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R:\1_Require\Data and Regulatory Reporting\2. Monthly Data\2025-26\5. Monthly Portfolio\03 June 2025\SBIMF Monthly Portfolio - 30.06.2025\"/>
    </mc:Choice>
  </mc:AlternateContent>
  <xr:revisionPtr revIDLastSave="0" documentId="13_ncr:1_{B2880F04-2C26-4202-82BE-6E53415F1C28}" xr6:coauthVersionLast="47" xr6:coauthVersionMax="47" xr10:uidLastSave="{00000000-0000-0000-0000-000000000000}"/>
  <bookViews>
    <workbookView xWindow="-108" yWindow="-108" windowWidth="23256" windowHeight="12456" xr2:uid="{B053941A-B498-4F95-A678-03AAB38381B0}"/>
  </bookViews>
  <sheets>
    <sheet name="Index" sheetId="144"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FMP- Series 43" sheetId="77" r:id="rId68"/>
    <sheet name="SNN50" sheetId="78" r:id="rId69"/>
    <sheet name="SFMP- Series 44" sheetId="79" r:id="rId70"/>
    <sheet name="SFMP- Series 45" sheetId="80" r:id="rId71"/>
    <sheet name="SBIETFCON" sheetId="81" r:id="rId72"/>
    <sheet name="SFMP- Series 46" sheetId="82" r:id="rId73"/>
    <sheet name="SFMP- Series 48" sheetId="83" r:id="rId74"/>
    <sheet name="SBAF" sheetId="84" r:id="rId75"/>
    <sheet name="SFMP- Series 49" sheetId="85" r:id="rId76"/>
    <sheet name="SFMP- Series 50" sheetId="86" r:id="rId77"/>
    <sheet name="SFMP- Series 51" sheetId="87" r:id="rId78"/>
    <sheet name="SFMP- Series 52" sheetId="88" r:id="rId79"/>
    <sheet name="SFMP- Series 53" sheetId="89" r:id="rId80"/>
    <sheet name="SFMP- Series 54" sheetId="90" r:id="rId81"/>
    <sheet name="SFMP- Series 55" sheetId="91" r:id="rId82"/>
    <sheet name="SFMP- Series 57" sheetId="92" r:id="rId83"/>
    <sheet name="SFMP- Series 58" sheetId="93" r:id="rId84"/>
    <sheet name="SCPSE" sheetId="94" r:id="rId85"/>
    <sheet name="SFMP- Series 59" sheetId="95" r:id="rId86"/>
    <sheet name="SFMP- Series 60" sheetId="96" r:id="rId87"/>
    <sheet name="SMCF" sheetId="97" r:id="rId88"/>
    <sheet name="SFMP- Series 61" sheetId="98" r:id="rId89"/>
    <sheet name="SFMP- Series 66" sheetId="99" r:id="rId90"/>
    <sheet name="SFMP- Series 67" sheetId="100" r:id="rId91"/>
    <sheet name="SFMP- Series 64" sheetId="101" r:id="rId92"/>
    <sheet name="SFMP- Series 68" sheetId="102" r:id="rId93"/>
    <sheet name="SNM150IF" sheetId="103" r:id="rId94"/>
    <sheet name="SNS250IF" sheetId="104" r:id="rId95"/>
    <sheet name="SCIGI-JUN 2036" sheetId="105" r:id="rId96"/>
    <sheet name="SCIGI-APR 2029" sheetId="106" r:id="rId97"/>
    <sheet name="SCISI-SEP 2027" sheetId="107" r:id="rId98"/>
    <sheet name="SFMP- Series 72" sheetId="108" r:id="rId99"/>
    <sheet name="SFMP- Series 73" sheetId="109" r:id="rId100"/>
    <sheet name="SLDF" sheetId="110" r:id="rId101"/>
    <sheet name="SFMP- Series 74" sheetId="111" r:id="rId102"/>
    <sheet name="SFMP- Series 76" sheetId="112" r:id="rId103"/>
    <sheet name="SFMP- Series 78" sheetId="113" r:id="rId104"/>
    <sheet name="SDYF" sheetId="114" r:id="rId105"/>
    <sheet name="SFMP- Series 79" sheetId="115" r:id="rId106"/>
    <sheet name="SFMP- Series 81" sheetId="116" r:id="rId107"/>
    <sheet name="SBI-BSE-SENSEX-IF" sheetId="117" r:id="rId108"/>
    <sheet name="LIQUIDSBI" sheetId="118" r:id="rId109"/>
    <sheet name="SN50EWIF" sheetId="119" r:id="rId110"/>
    <sheet name="SEOF" sheetId="120" r:id="rId111"/>
    <sheet name="SBI-AOF" sheetId="121" r:id="rId112"/>
    <sheet name="SETFSILVER" sheetId="122" r:id="rId113"/>
    <sheet name="SETFSILVER-FOF" sheetId="123" r:id="rId114"/>
    <sheet name="SN50EW-ETF" sheetId="124" r:id="rId115"/>
    <sheet name="SIOF" sheetId="125" r:id="rId116"/>
    <sheet name="SN500IF" sheetId="126" r:id="rId117"/>
    <sheet name="SNICIF" sheetId="127" r:id="rId118"/>
    <sheet name="SQF" sheetId="128" r:id="rId119"/>
    <sheet name="SNBIF" sheetId="129" r:id="rId120"/>
    <sheet name="SNITIF" sheetId="130" r:id="rId121"/>
    <sheet name="SBI BSE PSU Bank ETF" sheetId="131" r:id="rId122"/>
    <sheet name="SBI BSE PSU Bank Index Fund" sheetId="132" r:id="rId123"/>
    <sheet name="SIPAAFOF" sheetId="133" r:id="rId124"/>
    <sheet name="SBI Nifty200 Quality 30" sheetId="134" r:id="rId125"/>
  </sheets>
  <definedNames>
    <definedName name="_xlnm._FilterDatabase" localSheetId="30" hidden="1">SIF!$C$10:$K$46</definedName>
    <definedName name="_xlnm._FilterDatabase" localSheetId="115" hidden="1">SIOF!$C$10:$H$46</definedName>
    <definedName name="_xlnm._FilterDatabase" localSheetId="57" hidden="1">'SMCBF-IP'!$C$10:$K$40</definedName>
    <definedName name="_xlnm.Print_Area" localSheetId="108">LIQUIDSBI!$A$1:$C$80</definedName>
    <definedName name="_xlnm.Print_Area" localSheetId="29">SAOF!$A$1:$C$641</definedName>
    <definedName name="_xlnm.Print_Area" localSheetId="74">SBAF!$A$1:$C$268</definedName>
    <definedName name="_xlnm.Print_Area" localSheetId="39">SBFS!$A$1:$C$110</definedName>
    <definedName name="_xlnm.Print_Area" localSheetId="121">'SBI BSE PSU Bank ETF'!$A$1:$C$91</definedName>
    <definedName name="_xlnm.Print_Area" localSheetId="122">'SBI BSE PSU Bank Index Fund'!$A$1:$C$91</definedName>
    <definedName name="_xlnm.Print_Area" localSheetId="124">'SBI Nifty200 Quality 30'!$A$1:$C$109</definedName>
    <definedName name="_xlnm.Print_Area" localSheetId="111">'SBI-AOF'!$A$1:$C$108</definedName>
    <definedName name="_xlnm.Print_Area" localSheetId="107">'SBI-BSE-SENSEX-IF'!$A$1:$C$109</definedName>
    <definedName name="_xlnm.Print_Area" localSheetId="71">SBIETFCON!$A$1:$C$109</definedName>
    <definedName name="_xlnm.Print_Area" localSheetId="59">SBIETFIT!$A$1:$C$89</definedName>
    <definedName name="_xlnm.Print_Area" localSheetId="60">SBIETFPB!$A$1:$C$89</definedName>
    <definedName name="_xlnm.Print_Area" localSheetId="51">SBIETFQLTY!$A$1:$C$109</definedName>
    <definedName name="_xlnm.Print_Area" localSheetId="36">SBISENSEX!$A$1:$C$109</definedName>
    <definedName name="_xlnm.Print_Area" localSheetId="28">SBLUECHIP!$A$1:$C$128</definedName>
    <definedName name="_xlnm.Print_Area" localSheetId="38">SBPF!$A$1:$C$140</definedName>
    <definedName name="_xlnm.Print_Area" localSheetId="52">SCBF!$A$1:$C$203</definedName>
    <definedName name="_xlnm.Print_Area" localSheetId="10">SCF!$A$1:$C$179</definedName>
    <definedName name="_xlnm.Print_Area" localSheetId="20">SCHF!$A$1:$C$184</definedName>
    <definedName name="_xlnm.Print_Area" localSheetId="96">'SCIGI-APR 2029'!$A$1:$C$81</definedName>
    <definedName name="_xlnm.Print_Area" localSheetId="95">'SCIGI-JUN 2036'!$A$1:$C$83</definedName>
    <definedName name="_xlnm.Print_Area" localSheetId="97">'SCISI-SEP 2027'!$A$1:$C$98</definedName>
    <definedName name="_xlnm.Print_Area" localSheetId="7">SCOF!$A$1:$C$131</definedName>
    <definedName name="_xlnm.Print_Area" localSheetId="84">SCPSE!$A$1:$C$178</definedName>
    <definedName name="_xlnm.Print_Area" localSheetId="18">SCRF!$A$1:$C$116</definedName>
    <definedName name="_xlnm.Print_Area" localSheetId="16">SDBF!$A$1:$C$104</definedName>
    <definedName name="_xlnm.Print_Area" localSheetId="104">SDYF!$A$1:$C$132</definedName>
    <definedName name="_xlnm.Print_Area" localSheetId="5">SEHF!$A$1:$C$192</definedName>
    <definedName name="_xlnm.Print_Area" localSheetId="53">SEMVF!$A$1:$C$129</definedName>
    <definedName name="_xlnm.Print_Area" localSheetId="110">SEOF!$A$1:$C$115</definedName>
    <definedName name="_xlnm.Print_Area" localSheetId="43">SESF!$A$1:$C$251</definedName>
    <definedName name="_xlnm.Print_Area" localSheetId="46">SETF10GILT!$A$1:$C$81</definedName>
    <definedName name="_xlnm.Print_Area" localSheetId="42">SETFBSE100!$A$1:$C$179</definedName>
    <definedName name="_xlnm.Print_Area" localSheetId="33">SETFGOLD!$A$1:$C$82</definedName>
    <definedName name="_xlnm.Print_Area" localSheetId="44">SETFNIF50!$A$1:$C$129</definedName>
    <definedName name="_xlnm.Print_Area" localSheetId="41">SETFNIFBK!$A$1:$C$91</definedName>
    <definedName name="_xlnm.Print_Area" localSheetId="40">SETFNN50!$A$1:$C$129</definedName>
    <definedName name="_xlnm.Print_Area" localSheetId="112">SETFSILVER!$A$1:$C$82</definedName>
    <definedName name="_xlnm.Print_Area" localSheetId="113">'SETFSILVER-FOF'!$A$1:$C$81</definedName>
    <definedName name="_xlnm.Print_Area" localSheetId="50">SETFSN50!$A$1:$C$129</definedName>
    <definedName name="_xlnm.Print_Area" localSheetId="19">SFEF!$A$1:$C$112</definedName>
    <definedName name="_xlnm.Print_Area" localSheetId="26">SFLEXI!$A$1:$C$143</definedName>
    <definedName name="_xlnm.Print_Area" localSheetId="54">'SFMP- Series 1'!$A$1:$C$92</definedName>
    <definedName name="_xlnm.Print_Area" localSheetId="56">'SFMP- Series 34'!$A$1:$C$85</definedName>
    <definedName name="_xlnm.Print_Area" localSheetId="66">'SFMP- Series 42'!$A$1:$C$103</definedName>
    <definedName name="_xlnm.Print_Area" localSheetId="67">'SFMP- Series 43'!$A$1:$C$90</definedName>
    <definedName name="_xlnm.Print_Area" localSheetId="69">'SFMP- Series 44'!$A$1:$C$96</definedName>
    <definedName name="_xlnm.Print_Area" localSheetId="70">'SFMP- Series 45'!$A$1:$C$97</definedName>
    <definedName name="_xlnm.Print_Area" localSheetId="72">'SFMP- Series 46'!$A$1:$C$90</definedName>
    <definedName name="_xlnm.Print_Area" localSheetId="73">'SFMP- Series 48'!$A$1:$C$81</definedName>
    <definedName name="_xlnm.Print_Area" localSheetId="75">'SFMP- Series 49'!$A$1:$C$95</definedName>
    <definedName name="_xlnm.Print_Area" localSheetId="76">'SFMP- Series 50'!$A$1:$C$91</definedName>
    <definedName name="_xlnm.Print_Area" localSheetId="77">'SFMP- Series 51'!$A$1:$C$100</definedName>
    <definedName name="_xlnm.Print_Area" localSheetId="78">'SFMP- Series 52'!$A$1:$C$93</definedName>
    <definedName name="_xlnm.Print_Area" localSheetId="79">'SFMP- Series 53'!$A$1:$C$99</definedName>
    <definedName name="_xlnm.Print_Area" localSheetId="80">'SFMP- Series 54'!$A$1:$C$86</definedName>
    <definedName name="_xlnm.Print_Area" localSheetId="81">'SFMP- Series 55'!$A$1:$C$97</definedName>
    <definedName name="_xlnm.Print_Area" localSheetId="82">'SFMP- Series 57'!$A$1:$C$94</definedName>
    <definedName name="_xlnm.Print_Area" localSheetId="83">'SFMP- Series 58'!$A$1:$C$93</definedName>
    <definedName name="_xlnm.Print_Area" localSheetId="85">'SFMP- Series 59'!$A$1:$C$82</definedName>
    <definedName name="_xlnm.Print_Area" localSheetId="55">'SFMP- Series 6'!$A$1:$C$90</definedName>
    <definedName name="_xlnm.Print_Area" localSheetId="86">'SFMP- Series 60'!$A$1:$C$92</definedName>
    <definedName name="_xlnm.Print_Area" localSheetId="88">'SFMP- Series 61'!$A$1:$C$100</definedName>
    <definedName name="_xlnm.Print_Area" localSheetId="91">'SFMP- Series 64'!$A$1:$C$92</definedName>
    <definedName name="_xlnm.Print_Area" localSheetId="89">'SFMP- Series 66'!$A$1:$C$98</definedName>
    <definedName name="_xlnm.Print_Area" localSheetId="90">'SFMP- Series 67'!$A$1:$C$98</definedName>
    <definedName name="_xlnm.Print_Area" localSheetId="92">'SFMP- Series 68'!$A$1:$C$83</definedName>
    <definedName name="_xlnm.Print_Area" localSheetId="98">'SFMP- Series 72'!$A$1:$C$83</definedName>
    <definedName name="_xlnm.Print_Area" localSheetId="99">'SFMP- Series 73'!$A$1:$C$83</definedName>
    <definedName name="_xlnm.Print_Area" localSheetId="101">'SFMP- Series 74'!$A$1:$C$93</definedName>
    <definedName name="_xlnm.Print_Area" localSheetId="102">'SFMP- Series 76'!$A$1:$C$91</definedName>
    <definedName name="_xlnm.Print_Area" localSheetId="103">'SFMP- Series 78'!$A$1:$C$94</definedName>
    <definedName name="_xlnm.Print_Area" localSheetId="105">'SFMP- Series 79'!$A$1:$C$87</definedName>
    <definedName name="_xlnm.Print_Area" localSheetId="106">'SFMP- Series 81'!$A$1:$C$102</definedName>
    <definedName name="_xlnm.Print_Area" localSheetId="58">SFRDF!$A$1:$C$99</definedName>
    <definedName name="_xlnm.Print_Area" localSheetId="35">SGF!$A$1:$C$81</definedName>
    <definedName name="_xlnm.Print_Area" localSheetId="9">SHOF!$A$1:$C$110</definedName>
    <definedName name="_xlnm.Print_Area" localSheetId="65">'SIA-US EQUITY FOF'!$A$1:$C$80</definedName>
    <definedName name="_xlnm.Print_Area" localSheetId="30">SIF!$A$1:$C$121</definedName>
    <definedName name="_xlnm.Print_Area" localSheetId="115">SIOF!$A$1:$C$118</definedName>
    <definedName name="_xlnm.Print_Area" localSheetId="123">SIPAAFOF!$A$1:$C$82</definedName>
    <definedName name="_xlnm.Print_Area" localSheetId="100">SLDF!$A$1:$C$89</definedName>
    <definedName name="_xlnm.Print_Area" localSheetId="15">SLF!$A$1:$C$209</definedName>
    <definedName name="_xlnm.Print_Area" localSheetId="2">SLMF!$A$1:$C$164</definedName>
    <definedName name="_xlnm.Print_Area" localSheetId="45">'SLTAF-III'!$A$1:$C$104</definedName>
    <definedName name="_xlnm.Print_Area" localSheetId="47">'SLTAF-IV'!$A$1:$C$98</definedName>
    <definedName name="_xlnm.Print_Area" localSheetId="48">'SLTAF-V'!$A$1:$C$106</definedName>
    <definedName name="_xlnm.Print_Area" localSheetId="49">'SLTAF-VI'!$A$1:$C$118</definedName>
    <definedName name="_xlnm.Print_Area" localSheetId="3">SLTEF!$A$1:$C$147</definedName>
    <definedName name="_xlnm.Print_Area" localSheetId="27">SMAAF!$A$1:$C$186</definedName>
    <definedName name="_xlnm.Print_Area" localSheetId="57">'SMCBF-IP'!$A$1:$C$118</definedName>
    <definedName name="_xlnm.Print_Area" localSheetId="12">'SMCBF-SP'!$A$1:$C$116</definedName>
    <definedName name="_xlnm.Print_Area" localSheetId="87">SMCF!$A$1:$C$140</definedName>
    <definedName name="_xlnm.Print_Area" localSheetId="23">SMCMF!$A$1:$C$81</definedName>
    <definedName name="_xlnm.Print_Area" localSheetId="24">SMCOMMA!$A$1:$C$107</definedName>
    <definedName name="_xlnm.Print_Area" localSheetId="1">SMEEF!$A$1:$C$122</definedName>
    <definedName name="_xlnm.Print_Area" localSheetId="25">SMGF!$A$1:$C$100</definedName>
    <definedName name="_xlnm.Print_Area" localSheetId="4">SMGLF!$A$1:$C$112</definedName>
    <definedName name="_xlnm.Print_Area" localSheetId="22">SMIDCAP!$A$1:$C$144</definedName>
    <definedName name="_xlnm.Print_Area" localSheetId="6">SMIF!$A$1:$C$99</definedName>
    <definedName name="_xlnm.Print_Area" localSheetId="31">SMLDF!$A$1:$C$179</definedName>
    <definedName name="_xlnm.Print_Area" localSheetId="14">SMMDF!$A$1:$C$124</definedName>
    <definedName name="_xlnm.Print_Area" localSheetId="21">SMUSD!$A$1:$C$207</definedName>
    <definedName name="_xlnm.Print_Area" localSheetId="116">SN500IF!$A$1:$C$580</definedName>
    <definedName name="_xlnm.Print_Area" localSheetId="114">'SN50EW-ETF'!$A$1:$C$129</definedName>
    <definedName name="_xlnm.Print_Area" localSheetId="109">SN50EWIF!$A$1:$C$129</definedName>
    <definedName name="_xlnm.Print_Area" localSheetId="119">SNBIF!$A$1:$C$91</definedName>
    <definedName name="_xlnm.Print_Area" localSheetId="117">SNICIF!$A$1:$C$109</definedName>
    <definedName name="_xlnm.Print_Area" localSheetId="11">SNIF!$A$1:$C$134</definedName>
    <definedName name="_xlnm.Print_Area" localSheetId="120">SNITIF!$A$1:$C$89</definedName>
    <definedName name="_xlnm.Print_Area" localSheetId="93">SNM150IF!$A$1:$C$229</definedName>
    <definedName name="_xlnm.Print_Area" localSheetId="68">'SNN50'!$A$1:$C$129</definedName>
    <definedName name="_xlnm.Print_Area" localSheetId="94">SNS250IF!$A$1:$C$330</definedName>
    <definedName name="_xlnm.Print_Area" localSheetId="13">SOF!$A$1:$C$85</definedName>
    <definedName name="_xlnm.Print_Area" localSheetId="34">SPSU!$A$1:$C$106</definedName>
    <definedName name="_xlnm.Print_Area" localSheetId="118">SQF!$A$1:$C$112</definedName>
    <definedName name="_xlnm.Print_Area" localSheetId="62">'SRBF-AHP'!$A$1:$C$144</definedName>
    <definedName name="_xlnm.Print_Area" localSheetId="61">'SRBF-AP'!$A$1:$C$133</definedName>
    <definedName name="_xlnm.Print_Area" localSheetId="63">'SRBF-CHP'!$A$1:$C$141</definedName>
    <definedName name="_xlnm.Print_Area" localSheetId="64">'SRBF-CP'!$A$1:$C$141</definedName>
    <definedName name="_xlnm.Print_Area" localSheetId="37">SSCF!$A$1:$C$150</definedName>
    <definedName name="_xlnm.Print_Area" localSheetId="17">SSF!$A$1:$C$186</definedName>
    <definedName name="_xlnm.Print_Area" localSheetId="32">SSTDF!$A$1:$C$163</definedName>
    <definedName name="_xlnm.Print_Area" localSheetId="8">STOF!$A$1:$C$113</definedName>
    <definedName name="XDO_?AUM?">SMEEF!$G$13</definedName>
    <definedName name="XDO_?CLASS_3?">SMEEF!$C$8:$C$46</definedName>
    <definedName name="XDO_?CLASS_3?1?">#REF!</definedName>
    <definedName name="XDO_?CLASS_3?10?">#REF!</definedName>
    <definedName name="XDO_?CLASS_3?100?">'SFMP- Series 68'!$C$16:$C$24</definedName>
    <definedName name="XDO_?CLASS_3?101?">SNM150IF!$C$8:$C$159</definedName>
    <definedName name="XDO_?CLASS_3?102?">SNS250IF!$C$8:$C$260</definedName>
    <definedName name="XDO_?CLASS_3?103?">'SCIGI-JUN 2036'!$C$16:$C$26</definedName>
    <definedName name="XDO_?CLASS_3?104?">'SCIGI-APR 2029'!$C$16:$C$24</definedName>
    <definedName name="XDO_?CLASS_3?105?">'SCISI-SEP 2027'!$C$16:$C$24</definedName>
    <definedName name="XDO_?CLASS_3?106?">'SFMP- Series 72'!$C$28:$C$41</definedName>
    <definedName name="XDO_?CLASS_3?107?">'SFMP- Series 73'!$C$28:$C$41</definedName>
    <definedName name="XDO_?CLASS_3?108?">SLDF!$C$16:$C$31</definedName>
    <definedName name="XDO_?CLASS_3?109?">'SFMP- Series 74'!$C$16:$C$33</definedName>
    <definedName name="XDO_?CLASS_3?11?">SEHF!$C$8:$C$48</definedName>
    <definedName name="XDO_?CLASS_3?110?">'SFMP- Series 76'!$C$16:$C$21</definedName>
    <definedName name="XDO_?CLASS_3?111?">'SFMP- Series 78'!$C$16:$C$23</definedName>
    <definedName name="XDO_?CLASS_3?112?">SDYF!$C$8:$C$50</definedName>
    <definedName name="XDO_?CLASS_3?113?">'SFMP- Series 79'!$C$16:$C$22</definedName>
    <definedName name="XDO_?CLASS_3?114?">'SFMP- Series 81'!$C$16:$C$25</definedName>
    <definedName name="XDO_?CLASS_3?115?">'SBI-BSE-SENSEX-IF'!$C$8:$C$39</definedName>
    <definedName name="XDO_?CLASS_3?116?">LIQUIDSBI!$C$40:$C$52</definedName>
    <definedName name="XDO_?CLASS_3?117?">SN50EWIF!$C$8:$C$59</definedName>
    <definedName name="XDO_?CLASS_3?118?">SEOF!$C$8:$C$44</definedName>
    <definedName name="XDO_?CLASS_3?119?">'SBI-AOF'!$C$8:$C$37</definedName>
    <definedName name="XDO_?CLASS_3?12?">#REF!</definedName>
    <definedName name="XDO_?CLASS_3?120?">SETFSILVER!$C$40:$C$54</definedName>
    <definedName name="XDO_?CLASS_3?121?">'SETFSILVER-FOF'!$C$40:$C$42</definedName>
    <definedName name="XDO_?CLASS_3?122?">'SN50EW-ETF'!$C$8:$C$59</definedName>
    <definedName name="XDO_?CLASS_3?123?">SIOF!$C$8:$C$45</definedName>
    <definedName name="XDO_?CLASS_3?124?">SN500IF!$C$8:$C$510</definedName>
    <definedName name="XDO_?CLASS_3?125?">SNICIF!$C$8:$C$39</definedName>
    <definedName name="XDO_?CLASS_3?126?">SQF!$C$8:$C$42</definedName>
    <definedName name="XDO_?CLASS_3?127?">SNBIF!$C$8:$C$21</definedName>
    <definedName name="XDO_?CLASS_3?128?">SNITIF!$C$8:$C$19</definedName>
    <definedName name="XDO_?CLASS_3?129?">'SBI BSE PSU Bank ETF'!$C$8:$C$21</definedName>
    <definedName name="XDO_?CLASS_3?13?">SMIF!$C$16:$C$30</definedName>
    <definedName name="XDO_?CLASS_3?130?">'SBI BSE PSU Bank Index Fund'!$C$8:$C$21</definedName>
    <definedName name="XDO_?CLASS_3?131?">SIPAAFOF!$C$40:$C$43</definedName>
    <definedName name="XDO_?CLASS_3?132?">'SBI Nifty200 Quality 30'!$C$8:$C$39</definedName>
    <definedName name="XDO_?CLASS_3?133?">#REF!</definedName>
    <definedName name="XDO_?CLASS_3?134?">#REF!</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5?">SCOF!$C$8:$C$55</definedName>
    <definedName name="XDO_?CLASS_3?16?">STOF!$C$8:$C$34</definedName>
    <definedName name="XDO_?CLASS_3?17?">SHOF!$C$8:$C$37</definedName>
    <definedName name="XDO_?CLASS_3?18?">SCF!$C$8:$C$86</definedName>
    <definedName name="XDO_?CLASS_3?19?">SNIF!$C$8:$C$59</definedName>
    <definedName name="XDO_?CLASS_3?2?">#REF!</definedName>
    <definedName name="XDO_?CLASS_3?20?">'SMCBF-SP'!$C$8:$C$27</definedName>
    <definedName name="XDO_?CLASS_3?21?">SOF!$C$28:$C$33</definedName>
    <definedName name="XDO_?CLASS_3?22?">SMMDF!$C$16:$C$53</definedName>
    <definedName name="XDO_?CLASS_3?23?">SLF!$C$16:$C$23</definedName>
    <definedName name="XDO_?CLASS_3?24?">SDBF!$C$16:$C$27</definedName>
    <definedName name="XDO_?CLASS_3?25?">SSF!$C$16:$C$25</definedName>
    <definedName name="XDO_?CLASS_3?26?">SCRF!$C$8:$C$16</definedName>
    <definedName name="XDO_?CLASS_3?27?">SFEF!$C$8:$C$34</definedName>
    <definedName name="XDO_?CLASS_3?28?">SCHF!$C$8:$C$46</definedName>
    <definedName name="XDO_?CLASS_3?29?">SMUSD!$C$16:$C$41</definedName>
    <definedName name="XDO_?CLASS_3?3?">#REF!</definedName>
    <definedName name="XDO_?CLASS_3?30?">SMIDCAP!$C$8:$C$64</definedName>
    <definedName name="XDO_?CLASS_3?31?">SMCMF!$C$16:$C$25</definedName>
    <definedName name="XDO_?CLASS_3?32?">SMCOMMA!$C$8:$C$36</definedName>
    <definedName name="XDO_?CLASS_3?33?">SMGF!$C$16:$C$28</definedName>
    <definedName name="XDO_?CLASS_3?34?">SFLEXI!$C$8:$C$61</definedName>
    <definedName name="XDO_?CLASS_3?35?">SMAAF!$C$8:$C$64</definedName>
    <definedName name="XDO_?CLASS_3?36?">SBLUECHIP!$C$8:$C$49</definedName>
    <definedName name="XDO_?CLASS_3?37?">SAOF!$C$8:$C$216</definedName>
    <definedName name="XDO_?CLASS_3?38?">SIF!$C$8:$C$45</definedName>
    <definedName name="XDO_?CLASS_3?39?">SMLDF!$C$16:$C$64</definedName>
    <definedName name="XDO_?CLASS_3?4?">#REF!</definedName>
    <definedName name="XDO_?CLASS_3?40?">SSTDF!$C$16:$C$77</definedName>
    <definedName name="XDO_?CLASS_3?41?">SETFGOLD!$C$40:$C$46</definedName>
    <definedName name="XDO_?CLASS_3?42?">SPSU!$C$8:$C$35</definedName>
    <definedName name="XDO_?CLASS_3?43?">SGF!$C$40:$C$42</definedName>
    <definedName name="XDO_?CLASS_3?44?">SBISENSEX!$C$8:$C$39</definedName>
    <definedName name="XDO_?CLASS_3?45?">SSCF!$C$8:$C$73</definedName>
    <definedName name="XDO_?CLASS_3?46?">SBPF!$C$16:$C$59</definedName>
    <definedName name="XDO_?CLASS_3?47?">SBFS!$C$8:$C$39</definedName>
    <definedName name="XDO_?CLASS_3?48?">SETFNN50!$C$8:$C$59</definedName>
    <definedName name="XDO_?CLASS_3?49?">SETFNIFBK!$C$8:$C$21</definedName>
    <definedName name="XDO_?CLASS_3?5?">SLMF!$C$8:$C$82</definedName>
    <definedName name="XDO_?CLASS_3?50?">SETFBSE100!$C$8:$C$109</definedName>
    <definedName name="XDO_?CLASS_3?51?">SESF!$C$8:$C$90</definedName>
    <definedName name="XDO_?CLASS_3?52?">SETFNIF50!$C$8:$C$59</definedName>
    <definedName name="XDO_?CLASS_3?53?">'SLTAF-III'!$C$8:$C$34</definedName>
    <definedName name="XDO_?CLASS_3?54?">SETF10GILT!$C$16:$C$24</definedName>
    <definedName name="XDO_?CLASS_3?55?">'SLTAF-IV'!$C$8:$C$28</definedName>
    <definedName name="XDO_?CLASS_3?56?">'SLTAF-V'!$C$8:$C$36</definedName>
    <definedName name="XDO_?CLASS_3?57?">'SLTAF-VI'!$C$8:$C$48</definedName>
    <definedName name="XDO_?CLASS_3?58?">SETFSN50!$C$8:$C$59</definedName>
    <definedName name="XDO_?CLASS_3?59?">SBIETFQLTY!$C$8:$C$39</definedName>
    <definedName name="XDO_?CLASS_3?6?">SLTEF!$C$8:$C$76</definedName>
    <definedName name="XDO_?CLASS_3?60?">SCBF!$C$16:$C$112</definedName>
    <definedName name="XDO_?CLASS_3?61?">SEMVF!$C$8:$C$59</definedName>
    <definedName name="XDO_?CLASS_3?62?">'SFMP- Series 1'!$C$16:$C$31</definedName>
    <definedName name="XDO_?CLASS_3?63?">'SFMP- Series 6'!$C$16:$C$29</definedName>
    <definedName name="XDO_?CLASS_3?64?">'SFMP- Series 34'!$C$16:$C$26</definedName>
    <definedName name="XDO_?CLASS_3?65?">'SMCBF-IP'!$C$8:$C$39</definedName>
    <definedName name="XDO_?CLASS_3?66?">SFRDF!$C$16:$C$24</definedName>
    <definedName name="XDO_?CLASS_3?67?">SBIETFIT!$C$8:$C$19</definedName>
    <definedName name="XDO_?CLASS_3?68?">SBIETFPB!$C$8:$C$19</definedName>
    <definedName name="XDO_?CLASS_3?69?">'SRBF-AP'!$C$8:$C$56</definedName>
    <definedName name="XDO_?CLASS_3?7?">#REF!</definedName>
    <definedName name="XDO_?CLASS_3?70?">'SRBF-AHP'!$C$8:$C$56</definedName>
    <definedName name="XDO_?CLASS_3?71?">'SRBF-CHP'!$C$8:$C$56</definedName>
    <definedName name="XDO_?CLASS_3?72?">'SRBF-CP'!$C$8:$C$56</definedName>
    <definedName name="XDO_?CLASS_3?73?">'SIA-US EQUITY FOF'!$C$8:$C$14</definedName>
    <definedName name="XDO_?CLASS_3?74?">'SFMP- Series 42'!$C$16:$C$18</definedName>
    <definedName name="XDO_?CLASS_3?75?">'SFMP- Series 43'!$C$16:$C$33</definedName>
    <definedName name="XDO_?CLASS_3?76?">'SNN50'!$C$8:$C$59</definedName>
    <definedName name="XDO_?CLASS_3?77?">'SFMP- Series 44'!$C$16:$C$31</definedName>
    <definedName name="XDO_?CLASS_3?78?">'SFMP- Series 45'!$C$16:$C$33</definedName>
    <definedName name="XDO_?CLASS_3?79?">SBIETFCON!$C$8:$C$39</definedName>
    <definedName name="XDO_?CLASS_3?8?">#REF!</definedName>
    <definedName name="XDO_?CLASS_3?80?">'SFMP- Series 46'!$C$16:$C$29</definedName>
    <definedName name="XDO_?CLASS_3?81?">'SFMP- Series 48'!$C$16:$C$27</definedName>
    <definedName name="XDO_?CLASS_3?82?">SBAF!$C$8:$C$88</definedName>
    <definedName name="XDO_?CLASS_3?83?">'SFMP- Series 49'!$C$16:$C$33</definedName>
    <definedName name="XDO_?CLASS_3?84?">'SFMP- Series 50'!$C$16:$C$30</definedName>
    <definedName name="XDO_?CLASS_3?85?">'SFMP- Series 51'!$C$16:$C$36</definedName>
    <definedName name="XDO_?CLASS_3?86?">'SFMP- Series 52'!$C$16:$C$30</definedName>
    <definedName name="XDO_?CLASS_3?87?">'SFMP- Series 53'!$C$16:$C$34</definedName>
    <definedName name="XDO_?CLASS_3?88?">'SFMP- Series 54'!$C$16:$C$28</definedName>
    <definedName name="XDO_?CLASS_3?89?">'SFMP- Series 55'!$C$16:$C$32</definedName>
    <definedName name="XDO_?CLASS_3?9?">SMGLF!$C$8:$C$41</definedName>
    <definedName name="XDO_?CLASS_3?90?">'SFMP- Series 57'!$C$16:$C$29</definedName>
    <definedName name="XDO_?CLASS_3?91?">'SFMP- Series 58'!$C$16:$C$31</definedName>
    <definedName name="XDO_?CLASS_3?92?">SCPSE!$C$16:$C$43</definedName>
    <definedName name="XDO_?CLASS_3?93?">'SFMP- Series 59'!$C$28:$C$40</definedName>
    <definedName name="XDO_?CLASS_3?94?">'SFMP- Series 60'!$C$16:$C$30</definedName>
    <definedName name="XDO_?CLASS_3?95?">SMCF!$C$8:$C$62</definedName>
    <definedName name="XDO_?CLASS_3?96?">'SFMP- Series 61'!$C$16:$C$36</definedName>
    <definedName name="XDO_?CLASS_3?97?">'SFMP- Series 66'!$C$16:$C$34</definedName>
    <definedName name="XDO_?CLASS_3?98?">'SFMP- Series 67'!$C$16:$C$34</definedName>
    <definedName name="XDO_?CLASS_3?99?">'SFMP- Series 64'!$C$16:$C$24</definedName>
    <definedName name="XDO_?CLASS_4?">SMEEF!$C$9</definedName>
    <definedName name="XDO_?CS_1?">SMEEF!$G$11</definedName>
    <definedName name="XDO_?CS_2?">SMEEF!$H$11</definedName>
    <definedName name="XDO_?FINAL_ISIN?">SMEEF!$D$10:$D$98</definedName>
    <definedName name="XDO_?FINAL_ISIN?1?">#REF!</definedName>
    <definedName name="XDO_?FINAL_ISIN?10?">SLMF!$D$10:$D$88</definedName>
    <definedName name="XDO_?FINAL_ISIN?100?">SLF!$D$18:$D$181</definedName>
    <definedName name="XDO_?FINAL_ISIN?101?">SLF!$D$18:$D$186</definedName>
    <definedName name="XDO_?FINAL_ISIN?102?">SDBF!$D$18:$D$27</definedName>
    <definedName name="XDO_?FINAL_ISIN?103?">SDBF!$D$18:$D$33</definedName>
    <definedName name="XDO_?FINAL_ISIN?104?">SDBF!$D$18:$D$38</definedName>
    <definedName name="XDO_?FINAL_ISIN?105?">SDBF!$D$18:$D$48</definedName>
    <definedName name="XDO_?FINAL_ISIN?106?">SDBF!$D$18:$D$67</definedName>
    <definedName name="XDO_?FINAL_ISIN?107?">SDBF!$D$18:$D$77</definedName>
    <definedName name="XDO_?FINAL_ISIN?108?">SDBF!$D$18:$D$82</definedName>
    <definedName name="XDO_?FINAL_ISIN?109?">SSF!$D$24:$D$25</definedName>
    <definedName name="XDO_?FINAL_ISIN?11?">SLMF!$D$10:$D$92</definedName>
    <definedName name="XDO_?FINAL_ISIN?110?">SSF!$D$24:$D$51</definedName>
    <definedName name="XDO_?FINAL_ISIN?111?">SSF!$D$24:$D$88</definedName>
    <definedName name="XDO_?FINAL_ISIN?112?">SSF!$D$24:$D$130</definedName>
    <definedName name="XDO_?FINAL_ISIN?113?">SSF!$D$24:$D$140</definedName>
    <definedName name="XDO_?FINAL_ISIN?114?">SSF!$D$24:$D$134</definedName>
    <definedName name="XDO_?FINAL_ISIN?115?">SSF!$D$24:$D$147</definedName>
    <definedName name="XDO_?FINAL_ISIN?116?">SSF!$D$24:$D$158</definedName>
    <definedName name="XDO_?FINAL_ISIN?117?">SSF!$D$24:$D$163</definedName>
    <definedName name="XDO_?FINAL_ISIN?118?">SCRF!$D$16</definedName>
    <definedName name="XDO_?FINAL_ISIN?119?">SCRF!$D$16:$D$48</definedName>
    <definedName name="XDO_?FINAL_ISIN?12?">SLMF!$D$10:$D$113</definedName>
    <definedName name="XDO_?FINAL_ISIN?120?">SCRF!$D$16:$D$58</definedName>
    <definedName name="XDO_?FINAL_ISIN?121?">SCRF!$D$16:$D$79</definedName>
    <definedName name="XDO_?FINAL_ISIN?122?">SCRF!$D$16:$D$89</definedName>
    <definedName name="XDO_?FINAL_ISIN?123?">SCRF!$D$16:$D$94</definedName>
    <definedName name="XDO_?FINAL_ISIN?124?">SFEF!$D$10:$D$34</definedName>
    <definedName name="XDO_?FINAL_ISIN?125?">SFEF!$D$10:$D$41</definedName>
    <definedName name="XDO_?FINAL_ISIN?126?">SFEF!$D$10:$D$66</definedName>
    <definedName name="XDO_?FINAL_ISIN?127?">SFEF!$D$10:$D$85</definedName>
    <definedName name="XDO_?FINAL_ISIN?128?">SFEF!$D$10:$D$90</definedName>
    <definedName name="XDO_?FINAL_ISIN?129?">SCHF!$D$10:$D$46</definedName>
    <definedName name="XDO_?FINAL_ISIN?13?">SLMF!$D$10:$D$132</definedName>
    <definedName name="XDO_?FINAL_ISIN?130?">SCHF!$D$10:$D$54</definedName>
    <definedName name="XDO_?FINAL_ISIN?131?">SCHF!$D$10:$D$107</definedName>
    <definedName name="XDO_?FINAL_ISIN?132?">SCHF!$D$10:$D$118</definedName>
    <definedName name="XDO_?FINAL_ISIN?133?">SCHF!$D$10:$D$127</definedName>
    <definedName name="XDO_?FINAL_ISIN?134?">SCHF!$D$10:$D$134</definedName>
    <definedName name="XDO_?FINAL_ISIN?135?">SCHF!$D$10:$D$147</definedName>
    <definedName name="XDO_?FINAL_ISIN?136?">SCHF!$D$10:$D$157</definedName>
    <definedName name="XDO_?FINAL_ISIN?137?">SCHF!$D$10:$D$162</definedName>
    <definedName name="XDO_?FINAL_ISIN?138?">SMUSD!$D$18:$D$41</definedName>
    <definedName name="XDO_?FINAL_ISIN?139?">SMUSD!$D$18:$D$48</definedName>
    <definedName name="XDO_?FINAL_ISIN?14?">SLMF!$D$10:$D$137</definedName>
    <definedName name="XDO_?FINAL_ISIN?140?">SMUSD!$D$18:$D$53</definedName>
    <definedName name="XDO_?FINAL_ISIN?141?">SMUSD!$D$18:$D$67</definedName>
    <definedName name="XDO_?FINAL_ISIN?142?">SMUSD!$D$18:$D$89</definedName>
    <definedName name="XDO_?FINAL_ISIN?143?">SMUSD!$D$18:$D$130</definedName>
    <definedName name="XDO_?FINAL_ISIN?144?">SMUSD!$D$18:$D$140</definedName>
    <definedName name="XDO_?FINAL_ISIN?145?">SMUSD!$D$18:$D$146</definedName>
    <definedName name="XDO_?FINAL_ISIN?146?">SMUSD!$D$18:$D$153</definedName>
    <definedName name="XDO_?FINAL_ISIN?147?">SMUSD!$D$18:$D$163</definedName>
    <definedName name="XDO_?FINAL_ISIN?148?">SMUSD!$D$18:$D$168</definedName>
    <definedName name="XDO_?FINAL_ISIN?149?">SMIDCAP!$D$10:$D$64</definedName>
    <definedName name="XDO_?FINAL_ISIN?15?">SLTEF!$D$10:$D$76</definedName>
    <definedName name="XDO_?FINAL_ISIN?150?">SMIDCAP!$D$10:$D$92</definedName>
    <definedName name="XDO_?FINAL_ISIN?151?">SMIDCAP!$D$10:$D$111</definedName>
    <definedName name="XDO_?FINAL_ISIN?152?">SMIDCAP!$D$10:$D$116</definedName>
    <definedName name="XDO_?FINAL_ISIN?153?">SMCMF!$D$24:$D$25</definedName>
    <definedName name="XDO_?FINAL_ISIN?154?">SMCMF!$D$24:$D$54</definedName>
    <definedName name="XDO_?FINAL_ISIN?155?">SMCMF!$D$24:$D$59</definedName>
    <definedName name="XDO_?FINAL_ISIN?156?">SMCOMMA!$D$10:$D$36</definedName>
    <definedName name="XDO_?FINAL_ISIN?157?">SMCOMMA!$D$10:$D$61</definedName>
    <definedName name="XDO_?FINAL_ISIN?158?">SMCOMMA!$D$10:$D$80</definedName>
    <definedName name="XDO_?FINAL_ISIN?159?">SMCOMMA!$D$10:$D$85</definedName>
    <definedName name="XDO_?FINAL_ISIN?16?">SLTEF!$D$10:$D$101</definedName>
    <definedName name="XDO_?FINAL_ISIN?160?">SMGF!$D$24:$D$28</definedName>
    <definedName name="XDO_?FINAL_ISIN?161?">SMGF!$D$24:$D$39</definedName>
    <definedName name="XDO_?FINAL_ISIN?162?">SMGF!$D$24:$D$54</definedName>
    <definedName name="XDO_?FINAL_ISIN?163?">SMGF!$D$24:$D$73</definedName>
    <definedName name="XDO_?FINAL_ISIN?164?">SMGF!$D$24:$D$78</definedName>
    <definedName name="XDO_?FINAL_ISIN?165?">SFLEXI!$D$10:$D$61</definedName>
    <definedName name="XDO_?FINAL_ISIN?166?">SFLEXI!$D$10:$D$69</definedName>
    <definedName name="XDO_?FINAL_ISIN?167?">SFLEXI!$D$10:$D$92</definedName>
    <definedName name="XDO_?FINAL_ISIN?168?">SFLEXI!$D$10:$D$111</definedName>
    <definedName name="XDO_?FINAL_ISIN?169?">SFLEXI!$D$10:$D$116</definedName>
    <definedName name="XDO_?FINAL_ISIN?17?">SLTEF!$D$10:$D$120</definedName>
    <definedName name="XDO_?FINAL_ISIN?170?">SMAAF!$D$10:$D$64</definedName>
    <definedName name="XDO_?FINAL_ISIN?171?">SMAAF!$D$10:$D$72</definedName>
    <definedName name="XDO_?FINAL_ISIN?172?">SMAAF!$D$10:$D$77</definedName>
    <definedName name="XDO_?FINAL_ISIN?173?">SMAAF!$D$10:$D$113</definedName>
    <definedName name="XDO_?FINAL_ISIN?174?">SMAAF!$D$10:$D$123</definedName>
    <definedName name="XDO_?FINAL_ISIN?175?">SMAAF!$D$10:$D$127</definedName>
    <definedName name="XDO_?FINAL_ISIN?176?">SMAAF!$D$10:$D$134</definedName>
    <definedName name="XDO_?FINAL_ISIN?177?">SMAAF!$D$10:$D$147</definedName>
    <definedName name="XDO_?FINAL_ISIN?178?">SMAAF!$D$10:$D$159</definedName>
    <definedName name="XDO_?FINAL_ISIN?179?">SMAAF!$D$10:$D$164</definedName>
    <definedName name="XDO_?FINAL_ISIN?18?">SLTEF!$D$10:$D$125</definedName>
    <definedName name="XDO_?FINAL_ISIN?180?">SBLUECHIP!$D$10:$D$49</definedName>
    <definedName name="XDO_?FINAL_ISIN?181?">SBLUECHIP!$D$10:$D$76</definedName>
    <definedName name="XDO_?FINAL_ISIN?182?">SBLUECHIP!$D$10:$D$95</definedName>
    <definedName name="XDO_?FINAL_ISIN?183?">SBLUECHIP!$D$10:$D$100</definedName>
    <definedName name="XDO_?FINAL_ISIN?184?">SAOF!$D$10:$D$216</definedName>
    <definedName name="XDO_?FINAL_ISIN?185?">SAOF!$D$10:$D$236</definedName>
    <definedName name="XDO_?FINAL_ISIN?186?">SAOF!$D$10:$D$259</definedName>
    <definedName name="XDO_?FINAL_ISIN?187?">SAOF!$D$10:$D$272</definedName>
    <definedName name="XDO_?FINAL_ISIN?188?">SAOF!$D$10:$D$276</definedName>
    <definedName name="XDO_?FINAL_ISIN?189?">SAOF!$D$10:$D$288</definedName>
    <definedName name="XDO_?FINAL_ISIN?19?">#REF!</definedName>
    <definedName name="XDO_?FINAL_ISIN?190?">SAOF!$D$10:$D$300</definedName>
    <definedName name="XDO_?FINAL_ISIN?191?">SAOF!$D$10:$D$305</definedName>
    <definedName name="XDO_?FINAL_ISIN?192?">SIF!$D$10:$D$45</definedName>
    <definedName name="XDO_?FINAL_ISIN?193?">SIF!$D$10:$D$53</definedName>
    <definedName name="XDO_?FINAL_ISIN?194?">SIF!$D$10:$D$74</definedName>
    <definedName name="XDO_?FINAL_ISIN?195?">SIF!$D$10:$D$93</definedName>
    <definedName name="XDO_?FINAL_ISIN?196?">SIF!$D$10:$D$98</definedName>
    <definedName name="XDO_?FINAL_ISIN?197?">SMLDF!$D$18:$D$64</definedName>
    <definedName name="XDO_?FINAL_ISIN?198?">SMLDF!$D$18:$D$73</definedName>
    <definedName name="XDO_?FINAL_ISIN?199?">SMLDF!$D$18:$D$80</definedName>
    <definedName name="XDO_?FINAL_ISIN?2?">#REF!</definedName>
    <definedName name="XDO_?FINAL_ISIN?20?">#REF!</definedName>
    <definedName name="XDO_?FINAL_ISIN?200?">SMLDF!$D$18:$D$88</definedName>
    <definedName name="XDO_?FINAL_ISIN?201?">SMLDF!$D$18:$D$102</definedName>
    <definedName name="XDO_?FINAL_ISIN?202?">SMLDF!$D$18:$D$123</definedName>
    <definedName name="XDO_?FINAL_ISIN?203?">SMLDF!$D$18:$D$127</definedName>
    <definedName name="XDO_?FINAL_ISIN?204?">SMLDF!$D$18:$D$133</definedName>
    <definedName name="XDO_?FINAL_ISIN?205?">SMLDF!$D$18:$D$140</definedName>
    <definedName name="XDO_?FINAL_ISIN?206?">SMLDF!$D$18:$D$150</definedName>
    <definedName name="XDO_?FINAL_ISIN?207?">SMLDF!$D$18:$D$155</definedName>
    <definedName name="XDO_?FINAL_ISIN?208?">SSTDF!$D$18:$D$77</definedName>
    <definedName name="XDO_?FINAL_ISIN?209?">SSTDF!$D$18:$D$84</definedName>
    <definedName name="XDO_?FINAL_ISIN?21?">#REF!</definedName>
    <definedName name="XDO_?FINAL_ISIN?210?">SSTDF!$D$18:$D$89</definedName>
    <definedName name="XDO_?FINAL_ISIN?211?">SSTDF!$D$18:$D$95</definedName>
    <definedName name="XDO_?FINAL_ISIN?212?">SSTDF!$D$18:$D$100</definedName>
    <definedName name="XDO_?FINAL_ISIN?213?">SSTDF!$D$18:$D$111</definedName>
    <definedName name="XDO_?FINAL_ISIN?214?">SSTDF!$D$18:$D$119</definedName>
    <definedName name="XDO_?FINAL_ISIN?215?">SSTDF!$D$18:$D$126</definedName>
    <definedName name="XDO_?FINAL_ISIN?216?">SSTDF!$D$18:$D$136</definedName>
    <definedName name="XDO_?FINAL_ISIN?217?">SSTDF!$D$18:$D$141</definedName>
    <definedName name="XDO_?FINAL_ISIN?218?">SETFGOLD!$D$46</definedName>
    <definedName name="XDO_?FINAL_ISIN?219?">SETFGOLD!$D$46:$D$54</definedName>
    <definedName name="XDO_?FINAL_ISIN?22?">#REF!</definedName>
    <definedName name="XDO_?FINAL_ISIN?220?">SETFGOLD!$D$46:$D$59</definedName>
    <definedName name="XDO_?FINAL_ISIN?221?">SPSU!$D$10:$D$35</definedName>
    <definedName name="XDO_?FINAL_ISIN?222?">SPSU!$D$10:$D$60</definedName>
    <definedName name="XDO_?FINAL_ISIN?223?">SPSU!$D$10:$D$79</definedName>
    <definedName name="XDO_?FINAL_ISIN?224?">SPSU!$D$10:$D$84</definedName>
    <definedName name="XDO_?FINAL_ISIN?225?">SGF!$D$42</definedName>
    <definedName name="XDO_?FINAL_ISIN?226?">SGF!$D$42:$D$54</definedName>
    <definedName name="XDO_?FINAL_ISIN?227?">SGF!$D$42:$D$59</definedName>
    <definedName name="XDO_?FINAL_ISIN?228?">SBISENSEX!$D$10:$D$39</definedName>
    <definedName name="XDO_?FINAL_ISIN?229?">SBISENSEX!$D$10:$D$82</definedName>
    <definedName name="XDO_?FINAL_ISIN?23?">SMGLF!$D$10:$D$41</definedName>
    <definedName name="XDO_?FINAL_ISIN?230?">SBISENSEX!$D$10:$D$87</definedName>
    <definedName name="XDO_?FINAL_ISIN?231?">SSCF!$D$10:$D$73</definedName>
    <definedName name="XDO_?FINAL_ISIN?232?">SSCF!$D$10:$D$98</definedName>
    <definedName name="XDO_?FINAL_ISIN?233?">SSCF!$D$10:$D$117</definedName>
    <definedName name="XDO_?FINAL_ISIN?234?">SSCF!$D$10:$D$122</definedName>
    <definedName name="XDO_?FINAL_ISIN?235?">SBPF!$D$18:$D$59</definedName>
    <definedName name="XDO_?FINAL_ISIN?236?">SBPF!$D$18:$D$69</definedName>
    <definedName name="XDO_?FINAL_ISIN?237?">SBPF!$D$18:$D$79</definedName>
    <definedName name="XDO_?FINAL_ISIN?238?">SBPF!$D$18:$D$90</definedName>
    <definedName name="XDO_?FINAL_ISIN?239?">SBPF!$D$18:$D$103</definedName>
    <definedName name="XDO_?FINAL_ISIN?24?">SMGLF!$D$10:$D$66</definedName>
    <definedName name="XDO_?FINAL_ISIN?240?">SBPF!$D$18:$D$113</definedName>
    <definedName name="XDO_?FINAL_ISIN?241?">SBPF!$D$18:$D$118</definedName>
    <definedName name="XDO_?FINAL_ISIN?242?">SBFS!$D$10:$D$39</definedName>
    <definedName name="XDO_?FINAL_ISIN?243?">SBFS!$D$10:$D$64</definedName>
    <definedName name="XDO_?FINAL_ISIN?244?">SBFS!$D$10:$D$83</definedName>
    <definedName name="XDO_?FINAL_ISIN?245?">SBFS!$D$10:$D$88</definedName>
    <definedName name="XDO_?FINAL_ISIN?246?">SETFNN50!$D$10:$D$59</definedName>
    <definedName name="XDO_?FINAL_ISIN?247?">SETFNN50!$D$10:$D$102</definedName>
    <definedName name="XDO_?FINAL_ISIN?248?">SETFNN50!$D$10:$D$107</definedName>
    <definedName name="XDO_?FINAL_ISIN?249?">SETFNIFBK!$D$10:$D$21</definedName>
    <definedName name="XDO_?FINAL_ISIN?25?">SMGLF!$D$10:$D$85</definedName>
    <definedName name="XDO_?FINAL_ISIN?250?">SETFNIFBK!$D$10:$D$64</definedName>
    <definedName name="XDO_?FINAL_ISIN?251?">SETFNIFBK!$D$10:$D$69</definedName>
    <definedName name="XDO_?FINAL_ISIN?252?">SETFBSE100!$D$10:$D$109</definedName>
    <definedName name="XDO_?FINAL_ISIN?253?">SETFBSE100!$D$10:$D$152</definedName>
    <definedName name="XDO_?FINAL_ISIN?254?">SETFBSE100!$D$10:$D$157</definedName>
    <definedName name="XDO_?FINAL_ISIN?255?">SESF!$D$10:$D$90</definedName>
    <definedName name="XDO_?FINAL_ISIN?256?">SESF!$D$10:$D$96</definedName>
    <definedName name="XDO_?FINAL_ISIN?257?">SESF!$D$10:$D$101</definedName>
    <definedName name="XDO_?FINAL_ISIN?258?">SESF!$D$10:$D$106</definedName>
    <definedName name="XDO_?FINAL_ISIN?259?">SESF!$D$10:$D$127</definedName>
    <definedName name="XDO_?FINAL_ISIN?26?">SMGLF!$D$10:$D$90</definedName>
    <definedName name="XDO_?FINAL_ISIN?260?">SESF!$D$10:$D$137</definedName>
    <definedName name="XDO_?FINAL_ISIN?261?">SESF!$D$10:$D$146</definedName>
    <definedName name="XDO_?FINAL_ISIN?262?">SESF!$D$10:$D$150</definedName>
    <definedName name="XDO_?FINAL_ISIN?263?">SESF!$D$10:$D$169</definedName>
    <definedName name="XDO_?FINAL_ISIN?264?">SESF!$D$10:$D$174</definedName>
    <definedName name="XDO_?FINAL_ISIN?265?">SETFNIF50!$D$10:$D$59</definedName>
    <definedName name="XDO_?FINAL_ISIN?266?">SETFNIF50!$D$10:$D$102</definedName>
    <definedName name="XDO_?FINAL_ISIN?267?">SETFNIF50!$D$10:$D$107</definedName>
    <definedName name="XDO_?FINAL_ISIN?268?">'SLTAF-III'!$D$10:$D$34</definedName>
    <definedName name="XDO_?FINAL_ISIN?269?">'SLTAF-III'!$D$10:$D$77</definedName>
    <definedName name="XDO_?FINAL_ISIN?27?">#REF!</definedName>
    <definedName name="XDO_?FINAL_ISIN?270?">'SLTAF-III'!$D$10:$D$82</definedName>
    <definedName name="XDO_?FINAL_ISIN?271?">SETF10GILT!$D$24</definedName>
    <definedName name="XDO_?FINAL_ISIN?272?">SETF10GILT!$D$24:$D$53</definedName>
    <definedName name="XDO_?FINAL_ISIN?273?">SETF10GILT!$D$24:$D$58</definedName>
    <definedName name="XDO_?FINAL_ISIN?274?">'SLTAF-IV'!$D$10:$D$28</definedName>
    <definedName name="XDO_?FINAL_ISIN?275?">'SLTAF-IV'!$D$10:$D$71</definedName>
    <definedName name="XDO_?FINAL_ISIN?276?">'SLTAF-IV'!$D$10:$D$76</definedName>
    <definedName name="XDO_?FINAL_ISIN?277?">'SLTAF-V'!$D$10:$D$36</definedName>
    <definedName name="XDO_?FINAL_ISIN?278?">'SLTAF-V'!$D$10:$D$79</definedName>
    <definedName name="XDO_?FINAL_ISIN?279?">'SLTAF-V'!$D$10:$D$84</definedName>
    <definedName name="XDO_?FINAL_ISIN?28?">#REF!</definedName>
    <definedName name="XDO_?FINAL_ISIN?280?">'SLTAF-VI'!$D$10:$D$48</definedName>
    <definedName name="XDO_?FINAL_ISIN?281?">'SLTAF-VI'!$D$10:$D$91</definedName>
    <definedName name="XDO_?FINAL_ISIN?282?">'SLTAF-VI'!$D$10:$D$96</definedName>
    <definedName name="XDO_?FINAL_ISIN?283?">SETFSN50!$D$10:$D$59</definedName>
    <definedName name="XDO_?FINAL_ISIN?284?">SETFSN50!$D$10:$D$102</definedName>
    <definedName name="XDO_?FINAL_ISIN?285?">SETFSN50!$D$10:$D$107</definedName>
    <definedName name="XDO_?FINAL_ISIN?286?">SBIETFQLTY!$D$10:$D$39</definedName>
    <definedName name="XDO_?FINAL_ISIN?287?">SBIETFQLTY!$D$10:$D$82</definedName>
    <definedName name="XDO_?FINAL_ISIN?288?">SBIETFQLTY!$D$10:$D$87</definedName>
    <definedName name="XDO_?FINAL_ISIN?289?">SCBF!$D$18:$D$112</definedName>
    <definedName name="XDO_?FINAL_ISIN?29?">SEHF!$D$10:$D$48</definedName>
    <definedName name="XDO_?FINAL_ISIN?290?">SCBF!$D$18:$D$118</definedName>
    <definedName name="XDO_?FINAL_ISIN?291?">SCBF!$D$18:$D$124</definedName>
    <definedName name="XDO_?FINAL_ISIN?292?">SCBF!$D$18:$D$136</definedName>
    <definedName name="XDO_?FINAL_ISIN?293?">SCBF!$D$18:$D$152</definedName>
    <definedName name="XDO_?FINAL_ISIN?294?">SCBF!$D$18:$D$165</definedName>
    <definedName name="XDO_?FINAL_ISIN?295?">SCBF!$D$18:$D$175</definedName>
    <definedName name="XDO_?FINAL_ISIN?296?">SCBF!$D$18:$D$180</definedName>
    <definedName name="XDO_?FINAL_ISIN?297?">SEMVF!$D$10:$D$59</definedName>
    <definedName name="XDO_?FINAL_ISIN?298?">SEMVF!$D$10:$D$102</definedName>
    <definedName name="XDO_?FINAL_ISIN?299?">SEMVF!$D$10:$D$107</definedName>
    <definedName name="XDO_?FINAL_ISIN?3?">#REF!</definedName>
    <definedName name="XDO_?FINAL_ISIN?30?">SEHF!$D$10:$D$53</definedName>
    <definedName name="XDO_?FINAL_ISIN?300?">'SFMP- Series 1'!$D$26:$D$31</definedName>
    <definedName name="XDO_?FINAL_ISIN?301?">'SFMP- Series 1'!$D$26:$D$50</definedName>
    <definedName name="XDO_?FINAL_ISIN?302?">'SFMP- Series 1'!$D$26:$D$65</definedName>
    <definedName name="XDO_?FINAL_ISIN?303?">'SFMP- Series 1'!$D$26:$D$70</definedName>
    <definedName name="XDO_?FINAL_ISIN?304?">'SFMP- Series 6'!$D$26:$D$29</definedName>
    <definedName name="XDO_?FINAL_ISIN?305?">'SFMP- Series 6'!$D$26:$D$48</definedName>
    <definedName name="XDO_?FINAL_ISIN?306?">'SFMP- Series 6'!$D$26:$D$63</definedName>
    <definedName name="XDO_?FINAL_ISIN?307?">'SFMP- Series 6'!$D$26:$D$68</definedName>
    <definedName name="XDO_?FINAL_ISIN?308?">'SFMP- Series 34'!$D$26</definedName>
    <definedName name="XDO_?FINAL_ISIN?309?">'SFMP- Series 34'!$D$26:$D$43</definedName>
    <definedName name="XDO_?FINAL_ISIN?31?">SEHF!$D$10:$D$60</definedName>
    <definedName name="XDO_?FINAL_ISIN?310?">'SFMP- Series 34'!$D$26:$D$58</definedName>
    <definedName name="XDO_?FINAL_ISIN?311?">'SFMP- Series 34'!$D$26:$D$63</definedName>
    <definedName name="XDO_?FINAL_ISIN?312?">'SMCBF-IP'!$D$10:$D$39</definedName>
    <definedName name="XDO_?FINAL_ISIN?313?">'SMCBF-IP'!$D$10:$D$45</definedName>
    <definedName name="XDO_?FINAL_ISIN?314?">'SMCBF-IP'!$D$10:$D$49</definedName>
    <definedName name="XDO_?FINAL_ISIN?315?">'SMCBF-IP'!$D$10:$D$70</definedName>
    <definedName name="XDO_?FINAL_ISIN?316?">'SMCBF-IP'!$D$10:$D$89</definedName>
    <definedName name="XDO_?FINAL_ISIN?317?">'SMCBF-IP'!$D$10:$D$94</definedName>
    <definedName name="XDO_?FINAL_ISIN?318?">SFRDF!$D$18:$D$24</definedName>
    <definedName name="XDO_?FINAL_ISIN?319?">SFRDF!$D$18:$D$33</definedName>
    <definedName name="XDO_?FINAL_ISIN?32?">SEHF!$D$10:$D$64</definedName>
    <definedName name="XDO_?FINAL_ISIN?320?">SFRDF!$D$18:$D$43</definedName>
    <definedName name="XDO_?FINAL_ISIN?321?">SFRDF!$D$18:$D$56</definedName>
    <definedName name="XDO_?FINAL_ISIN?322?">SFRDF!$D$18:$D$66</definedName>
    <definedName name="XDO_?FINAL_ISIN?323?">SFRDF!$D$18:$D$71</definedName>
    <definedName name="XDO_?FINAL_ISIN?324?">SBIETFIT!$D$10:$D$19</definedName>
    <definedName name="XDO_?FINAL_ISIN?325?">SBIETFIT!$D$10:$D$62</definedName>
    <definedName name="XDO_?FINAL_ISIN?326?">SBIETFIT!$D$10:$D$67</definedName>
    <definedName name="XDO_?FINAL_ISIN?327?">SBIETFPB!$D$10:$D$19</definedName>
    <definedName name="XDO_?FINAL_ISIN?328?">SBIETFPB!$D$10:$D$62</definedName>
    <definedName name="XDO_?FINAL_ISIN?329?">SBIETFPB!$D$10:$D$67</definedName>
    <definedName name="XDO_?FINAL_ISIN?33?">SEHF!$D$10:$D$111</definedName>
    <definedName name="XDO_?FINAL_ISIN?330?">'SRBF-AP'!$D$10:$D$56</definedName>
    <definedName name="XDO_?FINAL_ISIN?331?">'SRBF-AP'!$D$10:$D$66</definedName>
    <definedName name="XDO_?FINAL_ISIN?332?">'SRBF-AP'!$D$10:$D$74</definedName>
    <definedName name="XDO_?FINAL_ISIN?333?">'SRBF-AP'!$D$10:$D$78</definedName>
    <definedName name="XDO_?FINAL_ISIN?334?">'SRBF-AP'!$D$10:$D$105</definedName>
    <definedName name="XDO_?FINAL_ISIN?335?">'SRBF-AP'!$D$10:$D$110</definedName>
    <definedName name="XDO_?FINAL_ISIN?336?">'SRBF-AHP'!$D$10:$D$56</definedName>
    <definedName name="XDO_?FINAL_ISIN?337?">'SRBF-AHP'!$D$10:$D$65</definedName>
    <definedName name="XDO_?FINAL_ISIN?338?">'SRBF-AHP'!$D$10:$D$70</definedName>
    <definedName name="XDO_?FINAL_ISIN?339?">'SRBF-AHP'!$D$10:$D$75</definedName>
    <definedName name="XDO_?FINAL_ISIN?34?">SEHF!$D$10:$D$117</definedName>
    <definedName name="XDO_?FINAL_ISIN?340?">'SRBF-AHP'!$D$10:$D$83</definedName>
    <definedName name="XDO_?FINAL_ISIN?341?">'SRBF-AHP'!$D$10:$D$87</definedName>
    <definedName name="XDO_?FINAL_ISIN?342?">'SRBF-AHP'!$D$10:$D$104</definedName>
    <definedName name="XDO_?FINAL_ISIN?343?">'SRBF-AHP'!$D$10:$D$116</definedName>
    <definedName name="XDO_?FINAL_ISIN?344?">'SRBF-AHP'!$D$10:$D$121</definedName>
    <definedName name="XDO_?FINAL_ISIN?345?">'SRBF-CHP'!$D$10:$D$56</definedName>
    <definedName name="XDO_?FINAL_ISIN?346?">'SRBF-CHP'!$D$10:$D$74</definedName>
    <definedName name="XDO_?FINAL_ISIN?347?">'SRBF-CHP'!$D$10:$D$82</definedName>
    <definedName name="XDO_?FINAL_ISIN?348?">'SRBF-CHP'!$D$10:$D$87</definedName>
    <definedName name="XDO_?FINAL_ISIN?349?">'SRBF-CHP'!$D$10:$D$114</definedName>
    <definedName name="XDO_?FINAL_ISIN?35?">SEHF!$D$10:$D$125</definedName>
    <definedName name="XDO_?FINAL_ISIN?350?">'SRBF-CHP'!$D$10:$D$119</definedName>
    <definedName name="XDO_?FINAL_ISIN?351?">'SRBF-CP'!$D$10:$D$56</definedName>
    <definedName name="XDO_?FINAL_ISIN?352?">'SRBF-CP'!$D$10:$D$73</definedName>
    <definedName name="XDO_?FINAL_ISIN?353?">'SRBF-CP'!$D$10:$D$81</definedName>
    <definedName name="XDO_?FINAL_ISIN?354?">'SRBF-CP'!$D$10:$D$87</definedName>
    <definedName name="XDO_?FINAL_ISIN?355?">'SRBF-CP'!$D$10:$D$114</definedName>
    <definedName name="XDO_?FINAL_ISIN?356?">'SRBF-CP'!$D$10:$D$119</definedName>
    <definedName name="XDO_?FINAL_ISIN?357?">'SIA-US EQUITY FOF'!$D$14</definedName>
    <definedName name="XDO_?FINAL_ISIN?358?">'SIA-US EQUITY FOF'!$D$14:$D$53</definedName>
    <definedName name="XDO_?FINAL_ISIN?359?">'SIA-US EQUITY FOF'!$D$14:$D$58</definedName>
    <definedName name="XDO_?FINAL_ISIN?36?">SEHF!$D$10:$D$129</definedName>
    <definedName name="XDO_?FINAL_ISIN?360?">'SFMP- Series 42'!$D$18</definedName>
    <definedName name="XDO_?FINAL_ISIN?361?">'SFMP- Series 42'!$D$18:$D$40</definedName>
    <definedName name="XDO_?FINAL_ISIN?362?">'SFMP- Series 42'!$D$18:$D$61</definedName>
    <definedName name="XDO_?FINAL_ISIN?363?">'SFMP- Series 42'!$D$18:$D$76</definedName>
    <definedName name="XDO_?FINAL_ISIN?364?">'SFMP- Series 42'!$D$18:$D$81</definedName>
    <definedName name="XDO_?FINAL_ISIN?365?">'SFMP- Series 43'!$D$26:$D$33</definedName>
    <definedName name="XDO_?FINAL_ISIN?366?">'SFMP- Series 43'!$D$26:$D$48</definedName>
    <definedName name="XDO_?FINAL_ISIN?367?">'SFMP- Series 43'!$D$26:$D$63</definedName>
    <definedName name="XDO_?FINAL_ISIN?368?">'SFMP- Series 43'!$D$26:$D$68</definedName>
    <definedName name="XDO_?FINAL_ISIN?369?">'SNN50'!$D$10:$D$59</definedName>
    <definedName name="XDO_?FINAL_ISIN?37?">SEHF!$D$10:$D$135</definedName>
    <definedName name="XDO_?FINAL_ISIN?370?">'SNN50'!$D$10:$D$102</definedName>
    <definedName name="XDO_?FINAL_ISIN?371?">'SNN50'!$D$10:$D$107</definedName>
    <definedName name="XDO_?FINAL_ISIN?372?">'SFMP- Series 44'!$D$26:$D$31</definedName>
    <definedName name="XDO_?FINAL_ISIN?373?">'SFMP- Series 44'!$D$26:$D$54</definedName>
    <definedName name="XDO_?FINAL_ISIN?374?">'SFMP- Series 44'!$D$26:$D$69</definedName>
    <definedName name="XDO_?FINAL_ISIN?375?">'SFMP- Series 44'!$D$26:$D$74</definedName>
    <definedName name="XDO_?FINAL_ISIN?376?">'SFMP- Series 45'!$D$26:$D$33</definedName>
    <definedName name="XDO_?FINAL_ISIN?377?">'SFMP- Series 45'!$D$26:$D$55</definedName>
    <definedName name="XDO_?FINAL_ISIN?378?">'SFMP- Series 45'!$D$26:$D$70</definedName>
    <definedName name="XDO_?FINAL_ISIN?379?">'SFMP- Series 45'!$D$26:$D$75</definedName>
    <definedName name="XDO_?FINAL_ISIN?38?">SEHF!$D$10:$D$140</definedName>
    <definedName name="XDO_?FINAL_ISIN?380?">SBIETFCON!$D$10:$D$39</definedName>
    <definedName name="XDO_?FINAL_ISIN?381?">SBIETFCON!$D$10:$D$82</definedName>
    <definedName name="XDO_?FINAL_ISIN?382?">SBIETFCON!$D$10:$D$87</definedName>
    <definedName name="XDO_?FINAL_ISIN?383?">'SFMP- Series 46'!$D$26:$D$29</definedName>
    <definedName name="XDO_?FINAL_ISIN?384?">'SFMP- Series 46'!$D$26:$D$48</definedName>
    <definedName name="XDO_?FINAL_ISIN?385?">'SFMP- Series 46'!$D$26:$D$63</definedName>
    <definedName name="XDO_?FINAL_ISIN?386?">'SFMP- Series 46'!$D$26:$D$68</definedName>
    <definedName name="XDO_?FINAL_ISIN?387?">'SFMP- Series 48'!$D$26:$D$27</definedName>
    <definedName name="XDO_?FINAL_ISIN?388?">'SFMP- Series 48'!$D$26:$D$54</definedName>
    <definedName name="XDO_?FINAL_ISIN?389?">'SFMP- Series 48'!$D$26:$D$59</definedName>
    <definedName name="XDO_?FINAL_ISIN?39?">SEHF!$D$10:$D$148</definedName>
    <definedName name="XDO_?FINAL_ISIN?390?">SBAF!$D$10:$D$88</definedName>
    <definedName name="XDO_?FINAL_ISIN?391?">SBAF!$D$10:$D$96</definedName>
    <definedName name="XDO_?FINAL_ISIN?392?">SBAF!$D$10:$D$101</definedName>
    <definedName name="XDO_?FINAL_ISIN?393?">SBAF!$D$10:$D$147</definedName>
    <definedName name="XDO_?FINAL_ISIN?394?">SBAF!$D$10:$D$158</definedName>
    <definedName name="XDO_?FINAL_ISIN?395?">SBAF!$D$10:$D$163</definedName>
    <definedName name="XDO_?FINAL_ISIN?396?">SBAF!$D$10:$D$169</definedName>
    <definedName name="XDO_?FINAL_ISIN?397?">SBAF!$D$10:$D$173</definedName>
    <definedName name="XDO_?FINAL_ISIN?398?">SBAF!$D$10:$D$194</definedName>
    <definedName name="XDO_?FINAL_ISIN?399?">SBAF!$D$10:$D$199</definedName>
    <definedName name="XDO_?FINAL_ISIN?4?">#REF!</definedName>
    <definedName name="XDO_?FINAL_ISIN?40?">SEHF!$D$10:$D$153</definedName>
    <definedName name="XDO_?FINAL_ISIN?400?">'SFMP- Series 49'!$D$26:$D$33</definedName>
    <definedName name="XDO_?FINAL_ISIN?401?">'SFMP- Series 49'!$D$26:$D$53</definedName>
    <definedName name="XDO_?FINAL_ISIN?402?">'SFMP- Series 49'!$D$26:$D$68</definedName>
    <definedName name="XDO_?FINAL_ISIN?403?">'SFMP- Series 49'!$D$26:$D$73</definedName>
    <definedName name="XDO_?FINAL_ISIN?404?">'SFMP- Series 50'!$D$26:$D$30</definedName>
    <definedName name="XDO_?FINAL_ISIN?405?">'SFMP- Series 50'!$D$26:$D$49</definedName>
    <definedName name="XDO_?FINAL_ISIN?406?">'SFMP- Series 50'!$D$26:$D$64</definedName>
    <definedName name="XDO_?FINAL_ISIN?407?">'SFMP- Series 50'!$D$26:$D$69</definedName>
    <definedName name="XDO_?FINAL_ISIN?408?">'SFMP- Series 51'!$D$26:$D$36</definedName>
    <definedName name="XDO_?FINAL_ISIN?409?">'SFMP- Series 51'!$D$26:$D$58</definedName>
    <definedName name="XDO_?FINAL_ISIN?41?">SEHF!$D$10:$D$165</definedName>
    <definedName name="XDO_?FINAL_ISIN?410?">'SFMP- Series 51'!$D$26:$D$73</definedName>
    <definedName name="XDO_?FINAL_ISIN?411?">'SFMP- Series 51'!$D$26:$D$78</definedName>
    <definedName name="XDO_?FINAL_ISIN?412?">'SFMP- Series 52'!$D$26:$D$30</definedName>
    <definedName name="XDO_?FINAL_ISIN?413?">'SFMP- Series 52'!$D$26:$D$51</definedName>
    <definedName name="XDO_?FINAL_ISIN?414?">'SFMP- Series 52'!$D$26:$D$66</definedName>
    <definedName name="XDO_?FINAL_ISIN?415?">'SFMP- Series 52'!$D$26:$D$71</definedName>
    <definedName name="XDO_?FINAL_ISIN?416?">'SFMP- Series 53'!$D$26:$D$34</definedName>
    <definedName name="XDO_?FINAL_ISIN?417?">'SFMP- Series 53'!$D$26:$D$57</definedName>
    <definedName name="XDO_?FINAL_ISIN?418?">'SFMP- Series 53'!$D$26:$D$72</definedName>
    <definedName name="XDO_?FINAL_ISIN?419?">'SFMP- Series 53'!$D$26:$D$77</definedName>
    <definedName name="XDO_?FINAL_ISIN?42?">SEHF!$D$10:$D$170</definedName>
    <definedName name="XDO_?FINAL_ISIN?420?">'SFMP- Series 54'!$D$26:$D$28</definedName>
    <definedName name="XDO_?FINAL_ISIN?421?">'SFMP- Series 54'!$D$26:$D$44</definedName>
    <definedName name="XDO_?FINAL_ISIN?422?">'SFMP- Series 54'!$D$26:$D$59</definedName>
    <definedName name="XDO_?FINAL_ISIN?423?">'SFMP- Series 54'!$D$26:$D$64</definedName>
    <definedName name="XDO_?FINAL_ISIN?424?">'SFMP- Series 55'!$D$26:$D$32</definedName>
    <definedName name="XDO_?FINAL_ISIN?425?">'SFMP- Series 55'!$D$26:$D$55</definedName>
    <definedName name="XDO_?FINAL_ISIN?426?">'SFMP- Series 55'!$D$26:$D$70</definedName>
    <definedName name="XDO_?FINAL_ISIN?427?">'SFMP- Series 55'!$D$26:$D$75</definedName>
    <definedName name="XDO_?FINAL_ISIN?428?">'SFMP- Series 57'!$D$26:$D$29</definedName>
    <definedName name="XDO_?FINAL_ISIN?429?">'SFMP- Series 57'!$D$26:$D$52</definedName>
    <definedName name="XDO_?FINAL_ISIN?43?">#REF!</definedName>
    <definedName name="XDO_?FINAL_ISIN?430?">'SFMP- Series 57'!$D$26:$D$67</definedName>
    <definedName name="XDO_?FINAL_ISIN?431?">'SFMP- Series 57'!$D$26:$D$72</definedName>
    <definedName name="XDO_?FINAL_ISIN?432?">'SFMP- Series 58'!$D$26:$D$31</definedName>
    <definedName name="XDO_?FINAL_ISIN?433?">'SFMP- Series 58'!$D$26:$D$51</definedName>
    <definedName name="XDO_?FINAL_ISIN?434?">'SFMP- Series 58'!$D$26:$D$66</definedName>
    <definedName name="XDO_?FINAL_ISIN?435?">'SFMP- Series 58'!$D$26:$D$71</definedName>
    <definedName name="XDO_?FINAL_ISIN?436?">SCPSE!$D$18:$D$43</definedName>
    <definedName name="XDO_?FINAL_ISIN?437?">SCPSE!$D$18:$D$52</definedName>
    <definedName name="XDO_?FINAL_ISIN?438?">SCPSE!$D$18:$D$123</definedName>
    <definedName name="XDO_?FINAL_ISIN?439?">SCPSE!$D$18:$D$150</definedName>
    <definedName name="XDO_?FINAL_ISIN?44?">#REF!</definedName>
    <definedName name="XDO_?FINAL_ISIN?440?">SCPSE!$D$18:$D$155</definedName>
    <definedName name="XDO_?FINAL_ISIN?441?">'SFMP- Series 59'!$D$38:$D$40</definedName>
    <definedName name="XDO_?FINAL_ISIN?442?">'SFMP- Series 59'!$D$38:$D$55</definedName>
    <definedName name="XDO_?FINAL_ISIN?443?">'SFMP- Series 59'!$D$38:$D$60</definedName>
    <definedName name="XDO_?FINAL_ISIN?444?">'SFMP- Series 60'!$D$26:$D$30</definedName>
    <definedName name="XDO_?FINAL_ISIN?445?">'SFMP- Series 60'!$D$26:$D$50</definedName>
    <definedName name="XDO_?FINAL_ISIN?446?">'SFMP- Series 60'!$D$26:$D$65</definedName>
    <definedName name="XDO_?FINAL_ISIN?447?">'SFMP- Series 60'!$D$26:$D$70</definedName>
    <definedName name="XDO_?FINAL_ISIN?448?">SMCF!$D$10:$D$62</definedName>
    <definedName name="XDO_?FINAL_ISIN?449?">SMCF!$D$10:$D$77</definedName>
    <definedName name="XDO_?FINAL_ISIN?45?">SMIF!$D$18:$D$30</definedName>
    <definedName name="XDO_?FINAL_ISIN?450?">SMCF!$D$10:$D$89</definedName>
    <definedName name="XDO_?FINAL_ISIN?451?">SMCF!$D$10:$D$108</definedName>
    <definedName name="XDO_?FINAL_ISIN?452?">SMCF!$D$10:$D$113</definedName>
    <definedName name="XDO_?FINAL_ISIN?453?">'SFMP- Series 61'!$D$26:$D$36</definedName>
    <definedName name="XDO_?FINAL_ISIN?454?">'SFMP- Series 61'!$D$26:$D$58</definedName>
    <definedName name="XDO_?FINAL_ISIN?455?">'SFMP- Series 61'!$D$26:$D$73</definedName>
    <definedName name="XDO_?FINAL_ISIN?456?">'SFMP- Series 61'!$D$26:$D$78</definedName>
    <definedName name="XDO_?FINAL_ISIN?457?">'SFMP- Series 66'!$D$26:$D$34</definedName>
    <definedName name="XDO_?FINAL_ISIN?458?">'SFMP- Series 66'!$D$26:$D$56</definedName>
    <definedName name="XDO_?FINAL_ISIN?459?">'SFMP- Series 66'!$D$26:$D$71</definedName>
    <definedName name="XDO_?FINAL_ISIN?46?">SMIF!$D$18:$D$41</definedName>
    <definedName name="XDO_?FINAL_ISIN?460?">'SFMP- Series 66'!$D$26:$D$76</definedName>
    <definedName name="XDO_?FINAL_ISIN?461?">'SFMP- Series 67'!$D$26:$D$34</definedName>
    <definedName name="XDO_?FINAL_ISIN?462?">'SFMP- Series 67'!$D$26:$D$56</definedName>
    <definedName name="XDO_?FINAL_ISIN?463?">'SFMP- Series 67'!$D$26:$D$71</definedName>
    <definedName name="XDO_?FINAL_ISIN?464?">'SFMP- Series 67'!$D$26:$D$76</definedName>
    <definedName name="XDO_?FINAL_ISIN?465?">'SFMP- Series 64'!$D$24</definedName>
    <definedName name="XDO_?FINAL_ISIN?466?">'SFMP- Series 64'!$D$24:$D$32</definedName>
    <definedName name="XDO_?FINAL_ISIN?467?">'SFMP- Series 64'!$D$24:$D$50</definedName>
    <definedName name="XDO_?FINAL_ISIN?468?">'SFMP- Series 64'!$D$24:$D$65</definedName>
    <definedName name="XDO_?FINAL_ISIN?469?">'SFMP- Series 64'!$D$24:$D$70</definedName>
    <definedName name="XDO_?FINAL_ISIN?47?">SMIF!$D$18:$D$62</definedName>
    <definedName name="XDO_?FINAL_ISIN?470?">'SFMP- Series 68'!$D$24</definedName>
    <definedName name="XDO_?FINAL_ISIN?471?">'SFMP- Series 68'!$D$24:$D$41</definedName>
    <definedName name="XDO_?FINAL_ISIN?472?">'SFMP- Series 68'!$D$24:$D$56</definedName>
    <definedName name="XDO_?FINAL_ISIN?473?">'SFMP- Series 68'!$D$24:$D$61</definedName>
    <definedName name="XDO_?FINAL_ISIN?474?">SNM150IF!$D$10:$D$159</definedName>
    <definedName name="XDO_?FINAL_ISIN?475?">SNM150IF!$D$10:$D$202</definedName>
    <definedName name="XDO_?FINAL_ISIN?476?">SNM150IF!$D$10:$D$207</definedName>
    <definedName name="XDO_?FINAL_ISIN?477?">SNS250IF!$D$10:$D$260</definedName>
    <definedName name="XDO_?FINAL_ISIN?478?">SNS250IF!$D$10:$D$303</definedName>
    <definedName name="XDO_?FINAL_ISIN?479?">SNS250IF!$D$10:$D$308</definedName>
    <definedName name="XDO_?FINAL_ISIN?48?">SMIF!$D$18:$D$72</definedName>
    <definedName name="XDO_?FINAL_ISIN?480?">'SCIGI-JUN 2036'!$D$24:$D$26</definedName>
    <definedName name="XDO_?FINAL_ISIN?481?">'SCIGI-JUN 2036'!$D$24:$D$55</definedName>
    <definedName name="XDO_?FINAL_ISIN?482?">'SCIGI-JUN 2036'!$D$24:$D$60</definedName>
    <definedName name="XDO_?FINAL_ISIN?483?">'SCIGI-APR 2029'!$D$24</definedName>
    <definedName name="XDO_?FINAL_ISIN?484?">'SCIGI-APR 2029'!$D$24:$D$53</definedName>
    <definedName name="XDO_?FINAL_ISIN?485?">'SCIGI-APR 2029'!$D$24:$D$58</definedName>
    <definedName name="XDO_?FINAL_ISIN?486?">'SCISI-SEP 2027'!$D$24</definedName>
    <definedName name="XDO_?FINAL_ISIN?487?">'SCISI-SEP 2027'!$D$24:$D$43</definedName>
    <definedName name="XDO_?FINAL_ISIN?488?">'SCISI-SEP 2027'!$D$24:$D$70</definedName>
    <definedName name="XDO_?FINAL_ISIN?489?">'SCISI-SEP 2027'!$D$24:$D$75</definedName>
    <definedName name="XDO_?FINAL_ISIN?49?">SMIF!$D$18:$D$77</definedName>
    <definedName name="XDO_?FINAL_ISIN?490?">'SFMP- Series 72'!$D$38:$D$41</definedName>
    <definedName name="XDO_?FINAL_ISIN?491?">'SFMP- Series 72'!$D$38:$D$56</definedName>
    <definedName name="XDO_?FINAL_ISIN?492?">'SFMP- Series 72'!$D$38:$D$61</definedName>
    <definedName name="XDO_?FINAL_ISIN?493?">'SFMP- Series 73'!$D$38:$D$41</definedName>
    <definedName name="XDO_?FINAL_ISIN?494?">'SFMP- Series 73'!$D$38:$D$56</definedName>
    <definedName name="XDO_?FINAL_ISIN?495?">'SFMP- Series 73'!$D$38:$D$61</definedName>
    <definedName name="XDO_?FINAL_ISIN?496?">SLDF!$D$24:$D$31</definedName>
    <definedName name="XDO_?FINAL_ISIN?497?">SLDF!$D$24:$D$52</definedName>
    <definedName name="XDO_?FINAL_ISIN?498?">SLDF!$D$24:$D$62</definedName>
    <definedName name="XDO_?FINAL_ISIN?499?">SLDF!$D$24:$D$67</definedName>
    <definedName name="XDO_?FINAL_ISIN?5?">#REF!</definedName>
    <definedName name="XDO_?FINAL_ISIN?50?">#REF!</definedName>
    <definedName name="XDO_?FINAL_ISIN?500?">'SFMP- Series 74'!$D$26:$D$33</definedName>
    <definedName name="XDO_?FINAL_ISIN?501?">'SFMP- Series 74'!$D$26:$D$51</definedName>
    <definedName name="XDO_?FINAL_ISIN?502?">'SFMP- Series 74'!$D$26:$D$66</definedName>
    <definedName name="XDO_?FINAL_ISIN?503?">'SFMP- Series 74'!$D$26:$D$71</definedName>
    <definedName name="XDO_?FINAL_ISIN?504?">'SFMP- Series 76'!$D$18:$D$21</definedName>
    <definedName name="XDO_?FINAL_ISIN?505?">'SFMP- Series 76'!$D$18:$D$31</definedName>
    <definedName name="XDO_?FINAL_ISIN?506?">'SFMP- Series 76'!$D$18:$D$49</definedName>
    <definedName name="XDO_?FINAL_ISIN?507?">'SFMP- Series 76'!$D$18:$D$64</definedName>
    <definedName name="XDO_?FINAL_ISIN?508?">'SFMP- Series 76'!$D$18:$D$69</definedName>
    <definedName name="XDO_?FINAL_ISIN?509?">'SFMP- Series 78'!$D$18:$D$23</definedName>
    <definedName name="XDO_?FINAL_ISIN?51?">#REF!</definedName>
    <definedName name="XDO_?FINAL_ISIN?510?">'SFMP- Series 78'!$D$18:$D$35</definedName>
    <definedName name="XDO_?FINAL_ISIN?511?">'SFMP- Series 78'!$D$18:$D$52</definedName>
    <definedName name="XDO_?FINAL_ISIN?512?">'SFMP- Series 78'!$D$18:$D$67</definedName>
    <definedName name="XDO_?FINAL_ISIN?513?">'SFMP- Series 78'!$D$18:$D$72</definedName>
    <definedName name="XDO_?FINAL_ISIN?514?">SDYF!$D$10:$D$50</definedName>
    <definedName name="XDO_?FINAL_ISIN?515?">SDYF!$D$10:$D$58</definedName>
    <definedName name="XDO_?FINAL_ISIN?516?">SDYF!$D$10:$D$65</definedName>
    <definedName name="XDO_?FINAL_ISIN?517?">SDYF!$D$10:$D$86</definedName>
    <definedName name="XDO_?FINAL_ISIN?518?">SDYF!$D$10:$D$105</definedName>
    <definedName name="XDO_?FINAL_ISIN?519?">SDYF!$D$10:$D$110</definedName>
    <definedName name="XDO_?FINAL_ISIN?52?">SCOF!$D$10:$D$55</definedName>
    <definedName name="XDO_?FINAL_ISIN?520?">'SFMP- Series 79'!$D$18:$D$22</definedName>
    <definedName name="XDO_?FINAL_ISIN?521?">'SFMP- Series 79'!$D$18:$D$45</definedName>
    <definedName name="XDO_?FINAL_ISIN?522?">'SFMP- Series 79'!$D$18:$D$60</definedName>
    <definedName name="XDO_?FINAL_ISIN?523?">'SFMP- Series 79'!$D$18:$D$65</definedName>
    <definedName name="XDO_?FINAL_ISIN?524?">'SFMP- Series 81'!$D$18:$D$25</definedName>
    <definedName name="XDO_?FINAL_ISIN?525?">'SFMP- Series 81'!$D$18:$D$41</definedName>
    <definedName name="XDO_?FINAL_ISIN?526?">'SFMP- Series 81'!$D$18:$D$60</definedName>
    <definedName name="XDO_?FINAL_ISIN?527?">'SFMP- Series 81'!$D$18:$D$75</definedName>
    <definedName name="XDO_?FINAL_ISIN?528?">'SFMP- Series 81'!$D$18:$D$80</definedName>
    <definedName name="XDO_?FINAL_ISIN?529?">'SBI-BSE-SENSEX-IF'!$D$10:$D$39</definedName>
    <definedName name="XDO_?FINAL_ISIN?53?">SCOF!$D$10:$D$80</definedName>
    <definedName name="XDO_?FINAL_ISIN?530?">'SBI-BSE-SENSEX-IF'!$D$10:$D$82</definedName>
    <definedName name="XDO_?FINAL_ISIN?531?">'SBI-BSE-SENSEX-IF'!$D$10:$D$87</definedName>
    <definedName name="XDO_?FINAL_ISIN?532?">LIQUIDSBI!$D$52</definedName>
    <definedName name="XDO_?FINAL_ISIN?533?">LIQUIDSBI!$D$52:$D$57</definedName>
    <definedName name="XDO_?FINAL_ISIN?534?">SN50EWIF!$D$10:$D$59</definedName>
    <definedName name="XDO_?FINAL_ISIN?535?">SN50EWIF!$D$10:$D$102</definedName>
    <definedName name="XDO_?FINAL_ISIN?536?">SN50EWIF!$D$10:$D$107</definedName>
    <definedName name="XDO_?FINAL_ISIN?537?">SEOF!$D$10:$D$44</definedName>
    <definedName name="XDO_?FINAL_ISIN?538?">SEOF!$D$10:$D$69</definedName>
    <definedName name="XDO_?FINAL_ISIN?539?">SEOF!$D$10:$D$88</definedName>
    <definedName name="XDO_?FINAL_ISIN?54?">SCOF!$D$10:$D$99</definedName>
    <definedName name="XDO_?FINAL_ISIN?540?">SEOF!$D$10:$D$93</definedName>
    <definedName name="XDO_?FINAL_ISIN?541?">'SBI-AOF'!$D$10:$D$37</definedName>
    <definedName name="XDO_?FINAL_ISIN?542?">'SBI-AOF'!$D$10:$D$62</definedName>
    <definedName name="XDO_?FINAL_ISIN?543?">'SBI-AOF'!$D$10:$D$81</definedName>
    <definedName name="XDO_?FINAL_ISIN?544?">'SBI-AOF'!$D$10:$D$86</definedName>
    <definedName name="XDO_?FINAL_ISIN?545?">SETFSILVER!$D$54</definedName>
    <definedName name="XDO_?FINAL_ISIN?546?">SETFSILVER!$D$54:$D$56</definedName>
    <definedName name="XDO_?FINAL_ISIN?547?">SETFSILVER!$D$54:$D$59</definedName>
    <definedName name="XDO_?FINAL_ISIN?548?">'SETFSILVER-FOF'!$D$42</definedName>
    <definedName name="XDO_?FINAL_ISIN?549?">'SETFSILVER-FOF'!$D$42:$D$54</definedName>
    <definedName name="XDO_?FINAL_ISIN?55?">SCOF!$D$10:$D$104</definedName>
    <definedName name="XDO_?FINAL_ISIN?550?">'SETFSILVER-FOF'!$D$42:$D$59</definedName>
    <definedName name="XDO_?FINAL_ISIN?551?">'SN50EW-ETF'!$D$10:$D$59</definedName>
    <definedName name="XDO_?FINAL_ISIN?552?">'SN50EW-ETF'!$D$10:$D$102</definedName>
    <definedName name="XDO_?FINAL_ISIN?553?">'SN50EW-ETF'!$D$10:$D$107</definedName>
    <definedName name="XDO_?FINAL_ISIN?554?">SIOF!$D$10:$D$45</definedName>
    <definedName name="XDO_?FINAL_ISIN?555?">SIOF!$D$10:$D$71</definedName>
    <definedName name="XDO_?FINAL_ISIN?556?">SIOF!$D$10:$D$90</definedName>
    <definedName name="XDO_?FINAL_ISIN?557?">SIOF!$D$10:$D$95</definedName>
    <definedName name="XDO_?FINAL_ISIN?558?">SN500IF!$D$10:$D$510</definedName>
    <definedName name="XDO_?FINAL_ISIN?559?">SN500IF!$D$10:$D$553</definedName>
    <definedName name="XDO_?FINAL_ISIN?56?">STOF!$D$10:$D$34</definedName>
    <definedName name="XDO_?FINAL_ISIN?560?">SN500IF!$D$10:$D$558</definedName>
    <definedName name="XDO_?FINAL_ISIN?561?">SNICIF!$D$10:$D$39</definedName>
    <definedName name="XDO_?FINAL_ISIN?562?">SNICIF!$D$10:$D$82</definedName>
    <definedName name="XDO_?FINAL_ISIN?563?">SNICIF!$D$10:$D$87</definedName>
    <definedName name="XDO_?FINAL_ISIN?564?">SQF!$D$10:$D$42</definedName>
    <definedName name="XDO_?FINAL_ISIN?565?">SQF!$D$10:$D$85</definedName>
    <definedName name="XDO_?FINAL_ISIN?566?">SQF!$D$10:$D$90</definedName>
    <definedName name="XDO_?FINAL_ISIN?567?">SNBIF!$D$10:$D$21</definedName>
    <definedName name="XDO_?FINAL_ISIN?568?">SNBIF!$D$10:$D$64</definedName>
    <definedName name="XDO_?FINAL_ISIN?569?">SNBIF!$D$10:$D$69</definedName>
    <definedName name="XDO_?FINAL_ISIN?57?">STOF!$D$10:$D$39</definedName>
    <definedName name="XDO_?FINAL_ISIN?570?">SNITIF!$D$10:$D$19</definedName>
    <definedName name="XDO_?FINAL_ISIN?571?">SNITIF!$D$10:$D$62</definedName>
    <definedName name="XDO_?FINAL_ISIN?572?">SNITIF!$D$10:$D$67</definedName>
    <definedName name="XDO_?FINAL_ISIN?573?">'SBI BSE PSU Bank ETF'!$D$10:$D$21</definedName>
    <definedName name="XDO_?FINAL_ISIN?574?">'SBI BSE PSU Bank ETF'!$D$10:$D$64</definedName>
    <definedName name="XDO_?FINAL_ISIN?575?">'SBI BSE PSU Bank ETF'!$D$10:$D$69</definedName>
    <definedName name="XDO_?FINAL_ISIN?576?">'SBI BSE PSU Bank Index Fund'!$D$10:$D$21</definedName>
    <definedName name="XDO_?FINAL_ISIN?577?">'SBI BSE PSU Bank Index Fund'!$D$10:$D$64</definedName>
    <definedName name="XDO_?FINAL_ISIN?578?">'SBI BSE PSU Bank Index Fund'!$D$10:$D$69</definedName>
    <definedName name="XDO_?FINAL_ISIN?579?">SIPAAFOF!$D$42:$D$43</definedName>
    <definedName name="XDO_?FINAL_ISIN?58?">STOF!$D$10:$D$46</definedName>
    <definedName name="XDO_?FINAL_ISIN?580?">SIPAAFOF!$D$42:$D$55</definedName>
    <definedName name="XDO_?FINAL_ISIN?581?">SIPAAFOF!$D$42:$D$60</definedName>
    <definedName name="XDO_?FINAL_ISIN?582?">'SBI Nifty200 Quality 30'!$D$10:$D$39</definedName>
    <definedName name="XDO_?FINAL_ISIN?583?">'SBI Nifty200 Quality 30'!$D$10:$D$82</definedName>
    <definedName name="XDO_?FINAL_ISIN?584?">'SBI Nifty200 Quality 30'!$D$10:$D$87</definedName>
    <definedName name="XDO_?FINAL_ISIN?585?">#REF!</definedName>
    <definedName name="XDO_?FINAL_ISIN?586?">#REF!</definedName>
    <definedName name="XDO_?FINAL_ISIN?587?">#REF!</definedName>
    <definedName name="XDO_?FINAL_ISIN?588?">#REF!</definedName>
    <definedName name="XDO_?FINAL_ISIN?589?">#REF!</definedName>
    <definedName name="XDO_?FINAL_ISIN?59?">STOF!$D$10:$D$67</definedName>
    <definedName name="XDO_?FINAL_ISIN?590?">#REF!</definedName>
    <definedName name="XDO_?FINAL_ISIN?591?">#REF!</definedName>
    <definedName name="XDO_?FINAL_ISIN?592?">#REF!</definedName>
    <definedName name="XDO_?FINAL_ISIN?593?">#REF!</definedName>
    <definedName name="XDO_?FINAL_ISIN?594?">#REF!</definedName>
    <definedName name="XDO_?FINAL_ISIN?595?">#REF!</definedName>
    <definedName name="XDO_?FINAL_ISIN?596?">#REF!</definedName>
    <definedName name="XDO_?FINAL_ISIN?597?">#REF!</definedName>
    <definedName name="XDO_?FINAL_ISIN?598?">#REF!</definedName>
    <definedName name="XDO_?FINAL_ISIN?599?">#REF!</definedName>
    <definedName name="XDO_?FINAL_ISIN?6?">#REF!</definedName>
    <definedName name="XDO_?FINAL_ISIN?60?">STOF!$D$10:$D$86</definedName>
    <definedName name="XDO_?FINAL_ISIN?600?">#REF!</definedName>
    <definedName name="XDO_?FINAL_ISIN?601?">#REF!</definedName>
    <definedName name="XDO_?FINAL_ISIN?602?">#REF!</definedName>
    <definedName name="XDO_?FINAL_ISIN?603?">#REF!</definedName>
    <definedName name="XDO_?FINAL_ISIN?61?">STOF!$D$10:$D$91</definedName>
    <definedName name="XDO_?FINAL_ISIN?62?">SHOF!$D$10:$D$37</definedName>
    <definedName name="XDO_?FINAL_ISIN?63?">SHOF!$D$10:$D$43</definedName>
    <definedName name="XDO_?FINAL_ISIN?64?">SHOF!$D$10:$D$64</definedName>
    <definedName name="XDO_?FINAL_ISIN?65?">SHOF!$D$10:$D$83</definedName>
    <definedName name="XDO_?FINAL_ISIN?66?">SHOF!$D$10:$D$88</definedName>
    <definedName name="XDO_?FINAL_ISIN?67?">SCF!$D$10:$D$86</definedName>
    <definedName name="XDO_?FINAL_ISIN?68?">SCF!$D$10:$D$93</definedName>
    <definedName name="XDO_?FINAL_ISIN?69?">SCF!$D$10:$D$97</definedName>
    <definedName name="XDO_?FINAL_ISIN?7?">#REF!</definedName>
    <definedName name="XDO_?FINAL_ISIN?70?">SCF!$D$10:$D$103</definedName>
    <definedName name="XDO_?FINAL_ISIN?71?">SCF!$D$10:$D$124</definedName>
    <definedName name="XDO_?FINAL_ISIN?72?">SCF!$D$10:$D$143</definedName>
    <definedName name="XDO_?FINAL_ISIN?73?">SCF!$D$10:$D$148</definedName>
    <definedName name="XDO_?FINAL_ISIN?74?">SNIF!$D$10:$D$59</definedName>
    <definedName name="XDO_?FINAL_ISIN?75?">SNIF!$D$10:$D$102</definedName>
    <definedName name="XDO_?FINAL_ISIN?76?">SNIF!$D$10:$D$107</definedName>
    <definedName name="XDO_?FINAL_ISIN?77?">'SMCBF-SP'!$D$10:$D$27</definedName>
    <definedName name="XDO_?FINAL_ISIN?78?">'SMCBF-SP'!$D$10:$D$47</definedName>
    <definedName name="XDO_?FINAL_ISIN?79?">'SMCBF-SP'!$D$10:$D$56</definedName>
    <definedName name="XDO_?FINAL_ISIN?8?">#REF!</definedName>
    <definedName name="XDO_?FINAL_ISIN?80?">'SMCBF-SP'!$D$10:$D$61</definedName>
    <definedName name="XDO_?FINAL_ISIN?81?">'SMCBF-SP'!$D$10:$D$74</definedName>
    <definedName name="XDO_?FINAL_ISIN?82?">'SMCBF-SP'!$D$10:$D$89</definedName>
    <definedName name="XDO_?FINAL_ISIN?83?">'SMCBF-SP'!$D$10:$D$94</definedName>
    <definedName name="XDO_?FINAL_ISIN?84?">SOF!$D$32:$D$33</definedName>
    <definedName name="XDO_?FINAL_ISIN?85?">SOF!$D$32:$D$38</definedName>
    <definedName name="XDO_?FINAL_ISIN?86?">SOF!$D$32:$D$58</definedName>
    <definedName name="XDO_?FINAL_ISIN?87?">SOF!$D$32:$D$63</definedName>
    <definedName name="XDO_?FINAL_ISIN?88?">SMMDF!$D$18:$D$53</definedName>
    <definedName name="XDO_?FINAL_ISIN?89?">SMMDF!$D$18:$D$64</definedName>
    <definedName name="XDO_?FINAL_ISIN?9?">SLMF!$D$10:$D$82</definedName>
    <definedName name="XDO_?FINAL_ISIN?90?">SMMDF!$D$18:$D$73</definedName>
    <definedName name="XDO_?FINAL_ISIN?91?">SMMDF!$D$18:$D$86</definedName>
    <definedName name="XDO_?FINAL_ISIN?92?">SMMDF!$D$18:$D$96</definedName>
    <definedName name="XDO_?FINAL_ISIN?93?">SMMDF!$D$18:$D$101</definedName>
    <definedName name="XDO_?FINAL_ISIN?94?">SLF!$D$18:$D$23</definedName>
    <definedName name="XDO_?FINAL_ISIN?95?">SLF!$D$18:$D$39</definedName>
    <definedName name="XDO_?FINAL_ISIN?96?">SLF!$D$18:$D$111</definedName>
    <definedName name="XDO_?FINAL_ISIN?97?">SLF!$D$18:$D$140</definedName>
    <definedName name="XDO_?FINAL_ISIN?98?">SLF!$D$18:$D$155</definedName>
    <definedName name="XDO_?FINAL_ISIN?99?">SLF!$D$18:$D$166</definedName>
    <definedName name="XDO_?FINAL_MV?">SMEEF!$G$10:$G$98</definedName>
    <definedName name="XDO_?FINAL_MV?1?">#REF!</definedName>
    <definedName name="XDO_?FINAL_MV?10?">SLMF!$G$10:$G$88</definedName>
    <definedName name="XDO_?FINAL_MV?100?">SLF!$G$18:$G$181</definedName>
    <definedName name="XDO_?FINAL_MV?101?">SLF!$G$18:$G$186</definedName>
    <definedName name="XDO_?FINAL_MV?102?">SDBF!$G$18:$G$27</definedName>
    <definedName name="XDO_?FINAL_MV?103?">SDBF!$G$18:$G$33</definedName>
    <definedName name="XDO_?FINAL_MV?104?">SDBF!$G$18:$G$38</definedName>
    <definedName name="XDO_?FINAL_MV?105?">SDBF!$G$18:$G$48</definedName>
    <definedName name="XDO_?FINAL_MV?106?">SDBF!$G$18:$G$67</definedName>
    <definedName name="XDO_?FINAL_MV?107?">SDBF!$G$18:$G$77</definedName>
    <definedName name="XDO_?FINAL_MV?108?">SDBF!$G$18:$G$82</definedName>
    <definedName name="XDO_?FINAL_MV?109?">SSF!$G$24:$G$25</definedName>
    <definedName name="XDO_?FINAL_MV?11?">SLMF!$G$10:$G$92</definedName>
    <definedName name="XDO_?FINAL_MV?110?">SSF!$G$24:$G$51</definedName>
    <definedName name="XDO_?FINAL_MV?111?">SSF!$G$24:$G$88</definedName>
    <definedName name="XDO_?FINAL_MV?112?">SSF!$G$24:$G$130</definedName>
    <definedName name="XDO_?FINAL_MV?113?">SSF!$G$24:$G$140</definedName>
    <definedName name="XDO_?FINAL_MV?114?">SSF!$G$24:$G$134</definedName>
    <definedName name="XDO_?FINAL_MV?115?">SSF!$G$24:$G$147</definedName>
    <definedName name="XDO_?FINAL_MV?116?">SSF!$G$24:$G$158</definedName>
    <definedName name="XDO_?FINAL_MV?117?">SSF!$G$24:$G$163</definedName>
    <definedName name="XDO_?FINAL_MV?118?">SCRF!$G$16</definedName>
    <definedName name="XDO_?FINAL_MV?119?">SCRF!$G$16:$G$48</definedName>
    <definedName name="XDO_?FINAL_MV?12?">SLMF!$G$10:$G$113</definedName>
    <definedName name="XDO_?FINAL_MV?120?">SCRF!$G$16:$G$58</definedName>
    <definedName name="XDO_?FINAL_MV?121?">SCRF!$G$16:$G$79</definedName>
    <definedName name="XDO_?FINAL_MV?122?">SCRF!$G$16:$G$89</definedName>
    <definedName name="XDO_?FINAL_MV?123?">SCRF!$G$16:$G$94</definedName>
    <definedName name="XDO_?FINAL_MV?124?">SFEF!$G$10:$G$34</definedName>
    <definedName name="XDO_?FINAL_MV?125?">SFEF!$G$10:$G$41</definedName>
    <definedName name="XDO_?FINAL_MV?126?">SFEF!$G$10:$G$66</definedName>
    <definedName name="XDO_?FINAL_MV?127?">SFEF!$G$10:$G$85</definedName>
    <definedName name="XDO_?FINAL_MV?128?">SFEF!$G$10:$G$90</definedName>
    <definedName name="XDO_?FINAL_MV?129?">SCHF!$G$10:$G$46</definedName>
    <definedName name="XDO_?FINAL_MV?13?">SLMF!$G$10:$G$132</definedName>
    <definedName name="XDO_?FINAL_MV?130?">SCHF!$G$10:$G$54</definedName>
    <definedName name="XDO_?FINAL_MV?131?">SCHF!$G$10:$G$107</definedName>
    <definedName name="XDO_?FINAL_MV?132?">SCHF!$G$10:$G$118</definedName>
    <definedName name="XDO_?FINAL_MV?133?">SCHF!$G$10:$G$127</definedName>
    <definedName name="XDO_?FINAL_MV?134?">SCHF!$G$10:$G$134</definedName>
    <definedName name="XDO_?FINAL_MV?135?">SCHF!$G$10:$G$147</definedName>
    <definedName name="XDO_?FINAL_MV?136?">SCHF!$G$10:$G$157</definedName>
    <definedName name="XDO_?FINAL_MV?137?">SCHF!$G$10:$G$162</definedName>
    <definedName name="XDO_?FINAL_MV?138?">SMUSD!$G$18:$G$41</definedName>
    <definedName name="XDO_?FINAL_MV?139?">SMUSD!$G$18:$G$48</definedName>
    <definedName name="XDO_?FINAL_MV?14?">SLMF!$G$10:$G$137</definedName>
    <definedName name="XDO_?FINAL_MV?140?">SMUSD!$G$18:$G$53</definedName>
    <definedName name="XDO_?FINAL_MV?141?">SMUSD!$G$18:$G$67</definedName>
    <definedName name="XDO_?FINAL_MV?142?">SMUSD!$G$18:$G$89</definedName>
    <definedName name="XDO_?FINAL_MV?143?">SMUSD!$G$18:$G$130</definedName>
    <definedName name="XDO_?FINAL_MV?144?">SMUSD!$G$18:$G$140</definedName>
    <definedName name="XDO_?FINAL_MV?145?">SMUSD!$G$18:$G$146</definedName>
    <definedName name="XDO_?FINAL_MV?146?">SMUSD!$G$18:$G$153</definedName>
    <definedName name="XDO_?FINAL_MV?147?">SMUSD!$G$18:$G$163</definedName>
    <definedName name="XDO_?FINAL_MV?148?">SMUSD!$G$18:$G$168</definedName>
    <definedName name="XDO_?FINAL_MV?149?">SMIDCAP!$G$10:$G$64</definedName>
    <definedName name="XDO_?FINAL_MV?15?">SLTEF!$G$10:$G$76</definedName>
    <definedName name="XDO_?FINAL_MV?150?">SMIDCAP!$G$10:$G$92</definedName>
    <definedName name="XDO_?FINAL_MV?151?">SMIDCAP!$G$10:$G$111</definedName>
    <definedName name="XDO_?FINAL_MV?152?">SMIDCAP!$G$10:$G$116</definedName>
    <definedName name="XDO_?FINAL_MV?153?">SMCMF!$G$24:$G$25</definedName>
    <definedName name="XDO_?FINAL_MV?154?">SMCMF!$G$24:$G$54</definedName>
    <definedName name="XDO_?FINAL_MV?155?">SMCMF!$G$24:$G$59</definedName>
    <definedName name="XDO_?FINAL_MV?156?">SMCOMMA!$G$10:$G$36</definedName>
    <definedName name="XDO_?FINAL_MV?157?">SMCOMMA!$G$10:$G$61</definedName>
    <definedName name="XDO_?FINAL_MV?158?">SMCOMMA!$G$10:$G$80</definedName>
    <definedName name="XDO_?FINAL_MV?159?">SMCOMMA!$G$10:$G$85</definedName>
    <definedName name="XDO_?FINAL_MV?16?">SLTEF!$G$10:$G$101</definedName>
    <definedName name="XDO_?FINAL_MV?160?">SMGF!$G$24:$G$28</definedName>
    <definedName name="XDO_?FINAL_MV?161?">SMGF!$G$24:$G$39</definedName>
    <definedName name="XDO_?FINAL_MV?162?">SMGF!$G$24:$G$54</definedName>
    <definedName name="XDO_?FINAL_MV?163?">SMGF!$G$24:$G$73</definedName>
    <definedName name="XDO_?FINAL_MV?164?">SMGF!$G$24:$G$78</definedName>
    <definedName name="XDO_?FINAL_MV?165?">SFLEXI!$G$10:$G$61</definedName>
    <definedName name="XDO_?FINAL_MV?166?">SFLEXI!$G$10:$G$69</definedName>
    <definedName name="XDO_?FINAL_MV?167?">SFLEXI!$G$10:$G$92</definedName>
    <definedName name="XDO_?FINAL_MV?168?">SFLEXI!$G$10:$G$111</definedName>
    <definedName name="XDO_?FINAL_MV?169?">SFLEXI!$G$10:$G$116</definedName>
    <definedName name="XDO_?FINAL_MV?17?">SLTEF!$G$10:$G$120</definedName>
    <definedName name="XDO_?FINAL_MV?170?">SMAAF!$G$10:$G$64</definedName>
    <definedName name="XDO_?FINAL_MV?171?">SMAAF!$G$10:$G$72</definedName>
    <definedName name="XDO_?FINAL_MV?172?">SMAAF!$G$10:$G$77</definedName>
    <definedName name="XDO_?FINAL_MV?173?">SMAAF!$G$10:$G$113</definedName>
    <definedName name="XDO_?FINAL_MV?174?">SMAAF!$G$10:$G$123</definedName>
    <definedName name="XDO_?FINAL_MV?175?">SMAAF!$G$10:$G$127</definedName>
    <definedName name="XDO_?FINAL_MV?176?">SMAAF!$G$10:$G$134</definedName>
    <definedName name="XDO_?FINAL_MV?177?">SMAAF!$G$10:$G$147</definedName>
    <definedName name="XDO_?FINAL_MV?178?">SMAAF!$G$10:$G$159</definedName>
    <definedName name="XDO_?FINAL_MV?179?">SMAAF!$G$10:$G$164</definedName>
    <definedName name="XDO_?FINAL_MV?18?">SLTEF!$G$10:$G$125</definedName>
    <definedName name="XDO_?FINAL_MV?180?">SBLUECHIP!$G$10:$G$49</definedName>
    <definedName name="XDO_?FINAL_MV?181?">SBLUECHIP!$G$10:$G$76</definedName>
    <definedName name="XDO_?FINAL_MV?182?">SBLUECHIP!$G$10:$G$95</definedName>
    <definedName name="XDO_?FINAL_MV?183?">SBLUECHIP!$G$10:$G$100</definedName>
    <definedName name="XDO_?FINAL_MV?184?">SAOF!$G$10:$G$216</definedName>
    <definedName name="XDO_?FINAL_MV?185?">SAOF!$G$10:$G$236</definedName>
    <definedName name="XDO_?FINAL_MV?186?">SAOF!$G$10:$G$259</definedName>
    <definedName name="XDO_?FINAL_MV?187?">SAOF!$G$10:$G$272</definedName>
    <definedName name="XDO_?FINAL_MV?188?">SAOF!$G$10:$G$276</definedName>
    <definedName name="XDO_?FINAL_MV?189?">SAOF!$G$10:$G$288</definedName>
    <definedName name="XDO_?FINAL_MV?19?">#REF!</definedName>
    <definedName name="XDO_?FINAL_MV?190?">SAOF!$G$10:$G$300</definedName>
    <definedName name="XDO_?FINAL_MV?191?">SAOF!$G$10:$G$305</definedName>
    <definedName name="XDO_?FINAL_MV?192?">SIF!$G$10:$G$45</definedName>
    <definedName name="XDO_?FINAL_MV?193?">SIF!$G$10:$G$53</definedName>
    <definedName name="XDO_?FINAL_MV?194?">SIF!$G$10:$G$74</definedName>
    <definedName name="XDO_?FINAL_MV?195?">SIF!$G$10:$G$93</definedName>
    <definedName name="XDO_?FINAL_MV?196?">SIF!$G$10:$G$98</definedName>
    <definedName name="XDO_?FINAL_MV?197?">SMLDF!$G$18:$G$64</definedName>
    <definedName name="XDO_?FINAL_MV?198?">SMLDF!$G$18:$G$73</definedName>
    <definedName name="XDO_?FINAL_MV?199?">SMLDF!$G$18:$G$80</definedName>
    <definedName name="XDO_?FINAL_MV?2?">#REF!</definedName>
    <definedName name="XDO_?FINAL_MV?20?">#REF!</definedName>
    <definedName name="XDO_?FINAL_MV?200?">SMLDF!$G$18:$G$88</definedName>
    <definedName name="XDO_?FINAL_MV?201?">SMLDF!$G$18:$G$102</definedName>
    <definedName name="XDO_?FINAL_MV?202?">SMLDF!$G$18:$G$123</definedName>
    <definedName name="XDO_?FINAL_MV?203?">SMLDF!$G$18:$G$127</definedName>
    <definedName name="XDO_?FINAL_MV?204?">SMLDF!$G$18:$G$133</definedName>
    <definedName name="XDO_?FINAL_MV?205?">SMLDF!$G$18:$G$140</definedName>
    <definedName name="XDO_?FINAL_MV?206?">SMLDF!$G$18:$G$150</definedName>
    <definedName name="XDO_?FINAL_MV?207?">SMLDF!$G$18:$G$155</definedName>
    <definedName name="XDO_?FINAL_MV?208?">SSTDF!$G$18:$G$77</definedName>
    <definedName name="XDO_?FINAL_MV?209?">SSTDF!$G$18:$G$84</definedName>
    <definedName name="XDO_?FINAL_MV?21?">#REF!</definedName>
    <definedName name="XDO_?FINAL_MV?210?">SSTDF!$G$18:$G$89</definedName>
    <definedName name="XDO_?FINAL_MV?211?">SSTDF!$G$18:$G$95</definedName>
    <definedName name="XDO_?FINAL_MV?212?">SSTDF!$G$18:$G$100</definedName>
    <definedName name="XDO_?FINAL_MV?213?">SSTDF!$G$18:$G$111</definedName>
    <definedName name="XDO_?FINAL_MV?214?">SSTDF!$G$18:$G$119</definedName>
    <definedName name="XDO_?FINAL_MV?215?">SSTDF!$G$18:$G$126</definedName>
    <definedName name="XDO_?FINAL_MV?216?">SSTDF!$G$18:$G$136</definedName>
    <definedName name="XDO_?FINAL_MV?217?">SSTDF!$G$18:$G$141</definedName>
    <definedName name="XDO_?FINAL_MV?218?">SETFGOLD!$G$46</definedName>
    <definedName name="XDO_?FINAL_MV?219?">SETFGOLD!$G$46:$G$54</definedName>
    <definedName name="XDO_?FINAL_MV?22?">#REF!</definedName>
    <definedName name="XDO_?FINAL_MV?220?">SETFGOLD!$G$46:$G$59</definedName>
    <definedName name="XDO_?FINAL_MV?221?">SPSU!$G$10:$G$35</definedName>
    <definedName name="XDO_?FINAL_MV?222?">SPSU!$G$10:$G$60</definedName>
    <definedName name="XDO_?FINAL_MV?223?">SPSU!$G$10:$G$79</definedName>
    <definedName name="XDO_?FINAL_MV?224?">SPSU!$G$10:$G$84</definedName>
    <definedName name="XDO_?FINAL_MV?225?">SGF!$G$42</definedName>
    <definedName name="XDO_?FINAL_MV?226?">SGF!$G$42:$G$54</definedName>
    <definedName name="XDO_?FINAL_MV?227?">SGF!$G$42:$G$59</definedName>
    <definedName name="XDO_?FINAL_MV?228?">SBISENSEX!$G$10:$G$39</definedName>
    <definedName name="XDO_?FINAL_MV?229?">SBISENSEX!$G$10:$G$82</definedName>
    <definedName name="XDO_?FINAL_MV?23?">SMGLF!$G$10:$G$41</definedName>
    <definedName name="XDO_?FINAL_MV?230?">SBISENSEX!$G$10:$G$87</definedName>
    <definedName name="XDO_?FINAL_MV?231?">SSCF!$G$10:$G$73</definedName>
    <definedName name="XDO_?FINAL_MV?232?">SSCF!$G$10:$G$98</definedName>
    <definedName name="XDO_?FINAL_MV?233?">SSCF!$G$10:$G$117</definedName>
    <definedName name="XDO_?FINAL_MV?234?">SSCF!$G$10:$G$122</definedName>
    <definedName name="XDO_?FINAL_MV?235?">SBPF!$G$18:$G$59</definedName>
    <definedName name="XDO_?FINAL_MV?236?">SBPF!$G$18:$G$69</definedName>
    <definedName name="XDO_?FINAL_MV?237?">SBPF!$G$18:$G$79</definedName>
    <definedName name="XDO_?FINAL_MV?238?">SBPF!$G$18:$G$90</definedName>
    <definedName name="XDO_?FINAL_MV?239?">SBPF!$G$18:$G$103</definedName>
    <definedName name="XDO_?FINAL_MV?24?">SMGLF!$G$10:$G$66</definedName>
    <definedName name="XDO_?FINAL_MV?240?">SBPF!$G$18:$G$113</definedName>
    <definedName name="XDO_?FINAL_MV?241?">SBPF!$G$18:$G$118</definedName>
    <definedName name="XDO_?FINAL_MV?242?">SBFS!$G$10:$G$39</definedName>
    <definedName name="XDO_?FINAL_MV?243?">SBFS!$G$10:$G$64</definedName>
    <definedName name="XDO_?FINAL_MV?244?">SBFS!$G$10:$G$83</definedName>
    <definedName name="XDO_?FINAL_MV?245?">SBFS!$G$10:$G$88</definedName>
    <definedName name="XDO_?FINAL_MV?246?">SETFNN50!$G$10:$G$59</definedName>
    <definedName name="XDO_?FINAL_MV?247?">SETFNN50!$G$10:$G$102</definedName>
    <definedName name="XDO_?FINAL_MV?248?">SETFNN50!$G$10:$G$107</definedName>
    <definedName name="XDO_?FINAL_MV?249?">SETFNIFBK!$G$10:$G$21</definedName>
    <definedName name="XDO_?FINAL_MV?25?">SMGLF!$G$10:$G$85</definedName>
    <definedName name="XDO_?FINAL_MV?250?">SETFNIFBK!$G$10:$G$64</definedName>
    <definedName name="XDO_?FINAL_MV?251?">SETFNIFBK!$G$10:$G$69</definedName>
    <definedName name="XDO_?FINAL_MV?252?">SETFBSE100!$G$10:$G$109</definedName>
    <definedName name="XDO_?FINAL_MV?253?">SETFBSE100!$G$10:$G$152</definedName>
    <definedName name="XDO_?FINAL_MV?254?">SETFBSE100!$G$10:$G$157</definedName>
    <definedName name="XDO_?FINAL_MV?255?">SESF!$G$10:$G$90</definedName>
    <definedName name="XDO_?FINAL_MV?256?">SESF!$G$10:$G$96</definedName>
    <definedName name="XDO_?FINAL_MV?257?">SESF!$G$10:$G$101</definedName>
    <definedName name="XDO_?FINAL_MV?258?">SESF!$G$10:$G$106</definedName>
    <definedName name="XDO_?FINAL_MV?259?">SESF!$G$10:$G$127</definedName>
    <definedName name="XDO_?FINAL_MV?26?">SMGLF!$G$10:$G$90</definedName>
    <definedName name="XDO_?FINAL_MV?260?">SESF!$G$10:$G$137</definedName>
    <definedName name="XDO_?FINAL_MV?261?">SESF!$G$10:$G$146</definedName>
    <definedName name="XDO_?FINAL_MV?262?">SESF!$G$10:$G$150</definedName>
    <definedName name="XDO_?FINAL_MV?263?">SESF!$G$10:$G$169</definedName>
    <definedName name="XDO_?FINAL_MV?264?">SESF!$G$10:$G$174</definedName>
    <definedName name="XDO_?FINAL_MV?265?">SETFNIF50!$G$10:$G$59</definedName>
    <definedName name="XDO_?FINAL_MV?266?">SETFNIF50!$G$10:$G$102</definedName>
    <definedName name="XDO_?FINAL_MV?267?">SETFNIF50!$G$10:$G$107</definedName>
    <definedName name="XDO_?FINAL_MV?268?">'SLTAF-III'!$G$10:$G$34</definedName>
    <definedName name="XDO_?FINAL_MV?269?">'SLTAF-III'!$G$10:$G$77</definedName>
    <definedName name="XDO_?FINAL_MV?27?">#REF!</definedName>
    <definedName name="XDO_?FINAL_MV?270?">'SLTAF-III'!$G$10:$G$82</definedName>
    <definedName name="XDO_?FINAL_MV?271?">SETF10GILT!$G$24</definedName>
    <definedName name="XDO_?FINAL_MV?272?">SETF10GILT!$G$24:$G$53</definedName>
    <definedName name="XDO_?FINAL_MV?273?">SETF10GILT!$G$24:$G$58</definedName>
    <definedName name="XDO_?FINAL_MV?274?">'SLTAF-IV'!$G$10:$G$28</definedName>
    <definedName name="XDO_?FINAL_MV?275?">'SLTAF-IV'!$G$10:$G$71</definedName>
    <definedName name="XDO_?FINAL_MV?276?">'SLTAF-IV'!$G$10:$G$76</definedName>
    <definedName name="XDO_?FINAL_MV?277?">'SLTAF-V'!$G$10:$G$36</definedName>
    <definedName name="XDO_?FINAL_MV?278?">'SLTAF-V'!$G$10:$G$79</definedName>
    <definedName name="XDO_?FINAL_MV?279?">'SLTAF-V'!$G$10:$G$84</definedName>
    <definedName name="XDO_?FINAL_MV?28?">#REF!</definedName>
    <definedName name="XDO_?FINAL_MV?280?">'SLTAF-VI'!$G$10:$G$48</definedName>
    <definedName name="XDO_?FINAL_MV?281?">'SLTAF-VI'!$G$10:$G$91</definedName>
    <definedName name="XDO_?FINAL_MV?282?">'SLTAF-VI'!$G$10:$G$96</definedName>
    <definedName name="XDO_?FINAL_MV?283?">SETFSN50!$G$10:$G$59</definedName>
    <definedName name="XDO_?FINAL_MV?284?">SETFSN50!$G$10:$G$102</definedName>
    <definedName name="XDO_?FINAL_MV?285?">SETFSN50!$G$10:$G$107</definedName>
    <definedName name="XDO_?FINAL_MV?286?">SBIETFQLTY!$G$10:$G$39</definedName>
    <definedName name="XDO_?FINAL_MV?287?">SBIETFQLTY!$G$10:$G$82</definedName>
    <definedName name="XDO_?FINAL_MV?288?">SBIETFQLTY!$G$10:$G$87</definedName>
    <definedName name="XDO_?FINAL_MV?289?">SCBF!$G$18:$G$112</definedName>
    <definedName name="XDO_?FINAL_MV?29?">SEHF!$G$10:$G$48</definedName>
    <definedName name="XDO_?FINAL_MV?290?">SCBF!$G$18:$G$118</definedName>
    <definedName name="XDO_?FINAL_MV?291?">SCBF!$G$18:$G$124</definedName>
    <definedName name="XDO_?FINAL_MV?292?">SCBF!$G$18:$G$136</definedName>
    <definedName name="XDO_?FINAL_MV?293?">SCBF!$G$18:$G$152</definedName>
    <definedName name="XDO_?FINAL_MV?294?">SCBF!$G$18:$G$165</definedName>
    <definedName name="XDO_?FINAL_MV?295?">SCBF!$G$18:$G$175</definedName>
    <definedName name="XDO_?FINAL_MV?296?">SCBF!$G$18:$G$180</definedName>
    <definedName name="XDO_?FINAL_MV?297?">SEMVF!$G$10:$G$59</definedName>
    <definedName name="XDO_?FINAL_MV?298?">SEMVF!$G$10:$G$102</definedName>
    <definedName name="XDO_?FINAL_MV?299?">SEMVF!$G$10:$G$107</definedName>
    <definedName name="XDO_?FINAL_MV?3?">#REF!</definedName>
    <definedName name="XDO_?FINAL_MV?30?">SEHF!$G$10:$G$53</definedName>
    <definedName name="XDO_?FINAL_MV?300?">'SFMP- Series 1'!$G$26:$G$31</definedName>
    <definedName name="XDO_?FINAL_MV?301?">'SFMP- Series 1'!$G$26:$G$50</definedName>
    <definedName name="XDO_?FINAL_MV?302?">'SFMP- Series 1'!$G$26:$G$65</definedName>
    <definedName name="XDO_?FINAL_MV?303?">'SFMP- Series 1'!$G$26:$G$70</definedName>
    <definedName name="XDO_?FINAL_MV?304?">'SFMP- Series 6'!$G$26:$G$29</definedName>
    <definedName name="XDO_?FINAL_MV?305?">'SFMP- Series 6'!$G$26:$G$48</definedName>
    <definedName name="XDO_?FINAL_MV?306?">'SFMP- Series 6'!$G$26:$G$63</definedName>
    <definedName name="XDO_?FINAL_MV?307?">'SFMP- Series 6'!$G$26:$G$68</definedName>
    <definedName name="XDO_?FINAL_MV?308?">'SFMP- Series 34'!$G$26</definedName>
    <definedName name="XDO_?FINAL_MV?309?">'SFMP- Series 34'!$G$26:$G$43</definedName>
    <definedName name="XDO_?FINAL_MV?31?">SEHF!$G$10:$G$60</definedName>
    <definedName name="XDO_?FINAL_MV?310?">'SFMP- Series 34'!$G$26:$G$58</definedName>
    <definedName name="XDO_?FINAL_MV?311?">'SFMP- Series 34'!$G$26:$G$63</definedName>
    <definedName name="XDO_?FINAL_MV?312?">'SMCBF-IP'!$G$10:$G$39</definedName>
    <definedName name="XDO_?FINAL_MV?313?">'SMCBF-IP'!$G$10:$G$45</definedName>
    <definedName name="XDO_?FINAL_MV?314?">'SMCBF-IP'!$G$10:$G$49</definedName>
    <definedName name="XDO_?FINAL_MV?315?">'SMCBF-IP'!$G$10:$G$70</definedName>
    <definedName name="XDO_?FINAL_MV?316?">'SMCBF-IP'!$G$10:$G$89</definedName>
    <definedName name="XDO_?FINAL_MV?317?">'SMCBF-IP'!$G$10:$G$94</definedName>
    <definedName name="XDO_?FINAL_MV?318?">SFRDF!$G$18:$G$24</definedName>
    <definedName name="XDO_?FINAL_MV?319?">SFRDF!$G$18:$G$33</definedName>
    <definedName name="XDO_?FINAL_MV?32?">SEHF!$G$10:$G$64</definedName>
    <definedName name="XDO_?FINAL_MV?320?">SFRDF!$G$18:$G$43</definedName>
    <definedName name="XDO_?FINAL_MV?321?">SFRDF!$G$18:$G$56</definedName>
    <definedName name="XDO_?FINAL_MV?322?">SFRDF!$G$18:$G$66</definedName>
    <definedName name="XDO_?FINAL_MV?323?">SFRDF!$G$18:$G$71</definedName>
    <definedName name="XDO_?FINAL_MV?324?">SBIETFIT!$G$10:$G$19</definedName>
    <definedName name="XDO_?FINAL_MV?325?">SBIETFIT!$G$10:$G$62</definedName>
    <definedName name="XDO_?FINAL_MV?326?">SBIETFIT!$G$10:$G$67</definedName>
    <definedName name="XDO_?FINAL_MV?327?">SBIETFPB!$G$10:$G$19</definedName>
    <definedName name="XDO_?FINAL_MV?328?">SBIETFPB!$G$10:$G$62</definedName>
    <definedName name="XDO_?FINAL_MV?329?">SBIETFPB!$G$10:$G$67</definedName>
    <definedName name="XDO_?FINAL_MV?33?">SEHF!$G$10:$G$111</definedName>
    <definedName name="XDO_?FINAL_MV?330?">'SRBF-AP'!$G$10:$G$56</definedName>
    <definedName name="XDO_?FINAL_MV?331?">'SRBF-AP'!$G$10:$G$66</definedName>
    <definedName name="XDO_?FINAL_MV?332?">'SRBF-AP'!$G$10:$G$74</definedName>
    <definedName name="XDO_?FINAL_MV?333?">'SRBF-AP'!$G$10:$G$78</definedName>
    <definedName name="XDO_?FINAL_MV?334?">'SRBF-AP'!$G$10:$G$105</definedName>
    <definedName name="XDO_?FINAL_MV?335?">'SRBF-AP'!$G$10:$G$110</definedName>
    <definedName name="XDO_?FINAL_MV?336?">'SRBF-AHP'!$G$10:$G$56</definedName>
    <definedName name="XDO_?FINAL_MV?337?">'SRBF-AHP'!$G$10:$G$65</definedName>
    <definedName name="XDO_?FINAL_MV?338?">'SRBF-AHP'!$G$10:$G$70</definedName>
    <definedName name="XDO_?FINAL_MV?339?">'SRBF-AHP'!$G$10:$G$75</definedName>
    <definedName name="XDO_?FINAL_MV?34?">SEHF!$G$10:$G$117</definedName>
    <definedName name="XDO_?FINAL_MV?340?">'SRBF-AHP'!$G$10:$G$83</definedName>
    <definedName name="XDO_?FINAL_MV?341?">'SRBF-AHP'!$G$10:$G$87</definedName>
    <definedName name="XDO_?FINAL_MV?342?">'SRBF-AHP'!$G$10:$G$104</definedName>
    <definedName name="XDO_?FINAL_MV?343?">'SRBF-AHP'!$G$10:$G$116</definedName>
    <definedName name="XDO_?FINAL_MV?344?">'SRBF-AHP'!$G$10:$G$121</definedName>
    <definedName name="XDO_?FINAL_MV?345?">'SRBF-CHP'!$G$10:$G$56</definedName>
    <definedName name="XDO_?FINAL_MV?346?">'SRBF-CHP'!$G$10:$G$74</definedName>
    <definedName name="XDO_?FINAL_MV?347?">'SRBF-CHP'!$G$10:$G$82</definedName>
    <definedName name="XDO_?FINAL_MV?348?">'SRBF-CHP'!$G$10:$G$87</definedName>
    <definedName name="XDO_?FINAL_MV?349?">'SRBF-CHP'!$G$10:$G$114</definedName>
    <definedName name="XDO_?FINAL_MV?35?">SEHF!$G$10:$G$125</definedName>
    <definedName name="XDO_?FINAL_MV?350?">'SRBF-CHP'!$G$10:$G$119</definedName>
    <definedName name="XDO_?FINAL_MV?351?">'SRBF-CP'!$G$10:$G$56</definedName>
    <definedName name="XDO_?FINAL_MV?352?">'SRBF-CP'!$G$10:$G$73</definedName>
    <definedName name="XDO_?FINAL_MV?353?">'SRBF-CP'!$G$10:$G$81</definedName>
    <definedName name="XDO_?FINAL_MV?354?">'SRBF-CP'!$G$10:$G$87</definedName>
    <definedName name="XDO_?FINAL_MV?355?">'SRBF-CP'!$G$10:$G$114</definedName>
    <definedName name="XDO_?FINAL_MV?356?">'SRBF-CP'!$G$10:$G$119</definedName>
    <definedName name="XDO_?FINAL_MV?357?">'SIA-US EQUITY FOF'!$G$14</definedName>
    <definedName name="XDO_?FINAL_MV?358?">'SIA-US EQUITY FOF'!$G$14:$G$53</definedName>
    <definedName name="XDO_?FINAL_MV?359?">'SIA-US EQUITY FOF'!$G$14:$G$58</definedName>
    <definedName name="XDO_?FINAL_MV?36?">SEHF!$G$10:$G$129</definedName>
    <definedName name="XDO_?FINAL_MV?360?">'SFMP- Series 42'!$G$18</definedName>
    <definedName name="XDO_?FINAL_MV?361?">'SFMP- Series 42'!$G$18:$G$40</definedName>
    <definedName name="XDO_?FINAL_MV?362?">'SFMP- Series 42'!$G$18:$G$61</definedName>
    <definedName name="XDO_?FINAL_MV?363?">'SFMP- Series 42'!$G$18:$G$76</definedName>
    <definedName name="XDO_?FINAL_MV?364?">'SFMP- Series 42'!$G$18:$G$81</definedName>
    <definedName name="XDO_?FINAL_MV?365?">'SFMP- Series 43'!$G$26:$G$33</definedName>
    <definedName name="XDO_?FINAL_MV?366?">'SFMP- Series 43'!$G$26:$G$48</definedName>
    <definedName name="XDO_?FINAL_MV?367?">'SFMP- Series 43'!$G$26:$G$63</definedName>
    <definedName name="XDO_?FINAL_MV?368?">'SFMP- Series 43'!$G$26:$G$68</definedName>
    <definedName name="XDO_?FINAL_MV?369?">'SNN50'!$G$10:$G$59</definedName>
    <definedName name="XDO_?FINAL_MV?37?">SEHF!$G$10:$G$135</definedName>
    <definedName name="XDO_?FINAL_MV?370?">'SNN50'!$G$10:$G$102</definedName>
    <definedName name="XDO_?FINAL_MV?371?">'SNN50'!$G$10:$G$107</definedName>
    <definedName name="XDO_?FINAL_MV?372?">'SFMP- Series 44'!$G$26:$G$31</definedName>
    <definedName name="XDO_?FINAL_MV?373?">'SFMP- Series 44'!$G$26:$G$54</definedName>
    <definedName name="XDO_?FINAL_MV?374?">'SFMP- Series 44'!$G$26:$G$69</definedName>
    <definedName name="XDO_?FINAL_MV?375?">'SFMP- Series 44'!$G$26:$G$74</definedName>
    <definedName name="XDO_?FINAL_MV?376?">'SFMP- Series 45'!$G$26:$G$33</definedName>
    <definedName name="XDO_?FINAL_MV?377?">'SFMP- Series 45'!$G$26:$G$55</definedName>
    <definedName name="XDO_?FINAL_MV?378?">'SFMP- Series 45'!$G$26:$G$70</definedName>
    <definedName name="XDO_?FINAL_MV?379?">'SFMP- Series 45'!$G$26:$G$75</definedName>
    <definedName name="XDO_?FINAL_MV?38?">SEHF!$G$10:$G$140</definedName>
    <definedName name="XDO_?FINAL_MV?380?">SBIETFCON!$G$10:$G$39</definedName>
    <definedName name="XDO_?FINAL_MV?381?">SBIETFCON!$G$10:$G$82</definedName>
    <definedName name="XDO_?FINAL_MV?382?">SBIETFCON!$G$10:$G$87</definedName>
    <definedName name="XDO_?FINAL_MV?383?">'SFMP- Series 46'!$G$26:$G$29</definedName>
    <definedName name="XDO_?FINAL_MV?384?">'SFMP- Series 46'!$G$26:$G$48</definedName>
    <definedName name="XDO_?FINAL_MV?385?">'SFMP- Series 46'!$G$26:$G$63</definedName>
    <definedName name="XDO_?FINAL_MV?386?">'SFMP- Series 46'!$G$26:$G$68</definedName>
    <definedName name="XDO_?FINAL_MV?387?">'SFMP- Series 48'!$G$26:$G$27</definedName>
    <definedName name="XDO_?FINAL_MV?388?">'SFMP- Series 48'!$G$26:$G$54</definedName>
    <definedName name="XDO_?FINAL_MV?389?">'SFMP- Series 48'!$G$26:$G$59</definedName>
    <definedName name="XDO_?FINAL_MV?39?">SEHF!$G$10:$G$148</definedName>
    <definedName name="XDO_?FINAL_MV?390?">SBAF!$G$10:$G$88</definedName>
    <definedName name="XDO_?FINAL_MV?391?">SBAF!$G$10:$G$96</definedName>
    <definedName name="XDO_?FINAL_MV?392?">SBAF!$G$10:$G$101</definedName>
    <definedName name="XDO_?FINAL_MV?393?">SBAF!$G$10:$G$147</definedName>
    <definedName name="XDO_?FINAL_MV?394?">SBAF!$G$10:$G$158</definedName>
    <definedName name="XDO_?FINAL_MV?395?">SBAF!$G$10:$G$163</definedName>
    <definedName name="XDO_?FINAL_MV?396?">SBAF!$G$10:$G$169</definedName>
    <definedName name="XDO_?FINAL_MV?397?">SBAF!$G$10:$G$173</definedName>
    <definedName name="XDO_?FINAL_MV?398?">SBAF!$G$10:$G$194</definedName>
    <definedName name="XDO_?FINAL_MV?399?">SBAF!$G$10:$G$199</definedName>
    <definedName name="XDO_?FINAL_MV?4?">#REF!</definedName>
    <definedName name="XDO_?FINAL_MV?40?">SEHF!$G$10:$G$153</definedName>
    <definedName name="XDO_?FINAL_MV?400?">'SFMP- Series 49'!$G$26:$G$33</definedName>
    <definedName name="XDO_?FINAL_MV?401?">'SFMP- Series 49'!$G$26:$G$53</definedName>
    <definedName name="XDO_?FINAL_MV?402?">'SFMP- Series 49'!$G$26:$G$68</definedName>
    <definedName name="XDO_?FINAL_MV?403?">'SFMP- Series 49'!$G$26:$G$73</definedName>
    <definedName name="XDO_?FINAL_MV?404?">'SFMP- Series 50'!$G$26:$G$30</definedName>
    <definedName name="XDO_?FINAL_MV?405?">'SFMP- Series 50'!$G$26:$G$49</definedName>
    <definedName name="XDO_?FINAL_MV?406?">'SFMP- Series 50'!$G$26:$G$64</definedName>
    <definedName name="XDO_?FINAL_MV?407?">'SFMP- Series 50'!$G$26:$G$69</definedName>
    <definedName name="XDO_?FINAL_MV?408?">'SFMP- Series 51'!$G$26:$G$36</definedName>
    <definedName name="XDO_?FINAL_MV?409?">'SFMP- Series 51'!$G$26:$G$58</definedName>
    <definedName name="XDO_?FINAL_MV?41?">SEHF!$G$10:$G$165</definedName>
    <definedName name="XDO_?FINAL_MV?410?">'SFMP- Series 51'!$G$26:$G$73</definedName>
    <definedName name="XDO_?FINAL_MV?411?">'SFMP- Series 51'!$G$26:$G$78</definedName>
    <definedName name="XDO_?FINAL_MV?412?">'SFMP- Series 52'!$G$26:$G$30</definedName>
    <definedName name="XDO_?FINAL_MV?413?">'SFMP- Series 52'!$G$26:$G$51</definedName>
    <definedName name="XDO_?FINAL_MV?414?">'SFMP- Series 52'!$G$26:$G$66</definedName>
    <definedName name="XDO_?FINAL_MV?415?">'SFMP- Series 52'!$G$26:$G$71</definedName>
    <definedName name="XDO_?FINAL_MV?416?">'SFMP- Series 53'!$G$26:$G$34</definedName>
    <definedName name="XDO_?FINAL_MV?417?">'SFMP- Series 53'!$G$26:$G$57</definedName>
    <definedName name="XDO_?FINAL_MV?418?">'SFMP- Series 53'!$G$26:$G$72</definedName>
    <definedName name="XDO_?FINAL_MV?419?">'SFMP- Series 53'!$G$26:$G$77</definedName>
    <definedName name="XDO_?FINAL_MV?42?">SEHF!$G$10:$G$170</definedName>
    <definedName name="XDO_?FINAL_MV?420?">'SFMP- Series 54'!$G$26:$G$28</definedName>
    <definedName name="XDO_?FINAL_MV?421?">'SFMP- Series 54'!$G$26:$G$44</definedName>
    <definedName name="XDO_?FINAL_MV?422?">'SFMP- Series 54'!$G$26:$G$59</definedName>
    <definedName name="XDO_?FINAL_MV?423?">'SFMP- Series 54'!$G$26:$G$64</definedName>
    <definedName name="XDO_?FINAL_MV?424?">'SFMP- Series 55'!$G$26:$G$32</definedName>
    <definedName name="XDO_?FINAL_MV?425?">'SFMP- Series 55'!$G$26:$G$55</definedName>
    <definedName name="XDO_?FINAL_MV?426?">'SFMP- Series 55'!$G$26:$G$70</definedName>
    <definedName name="XDO_?FINAL_MV?427?">'SFMP- Series 55'!$G$26:$G$75</definedName>
    <definedName name="XDO_?FINAL_MV?428?">'SFMP- Series 57'!$G$26:$G$29</definedName>
    <definedName name="XDO_?FINAL_MV?429?">'SFMP- Series 57'!$G$26:$G$52</definedName>
    <definedName name="XDO_?FINAL_MV?43?">#REF!</definedName>
    <definedName name="XDO_?FINAL_MV?430?">'SFMP- Series 57'!$G$26:$G$67</definedName>
    <definedName name="XDO_?FINAL_MV?431?">'SFMP- Series 57'!$G$26:$G$72</definedName>
    <definedName name="XDO_?FINAL_MV?432?">'SFMP- Series 58'!$G$26:$G$31</definedName>
    <definedName name="XDO_?FINAL_MV?433?">'SFMP- Series 58'!$G$26:$G$51</definedName>
    <definedName name="XDO_?FINAL_MV?434?">'SFMP- Series 58'!$G$26:$G$66</definedName>
    <definedName name="XDO_?FINAL_MV?435?">'SFMP- Series 58'!$G$26:$G$71</definedName>
    <definedName name="XDO_?FINAL_MV?436?">SCPSE!$G$18:$G$43</definedName>
    <definedName name="XDO_?FINAL_MV?437?">SCPSE!$G$18:$G$52</definedName>
    <definedName name="XDO_?FINAL_MV?438?">SCPSE!$G$18:$G$123</definedName>
    <definedName name="XDO_?FINAL_MV?439?">SCPSE!$G$18:$G$150</definedName>
    <definedName name="XDO_?FINAL_MV?44?">#REF!</definedName>
    <definedName name="XDO_?FINAL_MV?440?">SCPSE!$G$18:$G$155</definedName>
    <definedName name="XDO_?FINAL_MV?441?">'SFMP- Series 59'!$G$38:$G$40</definedName>
    <definedName name="XDO_?FINAL_MV?442?">'SFMP- Series 59'!$G$38:$G$55</definedName>
    <definedName name="XDO_?FINAL_MV?443?">'SFMP- Series 59'!$G$38:$G$60</definedName>
    <definedName name="XDO_?FINAL_MV?444?">'SFMP- Series 60'!$G$26:$G$30</definedName>
    <definedName name="XDO_?FINAL_MV?445?">'SFMP- Series 60'!$G$26:$G$50</definedName>
    <definedName name="XDO_?FINAL_MV?446?">'SFMP- Series 60'!$G$26:$G$65</definedName>
    <definedName name="XDO_?FINAL_MV?447?">'SFMP- Series 60'!$G$26:$G$70</definedName>
    <definedName name="XDO_?FINAL_MV?448?">SMCF!$G$10:$G$62</definedName>
    <definedName name="XDO_?FINAL_MV?449?">SMCF!$G$10:$G$77</definedName>
    <definedName name="XDO_?FINAL_MV?45?">SMIF!$G$18:$G$30</definedName>
    <definedName name="XDO_?FINAL_MV?450?">SMCF!$G$10:$G$89</definedName>
    <definedName name="XDO_?FINAL_MV?451?">SMCF!$G$10:$G$108</definedName>
    <definedName name="XDO_?FINAL_MV?452?">SMCF!$G$10:$G$113</definedName>
    <definedName name="XDO_?FINAL_MV?453?">'SFMP- Series 61'!$G$26:$G$36</definedName>
    <definedName name="XDO_?FINAL_MV?454?">'SFMP- Series 61'!$G$26:$G$58</definedName>
    <definedName name="XDO_?FINAL_MV?455?">'SFMP- Series 61'!$G$26:$G$73</definedName>
    <definedName name="XDO_?FINAL_MV?456?">'SFMP- Series 61'!$G$26:$G$78</definedName>
    <definedName name="XDO_?FINAL_MV?457?">'SFMP- Series 66'!$G$26:$G$34</definedName>
    <definedName name="XDO_?FINAL_MV?458?">'SFMP- Series 66'!$G$26:$G$56</definedName>
    <definedName name="XDO_?FINAL_MV?459?">'SFMP- Series 66'!$G$26:$G$71</definedName>
    <definedName name="XDO_?FINAL_MV?46?">SMIF!$G$18:$G$41</definedName>
    <definedName name="XDO_?FINAL_MV?460?">'SFMP- Series 66'!$G$26:$G$76</definedName>
    <definedName name="XDO_?FINAL_MV?461?">'SFMP- Series 67'!$G$26:$G$34</definedName>
    <definedName name="XDO_?FINAL_MV?462?">'SFMP- Series 67'!$G$26:$G$56</definedName>
    <definedName name="XDO_?FINAL_MV?463?">'SFMP- Series 67'!$G$26:$G$71</definedName>
    <definedName name="XDO_?FINAL_MV?464?">'SFMP- Series 67'!$G$26:$G$76</definedName>
    <definedName name="XDO_?FINAL_MV?465?">'SFMP- Series 64'!$G$24</definedName>
    <definedName name="XDO_?FINAL_MV?466?">'SFMP- Series 64'!$G$24:$G$32</definedName>
    <definedName name="XDO_?FINAL_MV?467?">'SFMP- Series 64'!$G$24:$G$50</definedName>
    <definedName name="XDO_?FINAL_MV?468?">'SFMP- Series 64'!$G$24:$G$65</definedName>
    <definedName name="XDO_?FINAL_MV?469?">'SFMP- Series 64'!$G$24:$G$70</definedName>
    <definedName name="XDO_?FINAL_MV?47?">SMIF!$G$18:$G$62</definedName>
    <definedName name="XDO_?FINAL_MV?470?">'SFMP- Series 68'!$G$24</definedName>
    <definedName name="XDO_?FINAL_MV?471?">'SFMP- Series 68'!$G$24:$G$41</definedName>
    <definedName name="XDO_?FINAL_MV?472?">'SFMP- Series 68'!$G$24:$G$56</definedName>
    <definedName name="XDO_?FINAL_MV?473?">'SFMP- Series 68'!$G$24:$G$61</definedName>
    <definedName name="XDO_?FINAL_MV?474?">SNM150IF!$G$10:$G$159</definedName>
    <definedName name="XDO_?FINAL_MV?475?">SNM150IF!$G$10:$G$202</definedName>
    <definedName name="XDO_?FINAL_MV?476?">SNM150IF!$G$10:$G$207</definedName>
    <definedName name="XDO_?FINAL_MV?477?">SNS250IF!$G$10:$G$260</definedName>
    <definedName name="XDO_?FINAL_MV?478?">SNS250IF!$G$10:$G$303</definedName>
    <definedName name="XDO_?FINAL_MV?479?">SNS250IF!$G$10:$G$308</definedName>
    <definedName name="XDO_?FINAL_MV?48?">SMIF!$G$18:$G$72</definedName>
    <definedName name="XDO_?FINAL_MV?480?">'SCIGI-JUN 2036'!$G$24:$G$26</definedName>
    <definedName name="XDO_?FINAL_MV?481?">'SCIGI-JUN 2036'!$G$24:$G$55</definedName>
    <definedName name="XDO_?FINAL_MV?482?">'SCIGI-JUN 2036'!$G$24:$G$60</definedName>
    <definedName name="XDO_?FINAL_MV?483?">'SCIGI-APR 2029'!$G$24</definedName>
    <definedName name="XDO_?FINAL_MV?484?">'SCIGI-APR 2029'!$G$24:$G$53</definedName>
    <definedName name="XDO_?FINAL_MV?485?">'SCIGI-APR 2029'!$G$24:$G$58</definedName>
    <definedName name="XDO_?FINAL_MV?486?">'SCISI-SEP 2027'!$G$24</definedName>
    <definedName name="XDO_?FINAL_MV?487?">'SCISI-SEP 2027'!$G$24:$G$43</definedName>
    <definedName name="XDO_?FINAL_MV?488?">'SCISI-SEP 2027'!$G$24:$G$70</definedName>
    <definedName name="XDO_?FINAL_MV?489?">'SCISI-SEP 2027'!$G$24:$G$75</definedName>
    <definedName name="XDO_?FINAL_MV?49?">SMIF!$G$18:$G$77</definedName>
    <definedName name="XDO_?FINAL_MV?490?">'SFMP- Series 72'!$G$38:$G$41</definedName>
    <definedName name="XDO_?FINAL_MV?491?">'SFMP- Series 72'!$G$38:$G$56</definedName>
    <definedName name="XDO_?FINAL_MV?492?">'SFMP- Series 72'!$G$38:$G$61</definedName>
    <definedName name="XDO_?FINAL_MV?493?">'SFMP- Series 73'!$G$38:$G$41</definedName>
    <definedName name="XDO_?FINAL_MV?494?">'SFMP- Series 73'!$G$38:$G$56</definedName>
    <definedName name="XDO_?FINAL_MV?495?">'SFMP- Series 73'!$G$38:$G$61</definedName>
    <definedName name="XDO_?FINAL_MV?496?">SLDF!$G$24:$G$31</definedName>
    <definedName name="XDO_?FINAL_MV?497?">SLDF!$G$24:$G$52</definedName>
    <definedName name="XDO_?FINAL_MV?498?">SLDF!$G$24:$G$62</definedName>
    <definedName name="XDO_?FINAL_MV?499?">SLDF!$G$24:$G$67</definedName>
    <definedName name="XDO_?FINAL_MV?5?">#REF!</definedName>
    <definedName name="XDO_?FINAL_MV?50?">#REF!</definedName>
    <definedName name="XDO_?FINAL_MV?500?">'SFMP- Series 74'!$G$26:$G$33</definedName>
    <definedName name="XDO_?FINAL_MV?501?">'SFMP- Series 74'!$G$26:$G$51</definedName>
    <definedName name="XDO_?FINAL_MV?502?">'SFMP- Series 74'!$G$26:$G$66</definedName>
    <definedName name="XDO_?FINAL_MV?503?">'SFMP- Series 74'!$G$26:$G$71</definedName>
    <definedName name="XDO_?FINAL_MV?504?">'SFMP- Series 76'!$G$18:$G$21</definedName>
    <definedName name="XDO_?FINAL_MV?505?">'SFMP- Series 76'!$G$18:$G$31</definedName>
    <definedName name="XDO_?FINAL_MV?506?">'SFMP- Series 76'!$G$18:$G$49</definedName>
    <definedName name="XDO_?FINAL_MV?507?">'SFMP- Series 76'!$G$18:$G$64</definedName>
    <definedName name="XDO_?FINAL_MV?508?">'SFMP- Series 76'!$G$18:$G$69</definedName>
    <definedName name="XDO_?FINAL_MV?509?">'SFMP- Series 78'!$G$18:$G$23</definedName>
    <definedName name="XDO_?FINAL_MV?51?">#REF!</definedName>
    <definedName name="XDO_?FINAL_MV?510?">'SFMP- Series 78'!$G$18:$G$35</definedName>
    <definedName name="XDO_?FINAL_MV?511?">'SFMP- Series 78'!$G$18:$G$52</definedName>
    <definedName name="XDO_?FINAL_MV?512?">'SFMP- Series 78'!$G$18:$G$67</definedName>
    <definedName name="XDO_?FINAL_MV?513?">'SFMP- Series 78'!$G$18:$G$72</definedName>
    <definedName name="XDO_?FINAL_MV?514?">SDYF!$G$10:$G$50</definedName>
    <definedName name="XDO_?FINAL_MV?515?">SDYF!$G$10:$G$58</definedName>
    <definedName name="XDO_?FINAL_MV?516?">SDYF!$G$10:$G$65</definedName>
    <definedName name="XDO_?FINAL_MV?517?">SDYF!$G$10:$G$86</definedName>
    <definedName name="XDO_?FINAL_MV?518?">SDYF!$G$10:$G$105</definedName>
    <definedName name="XDO_?FINAL_MV?519?">SDYF!$G$10:$G$110</definedName>
    <definedName name="XDO_?FINAL_MV?52?">SCOF!$G$10:$G$55</definedName>
    <definedName name="XDO_?FINAL_MV?520?">'SFMP- Series 79'!$G$18:$G$22</definedName>
    <definedName name="XDO_?FINAL_MV?521?">'SFMP- Series 79'!$G$18:$G$45</definedName>
    <definedName name="XDO_?FINAL_MV?522?">'SFMP- Series 79'!$G$18:$G$60</definedName>
    <definedName name="XDO_?FINAL_MV?523?">'SFMP- Series 79'!$G$18:$G$65</definedName>
    <definedName name="XDO_?FINAL_MV?524?">'SFMP- Series 81'!$G$18:$G$25</definedName>
    <definedName name="XDO_?FINAL_MV?525?">'SFMP- Series 81'!$G$18:$G$41</definedName>
    <definedName name="XDO_?FINAL_MV?526?">'SFMP- Series 81'!$G$18:$G$60</definedName>
    <definedName name="XDO_?FINAL_MV?527?">'SFMP- Series 81'!$G$18:$G$75</definedName>
    <definedName name="XDO_?FINAL_MV?528?">'SFMP- Series 81'!$G$18:$G$80</definedName>
    <definedName name="XDO_?FINAL_MV?529?">'SBI-BSE-SENSEX-IF'!$G$10:$G$39</definedName>
    <definedName name="XDO_?FINAL_MV?53?">SCOF!$G$10:$G$80</definedName>
    <definedName name="XDO_?FINAL_MV?530?">'SBI-BSE-SENSEX-IF'!$G$10:$G$82</definedName>
    <definedName name="XDO_?FINAL_MV?531?">'SBI-BSE-SENSEX-IF'!$G$10:$G$87</definedName>
    <definedName name="XDO_?FINAL_MV?532?">LIQUIDSBI!$G$52</definedName>
    <definedName name="XDO_?FINAL_MV?533?">LIQUIDSBI!$G$52:$G$57</definedName>
    <definedName name="XDO_?FINAL_MV?534?">SN50EWIF!$G$10:$G$59</definedName>
    <definedName name="XDO_?FINAL_MV?535?">SN50EWIF!$G$10:$G$102</definedName>
    <definedName name="XDO_?FINAL_MV?536?">SN50EWIF!$G$10:$G$107</definedName>
    <definedName name="XDO_?FINAL_MV?537?">SEOF!$G$10:$G$44</definedName>
    <definedName name="XDO_?FINAL_MV?538?">SEOF!$G$10:$G$69</definedName>
    <definedName name="XDO_?FINAL_MV?539?">SEOF!$G$10:$G$88</definedName>
    <definedName name="XDO_?FINAL_MV?54?">SCOF!$G$10:$G$99</definedName>
    <definedName name="XDO_?FINAL_MV?540?">SEOF!$G$10:$G$93</definedName>
    <definedName name="XDO_?FINAL_MV?541?">'SBI-AOF'!$G$10:$G$37</definedName>
    <definedName name="XDO_?FINAL_MV?542?">'SBI-AOF'!$G$10:$G$62</definedName>
    <definedName name="XDO_?FINAL_MV?543?">'SBI-AOF'!$G$10:$G$81</definedName>
    <definedName name="XDO_?FINAL_MV?544?">'SBI-AOF'!$G$10:$G$86</definedName>
    <definedName name="XDO_?FINAL_MV?545?">SETFSILVER!$G$54</definedName>
    <definedName name="XDO_?FINAL_MV?546?">SETFSILVER!$G$54:$G$56</definedName>
    <definedName name="XDO_?FINAL_MV?547?">SETFSILVER!$G$54:$G$59</definedName>
    <definedName name="XDO_?FINAL_MV?548?">'SETFSILVER-FOF'!$G$42</definedName>
    <definedName name="XDO_?FINAL_MV?549?">'SETFSILVER-FOF'!$G$42:$G$54</definedName>
    <definedName name="XDO_?FINAL_MV?55?">SCOF!$G$10:$G$104</definedName>
    <definedName name="XDO_?FINAL_MV?550?">'SETFSILVER-FOF'!$G$42:$G$59</definedName>
    <definedName name="XDO_?FINAL_MV?551?">'SN50EW-ETF'!$G$10:$G$59</definedName>
    <definedName name="XDO_?FINAL_MV?552?">'SN50EW-ETF'!$G$10:$G$102</definedName>
    <definedName name="XDO_?FINAL_MV?553?">'SN50EW-ETF'!$G$10:$G$107</definedName>
    <definedName name="XDO_?FINAL_MV?554?">SIOF!$G$10:$G$45</definedName>
    <definedName name="XDO_?FINAL_MV?555?">SIOF!$G$10:$G$71</definedName>
    <definedName name="XDO_?FINAL_MV?556?">SIOF!$G$10:$G$90</definedName>
    <definedName name="XDO_?FINAL_MV?557?">SIOF!$G$10:$G$95</definedName>
    <definedName name="XDO_?FINAL_MV?558?">SN500IF!$G$10:$G$510</definedName>
    <definedName name="XDO_?FINAL_MV?559?">SN500IF!$G$10:$G$553</definedName>
    <definedName name="XDO_?FINAL_MV?56?">STOF!$G$10:$G$34</definedName>
    <definedName name="XDO_?FINAL_MV?560?">SN500IF!$G$10:$G$558</definedName>
    <definedName name="XDO_?FINAL_MV?561?">SNICIF!$G$10:$G$39</definedName>
    <definedName name="XDO_?FINAL_MV?562?">SNICIF!$G$10:$G$82</definedName>
    <definedName name="XDO_?FINAL_MV?563?">SNICIF!$G$10:$G$87</definedName>
    <definedName name="XDO_?FINAL_MV?564?">SQF!$G$10:$G$42</definedName>
    <definedName name="XDO_?FINAL_MV?565?">SQF!$G$10:$G$85</definedName>
    <definedName name="XDO_?FINAL_MV?566?">SQF!$G$10:$G$90</definedName>
    <definedName name="XDO_?FINAL_MV?567?">SNBIF!$G$10:$G$21</definedName>
    <definedName name="XDO_?FINAL_MV?568?">SNBIF!$G$10:$G$64</definedName>
    <definedName name="XDO_?FINAL_MV?569?">SNBIF!$G$10:$G$69</definedName>
    <definedName name="XDO_?FINAL_MV?57?">STOF!$G$10:$G$39</definedName>
    <definedName name="XDO_?FINAL_MV?570?">SNITIF!$G$10:$G$19</definedName>
    <definedName name="XDO_?FINAL_MV?571?">SNITIF!$G$10:$G$62</definedName>
    <definedName name="XDO_?FINAL_MV?572?">SNITIF!$G$10:$G$67</definedName>
    <definedName name="XDO_?FINAL_MV?573?">'SBI BSE PSU Bank ETF'!$G$10:$G$21</definedName>
    <definedName name="XDO_?FINAL_MV?574?">'SBI BSE PSU Bank ETF'!$G$10:$G$64</definedName>
    <definedName name="XDO_?FINAL_MV?575?">'SBI BSE PSU Bank ETF'!$G$10:$G$69</definedName>
    <definedName name="XDO_?FINAL_MV?576?">'SBI BSE PSU Bank Index Fund'!$G$10:$G$21</definedName>
    <definedName name="XDO_?FINAL_MV?577?">'SBI BSE PSU Bank Index Fund'!$G$10:$G$64</definedName>
    <definedName name="XDO_?FINAL_MV?578?">'SBI BSE PSU Bank Index Fund'!$G$10:$G$69</definedName>
    <definedName name="XDO_?FINAL_MV?579?">SIPAAFOF!$G$42:$G$43</definedName>
    <definedName name="XDO_?FINAL_MV?58?">STOF!$G$10:$G$46</definedName>
    <definedName name="XDO_?FINAL_MV?580?">SIPAAFOF!$G$42:$G$55</definedName>
    <definedName name="XDO_?FINAL_MV?581?">SIPAAFOF!$G$42:$G$60</definedName>
    <definedName name="XDO_?FINAL_MV?582?">'SBI Nifty200 Quality 30'!$G$10:$G$39</definedName>
    <definedName name="XDO_?FINAL_MV?583?">'SBI Nifty200 Quality 30'!$G$10:$G$82</definedName>
    <definedName name="XDO_?FINAL_MV?584?">'SBI Nifty200 Quality 30'!$G$10:$G$87</definedName>
    <definedName name="XDO_?FINAL_MV?585?">#REF!</definedName>
    <definedName name="XDO_?FINAL_MV?586?">#REF!</definedName>
    <definedName name="XDO_?FINAL_MV?587?">#REF!</definedName>
    <definedName name="XDO_?FINAL_MV?588?">#REF!</definedName>
    <definedName name="XDO_?FINAL_MV?589?">#REF!</definedName>
    <definedName name="XDO_?FINAL_MV?59?">STOF!$G$10:$G$67</definedName>
    <definedName name="XDO_?FINAL_MV?590?">#REF!</definedName>
    <definedName name="XDO_?FINAL_MV?591?">#REF!</definedName>
    <definedName name="XDO_?FINAL_MV?592?">#REF!</definedName>
    <definedName name="XDO_?FINAL_MV?593?">#REF!</definedName>
    <definedName name="XDO_?FINAL_MV?594?">#REF!</definedName>
    <definedName name="XDO_?FINAL_MV?595?">#REF!</definedName>
    <definedName name="XDO_?FINAL_MV?596?">#REF!</definedName>
    <definedName name="XDO_?FINAL_MV?597?">#REF!</definedName>
    <definedName name="XDO_?FINAL_MV?598?">#REF!</definedName>
    <definedName name="XDO_?FINAL_MV?599?">#REF!</definedName>
    <definedName name="XDO_?FINAL_MV?6?">#REF!</definedName>
    <definedName name="XDO_?FINAL_MV?60?">STOF!$G$10:$G$86</definedName>
    <definedName name="XDO_?FINAL_MV?600?">#REF!</definedName>
    <definedName name="XDO_?FINAL_MV?601?">#REF!</definedName>
    <definedName name="XDO_?FINAL_MV?602?">#REF!</definedName>
    <definedName name="XDO_?FINAL_MV?603?">#REF!</definedName>
    <definedName name="XDO_?FINAL_MV?61?">STOF!$G$10:$G$91</definedName>
    <definedName name="XDO_?FINAL_MV?62?">SHOF!$G$10:$G$37</definedName>
    <definedName name="XDO_?FINAL_MV?63?">SHOF!$G$10:$G$43</definedName>
    <definedName name="XDO_?FINAL_MV?64?">SHOF!$G$10:$G$64</definedName>
    <definedName name="XDO_?FINAL_MV?65?">SHOF!$G$10:$G$83</definedName>
    <definedName name="XDO_?FINAL_MV?66?">SHOF!$G$10:$G$88</definedName>
    <definedName name="XDO_?FINAL_MV?67?">SCF!$G$10:$G$86</definedName>
    <definedName name="XDO_?FINAL_MV?68?">SCF!$G$10:$G$93</definedName>
    <definedName name="XDO_?FINAL_MV?69?">SCF!$G$10:$G$97</definedName>
    <definedName name="XDO_?FINAL_MV?7?">#REF!</definedName>
    <definedName name="XDO_?FINAL_MV?70?">SCF!$G$10:$G$103</definedName>
    <definedName name="XDO_?FINAL_MV?71?">SCF!$G$10:$G$124</definedName>
    <definedName name="XDO_?FINAL_MV?72?">SCF!$G$10:$G$143</definedName>
    <definedName name="XDO_?FINAL_MV?73?">SCF!$G$10:$G$148</definedName>
    <definedName name="XDO_?FINAL_MV?74?">SNIF!$G$10:$G$59</definedName>
    <definedName name="XDO_?FINAL_MV?75?">SNIF!$G$10:$G$102</definedName>
    <definedName name="XDO_?FINAL_MV?76?">SNIF!$G$10:$G$107</definedName>
    <definedName name="XDO_?FINAL_MV?77?">'SMCBF-SP'!$G$10:$G$27</definedName>
    <definedName name="XDO_?FINAL_MV?78?">'SMCBF-SP'!$G$10:$G$47</definedName>
    <definedName name="XDO_?FINAL_MV?79?">'SMCBF-SP'!$G$10:$G$56</definedName>
    <definedName name="XDO_?FINAL_MV?8?">#REF!</definedName>
    <definedName name="XDO_?FINAL_MV?80?">'SMCBF-SP'!$G$10:$G$61</definedName>
    <definedName name="XDO_?FINAL_MV?81?">'SMCBF-SP'!$G$10:$G$74</definedName>
    <definedName name="XDO_?FINAL_MV?82?">'SMCBF-SP'!$G$10:$G$89</definedName>
    <definedName name="XDO_?FINAL_MV?83?">'SMCBF-SP'!$G$10:$G$94</definedName>
    <definedName name="XDO_?FINAL_MV?84?">SOF!$G$32:$G$33</definedName>
    <definedName name="XDO_?FINAL_MV?85?">SOF!$G$32:$G$38</definedName>
    <definedName name="XDO_?FINAL_MV?86?">SOF!$G$32:$G$58</definedName>
    <definedName name="XDO_?FINAL_MV?87?">SOF!$G$32:$G$63</definedName>
    <definedName name="XDO_?FINAL_MV?88?">SMMDF!$G$18:$G$53</definedName>
    <definedName name="XDO_?FINAL_MV?89?">SMMDF!$G$18:$G$64</definedName>
    <definedName name="XDO_?FINAL_MV?9?">SLMF!$G$10:$G$82</definedName>
    <definedName name="XDO_?FINAL_MV?90?">SMMDF!$G$18:$G$73</definedName>
    <definedName name="XDO_?FINAL_MV?91?">SMMDF!$G$18:$G$86</definedName>
    <definedName name="XDO_?FINAL_MV?92?">SMMDF!$G$18:$G$96</definedName>
    <definedName name="XDO_?FINAL_MV?93?">SMMDF!$G$18:$G$101</definedName>
    <definedName name="XDO_?FINAL_MV?94?">SLF!$G$18:$G$23</definedName>
    <definedName name="XDO_?FINAL_MV?95?">SLF!$G$18:$G$39</definedName>
    <definedName name="XDO_?FINAL_MV?96?">SLF!$G$18:$G$111</definedName>
    <definedName name="XDO_?FINAL_MV?97?">SLF!$G$18:$G$140</definedName>
    <definedName name="XDO_?FINAL_MV?98?">SLF!$G$18:$G$155</definedName>
    <definedName name="XDO_?FINAL_MV?99?">SLF!$G$18:$G$166</definedName>
    <definedName name="XDO_?FINAL_NAME?">SMEEF!$C$10:$C$98</definedName>
    <definedName name="XDO_?FINAL_NAME?1?">#REF!</definedName>
    <definedName name="XDO_?FINAL_NAME?10?">SLMF!$C$10:$C$88</definedName>
    <definedName name="XDO_?FINAL_NAME?100?">SLF!$C$18:$C$181</definedName>
    <definedName name="XDO_?FINAL_NAME?101?">SLF!$C$18:$C$186</definedName>
    <definedName name="XDO_?FINAL_NAME?102?">SDBF!$C$18:$C$27</definedName>
    <definedName name="XDO_?FINAL_NAME?103?">SDBF!$C$18:$C$33</definedName>
    <definedName name="XDO_?FINAL_NAME?104?">SDBF!$C$18:$C$38</definedName>
    <definedName name="XDO_?FINAL_NAME?105?">SDBF!$C$18:$C$48</definedName>
    <definedName name="XDO_?FINAL_NAME?106?">SDBF!$C$18:$C$67</definedName>
    <definedName name="XDO_?FINAL_NAME?107?">SDBF!$C$18:$C$77</definedName>
    <definedName name="XDO_?FINAL_NAME?108?">SDBF!$C$18:$C$82</definedName>
    <definedName name="XDO_?FINAL_NAME?109?">SSF!$C$24:$C$25</definedName>
    <definedName name="XDO_?FINAL_NAME?11?">SLMF!$C$10:$C$92</definedName>
    <definedName name="XDO_?FINAL_NAME?110?">SSF!$C$24:$C$51</definedName>
    <definedName name="XDO_?FINAL_NAME?111?">SSF!$C$24:$C$88</definedName>
    <definedName name="XDO_?FINAL_NAME?112?">SSF!$C$24:$C$130</definedName>
    <definedName name="XDO_?FINAL_NAME?113?">SSF!$C$24:$C$140</definedName>
    <definedName name="XDO_?FINAL_NAME?114?">SSF!$C$24:$C$134</definedName>
    <definedName name="XDO_?FINAL_NAME?115?">SSF!$C$24:$C$147</definedName>
    <definedName name="XDO_?FINAL_NAME?116?">SSF!$C$24:$C$158</definedName>
    <definedName name="XDO_?FINAL_NAME?117?">SSF!$C$24:$C$163</definedName>
    <definedName name="XDO_?FINAL_NAME?118?">SCRF!$C$16</definedName>
    <definedName name="XDO_?FINAL_NAME?119?">SCRF!$C$16:$C$48</definedName>
    <definedName name="XDO_?FINAL_NAME?12?">SLMF!$C$10:$C$113</definedName>
    <definedName name="XDO_?FINAL_NAME?120?">SCRF!$C$16:$C$58</definedName>
    <definedName name="XDO_?FINAL_NAME?121?">SCRF!$C$16:$C$79</definedName>
    <definedName name="XDO_?FINAL_NAME?122?">SCRF!$C$16:$C$89</definedName>
    <definedName name="XDO_?FINAL_NAME?123?">SCRF!$C$16:$C$94</definedName>
    <definedName name="XDO_?FINAL_NAME?124?">SFEF!$C$10:$C$34</definedName>
    <definedName name="XDO_?FINAL_NAME?125?">SFEF!$C$10:$C$41</definedName>
    <definedName name="XDO_?FINAL_NAME?126?">SFEF!$C$10:$C$66</definedName>
    <definedName name="XDO_?FINAL_NAME?127?">SFEF!$C$10:$C$85</definedName>
    <definedName name="XDO_?FINAL_NAME?128?">SFEF!$C$10:$C$90</definedName>
    <definedName name="XDO_?FINAL_NAME?129?">SCHF!$C$10:$C$46</definedName>
    <definedName name="XDO_?FINAL_NAME?13?">SLMF!$C$10:$C$132</definedName>
    <definedName name="XDO_?FINAL_NAME?130?">SCHF!$C$10:$C$54</definedName>
    <definedName name="XDO_?FINAL_NAME?131?">SCHF!$C$10:$C$107</definedName>
    <definedName name="XDO_?FINAL_NAME?132?">SCHF!$C$10:$C$118</definedName>
    <definedName name="XDO_?FINAL_NAME?133?">SCHF!$C$10:$C$127</definedName>
    <definedName name="XDO_?FINAL_NAME?134?">SCHF!$C$10:$C$134</definedName>
    <definedName name="XDO_?FINAL_NAME?135?">SCHF!$C$10:$C$147</definedName>
    <definedName name="XDO_?FINAL_NAME?136?">SCHF!$C$10:$C$157</definedName>
    <definedName name="XDO_?FINAL_NAME?137?">SCHF!$C$10:$C$162</definedName>
    <definedName name="XDO_?FINAL_NAME?138?">SMUSD!$C$18:$C$41</definedName>
    <definedName name="XDO_?FINAL_NAME?139?">SMUSD!$C$18:$C$48</definedName>
    <definedName name="XDO_?FINAL_NAME?14?">SLMF!$C$10:$C$137</definedName>
    <definedName name="XDO_?FINAL_NAME?140?">SMUSD!$C$18:$C$53</definedName>
    <definedName name="XDO_?FINAL_NAME?141?">SMUSD!$C$18:$C$67</definedName>
    <definedName name="XDO_?FINAL_NAME?142?">SMUSD!$C$18:$C$89</definedName>
    <definedName name="XDO_?FINAL_NAME?143?">SMUSD!$C$18:$C$130</definedName>
    <definedName name="XDO_?FINAL_NAME?144?">SMUSD!$C$18:$C$140</definedName>
    <definedName name="XDO_?FINAL_NAME?145?">SMUSD!$C$18:$C$146</definedName>
    <definedName name="XDO_?FINAL_NAME?146?">SMUSD!$C$18:$C$153</definedName>
    <definedName name="XDO_?FINAL_NAME?147?">SMUSD!$C$18:$C$163</definedName>
    <definedName name="XDO_?FINAL_NAME?148?">SMUSD!$C$18:$C$168</definedName>
    <definedName name="XDO_?FINAL_NAME?149?">SMIDCAP!$C$10:$C$64</definedName>
    <definedName name="XDO_?FINAL_NAME?15?">SLTEF!$C$10:$C$76</definedName>
    <definedName name="XDO_?FINAL_NAME?150?">SMIDCAP!$C$10:$C$92</definedName>
    <definedName name="XDO_?FINAL_NAME?151?">SMIDCAP!$C$10:$C$111</definedName>
    <definedName name="XDO_?FINAL_NAME?152?">SMIDCAP!$C$10:$C$116</definedName>
    <definedName name="XDO_?FINAL_NAME?153?">SMCMF!$C$24:$C$25</definedName>
    <definedName name="XDO_?FINAL_NAME?154?">SMCMF!$C$24:$C$54</definedName>
    <definedName name="XDO_?FINAL_NAME?155?">SMCMF!$C$24:$C$59</definedName>
    <definedName name="XDO_?FINAL_NAME?156?">SMCOMMA!$C$10:$C$36</definedName>
    <definedName name="XDO_?FINAL_NAME?157?">SMCOMMA!$C$10:$C$61</definedName>
    <definedName name="XDO_?FINAL_NAME?158?">SMCOMMA!$C$10:$C$80</definedName>
    <definedName name="XDO_?FINAL_NAME?159?">SMCOMMA!$C$10:$C$85</definedName>
    <definedName name="XDO_?FINAL_NAME?16?">SLTEF!$C$10:$C$101</definedName>
    <definedName name="XDO_?FINAL_NAME?160?">SMGF!$C$24:$C$28</definedName>
    <definedName name="XDO_?FINAL_NAME?161?">SMGF!$C$24:$C$39</definedName>
    <definedName name="XDO_?FINAL_NAME?162?">SMGF!$C$24:$C$54</definedName>
    <definedName name="XDO_?FINAL_NAME?163?">SMGF!$C$24:$C$73</definedName>
    <definedName name="XDO_?FINAL_NAME?164?">SMGF!$C$24:$C$78</definedName>
    <definedName name="XDO_?FINAL_NAME?165?">SFLEXI!$C$10:$C$61</definedName>
    <definedName name="XDO_?FINAL_NAME?166?">SFLEXI!$C$10:$C$69</definedName>
    <definedName name="XDO_?FINAL_NAME?167?">SFLEXI!$C$10:$C$92</definedName>
    <definedName name="XDO_?FINAL_NAME?168?">SFLEXI!$C$10:$C$111</definedName>
    <definedName name="XDO_?FINAL_NAME?169?">SFLEXI!$C$10:$C$116</definedName>
    <definedName name="XDO_?FINAL_NAME?17?">SLTEF!$C$10:$C$120</definedName>
    <definedName name="XDO_?FINAL_NAME?170?">SMAAF!$C$10:$C$64</definedName>
    <definedName name="XDO_?FINAL_NAME?171?">SMAAF!$C$10:$C$72</definedName>
    <definedName name="XDO_?FINAL_NAME?172?">SMAAF!$C$10:$C$77</definedName>
    <definedName name="XDO_?FINAL_NAME?173?">SMAAF!$C$10:$C$113</definedName>
    <definedName name="XDO_?FINAL_NAME?174?">SMAAF!$C$10:$C$123</definedName>
    <definedName name="XDO_?FINAL_NAME?175?">SMAAF!$C$10:$C$127</definedName>
    <definedName name="XDO_?FINAL_NAME?176?">SMAAF!$C$10:$C$134</definedName>
    <definedName name="XDO_?FINAL_NAME?177?">SMAAF!$C$10:$C$147</definedName>
    <definedName name="XDO_?FINAL_NAME?178?">SMAAF!$C$10:$C$159</definedName>
    <definedName name="XDO_?FINAL_NAME?179?">SMAAF!$C$10:$C$164</definedName>
    <definedName name="XDO_?FINAL_NAME?18?">SLTEF!$C$10:$C$125</definedName>
    <definedName name="XDO_?FINAL_NAME?180?">SBLUECHIP!$C$10:$C$49</definedName>
    <definedName name="XDO_?FINAL_NAME?181?">SBLUECHIP!$C$10:$C$76</definedName>
    <definedName name="XDO_?FINAL_NAME?182?">SBLUECHIP!$C$10:$C$95</definedName>
    <definedName name="XDO_?FINAL_NAME?183?">SBLUECHIP!$C$10:$C$100</definedName>
    <definedName name="XDO_?FINAL_NAME?184?">SAOF!$C$10:$C$216</definedName>
    <definedName name="XDO_?FINAL_NAME?185?">SAOF!$C$10:$C$236</definedName>
    <definedName name="XDO_?FINAL_NAME?186?">SAOF!$C$10:$C$259</definedName>
    <definedName name="XDO_?FINAL_NAME?187?">SAOF!$C$10:$C$272</definedName>
    <definedName name="XDO_?FINAL_NAME?188?">SAOF!$C$10:$C$276</definedName>
    <definedName name="XDO_?FINAL_NAME?189?">SAOF!$C$10:$C$288</definedName>
    <definedName name="XDO_?FINAL_NAME?19?">#REF!</definedName>
    <definedName name="XDO_?FINAL_NAME?190?">SAOF!$C$10:$C$300</definedName>
    <definedName name="XDO_?FINAL_NAME?191?">SAOF!$C$10:$C$305</definedName>
    <definedName name="XDO_?FINAL_NAME?192?">SIF!$C$10:$C$45</definedName>
    <definedName name="XDO_?FINAL_NAME?193?">SIF!$C$10:$C$53</definedName>
    <definedName name="XDO_?FINAL_NAME?194?">SIF!$C$10:$C$74</definedName>
    <definedName name="XDO_?FINAL_NAME?195?">SIF!$C$10:$C$93</definedName>
    <definedName name="XDO_?FINAL_NAME?196?">SIF!$C$10:$C$98</definedName>
    <definedName name="XDO_?FINAL_NAME?197?">SMLDF!$C$18:$C$64</definedName>
    <definedName name="XDO_?FINAL_NAME?198?">SMLDF!$C$18:$C$73</definedName>
    <definedName name="XDO_?FINAL_NAME?199?">SMLDF!$C$18:$C$80</definedName>
    <definedName name="XDO_?FINAL_NAME?2?">#REF!</definedName>
    <definedName name="XDO_?FINAL_NAME?20?">#REF!</definedName>
    <definedName name="XDO_?FINAL_NAME?200?">SMLDF!$C$18:$C$88</definedName>
    <definedName name="XDO_?FINAL_NAME?201?">SMLDF!$C$18:$C$102</definedName>
    <definedName name="XDO_?FINAL_NAME?202?">SMLDF!$C$18:$C$123</definedName>
    <definedName name="XDO_?FINAL_NAME?203?">SMLDF!$C$18:$C$127</definedName>
    <definedName name="XDO_?FINAL_NAME?204?">SMLDF!$C$18:$C$133</definedName>
    <definedName name="XDO_?FINAL_NAME?205?">SMLDF!$C$18:$C$140</definedName>
    <definedName name="XDO_?FINAL_NAME?206?">SMLDF!$C$18:$C$150</definedName>
    <definedName name="XDO_?FINAL_NAME?207?">SMLDF!$C$18:$C$155</definedName>
    <definedName name="XDO_?FINAL_NAME?208?">SSTDF!$C$18:$C$77</definedName>
    <definedName name="XDO_?FINAL_NAME?209?">SSTDF!$C$18:$C$84</definedName>
    <definedName name="XDO_?FINAL_NAME?21?">#REF!</definedName>
    <definedName name="XDO_?FINAL_NAME?210?">SSTDF!$C$18:$C$89</definedName>
    <definedName name="XDO_?FINAL_NAME?211?">SSTDF!$C$18:$C$95</definedName>
    <definedName name="XDO_?FINAL_NAME?212?">SSTDF!$C$18:$C$100</definedName>
    <definedName name="XDO_?FINAL_NAME?213?">SSTDF!$C$18:$C$111</definedName>
    <definedName name="XDO_?FINAL_NAME?214?">SSTDF!$C$18:$C$119</definedName>
    <definedName name="XDO_?FINAL_NAME?215?">SSTDF!$C$18:$C$126</definedName>
    <definedName name="XDO_?FINAL_NAME?216?">SSTDF!$C$18:$C$136</definedName>
    <definedName name="XDO_?FINAL_NAME?217?">SSTDF!$C$18:$C$141</definedName>
    <definedName name="XDO_?FINAL_NAME?218?">SETFGOLD!$C$46</definedName>
    <definedName name="XDO_?FINAL_NAME?219?">SETFGOLD!$C$46:$C$54</definedName>
    <definedName name="XDO_?FINAL_NAME?22?">#REF!</definedName>
    <definedName name="XDO_?FINAL_NAME?220?">SETFGOLD!$C$46:$C$59</definedName>
    <definedName name="XDO_?FINAL_NAME?221?">SPSU!$C$10:$C$35</definedName>
    <definedName name="XDO_?FINAL_NAME?222?">SPSU!$C$10:$C$60</definedName>
    <definedName name="XDO_?FINAL_NAME?223?">SPSU!$C$10:$C$79</definedName>
    <definedName name="XDO_?FINAL_NAME?224?">SPSU!$C$10:$C$84</definedName>
    <definedName name="XDO_?FINAL_NAME?225?">SGF!$C$42</definedName>
    <definedName name="XDO_?FINAL_NAME?226?">SGF!$C$42:$C$54</definedName>
    <definedName name="XDO_?FINAL_NAME?227?">SGF!$C$42:$C$59</definedName>
    <definedName name="XDO_?FINAL_NAME?228?">SBISENSEX!$C$10:$C$39</definedName>
    <definedName name="XDO_?FINAL_NAME?229?">SBISENSEX!$C$10:$C$82</definedName>
    <definedName name="XDO_?FINAL_NAME?23?">SMGLF!$C$10:$C$41</definedName>
    <definedName name="XDO_?FINAL_NAME?230?">SBISENSEX!$C$10:$C$87</definedName>
    <definedName name="XDO_?FINAL_NAME?231?">SSCF!$C$10:$C$73</definedName>
    <definedName name="XDO_?FINAL_NAME?232?">SSCF!$C$10:$C$98</definedName>
    <definedName name="XDO_?FINAL_NAME?233?">SSCF!$C$10:$C$117</definedName>
    <definedName name="XDO_?FINAL_NAME?234?">SSCF!$C$10:$C$122</definedName>
    <definedName name="XDO_?FINAL_NAME?235?">SBPF!$C$18:$C$59</definedName>
    <definedName name="XDO_?FINAL_NAME?236?">SBPF!$C$18:$C$69</definedName>
    <definedName name="XDO_?FINAL_NAME?237?">SBPF!$C$18:$C$79</definedName>
    <definedName name="XDO_?FINAL_NAME?238?">SBPF!$C$18:$C$90</definedName>
    <definedName name="XDO_?FINAL_NAME?239?">SBPF!$C$18:$C$103</definedName>
    <definedName name="XDO_?FINAL_NAME?24?">SMGLF!$C$10:$C$66</definedName>
    <definedName name="XDO_?FINAL_NAME?240?">SBPF!$C$18:$C$113</definedName>
    <definedName name="XDO_?FINAL_NAME?241?">SBPF!$C$18:$C$118</definedName>
    <definedName name="XDO_?FINAL_NAME?242?">SBFS!$C$10:$C$39</definedName>
    <definedName name="XDO_?FINAL_NAME?243?">SBFS!$C$10:$C$64</definedName>
    <definedName name="XDO_?FINAL_NAME?244?">SBFS!$C$10:$C$83</definedName>
    <definedName name="XDO_?FINAL_NAME?245?">SBFS!$C$10:$C$88</definedName>
    <definedName name="XDO_?FINAL_NAME?246?">SETFNN50!$C$10:$C$59</definedName>
    <definedName name="XDO_?FINAL_NAME?247?">SETFNN50!$C$10:$C$102</definedName>
    <definedName name="XDO_?FINAL_NAME?248?">SETFNN50!$C$10:$C$107</definedName>
    <definedName name="XDO_?FINAL_NAME?249?">SETFNIFBK!$C$10:$C$21</definedName>
    <definedName name="XDO_?FINAL_NAME?25?">SMGLF!$C$10:$C$85</definedName>
    <definedName name="XDO_?FINAL_NAME?250?">SETFNIFBK!$C$10:$C$64</definedName>
    <definedName name="XDO_?FINAL_NAME?251?">SETFNIFBK!$C$10:$C$69</definedName>
    <definedName name="XDO_?FINAL_NAME?252?">SETFBSE100!$C$10:$C$109</definedName>
    <definedName name="XDO_?FINAL_NAME?253?">SETFBSE100!$C$10:$C$152</definedName>
    <definedName name="XDO_?FINAL_NAME?254?">SETFBSE100!$C$10:$C$157</definedName>
    <definedName name="XDO_?FINAL_NAME?255?">SESF!$C$10:$C$90</definedName>
    <definedName name="XDO_?FINAL_NAME?256?">SESF!$C$10:$C$96</definedName>
    <definedName name="XDO_?FINAL_NAME?257?">SESF!$C$10:$C$101</definedName>
    <definedName name="XDO_?FINAL_NAME?258?">SESF!$C$10:$C$106</definedName>
    <definedName name="XDO_?FINAL_NAME?259?">SESF!$C$10:$C$127</definedName>
    <definedName name="XDO_?FINAL_NAME?26?">SMGLF!$C$10:$C$90</definedName>
    <definedName name="XDO_?FINAL_NAME?260?">SESF!$C$10:$C$137</definedName>
    <definedName name="XDO_?FINAL_NAME?261?">SESF!$C$10:$C$146</definedName>
    <definedName name="XDO_?FINAL_NAME?262?">SESF!$C$10:$C$150</definedName>
    <definedName name="XDO_?FINAL_NAME?263?">SESF!$C$10:$C$169</definedName>
    <definedName name="XDO_?FINAL_NAME?264?">SESF!$C$10:$C$174</definedName>
    <definedName name="XDO_?FINAL_NAME?265?">SETFNIF50!$C$10:$C$59</definedName>
    <definedName name="XDO_?FINAL_NAME?266?">SETFNIF50!$C$10:$C$102</definedName>
    <definedName name="XDO_?FINAL_NAME?267?">SETFNIF50!$C$10:$C$107</definedName>
    <definedName name="XDO_?FINAL_NAME?268?">'SLTAF-III'!$C$10:$C$34</definedName>
    <definedName name="XDO_?FINAL_NAME?269?">'SLTAF-III'!$C$10:$C$77</definedName>
    <definedName name="XDO_?FINAL_NAME?27?">#REF!</definedName>
    <definedName name="XDO_?FINAL_NAME?270?">'SLTAF-III'!$C$10:$C$82</definedName>
    <definedName name="XDO_?FINAL_NAME?271?">SETF10GILT!$C$24</definedName>
    <definedName name="XDO_?FINAL_NAME?272?">SETF10GILT!$C$24:$C$53</definedName>
    <definedName name="XDO_?FINAL_NAME?273?">SETF10GILT!$C$24:$C$58</definedName>
    <definedName name="XDO_?FINAL_NAME?274?">'SLTAF-IV'!$C$10:$C$28</definedName>
    <definedName name="XDO_?FINAL_NAME?275?">'SLTAF-IV'!$C$10:$C$71</definedName>
    <definedName name="XDO_?FINAL_NAME?276?">'SLTAF-IV'!$C$10:$C$76</definedName>
    <definedName name="XDO_?FINAL_NAME?277?">'SLTAF-V'!$C$10:$C$36</definedName>
    <definedName name="XDO_?FINAL_NAME?278?">'SLTAF-V'!$C$10:$C$79</definedName>
    <definedName name="XDO_?FINAL_NAME?279?">'SLTAF-V'!$C$10:$C$84</definedName>
    <definedName name="XDO_?FINAL_NAME?28?">#REF!</definedName>
    <definedName name="XDO_?FINAL_NAME?280?">'SLTAF-VI'!$C$10:$C$48</definedName>
    <definedName name="XDO_?FINAL_NAME?281?">'SLTAF-VI'!$C$10:$C$91</definedName>
    <definedName name="XDO_?FINAL_NAME?282?">'SLTAF-VI'!$C$10:$C$96</definedName>
    <definedName name="XDO_?FINAL_NAME?283?">SETFSN50!$C$10:$C$59</definedName>
    <definedName name="XDO_?FINAL_NAME?284?">SETFSN50!$C$10:$C$102</definedName>
    <definedName name="XDO_?FINAL_NAME?285?">SETFSN50!$C$10:$C$107</definedName>
    <definedName name="XDO_?FINAL_NAME?286?">SBIETFQLTY!$C$10:$C$39</definedName>
    <definedName name="XDO_?FINAL_NAME?287?">SBIETFQLTY!$C$10:$C$82</definedName>
    <definedName name="XDO_?FINAL_NAME?288?">SBIETFQLTY!$C$10:$C$87</definedName>
    <definedName name="XDO_?FINAL_NAME?289?">SCBF!$C$18:$C$112</definedName>
    <definedName name="XDO_?FINAL_NAME?29?">SEHF!$C$10:$C$48</definedName>
    <definedName name="XDO_?FINAL_NAME?290?">SCBF!$C$18:$C$118</definedName>
    <definedName name="XDO_?FINAL_NAME?291?">SCBF!$C$18:$C$124</definedName>
    <definedName name="XDO_?FINAL_NAME?292?">SCBF!$C$18:$C$136</definedName>
    <definedName name="XDO_?FINAL_NAME?293?">SCBF!$C$18:$C$152</definedName>
    <definedName name="XDO_?FINAL_NAME?294?">SCBF!$C$18:$C$165</definedName>
    <definedName name="XDO_?FINAL_NAME?295?">SCBF!$C$18:$C$175</definedName>
    <definedName name="XDO_?FINAL_NAME?296?">SCBF!$C$18:$C$180</definedName>
    <definedName name="XDO_?FINAL_NAME?297?">SEMVF!$C$10:$C$59</definedName>
    <definedName name="XDO_?FINAL_NAME?298?">SEMVF!$C$10:$C$102</definedName>
    <definedName name="XDO_?FINAL_NAME?299?">SEMVF!$C$10:$C$107</definedName>
    <definedName name="XDO_?FINAL_NAME?3?">#REF!</definedName>
    <definedName name="XDO_?FINAL_NAME?30?">SEHF!$C$10:$C$53</definedName>
    <definedName name="XDO_?FINAL_NAME?300?">'SFMP- Series 1'!$C$26:$C$31</definedName>
    <definedName name="XDO_?FINAL_NAME?301?">'SFMP- Series 1'!$C$26:$C$50</definedName>
    <definedName name="XDO_?FINAL_NAME?302?">'SFMP- Series 1'!$C$26:$C$65</definedName>
    <definedName name="XDO_?FINAL_NAME?303?">'SFMP- Series 1'!$C$26:$C$70</definedName>
    <definedName name="XDO_?FINAL_NAME?304?">'SFMP- Series 6'!$C$26:$C$29</definedName>
    <definedName name="XDO_?FINAL_NAME?305?">'SFMP- Series 6'!$C$26:$C$48</definedName>
    <definedName name="XDO_?FINAL_NAME?306?">'SFMP- Series 6'!$C$26:$C$63</definedName>
    <definedName name="XDO_?FINAL_NAME?307?">'SFMP- Series 6'!$C$26:$C$68</definedName>
    <definedName name="XDO_?FINAL_NAME?308?">'SFMP- Series 34'!$C$26</definedName>
    <definedName name="XDO_?FINAL_NAME?309?">'SFMP- Series 34'!$C$26:$C$43</definedName>
    <definedName name="XDO_?FINAL_NAME?31?">SEHF!$C$10:$C$60</definedName>
    <definedName name="XDO_?FINAL_NAME?310?">'SFMP- Series 34'!$C$26:$C$58</definedName>
    <definedName name="XDO_?FINAL_NAME?311?">'SFMP- Series 34'!$C$26:$C$63</definedName>
    <definedName name="XDO_?FINAL_NAME?312?">'SMCBF-IP'!$C$10:$C$39</definedName>
    <definedName name="XDO_?FINAL_NAME?313?">'SMCBF-IP'!$C$10:$C$45</definedName>
    <definedName name="XDO_?FINAL_NAME?314?">'SMCBF-IP'!$C$10:$C$49</definedName>
    <definedName name="XDO_?FINAL_NAME?315?">'SMCBF-IP'!$C$10:$C$70</definedName>
    <definedName name="XDO_?FINAL_NAME?316?">'SMCBF-IP'!$C$10:$C$89</definedName>
    <definedName name="XDO_?FINAL_NAME?317?">'SMCBF-IP'!$C$10:$C$94</definedName>
    <definedName name="XDO_?FINAL_NAME?318?">SFRDF!$C$18:$C$24</definedName>
    <definedName name="XDO_?FINAL_NAME?319?">SFRDF!$C$18:$C$33</definedName>
    <definedName name="XDO_?FINAL_NAME?32?">SEHF!$C$10:$C$64</definedName>
    <definedName name="XDO_?FINAL_NAME?320?">SFRDF!$C$18:$C$43</definedName>
    <definedName name="XDO_?FINAL_NAME?321?">SFRDF!$C$18:$C$56</definedName>
    <definedName name="XDO_?FINAL_NAME?322?">SFRDF!$C$18:$C$66</definedName>
    <definedName name="XDO_?FINAL_NAME?323?">SFRDF!$C$18:$C$71</definedName>
    <definedName name="XDO_?FINAL_NAME?324?">SBIETFIT!$C$10:$C$19</definedName>
    <definedName name="XDO_?FINAL_NAME?325?">SBIETFIT!$C$10:$C$62</definedName>
    <definedName name="XDO_?FINAL_NAME?326?">SBIETFIT!$C$10:$C$67</definedName>
    <definedName name="XDO_?FINAL_NAME?327?">SBIETFPB!$C$10:$C$19</definedName>
    <definedName name="XDO_?FINAL_NAME?328?">SBIETFPB!$C$10:$C$62</definedName>
    <definedName name="XDO_?FINAL_NAME?329?">SBIETFPB!$C$10:$C$67</definedName>
    <definedName name="XDO_?FINAL_NAME?33?">SEHF!$C$10:$C$111</definedName>
    <definedName name="XDO_?FINAL_NAME?330?">'SRBF-AP'!$C$10:$C$56</definedName>
    <definedName name="XDO_?FINAL_NAME?331?">'SRBF-AP'!$C$10:$C$66</definedName>
    <definedName name="XDO_?FINAL_NAME?332?">'SRBF-AP'!$C$10:$C$74</definedName>
    <definedName name="XDO_?FINAL_NAME?333?">'SRBF-AP'!$C$10:$C$78</definedName>
    <definedName name="XDO_?FINAL_NAME?334?">'SRBF-AP'!$C$10:$C$105</definedName>
    <definedName name="XDO_?FINAL_NAME?335?">'SRBF-AP'!$C$10:$C$110</definedName>
    <definedName name="XDO_?FINAL_NAME?336?">'SRBF-AHP'!$C$10:$C$56</definedName>
    <definedName name="XDO_?FINAL_NAME?337?">'SRBF-AHP'!$C$10:$C$65</definedName>
    <definedName name="XDO_?FINAL_NAME?338?">'SRBF-AHP'!$C$10:$C$70</definedName>
    <definedName name="XDO_?FINAL_NAME?339?">'SRBF-AHP'!$C$10:$C$75</definedName>
    <definedName name="XDO_?FINAL_NAME?34?">SEHF!$C$10:$C$117</definedName>
    <definedName name="XDO_?FINAL_NAME?340?">'SRBF-AHP'!$C$10:$C$83</definedName>
    <definedName name="XDO_?FINAL_NAME?341?">'SRBF-AHP'!$C$10:$C$87</definedName>
    <definedName name="XDO_?FINAL_NAME?342?">'SRBF-AHP'!$C$10:$C$104</definedName>
    <definedName name="XDO_?FINAL_NAME?343?">'SRBF-AHP'!$C$10:$C$116</definedName>
    <definedName name="XDO_?FINAL_NAME?344?">'SRBF-AHP'!$C$10:$C$121</definedName>
    <definedName name="XDO_?FINAL_NAME?345?">'SRBF-CHP'!$C$10:$C$56</definedName>
    <definedName name="XDO_?FINAL_NAME?346?">'SRBF-CHP'!$C$10:$C$74</definedName>
    <definedName name="XDO_?FINAL_NAME?347?">'SRBF-CHP'!$C$10:$C$82</definedName>
    <definedName name="XDO_?FINAL_NAME?348?">'SRBF-CHP'!$C$10:$C$87</definedName>
    <definedName name="XDO_?FINAL_NAME?349?">'SRBF-CHP'!$C$10:$C$114</definedName>
    <definedName name="XDO_?FINAL_NAME?35?">SEHF!$C$10:$C$125</definedName>
    <definedName name="XDO_?FINAL_NAME?350?">'SRBF-CHP'!$C$10:$C$119</definedName>
    <definedName name="XDO_?FINAL_NAME?351?">'SRBF-CP'!$C$10:$C$56</definedName>
    <definedName name="XDO_?FINAL_NAME?352?">'SRBF-CP'!$C$10:$C$73</definedName>
    <definedName name="XDO_?FINAL_NAME?353?">'SRBF-CP'!$C$10:$C$81</definedName>
    <definedName name="XDO_?FINAL_NAME?354?">'SRBF-CP'!$C$10:$C$87</definedName>
    <definedName name="XDO_?FINAL_NAME?355?">'SRBF-CP'!$C$10:$C$114</definedName>
    <definedName name="XDO_?FINAL_NAME?356?">'SRBF-CP'!$C$10:$C$119</definedName>
    <definedName name="XDO_?FINAL_NAME?357?">'SIA-US EQUITY FOF'!$C$14</definedName>
    <definedName name="XDO_?FINAL_NAME?358?">'SIA-US EQUITY FOF'!$C$14:$C$53</definedName>
    <definedName name="XDO_?FINAL_NAME?359?">'SIA-US EQUITY FOF'!$C$14:$C$58</definedName>
    <definedName name="XDO_?FINAL_NAME?36?">SEHF!$C$10:$C$129</definedName>
    <definedName name="XDO_?FINAL_NAME?360?">'SFMP- Series 42'!$C$18</definedName>
    <definedName name="XDO_?FINAL_NAME?361?">'SFMP- Series 42'!$C$18:$C$40</definedName>
    <definedName name="XDO_?FINAL_NAME?362?">'SFMP- Series 42'!$C$18:$C$61</definedName>
    <definedName name="XDO_?FINAL_NAME?363?">'SFMP- Series 42'!$C$18:$C$76</definedName>
    <definedName name="XDO_?FINAL_NAME?364?">'SFMP- Series 42'!$C$18:$C$81</definedName>
    <definedName name="XDO_?FINAL_NAME?365?">'SFMP- Series 43'!$C$26:$C$33</definedName>
    <definedName name="XDO_?FINAL_NAME?366?">'SFMP- Series 43'!$C$26:$C$48</definedName>
    <definedName name="XDO_?FINAL_NAME?367?">'SFMP- Series 43'!$C$26:$C$63</definedName>
    <definedName name="XDO_?FINAL_NAME?368?">'SFMP- Series 43'!$C$26:$C$68</definedName>
    <definedName name="XDO_?FINAL_NAME?369?">'SNN50'!$C$10:$C$59</definedName>
    <definedName name="XDO_?FINAL_NAME?37?">SEHF!$C$10:$C$135</definedName>
    <definedName name="XDO_?FINAL_NAME?370?">'SNN50'!$C$10:$C$102</definedName>
    <definedName name="XDO_?FINAL_NAME?371?">'SNN50'!$C$10:$C$107</definedName>
    <definedName name="XDO_?FINAL_NAME?372?">'SFMP- Series 44'!$C$26:$C$31</definedName>
    <definedName name="XDO_?FINAL_NAME?373?">'SFMP- Series 44'!$C$26:$C$54</definedName>
    <definedName name="XDO_?FINAL_NAME?374?">'SFMP- Series 44'!$C$26:$C$69</definedName>
    <definedName name="XDO_?FINAL_NAME?375?">'SFMP- Series 44'!$C$26:$C$74</definedName>
    <definedName name="XDO_?FINAL_NAME?376?">'SFMP- Series 45'!$C$26:$C$33</definedName>
    <definedName name="XDO_?FINAL_NAME?377?">'SFMP- Series 45'!$C$26:$C$55</definedName>
    <definedName name="XDO_?FINAL_NAME?378?">'SFMP- Series 45'!$C$26:$C$70</definedName>
    <definedName name="XDO_?FINAL_NAME?379?">'SFMP- Series 45'!$C$26:$C$75</definedName>
    <definedName name="XDO_?FINAL_NAME?38?">SEHF!$C$10:$C$140</definedName>
    <definedName name="XDO_?FINAL_NAME?380?">SBIETFCON!$C$10:$C$39</definedName>
    <definedName name="XDO_?FINAL_NAME?381?">SBIETFCON!$C$10:$C$82</definedName>
    <definedName name="XDO_?FINAL_NAME?382?">SBIETFCON!$C$10:$C$87</definedName>
    <definedName name="XDO_?FINAL_NAME?383?">'SFMP- Series 46'!$C$26:$C$29</definedName>
    <definedName name="XDO_?FINAL_NAME?384?">'SFMP- Series 46'!$C$26:$C$48</definedName>
    <definedName name="XDO_?FINAL_NAME?385?">'SFMP- Series 46'!$C$26:$C$63</definedName>
    <definedName name="XDO_?FINAL_NAME?386?">'SFMP- Series 46'!$C$26:$C$68</definedName>
    <definedName name="XDO_?FINAL_NAME?387?">'SFMP- Series 48'!$C$26:$C$27</definedName>
    <definedName name="XDO_?FINAL_NAME?388?">'SFMP- Series 48'!$C$26:$C$54</definedName>
    <definedName name="XDO_?FINAL_NAME?389?">'SFMP- Series 48'!$C$26:$C$59</definedName>
    <definedName name="XDO_?FINAL_NAME?39?">SEHF!$C$10:$C$148</definedName>
    <definedName name="XDO_?FINAL_NAME?390?">SBAF!$C$10:$C$88</definedName>
    <definedName name="XDO_?FINAL_NAME?391?">SBAF!$C$10:$C$96</definedName>
    <definedName name="XDO_?FINAL_NAME?392?">SBAF!$C$10:$C$101</definedName>
    <definedName name="XDO_?FINAL_NAME?393?">SBAF!$C$10:$C$147</definedName>
    <definedName name="XDO_?FINAL_NAME?394?">SBAF!$C$10:$C$158</definedName>
    <definedName name="XDO_?FINAL_NAME?395?">SBAF!$C$10:$C$163</definedName>
    <definedName name="XDO_?FINAL_NAME?396?">SBAF!$C$10:$C$169</definedName>
    <definedName name="XDO_?FINAL_NAME?397?">SBAF!$C$10:$C$173</definedName>
    <definedName name="XDO_?FINAL_NAME?398?">SBAF!$C$10:$C$194</definedName>
    <definedName name="XDO_?FINAL_NAME?399?">SBAF!$C$10:$C$199</definedName>
    <definedName name="XDO_?FINAL_NAME?4?">#REF!</definedName>
    <definedName name="XDO_?FINAL_NAME?40?">SEHF!$C$10:$C$153</definedName>
    <definedName name="XDO_?FINAL_NAME?400?">'SFMP- Series 49'!$C$26:$C$33</definedName>
    <definedName name="XDO_?FINAL_NAME?401?">'SFMP- Series 49'!$C$26:$C$53</definedName>
    <definedName name="XDO_?FINAL_NAME?402?">'SFMP- Series 49'!$C$26:$C$68</definedName>
    <definedName name="XDO_?FINAL_NAME?403?">'SFMP- Series 49'!$C$26:$C$73</definedName>
    <definedName name="XDO_?FINAL_NAME?404?">'SFMP- Series 50'!$C$26:$C$30</definedName>
    <definedName name="XDO_?FINAL_NAME?405?">'SFMP- Series 50'!$C$26:$C$49</definedName>
    <definedName name="XDO_?FINAL_NAME?406?">'SFMP- Series 50'!$C$26:$C$64</definedName>
    <definedName name="XDO_?FINAL_NAME?407?">'SFMP- Series 50'!$C$26:$C$69</definedName>
    <definedName name="XDO_?FINAL_NAME?408?">'SFMP- Series 51'!$C$26:$C$36</definedName>
    <definedName name="XDO_?FINAL_NAME?409?">'SFMP- Series 51'!$C$26:$C$58</definedName>
    <definedName name="XDO_?FINAL_NAME?41?">SEHF!$C$10:$C$165</definedName>
    <definedName name="XDO_?FINAL_NAME?410?">'SFMP- Series 51'!$C$26:$C$73</definedName>
    <definedName name="XDO_?FINAL_NAME?411?">'SFMP- Series 51'!$C$26:$C$78</definedName>
    <definedName name="XDO_?FINAL_NAME?412?">'SFMP- Series 52'!$C$26:$C$30</definedName>
    <definedName name="XDO_?FINAL_NAME?413?">'SFMP- Series 52'!$C$26:$C$51</definedName>
    <definedName name="XDO_?FINAL_NAME?414?">'SFMP- Series 52'!$C$26:$C$66</definedName>
    <definedName name="XDO_?FINAL_NAME?415?">'SFMP- Series 52'!$C$26:$C$71</definedName>
    <definedName name="XDO_?FINAL_NAME?416?">'SFMP- Series 53'!$C$26:$C$34</definedName>
    <definedName name="XDO_?FINAL_NAME?417?">'SFMP- Series 53'!$C$26:$C$57</definedName>
    <definedName name="XDO_?FINAL_NAME?418?">'SFMP- Series 53'!$C$26:$C$72</definedName>
    <definedName name="XDO_?FINAL_NAME?419?">'SFMP- Series 53'!$C$26:$C$77</definedName>
    <definedName name="XDO_?FINAL_NAME?42?">SEHF!$C$10:$C$170</definedName>
    <definedName name="XDO_?FINAL_NAME?420?">'SFMP- Series 54'!$C$26:$C$28</definedName>
    <definedName name="XDO_?FINAL_NAME?421?">'SFMP- Series 54'!$C$26:$C$44</definedName>
    <definedName name="XDO_?FINAL_NAME?422?">'SFMP- Series 54'!$C$26:$C$59</definedName>
    <definedName name="XDO_?FINAL_NAME?423?">'SFMP- Series 54'!$C$26:$C$64</definedName>
    <definedName name="XDO_?FINAL_NAME?424?">'SFMP- Series 55'!$C$26:$C$32</definedName>
    <definedName name="XDO_?FINAL_NAME?425?">'SFMP- Series 55'!$C$26:$C$55</definedName>
    <definedName name="XDO_?FINAL_NAME?426?">'SFMP- Series 55'!$C$26:$C$70</definedName>
    <definedName name="XDO_?FINAL_NAME?427?">'SFMP- Series 55'!$C$26:$C$75</definedName>
    <definedName name="XDO_?FINAL_NAME?428?">'SFMP- Series 57'!$C$26:$C$29</definedName>
    <definedName name="XDO_?FINAL_NAME?429?">'SFMP- Series 57'!$C$26:$C$52</definedName>
    <definedName name="XDO_?FINAL_NAME?43?">#REF!</definedName>
    <definedName name="XDO_?FINAL_NAME?430?">'SFMP- Series 57'!$C$26:$C$67</definedName>
    <definedName name="XDO_?FINAL_NAME?431?">'SFMP- Series 57'!$C$26:$C$72</definedName>
    <definedName name="XDO_?FINAL_NAME?432?">'SFMP- Series 58'!$C$26:$C$31</definedName>
    <definedName name="XDO_?FINAL_NAME?433?">'SFMP- Series 58'!$C$26:$C$51</definedName>
    <definedName name="XDO_?FINAL_NAME?434?">'SFMP- Series 58'!$C$26:$C$66</definedName>
    <definedName name="XDO_?FINAL_NAME?435?">'SFMP- Series 58'!$C$26:$C$71</definedName>
    <definedName name="XDO_?FINAL_NAME?436?">SCPSE!$C$18:$C$43</definedName>
    <definedName name="XDO_?FINAL_NAME?437?">SCPSE!$C$18:$C$52</definedName>
    <definedName name="XDO_?FINAL_NAME?438?">SCPSE!$C$18:$C$123</definedName>
    <definedName name="XDO_?FINAL_NAME?439?">SCPSE!$C$18:$C$150</definedName>
    <definedName name="XDO_?FINAL_NAME?44?">#REF!</definedName>
    <definedName name="XDO_?FINAL_NAME?440?">SCPSE!$C$18:$C$155</definedName>
    <definedName name="XDO_?FINAL_NAME?441?">'SFMP- Series 59'!$C$38:$C$40</definedName>
    <definedName name="XDO_?FINAL_NAME?442?">'SFMP- Series 59'!$C$38:$C$55</definedName>
    <definedName name="XDO_?FINAL_NAME?443?">'SFMP- Series 59'!$C$38:$C$60</definedName>
    <definedName name="XDO_?FINAL_NAME?444?">'SFMP- Series 60'!$C$26:$C$30</definedName>
    <definedName name="XDO_?FINAL_NAME?445?">'SFMP- Series 60'!$C$26:$C$50</definedName>
    <definedName name="XDO_?FINAL_NAME?446?">'SFMP- Series 60'!$C$26:$C$65</definedName>
    <definedName name="XDO_?FINAL_NAME?447?">'SFMP- Series 60'!$C$26:$C$70</definedName>
    <definedName name="XDO_?FINAL_NAME?448?">SMCF!$C$10:$C$62</definedName>
    <definedName name="XDO_?FINAL_NAME?449?">SMCF!$C$10:$C$77</definedName>
    <definedName name="XDO_?FINAL_NAME?45?">SMIF!$C$18:$C$30</definedName>
    <definedName name="XDO_?FINAL_NAME?450?">SMCF!$C$10:$C$89</definedName>
    <definedName name="XDO_?FINAL_NAME?451?">SMCF!$C$10:$C$108</definedName>
    <definedName name="XDO_?FINAL_NAME?452?">SMCF!$C$10:$C$113</definedName>
    <definedName name="XDO_?FINAL_NAME?453?">'SFMP- Series 61'!$C$26:$C$36</definedName>
    <definedName name="XDO_?FINAL_NAME?454?">'SFMP- Series 61'!$C$26:$C$58</definedName>
    <definedName name="XDO_?FINAL_NAME?455?">'SFMP- Series 61'!$C$26:$C$73</definedName>
    <definedName name="XDO_?FINAL_NAME?456?">'SFMP- Series 61'!$C$26:$C$78</definedName>
    <definedName name="XDO_?FINAL_NAME?457?">'SFMP- Series 66'!$C$26:$C$34</definedName>
    <definedName name="XDO_?FINAL_NAME?458?">'SFMP- Series 66'!$C$26:$C$56</definedName>
    <definedName name="XDO_?FINAL_NAME?459?">'SFMP- Series 66'!$C$26:$C$71</definedName>
    <definedName name="XDO_?FINAL_NAME?46?">SMIF!$C$18:$C$41</definedName>
    <definedName name="XDO_?FINAL_NAME?460?">'SFMP- Series 66'!$C$26:$C$76</definedName>
    <definedName name="XDO_?FINAL_NAME?461?">'SFMP- Series 67'!$C$26:$C$34</definedName>
    <definedName name="XDO_?FINAL_NAME?462?">'SFMP- Series 67'!$C$26:$C$56</definedName>
    <definedName name="XDO_?FINAL_NAME?463?">'SFMP- Series 67'!$C$26:$C$71</definedName>
    <definedName name="XDO_?FINAL_NAME?464?">'SFMP- Series 67'!$C$26:$C$76</definedName>
    <definedName name="XDO_?FINAL_NAME?465?">'SFMP- Series 64'!$C$24</definedName>
    <definedName name="XDO_?FINAL_NAME?466?">'SFMP- Series 64'!$C$24:$C$32</definedName>
    <definedName name="XDO_?FINAL_NAME?467?">'SFMP- Series 64'!$C$24:$C$50</definedName>
    <definedName name="XDO_?FINAL_NAME?468?">'SFMP- Series 64'!$C$24:$C$65</definedName>
    <definedName name="XDO_?FINAL_NAME?469?">'SFMP- Series 64'!$C$24:$C$70</definedName>
    <definedName name="XDO_?FINAL_NAME?47?">SMIF!$C$18:$C$62</definedName>
    <definedName name="XDO_?FINAL_NAME?470?">'SFMP- Series 68'!$C$24</definedName>
    <definedName name="XDO_?FINAL_NAME?471?">'SFMP- Series 68'!$C$24:$C$41</definedName>
    <definedName name="XDO_?FINAL_NAME?472?">'SFMP- Series 68'!$C$24:$C$56</definedName>
    <definedName name="XDO_?FINAL_NAME?473?">'SFMP- Series 68'!$C$24:$C$61</definedName>
    <definedName name="XDO_?FINAL_NAME?474?">SNM150IF!$C$10:$C$159</definedName>
    <definedName name="XDO_?FINAL_NAME?475?">SNM150IF!$C$10:$C$202</definedName>
    <definedName name="XDO_?FINAL_NAME?476?">SNM150IF!$C$10:$C$207</definedName>
    <definedName name="XDO_?FINAL_NAME?477?">SNS250IF!$C$10:$C$260</definedName>
    <definedName name="XDO_?FINAL_NAME?478?">SNS250IF!$C$10:$C$303</definedName>
    <definedName name="XDO_?FINAL_NAME?479?">SNS250IF!$C$10:$C$308</definedName>
    <definedName name="XDO_?FINAL_NAME?48?">SMIF!$C$18:$C$72</definedName>
    <definedName name="XDO_?FINAL_NAME?480?">'SCIGI-JUN 2036'!$C$24:$C$26</definedName>
    <definedName name="XDO_?FINAL_NAME?481?">'SCIGI-JUN 2036'!$C$24:$C$55</definedName>
    <definedName name="XDO_?FINAL_NAME?482?">'SCIGI-JUN 2036'!$C$24:$C$60</definedName>
    <definedName name="XDO_?FINAL_NAME?483?">'SCIGI-APR 2029'!$C$24</definedName>
    <definedName name="XDO_?FINAL_NAME?484?">'SCIGI-APR 2029'!$C$24:$C$53</definedName>
    <definedName name="XDO_?FINAL_NAME?485?">'SCIGI-APR 2029'!$C$24:$C$58</definedName>
    <definedName name="XDO_?FINAL_NAME?486?">'SCISI-SEP 2027'!$C$24</definedName>
    <definedName name="XDO_?FINAL_NAME?487?">'SCISI-SEP 2027'!$C$24:$C$43</definedName>
    <definedName name="XDO_?FINAL_NAME?488?">'SCISI-SEP 2027'!$C$24:$C$70</definedName>
    <definedName name="XDO_?FINAL_NAME?489?">'SCISI-SEP 2027'!$C$24:$C$75</definedName>
    <definedName name="XDO_?FINAL_NAME?49?">SMIF!$C$18:$C$77</definedName>
    <definedName name="XDO_?FINAL_NAME?490?">'SFMP- Series 72'!$C$38:$C$41</definedName>
    <definedName name="XDO_?FINAL_NAME?491?">'SFMP- Series 72'!$C$38:$C$56</definedName>
    <definedName name="XDO_?FINAL_NAME?492?">'SFMP- Series 72'!$C$38:$C$61</definedName>
    <definedName name="XDO_?FINAL_NAME?493?">'SFMP- Series 73'!$C$38:$C$41</definedName>
    <definedName name="XDO_?FINAL_NAME?494?">'SFMP- Series 73'!$C$38:$C$56</definedName>
    <definedName name="XDO_?FINAL_NAME?495?">'SFMP- Series 73'!$C$38:$C$61</definedName>
    <definedName name="XDO_?FINAL_NAME?496?">SLDF!$C$24:$C$31</definedName>
    <definedName name="XDO_?FINAL_NAME?497?">SLDF!$C$24:$C$52</definedName>
    <definedName name="XDO_?FINAL_NAME?498?">SLDF!$C$24:$C$62</definedName>
    <definedName name="XDO_?FINAL_NAME?499?">SLDF!$C$24:$C$67</definedName>
    <definedName name="XDO_?FINAL_NAME?5?">#REF!</definedName>
    <definedName name="XDO_?FINAL_NAME?50?">#REF!</definedName>
    <definedName name="XDO_?FINAL_NAME?500?">'SFMP- Series 74'!$C$26:$C$33</definedName>
    <definedName name="XDO_?FINAL_NAME?501?">'SFMP- Series 74'!$C$26:$C$51</definedName>
    <definedName name="XDO_?FINAL_NAME?502?">'SFMP- Series 74'!$C$26:$C$66</definedName>
    <definedName name="XDO_?FINAL_NAME?503?">'SFMP- Series 74'!$C$26:$C$71</definedName>
    <definedName name="XDO_?FINAL_NAME?504?">'SFMP- Series 76'!$C$18:$C$21</definedName>
    <definedName name="XDO_?FINAL_NAME?505?">'SFMP- Series 76'!$C$18:$C$31</definedName>
    <definedName name="XDO_?FINAL_NAME?506?">'SFMP- Series 76'!$C$18:$C$49</definedName>
    <definedName name="XDO_?FINAL_NAME?507?">'SFMP- Series 76'!$C$18:$C$64</definedName>
    <definedName name="XDO_?FINAL_NAME?508?">'SFMP- Series 76'!$C$18:$C$69</definedName>
    <definedName name="XDO_?FINAL_NAME?509?">'SFMP- Series 78'!$C$18:$C$23</definedName>
    <definedName name="XDO_?FINAL_NAME?51?">#REF!</definedName>
    <definedName name="XDO_?FINAL_NAME?510?">'SFMP- Series 78'!$C$18:$C$35</definedName>
    <definedName name="XDO_?FINAL_NAME?511?">'SFMP- Series 78'!$C$18:$C$52</definedName>
    <definedName name="XDO_?FINAL_NAME?512?">'SFMP- Series 78'!$C$18:$C$67</definedName>
    <definedName name="XDO_?FINAL_NAME?513?">'SFMP- Series 78'!$C$18:$C$72</definedName>
    <definedName name="XDO_?FINAL_NAME?514?">SDYF!$C$10:$C$50</definedName>
    <definedName name="XDO_?FINAL_NAME?515?">SDYF!$C$10:$C$58</definedName>
    <definedName name="XDO_?FINAL_NAME?516?">SDYF!$C$10:$C$65</definedName>
    <definedName name="XDO_?FINAL_NAME?517?">SDYF!$C$10:$C$86</definedName>
    <definedName name="XDO_?FINAL_NAME?518?">SDYF!$C$10:$C$105</definedName>
    <definedName name="XDO_?FINAL_NAME?519?">SDYF!$C$10:$C$110</definedName>
    <definedName name="XDO_?FINAL_NAME?52?">SCOF!$C$10:$C$55</definedName>
    <definedName name="XDO_?FINAL_NAME?520?">'SFMP- Series 79'!$C$18:$C$22</definedName>
    <definedName name="XDO_?FINAL_NAME?521?">'SFMP- Series 79'!$C$18:$C$45</definedName>
    <definedName name="XDO_?FINAL_NAME?522?">'SFMP- Series 79'!$C$18:$C$60</definedName>
    <definedName name="XDO_?FINAL_NAME?523?">'SFMP- Series 79'!$C$18:$C$65</definedName>
    <definedName name="XDO_?FINAL_NAME?524?">'SFMP- Series 81'!$C$18:$C$25</definedName>
    <definedName name="XDO_?FINAL_NAME?525?">'SFMP- Series 81'!$C$18:$C$41</definedName>
    <definedName name="XDO_?FINAL_NAME?526?">'SFMP- Series 81'!$C$18:$C$60</definedName>
    <definedName name="XDO_?FINAL_NAME?527?">'SFMP- Series 81'!$C$18:$C$75</definedName>
    <definedName name="XDO_?FINAL_NAME?528?">'SFMP- Series 81'!$C$18:$C$80</definedName>
    <definedName name="XDO_?FINAL_NAME?529?">'SBI-BSE-SENSEX-IF'!$C$10:$C$39</definedName>
    <definedName name="XDO_?FINAL_NAME?53?">SCOF!$C$10:$C$80</definedName>
    <definedName name="XDO_?FINAL_NAME?530?">'SBI-BSE-SENSEX-IF'!$C$10:$C$82</definedName>
    <definedName name="XDO_?FINAL_NAME?531?">'SBI-BSE-SENSEX-IF'!$C$10:$C$87</definedName>
    <definedName name="XDO_?FINAL_NAME?532?">LIQUIDSBI!$C$52</definedName>
    <definedName name="XDO_?FINAL_NAME?533?">LIQUIDSBI!$C$52:$C$57</definedName>
    <definedName name="XDO_?FINAL_NAME?534?">SN50EWIF!$C$10:$C$59</definedName>
    <definedName name="XDO_?FINAL_NAME?535?">SN50EWIF!$C$10:$C$102</definedName>
    <definedName name="XDO_?FINAL_NAME?536?">SN50EWIF!$C$10:$C$107</definedName>
    <definedName name="XDO_?FINAL_NAME?537?">SEOF!$C$10:$C$44</definedName>
    <definedName name="XDO_?FINAL_NAME?538?">SEOF!$C$10:$C$69</definedName>
    <definedName name="XDO_?FINAL_NAME?539?">SEOF!$C$10:$C$88</definedName>
    <definedName name="XDO_?FINAL_NAME?54?">SCOF!$C$10:$C$99</definedName>
    <definedName name="XDO_?FINAL_NAME?540?">SEOF!$C$10:$C$93</definedName>
    <definedName name="XDO_?FINAL_NAME?541?">'SBI-AOF'!$C$10:$C$37</definedName>
    <definedName name="XDO_?FINAL_NAME?542?">'SBI-AOF'!$C$10:$C$62</definedName>
    <definedName name="XDO_?FINAL_NAME?543?">'SBI-AOF'!$C$10:$C$81</definedName>
    <definedName name="XDO_?FINAL_NAME?544?">'SBI-AOF'!$C$10:$C$86</definedName>
    <definedName name="XDO_?FINAL_NAME?545?">SETFSILVER!$C$54</definedName>
    <definedName name="XDO_?FINAL_NAME?546?">SETFSILVER!$C$54:$C$56</definedName>
    <definedName name="XDO_?FINAL_NAME?547?">SETFSILVER!$C$54:$C$59</definedName>
    <definedName name="XDO_?FINAL_NAME?548?">'SETFSILVER-FOF'!$C$42</definedName>
    <definedName name="XDO_?FINAL_NAME?549?">'SETFSILVER-FOF'!$C$42:$C$54</definedName>
    <definedName name="XDO_?FINAL_NAME?55?">SCOF!$C$10:$C$104</definedName>
    <definedName name="XDO_?FINAL_NAME?550?">'SETFSILVER-FOF'!$C$42:$C$59</definedName>
    <definedName name="XDO_?FINAL_NAME?551?">'SN50EW-ETF'!$C$10:$C$59</definedName>
    <definedName name="XDO_?FINAL_NAME?552?">'SN50EW-ETF'!$C$10:$C$102</definedName>
    <definedName name="XDO_?FINAL_NAME?553?">'SN50EW-ETF'!$C$10:$C$107</definedName>
    <definedName name="XDO_?FINAL_NAME?554?">SIOF!$C$10:$C$45</definedName>
    <definedName name="XDO_?FINAL_NAME?555?">SIOF!$C$10:$C$71</definedName>
    <definedName name="XDO_?FINAL_NAME?556?">SIOF!$C$10:$C$90</definedName>
    <definedName name="XDO_?FINAL_NAME?557?">SIOF!$C$10:$C$95</definedName>
    <definedName name="XDO_?FINAL_NAME?558?">SN500IF!$C$10:$C$510</definedName>
    <definedName name="XDO_?FINAL_NAME?559?">SN500IF!$C$10:$C$553</definedName>
    <definedName name="XDO_?FINAL_NAME?56?">STOF!$C$10:$C$34</definedName>
    <definedName name="XDO_?FINAL_NAME?560?">SN500IF!$C$10:$C$558</definedName>
    <definedName name="XDO_?FINAL_NAME?561?">SNICIF!$C$10:$C$39</definedName>
    <definedName name="XDO_?FINAL_NAME?562?">SNICIF!$C$10:$C$82</definedName>
    <definedName name="XDO_?FINAL_NAME?563?">SNICIF!$C$10:$C$87</definedName>
    <definedName name="XDO_?FINAL_NAME?564?">SQF!$C$10:$C$42</definedName>
    <definedName name="XDO_?FINAL_NAME?565?">SQF!$C$10:$C$85</definedName>
    <definedName name="XDO_?FINAL_NAME?566?">SQF!$C$10:$C$90</definedName>
    <definedName name="XDO_?FINAL_NAME?567?">SNBIF!$C$10:$C$21</definedName>
    <definedName name="XDO_?FINAL_NAME?568?">SNBIF!$C$10:$C$64</definedName>
    <definedName name="XDO_?FINAL_NAME?569?">SNBIF!$C$10:$C$69</definedName>
    <definedName name="XDO_?FINAL_NAME?57?">STOF!$C$10:$C$39</definedName>
    <definedName name="XDO_?FINAL_NAME?570?">SNITIF!$C$10:$C$19</definedName>
    <definedName name="XDO_?FINAL_NAME?571?">SNITIF!$C$10:$C$62</definedName>
    <definedName name="XDO_?FINAL_NAME?572?">SNITIF!$C$10:$C$67</definedName>
    <definedName name="XDO_?FINAL_NAME?573?">'SBI BSE PSU Bank ETF'!$C$10:$C$21</definedName>
    <definedName name="XDO_?FINAL_NAME?574?">'SBI BSE PSU Bank ETF'!$C$10:$C$64</definedName>
    <definedName name="XDO_?FINAL_NAME?575?">'SBI BSE PSU Bank ETF'!$C$10:$C$69</definedName>
    <definedName name="XDO_?FINAL_NAME?576?">'SBI BSE PSU Bank Index Fund'!$C$10:$C$21</definedName>
    <definedName name="XDO_?FINAL_NAME?577?">'SBI BSE PSU Bank Index Fund'!$C$10:$C$64</definedName>
    <definedName name="XDO_?FINAL_NAME?578?">'SBI BSE PSU Bank Index Fund'!$C$10:$C$69</definedName>
    <definedName name="XDO_?FINAL_NAME?579?">SIPAAFOF!$C$42:$C$43</definedName>
    <definedName name="XDO_?FINAL_NAME?58?">STOF!$C$10:$C$46</definedName>
    <definedName name="XDO_?FINAL_NAME?580?">SIPAAFOF!$C$42:$C$55</definedName>
    <definedName name="XDO_?FINAL_NAME?581?">SIPAAFOF!$C$42:$C$60</definedName>
    <definedName name="XDO_?FINAL_NAME?582?">'SBI Nifty200 Quality 30'!$C$10:$C$39</definedName>
    <definedName name="XDO_?FINAL_NAME?583?">'SBI Nifty200 Quality 30'!$C$10:$C$82</definedName>
    <definedName name="XDO_?FINAL_NAME?584?">'SBI Nifty200 Quality 30'!$C$10:$C$87</definedName>
    <definedName name="XDO_?FINAL_NAME?585?">#REF!</definedName>
    <definedName name="XDO_?FINAL_NAME?586?">#REF!</definedName>
    <definedName name="XDO_?FINAL_NAME?587?">#REF!</definedName>
    <definedName name="XDO_?FINAL_NAME?588?">#REF!</definedName>
    <definedName name="XDO_?FINAL_NAME?589?">#REF!</definedName>
    <definedName name="XDO_?FINAL_NAME?59?">STOF!$C$10:$C$67</definedName>
    <definedName name="XDO_?FINAL_NAME?590?">#REF!</definedName>
    <definedName name="XDO_?FINAL_NAME?591?">#REF!</definedName>
    <definedName name="XDO_?FINAL_NAME?592?">#REF!</definedName>
    <definedName name="XDO_?FINAL_NAME?593?">#REF!</definedName>
    <definedName name="XDO_?FINAL_NAME?594?">#REF!</definedName>
    <definedName name="XDO_?FINAL_NAME?595?">#REF!</definedName>
    <definedName name="XDO_?FINAL_NAME?596?">#REF!</definedName>
    <definedName name="XDO_?FINAL_NAME?597?">#REF!</definedName>
    <definedName name="XDO_?FINAL_NAME?598?">#REF!</definedName>
    <definedName name="XDO_?FINAL_NAME?599?">#REF!</definedName>
    <definedName name="XDO_?FINAL_NAME?6?">#REF!</definedName>
    <definedName name="XDO_?FINAL_NAME?60?">STOF!$C$10:$C$86</definedName>
    <definedName name="XDO_?FINAL_NAME?600?">#REF!</definedName>
    <definedName name="XDO_?FINAL_NAME?601?">#REF!</definedName>
    <definedName name="XDO_?FINAL_NAME?602?">#REF!</definedName>
    <definedName name="XDO_?FINAL_NAME?603?">#REF!</definedName>
    <definedName name="XDO_?FINAL_NAME?61?">STOF!$C$10:$C$91</definedName>
    <definedName name="XDO_?FINAL_NAME?62?">SHOF!$C$10:$C$37</definedName>
    <definedName name="XDO_?FINAL_NAME?63?">SHOF!$C$10:$C$43</definedName>
    <definedName name="XDO_?FINAL_NAME?64?">SHOF!$C$10:$C$64</definedName>
    <definedName name="XDO_?FINAL_NAME?65?">SHOF!$C$10:$C$83</definedName>
    <definedName name="XDO_?FINAL_NAME?66?">SHOF!$C$10:$C$88</definedName>
    <definedName name="XDO_?FINAL_NAME?67?">SCF!$C$10:$C$86</definedName>
    <definedName name="XDO_?FINAL_NAME?68?">SCF!$C$10:$C$93</definedName>
    <definedName name="XDO_?FINAL_NAME?69?">SCF!$C$10:$C$97</definedName>
    <definedName name="XDO_?FINAL_NAME?7?">#REF!</definedName>
    <definedName name="XDO_?FINAL_NAME?70?">SCF!$C$10:$C$103</definedName>
    <definedName name="XDO_?FINAL_NAME?71?">SCF!$C$10:$C$124</definedName>
    <definedName name="XDO_?FINAL_NAME?72?">SCF!$C$10:$C$143</definedName>
    <definedName name="XDO_?FINAL_NAME?73?">SCF!$C$10:$C$148</definedName>
    <definedName name="XDO_?FINAL_NAME?74?">SNIF!$C$10:$C$59</definedName>
    <definedName name="XDO_?FINAL_NAME?75?">SNIF!$C$10:$C$102</definedName>
    <definedName name="XDO_?FINAL_NAME?76?">SNIF!$C$10:$C$107</definedName>
    <definedName name="XDO_?FINAL_NAME?77?">'SMCBF-SP'!$C$10:$C$27</definedName>
    <definedName name="XDO_?FINAL_NAME?78?">'SMCBF-SP'!$C$10:$C$47</definedName>
    <definedName name="XDO_?FINAL_NAME?79?">'SMCBF-SP'!$C$10:$C$56</definedName>
    <definedName name="XDO_?FINAL_NAME?8?">#REF!</definedName>
    <definedName name="XDO_?FINAL_NAME?80?">'SMCBF-SP'!$C$10:$C$61</definedName>
    <definedName name="XDO_?FINAL_NAME?81?">'SMCBF-SP'!$C$10:$C$74</definedName>
    <definedName name="XDO_?FINAL_NAME?82?">'SMCBF-SP'!$C$10:$C$89</definedName>
    <definedName name="XDO_?FINAL_NAME?83?">'SMCBF-SP'!$C$10:$C$94</definedName>
    <definedName name="XDO_?FINAL_NAME?84?">SOF!$C$32:$C$33</definedName>
    <definedName name="XDO_?FINAL_NAME?85?">SOF!$C$32:$C$38</definedName>
    <definedName name="XDO_?FINAL_NAME?86?">SOF!$C$32:$C$58</definedName>
    <definedName name="XDO_?FINAL_NAME?87?">SOF!$C$32:$C$63</definedName>
    <definedName name="XDO_?FINAL_NAME?88?">SMMDF!$C$18:$C$53</definedName>
    <definedName name="XDO_?FINAL_NAME?89?">SMMDF!$C$18:$C$64</definedName>
    <definedName name="XDO_?FINAL_NAME?9?">SLMF!$C$10:$C$82</definedName>
    <definedName name="XDO_?FINAL_NAME?90?">SMMDF!$C$18:$C$73</definedName>
    <definedName name="XDO_?FINAL_NAME?91?">SMMDF!$C$18:$C$86</definedName>
    <definedName name="XDO_?FINAL_NAME?92?">SMMDF!$C$18:$C$96</definedName>
    <definedName name="XDO_?FINAL_NAME?93?">SMMDF!$C$18:$C$101</definedName>
    <definedName name="XDO_?FINAL_NAME?94?">SLF!$C$18:$C$23</definedName>
    <definedName name="XDO_?FINAL_NAME?95?">SLF!$C$18:$C$39</definedName>
    <definedName name="XDO_?FINAL_NAME?96?">SLF!$C$18:$C$111</definedName>
    <definedName name="XDO_?FINAL_NAME?97?">SLF!$C$18:$C$140</definedName>
    <definedName name="XDO_?FINAL_NAME?98?">SLF!$C$18:$C$155</definedName>
    <definedName name="XDO_?FINAL_NAME?99?">SLF!$C$18:$C$166</definedName>
    <definedName name="XDO_?FINAL_PER_NET?">SMEEF!$H$10:$H$98</definedName>
    <definedName name="XDO_?FINAL_PER_NET?1?">#REF!</definedName>
    <definedName name="XDO_?FINAL_PER_NET?10?">SLMF!$H$10:$H$88</definedName>
    <definedName name="XDO_?FINAL_PER_NET?100?">SLF!$H$18:$H$181</definedName>
    <definedName name="XDO_?FINAL_PER_NET?101?">SLF!$H$18:$H$186</definedName>
    <definedName name="XDO_?FINAL_PER_NET?102?">SDBF!$H$18:$H$27</definedName>
    <definedName name="XDO_?FINAL_PER_NET?103?">SDBF!$H$18:$H$33</definedName>
    <definedName name="XDO_?FINAL_PER_NET?104?">SDBF!$H$18:$H$38</definedName>
    <definedName name="XDO_?FINAL_PER_NET?105?">SDBF!$H$18:$H$48</definedName>
    <definedName name="XDO_?FINAL_PER_NET?106?">SDBF!$H$18:$H$67</definedName>
    <definedName name="XDO_?FINAL_PER_NET?107?">SDBF!$H$18:$H$77</definedName>
    <definedName name="XDO_?FINAL_PER_NET?108?">SDBF!$H$18:$H$82</definedName>
    <definedName name="XDO_?FINAL_PER_NET?109?">SSF!$H$24:$H$25</definedName>
    <definedName name="XDO_?FINAL_PER_NET?11?">SLMF!$H$10:$H$92</definedName>
    <definedName name="XDO_?FINAL_PER_NET?110?">SSF!$H$24:$H$51</definedName>
    <definedName name="XDO_?FINAL_PER_NET?111?">SSF!$H$24:$H$88</definedName>
    <definedName name="XDO_?FINAL_PER_NET?112?">SSF!$H$24:$H$130</definedName>
    <definedName name="XDO_?FINAL_PER_NET?113?">SSF!$H$24:$H$140</definedName>
    <definedName name="XDO_?FINAL_PER_NET?114?">SSF!$H$24:$H$134</definedName>
    <definedName name="XDO_?FINAL_PER_NET?115?">SSF!$H$24:$H$147</definedName>
    <definedName name="XDO_?FINAL_PER_NET?116?">SSF!$H$24:$H$158</definedName>
    <definedName name="XDO_?FINAL_PER_NET?117?">SSF!$H$24:$H$163</definedName>
    <definedName name="XDO_?FINAL_PER_NET?118?">SCRF!$H$16</definedName>
    <definedName name="XDO_?FINAL_PER_NET?119?">SCRF!$H$16:$H$48</definedName>
    <definedName name="XDO_?FINAL_PER_NET?12?">SLMF!$H$10:$H$113</definedName>
    <definedName name="XDO_?FINAL_PER_NET?120?">SCRF!$H$16:$H$58</definedName>
    <definedName name="XDO_?FINAL_PER_NET?121?">SCRF!$H$16:$H$79</definedName>
    <definedName name="XDO_?FINAL_PER_NET?122?">SCRF!$H$16:$H$89</definedName>
    <definedName name="XDO_?FINAL_PER_NET?123?">SCRF!$H$16:$H$94</definedName>
    <definedName name="XDO_?FINAL_PER_NET?124?">SFEF!$H$10:$H$34</definedName>
    <definedName name="XDO_?FINAL_PER_NET?125?">SFEF!$H$10:$H$41</definedName>
    <definedName name="XDO_?FINAL_PER_NET?126?">SFEF!$H$10:$H$66</definedName>
    <definedName name="XDO_?FINAL_PER_NET?127?">SFEF!$H$10:$H$85</definedName>
    <definedName name="XDO_?FINAL_PER_NET?128?">SFEF!$H$10:$H$90</definedName>
    <definedName name="XDO_?FINAL_PER_NET?129?">SCHF!$H$10:$H$46</definedName>
    <definedName name="XDO_?FINAL_PER_NET?13?">SLMF!$H$10:$H$132</definedName>
    <definedName name="XDO_?FINAL_PER_NET?130?">SCHF!$H$10:$H$54</definedName>
    <definedName name="XDO_?FINAL_PER_NET?131?">SCHF!$H$10:$H$107</definedName>
    <definedName name="XDO_?FINAL_PER_NET?132?">SCHF!$H$10:$H$118</definedName>
    <definedName name="XDO_?FINAL_PER_NET?133?">SCHF!$H$10:$H$127</definedName>
    <definedName name="XDO_?FINAL_PER_NET?134?">SCHF!$H$10:$H$134</definedName>
    <definedName name="XDO_?FINAL_PER_NET?135?">SCHF!$H$10:$H$147</definedName>
    <definedName name="XDO_?FINAL_PER_NET?136?">SCHF!$H$10:$H$157</definedName>
    <definedName name="XDO_?FINAL_PER_NET?137?">SCHF!$H$10:$H$162</definedName>
    <definedName name="XDO_?FINAL_PER_NET?138?">SMUSD!$H$18:$H$41</definedName>
    <definedName name="XDO_?FINAL_PER_NET?139?">SMUSD!$H$18:$H$48</definedName>
    <definedName name="XDO_?FINAL_PER_NET?14?">SLMF!$H$10:$H$137</definedName>
    <definedName name="XDO_?FINAL_PER_NET?140?">SMUSD!$H$18:$H$53</definedName>
    <definedName name="XDO_?FINAL_PER_NET?141?">SMUSD!$H$18:$H$67</definedName>
    <definedName name="XDO_?FINAL_PER_NET?142?">SMUSD!$H$18:$H$89</definedName>
    <definedName name="XDO_?FINAL_PER_NET?143?">SMUSD!$H$18:$H$130</definedName>
    <definedName name="XDO_?FINAL_PER_NET?144?">SMUSD!$H$18:$H$140</definedName>
    <definedName name="XDO_?FINAL_PER_NET?145?">SMUSD!$H$18:$H$146</definedName>
    <definedName name="XDO_?FINAL_PER_NET?146?">SMUSD!$H$18:$H$153</definedName>
    <definedName name="XDO_?FINAL_PER_NET?147?">SMUSD!$H$18:$H$163</definedName>
    <definedName name="XDO_?FINAL_PER_NET?148?">SMUSD!$H$18:$H$168</definedName>
    <definedName name="XDO_?FINAL_PER_NET?149?">SMIDCAP!$H$10:$H$64</definedName>
    <definedName name="XDO_?FINAL_PER_NET?15?">SLTEF!$H$10:$H$76</definedName>
    <definedName name="XDO_?FINAL_PER_NET?150?">SMIDCAP!$H$10:$H$92</definedName>
    <definedName name="XDO_?FINAL_PER_NET?151?">SMIDCAP!$H$10:$H$111</definedName>
    <definedName name="XDO_?FINAL_PER_NET?152?">SMIDCAP!$H$10:$H$116</definedName>
    <definedName name="XDO_?FINAL_PER_NET?153?">SMCMF!$H$24:$H$25</definedName>
    <definedName name="XDO_?FINAL_PER_NET?154?">SMCMF!$H$24:$H$54</definedName>
    <definedName name="XDO_?FINAL_PER_NET?155?">SMCMF!$H$24:$H$59</definedName>
    <definedName name="XDO_?FINAL_PER_NET?156?">SMCOMMA!$H$10:$H$36</definedName>
    <definedName name="XDO_?FINAL_PER_NET?157?">SMCOMMA!$H$10:$H$61</definedName>
    <definedName name="XDO_?FINAL_PER_NET?158?">SMCOMMA!$H$10:$H$80</definedName>
    <definedName name="XDO_?FINAL_PER_NET?159?">SMCOMMA!$H$10:$H$85</definedName>
    <definedName name="XDO_?FINAL_PER_NET?16?">SLTEF!$H$10:$H$101</definedName>
    <definedName name="XDO_?FINAL_PER_NET?160?">SMGF!$H$24:$H$28</definedName>
    <definedName name="XDO_?FINAL_PER_NET?161?">SMGF!$H$24:$H$39</definedName>
    <definedName name="XDO_?FINAL_PER_NET?162?">SMGF!$H$24:$H$54</definedName>
    <definedName name="XDO_?FINAL_PER_NET?163?">SMGF!$H$24:$H$73</definedName>
    <definedName name="XDO_?FINAL_PER_NET?164?">SMGF!$H$24:$H$78</definedName>
    <definedName name="XDO_?FINAL_PER_NET?165?">SFLEXI!$H$10:$H$61</definedName>
    <definedName name="XDO_?FINAL_PER_NET?166?">SFLEXI!$H$10:$H$69</definedName>
    <definedName name="XDO_?FINAL_PER_NET?167?">SFLEXI!$H$10:$H$92</definedName>
    <definedName name="XDO_?FINAL_PER_NET?168?">SFLEXI!$H$10:$H$111</definedName>
    <definedName name="XDO_?FINAL_PER_NET?169?">SFLEXI!$H$10:$H$116</definedName>
    <definedName name="XDO_?FINAL_PER_NET?17?">SLTEF!$H$10:$H$120</definedName>
    <definedName name="XDO_?FINAL_PER_NET?170?">SMAAF!$H$10:$H$64</definedName>
    <definedName name="XDO_?FINAL_PER_NET?171?">SMAAF!$H$10:$H$72</definedName>
    <definedName name="XDO_?FINAL_PER_NET?172?">SMAAF!$H$10:$H$77</definedName>
    <definedName name="XDO_?FINAL_PER_NET?173?">SMAAF!$H$10:$H$113</definedName>
    <definedName name="XDO_?FINAL_PER_NET?174?">SMAAF!$H$10:$H$123</definedName>
    <definedName name="XDO_?FINAL_PER_NET?175?">SMAAF!$H$10:$H$127</definedName>
    <definedName name="XDO_?FINAL_PER_NET?176?">SMAAF!$H$10:$H$134</definedName>
    <definedName name="XDO_?FINAL_PER_NET?177?">SMAAF!$H$10:$H$147</definedName>
    <definedName name="XDO_?FINAL_PER_NET?178?">SMAAF!$H$10:$H$159</definedName>
    <definedName name="XDO_?FINAL_PER_NET?179?">SMAAF!$H$10:$H$164</definedName>
    <definedName name="XDO_?FINAL_PER_NET?18?">SLTEF!$H$10:$H$125</definedName>
    <definedName name="XDO_?FINAL_PER_NET?180?">SBLUECHIP!$H$10:$H$49</definedName>
    <definedName name="XDO_?FINAL_PER_NET?181?">SBLUECHIP!$H$10:$H$76</definedName>
    <definedName name="XDO_?FINAL_PER_NET?182?">SBLUECHIP!$H$10:$H$95</definedName>
    <definedName name="XDO_?FINAL_PER_NET?183?">SBLUECHIP!$H$10:$H$100</definedName>
    <definedName name="XDO_?FINAL_PER_NET?184?">SAOF!$H$10:$H$216</definedName>
    <definedName name="XDO_?FINAL_PER_NET?185?">SAOF!$H$10:$H$236</definedName>
    <definedName name="XDO_?FINAL_PER_NET?186?">SAOF!$H$10:$H$259</definedName>
    <definedName name="XDO_?FINAL_PER_NET?187?">SAOF!$H$10:$H$272</definedName>
    <definedName name="XDO_?FINAL_PER_NET?188?">SAOF!$H$10:$H$276</definedName>
    <definedName name="XDO_?FINAL_PER_NET?189?">SAOF!$H$10:$H$288</definedName>
    <definedName name="XDO_?FINAL_PER_NET?19?">#REF!</definedName>
    <definedName name="XDO_?FINAL_PER_NET?190?">SAOF!$H$10:$H$300</definedName>
    <definedName name="XDO_?FINAL_PER_NET?191?">SAOF!$H$10:$H$305</definedName>
    <definedName name="XDO_?FINAL_PER_NET?192?">SIF!$H$10:$H$45</definedName>
    <definedName name="XDO_?FINAL_PER_NET?193?">SIF!$H$10:$H$53</definedName>
    <definedName name="XDO_?FINAL_PER_NET?194?">SIF!$H$10:$H$74</definedName>
    <definedName name="XDO_?FINAL_PER_NET?195?">SIF!$H$10:$H$93</definedName>
    <definedName name="XDO_?FINAL_PER_NET?196?">SIF!$H$10:$H$98</definedName>
    <definedName name="XDO_?FINAL_PER_NET?197?">SMLDF!$H$18:$H$64</definedName>
    <definedName name="XDO_?FINAL_PER_NET?198?">SMLDF!$H$18:$H$73</definedName>
    <definedName name="XDO_?FINAL_PER_NET?199?">SMLDF!$H$18:$H$80</definedName>
    <definedName name="XDO_?FINAL_PER_NET?2?">#REF!</definedName>
    <definedName name="XDO_?FINAL_PER_NET?20?">#REF!</definedName>
    <definedName name="XDO_?FINAL_PER_NET?200?">SMLDF!$H$18:$H$88</definedName>
    <definedName name="XDO_?FINAL_PER_NET?201?">SMLDF!$H$18:$H$102</definedName>
    <definedName name="XDO_?FINAL_PER_NET?202?">SMLDF!$H$18:$H$123</definedName>
    <definedName name="XDO_?FINAL_PER_NET?203?">SMLDF!$H$18:$H$127</definedName>
    <definedName name="XDO_?FINAL_PER_NET?204?">SMLDF!$H$18:$H$133</definedName>
    <definedName name="XDO_?FINAL_PER_NET?205?">SMLDF!$H$18:$H$140</definedName>
    <definedName name="XDO_?FINAL_PER_NET?206?">SMLDF!$H$18:$H$150</definedName>
    <definedName name="XDO_?FINAL_PER_NET?207?">SMLDF!$H$18:$H$155</definedName>
    <definedName name="XDO_?FINAL_PER_NET?208?">SSTDF!$H$18:$H$77</definedName>
    <definedName name="XDO_?FINAL_PER_NET?209?">SSTDF!$H$18:$H$84</definedName>
    <definedName name="XDO_?FINAL_PER_NET?21?">#REF!</definedName>
    <definedName name="XDO_?FINAL_PER_NET?210?">SSTDF!$H$18:$H$89</definedName>
    <definedName name="XDO_?FINAL_PER_NET?211?">SSTDF!$H$18:$H$95</definedName>
    <definedName name="XDO_?FINAL_PER_NET?212?">SSTDF!$H$18:$H$100</definedName>
    <definedName name="XDO_?FINAL_PER_NET?213?">SSTDF!$H$18:$H$111</definedName>
    <definedName name="XDO_?FINAL_PER_NET?214?">SSTDF!$H$18:$H$119</definedName>
    <definedName name="XDO_?FINAL_PER_NET?215?">SSTDF!$H$18:$H$126</definedName>
    <definedName name="XDO_?FINAL_PER_NET?216?">SSTDF!$H$18:$H$136</definedName>
    <definedName name="XDO_?FINAL_PER_NET?217?">SSTDF!$H$18:$H$141</definedName>
    <definedName name="XDO_?FINAL_PER_NET?218?">SETFGOLD!$H$46</definedName>
    <definedName name="XDO_?FINAL_PER_NET?219?">SETFGOLD!$H$46:$H$54</definedName>
    <definedName name="XDO_?FINAL_PER_NET?22?">#REF!</definedName>
    <definedName name="XDO_?FINAL_PER_NET?220?">SETFGOLD!$H$46:$H$59</definedName>
    <definedName name="XDO_?FINAL_PER_NET?221?">SPSU!$H$10:$H$35</definedName>
    <definedName name="XDO_?FINAL_PER_NET?222?">SPSU!$H$10:$H$60</definedName>
    <definedName name="XDO_?FINAL_PER_NET?223?">SPSU!$H$10:$H$79</definedName>
    <definedName name="XDO_?FINAL_PER_NET?224?">SPSU!$H$10:$H$84</definedName>
    <definedName name="XDO_?FINAL_PER_NET?225?">SGF!$H$42</definedName>
    <definedName name="XDO_?FINAL_PER_NET?226?">SGF!$H$42:$H$54</definedName>
    <definedName name="XDO_?FINAL_PER_NET?227?">SGF!$H$42:$H$59</definedName>
    <definedName name="XDO_?FINAL_PER_NET?228?">SBISENSEX!$H$10:$H$39</definedName>
    <definedName name="XDO_?FINAL_PER_NET?229?">SBISENSEX!$H$10:$H$82</definedName>
    <definedName name="XDO_?FINAL_PER_NET?23?">SMGLF!$H$10:$H$41</definedName>
    <definedName name="XDO_?FINAL_PER_NET?230?">SBISENSEX!$H$10:$H$87</definedName>
    <definedName name="XDO_?FINAL_PER_NET?231?">SSCF!$H$10:$H$73</definedName>
    <definedName name="XDO_?FINAL_PER_NET?232?">SSCF!$H$10:$H$98</definedName>
    <definedName name="XDO_?FINAL_PER_NET?233?">SSCF!$H$10:$H$117</definedName>
    <definedName name="XDO_?FINAL_PER_NET?234?">SSCF!$H$10:$H$122</definedName>
    <definedName name="XDO_?FINAL_PER_NET?235?">SBPF!$H$18:$H$59</definedName>
    <definedName name="XDO_?FINAL_PER_NET?236?">SBPF!$H$18:$H$69</definedName>
    <definedName name="XDO_?FINAL_PER_NET?237?">SBPF!$H$18:$H$79</definedName>
    <definedName name="XDO_?FINAL_PER_NET?238?">SBPF!$H$18:$H$90</definedName>
    <definedName name="XDO_?FINAL_PER_NET?239?">SBPF!$H$18:$H$103</definedName>
    <definedName name="XDO_?FINAL_PER_NET?24?">SMGLF!$H$10:$H$66</definedName>
    <definedName name="XDO_?FINAL_PER_NET?240?">SBPF!$H$18:$H$113</definedName>
    <definedName name="XDO_?FINAL_PER_NET?241?">SBPF!$H$18:$H$118</definedName>
    <definedName name="XDO_?FINAL_PER_NET?242?">SBFS!$H$10:$H$39</definedName>
    <definedName name="XDO_?FINAL_PER_NET?243?">SBFS!$H$10:$H$64</definedName>
    <definedName name="XDO_?FINAL_PER_NET?244?">SBFS!$H$10:$H$83</definedName>
    <definedName name="XDO_?FINAL_PER_NET?245?">SBFS!$H$10:$H$88</definedName>
    <definedName name="XDO_?FINAL_PER_NET?246?">SETFNN50!$H$10:$H$59</definedName>
    <definedName name="XDO_?FINAL_PER_NET?247?">SETFNN50!$H$10:$H$102</definedName>
    <definedName name="XDO_?FINAL_PER_NET?248?">SETFNN50!$H$10:$H$107</definedName>
    <definedName name="XDO_?FINAL_PER_NET?249?">SETFNIFBK!$H$10:$H$21</definedName>
    <definedName name="XDO_?FINAL_PER_NET?25?">SMGLF!$H$10:$H$85</definedName>
    <definedName name="XDO_?FINAL_PER_NET?250?">SETFNIFBK!$H$10:$H$64</definedName>
    <definedName name="XDO_?FINAL_PER_NET?251?">SETFNIFBK!$H$10:$H$69</definedName>
    <definedName name="XDO_?FINAL_PER_NET?252?">SETFBSE100!$H$10:$H$109</definedName>
    <definedName name="XDO_?FINAL_PER_NET?253?">SETFBSE100!$H$10:$H$152</definedName>
    <definedName name="XDO_?FINAL_PER_NET?254?">SETFBSE100!$H$10:$H$157</definedName>
    <definedName name="XDO_?FINAL_PER_NET?255?">SESF!$H$10:$H$90</definedName>
    <definedName name="XDO_?FINAL_PER_NET?256?">SESF!$H$10:$H$96</definedName>
    <definedName name="XDO_?FINAL_PER_NET?257?">SESF!$H$10:$H$101</definedName>
    <definedName name="XDO_?FINAL_PER_NET?258?">SESF!$H$10:$H$106</definedName>
    <definedName name="XDO_?FINAL_PER_NET?259?">SESF!$H$10:$H$127</definedName>
    <definedName name="XDO_?FINAL_PER_NET?26?">SMGLF!$H$10:$H$90</definedName>
    <definedName name="XDO_?FINAL_PER_NET?260?">SESF!$H$10:$H$137</definedName>
    <definedName name="XDO_?FINAL_PER_NET?261?">SESF!$H$10:$H$146</definedName>
    <definedName name="XDO_?FINAL_PER_NET?262?">SESF!$H$10:$H$150</definedName>
    <definedName name="XDO_?FINAL_PER_NET?263?">SESF!$H$10:$H$169</definedName>
    <definedName name="XDO_?FINAL_PER_NET?264?">SESF!$H$10:$H$174</definedName>
    <definedName name="XDO_?FINAL_PER_NET?265?">SETFNIF50!$H$10:$H$59</definedName>
    <definedName name="XDO_?FINAL_PER_NET?266?">SETFNIF50!$H$10:$H$102</definedName>
    <definedName name="XDO_?FINAL_PER_NET?267?">SETFNIF50!$H$10:$H$107</definedName>
    <definedName name="XDO_?FINAL_PER_NET?268?">'SLTAF-III'!$H$10:$H$34</definedName>
    <definedName name="XDO_?FINAL_PER_NET?269?">'SLTAF-III'!$H$10:$H$77</definedName>
    <definedName name="XDO_?FINAL_PER_NET?27?">#REF!</definedName>
    <definedName name="XDO_?FINAL_PER_NET?270?">'SLTAF-III'!$H$10:$H$82</definedName>
    <definedName name="XDO_?FINAL_PER_NET?271?">SETF10GILT!$H$24</definedName>
    <definedName name="XDO_?FINAL_PER_NET?272?">SETF10GILT!$H$24:$H$53</definedName>
    <definedName name="XDO_?FINAL_PER_NET?273?">SETF10GILT!$H$24:$H$58</definedName>
    <definedName name="XDO_?FINAL_PER_NET?274?">'SLTAF-IV'!$H$10:$H$28</definedName>
    <definedName name="XDO_?FINAL_PER_NET?275?">'SLTAF-IV'!$H$10:$H$71</definedName>
    <definedName name="XDO_?FINAL_PER_NET?276?">'SLTAF-IV'!$H$10:$H$76</definedName>
    <definedName name="XDO_?FINAL_PER_NET?277?">'SLTAF-V'!$H$10:$H$36</definedName>
    <definedName name="XDO_?FINAL_PER_NET?278?">'SLTAF-V'!$H$10:$H$79</definedName>
    <definedName name="XDO_?FINAL_PER_NET?279?">'SLTAF-V'!$H$10:$H$84</definedName>
    <definedName name="XDO_?FINAL_PER_NET?28?">#REF!</definedName>
    <definedName name="XDO_?FINAL_PER_NET?280?">'SLTAF-VI'!$H$10:$H$48</definedName>
    <definedName name="XDO_?FINAL_PER_NET?281?">'SLTAF-VI'!$H$10:$H$91</definedName>
    <definedName name="XDO_?FINAL_PER_NET?282?">'SLTAF-VI'!$H$10:$H$96</definedName>
    <definedName name="XDO_?FINAL_PER_NET?283?">SETFSN50!$H$10:$H$59</definedName>
    <definedName name="XDO_?FINAL_PER_NET?284?">SETFSN50!$H$10:$H$102</definedName>
    <definedName name="XDO_?FINAL_PER_NET?285?">SETFSN50!$H$10:$H$107</definedName>
    <definedName name="XDO_?FINAL_PER_NET?286?">SBIETFQLTY!$H$10:$H$39</definedName>
    <definedName name="XDO_?FINAL_PER_NET?287?">SBIETFQLTY!$H$10:$H$82</definedName>
    <definedName name="XDO_?FINAL_PER_NET?288?">SBIETFQLTY!$H$10:$H$87</definedName>
    <definedName name="XDO_?FINAL_PER_NET?289?">SCBF!$H$18:$H$112</definedName>
    <definedName name="XDO_?FINAL_PER_NET?29?">SEHF!$H$10:$H$48</definedName>
    <definedName name="XDO_?FINAL_PER_NET?290?">SCBF!$H$18:$H$118</definedName>
    <definedName name="XDO_?FINAL_PER_NET?291?">SCBF!$H$18:$H$124</definedName>
    <definedName name="XDO_?FINAL_PER_NET?292?">SCBF!$H$18:$H$136</definedName>
    <definedName name="XDO_?FINAL_PER_NET?293?">SCBF!$H$18:$H$152</definedName>
    <definedName name="XDO_?FINAL_PER_NET?294?">SCBF!$H$18:$H$165</definedName>
    <definedName name="XDO_?FINAL_PER_NET?295?">SCBF!$H$18:$H$175</definedName>
    <definedName name="XDO_?FINAL_PER_NET?296?">SCBF!$H$18:$H$180</definedName>
    <definedName name="XDO_?FINAL_PER_NET?297?">SEMVF!$H$10:$H$59</definedName>
    <definedName name="XDO_?FINAL_PER_NET?298?">SEMVF!$H$10:$H$102</definedName>
    <definedName name="XDO_?FINAL_PER_NET?299?">SEMVF!$H$10:$H$107</definedName>
    <definedName name="XDO_?FINAL_PER_NET?3?">#REF!</definedName>
    <definedName name="XDO_?FINAL_PER_NET?30?">SEHF!$H$10:$H$53</definedName>
    <definedName name="XDO_?FINAL_PER_NET?300?">'SFMP- Series 1'!$H$26:$H$31</definedName>
    <definedName name="XDO_?FINAL_PER_NET?301?">'SFMP- Series 1'!$H$26:$H$50</definedName>
    <definedName name="XDO_?FINAL_PER_NET?302?">'SFMP- Series 1'!$H$26:$H$65</definedName>
    <definedName name="XDO_?FINAL_PER_NET?303?">'SFMP- Series 1'!$H$26:$H$70</definedName>
    <definedName name="XDO_?FINAL_PER_NET?304?">'SFMP- Series 6'!$H$26:$H$29</definedName>
    <definedName name="XDO_?FINAL_PER_NET?305?">'SFMP- Series 6'!$H$26:$H$48</definedName>
    <definedName name="XDO_?FINAL_PER_NET?306?">'SFMP- Series 6'!$H$26:$H$63</definedName>
    <definedName name="XDO_?FINAL_PER_NET?307?">'SFMP- Series 6'!$H$26:$H$68</definedName>
    <definedName name="XDO_?FINAL_PER_NET?308?">'SFMP- Series 34'!$H$26</definedName>
    <definedName name="XDO_?FINAL_PER_NET?309?">'SFMP- Series 34'!$H$26:$H$43</definedName>
    <definedName name="XDO_?FINAL_PER_NET?31?">SEHF!$H$10:$H$60</definedName>
    <definedName name="XDO_?FINAL_PER_NET?310?">'SFMP- Series 34'!$H$26:$H$58</definedName>
    <definedName name="XDO_?FINAL_PER_NET?311?">'SFMP- Series 34'!$H$26:$H$63</definedName>
    <definedName name="XDO_?FINAL_PER_NET?312?">'SMCBF-IP'!$H$10:$H$39</definedName>
    <definedName name="XDO_?FINAL_PER_NET?313?">'SMCBF-IP'!$H$10:$H$45</definedName>
    <definedName name="XDO_?FINAL_PER_NET?314?">'SMCBF-IP'!$H$10:$H$49</definedName>
    <definedName name="XDO_?FINAL_PER_NET?315?">'SMCBF-IP'!$H$10:$H$70</definedName>
    <definedName name="XDO_?FINAL_PER_NET?316?">'SMCBF-IP'!$H$10:$H$89</definedName>
    <definedName name="XDO_?FINAL_PER_NET?317?">'SMCBF-IP'!$H$10:$H$94</definedName>
    <definedName name="XDO_?FINAL_PER_NET?318?">SFRDF!$H$18:$H$24</definedName>
    <definedName name="XDO_?FINAL_PER_NET?319?">SFRDF!$H$18:$H$33</definedName>
    <definedName name="XDO_?FINAL_PER_NET?32?">SEHF!$H$10:$H$64</definedName>
    <definedName name="XDO_?FINAL_PER_NET?320?">SFRDF!$H$18:$H$43</definedName>
    <definedName name="XDO_?FINAL_PER_NET?321?">SFRDF!$H$18:$H$56</definedName>
    <definedName name="XDO_?FINAL_PER_NET?322?">SFRDF!$H$18:$H$66</definedName>
    <definedName name="XDO_?FINAL_PER_NET?323?">SFRDF!$H$18:$H$71</definedName>
    <definedName name="XDO_?FINAL_PER_NET?324?">SBIETFIT!$H$10:$H$19</definedName>
    <definedName name="XDO_?FINAL_PER_NET?325?">SBIETFIT!$H$10:$H$62</definedName>
    <definedName name="XDO_?FINAL_PER_NET?326?">SBIETFIT!$H$10:$H$67</definedName>
    <definedName name="XDO_?FINAL_PER_NET?327?">SBIETFPB!$H$10:$H$19</definedName>
    <definedName name="XDO_?FINAL_PER_NET?328?">SBIETFPB!$H$10:$H$62</definedName>
    <definedName name="XDO_?FINAL_PER_NET?329?">SBIETFPB!$H$10:$H$67</definedName>
    <definedName name="XDO_?FINAL_PER_NET?33?">SEHF!$H$10:$H$111</definedName>
    <definedName name="XDO_?FINAL_PER_NET?330?">'SRBF-AP'!$H$10:$H$56</definedName>
    <definedName name="XDO_?FINAL_PER_NET?331?">'SRBF-AP'!$H$10:$H$66</definedName>
    <definedName name="XDO_?FINAL_PER_NET?332?">'SRBF-AP'!$H$10:$H$74</definedName>
    <definedName name="XDO_?FINAL_PER_NET?333?">'SRBF-AP'!$H$10:$H$78</definedName>
    <definedName name="XDO_?FINAL_PER_NET?334?">'SRBF-AP'!$H$10:$H$105</definedName>
    <definedName name="XDO_?FINAL_PER_NET?335?">'SRBF-AP'!$H$10:$H$110</definedName>
    <definedName name="XDO_?FINAL_PER_NET?336?">'SRBF-AHP'!$H$10:$H$56</definedName>
    <definedName name="XDO_?FINAL_PER_NET?337?">'SRBF-AHP'!$H$10:$H$65</definedName>
    <definedName name="XDO_?FINAL_PER_NET?338?">'SRBF-AHP'!$H$10:$H$70</definedName>
    <definedName name="XDO_?FINAL_PER_NET?339?">'SRBF-AHP'!$H$10:$H$75</definedName>
    <definedName name="XDO_?FINAL_PER_NET?34?">SEHF!$H$10:$H$117</definedName>
    <definedName name="XDO_?FINAL_PER_NET?340?">'SRBF-AHP'!$H$10:$H$83</definedName>
    <definedName name="XDO_?FINAL_PER_NET?341?">'SRBF-AHP'!$H$10:$H$87</definedName>
    <definedName name="XDO_?FINAL_PER_NET?342?">'SRBF-AHP'!$H$10:$H$104</definedName>
    <definedName name="XDO_?FINAL_PER_NET?343?">'SRBF-AHP'!$H$10:$H$116</definedName>
    <definedName name="XDO_?FINAL_PER_NET?344?">'SRBF-AHP'!$H$10:$H$121</definedName>
    <definedName name="XDO_?FINAL_PER_NET?345?">'SRBF-CHP'!$H$10:$H$56</definedName>
    <definedName name="XDO_?FINAL_PER_NET?346?">'SRBF-CHP'!$H$10:$H$74</definedName>
    <definedName name="XDO_?FINAL_PER_NET?347?">'SRBF-CHP'!$H$10:$H$82</definedName>
    <definedName name="XDO_?FINAL_PER_NET?348?">'SRBF-CHP'!$H$10:$H$87</definedName>
    <definedName name="XDO_?FINAL_PER_NET?349?">'SRBF-CHP'!$H$10:$H$114</definedName>
    <definedName name="XDO_?FINAL_PER_NET?35?">SEHF!$H$10:$H$125</definedName>
    <definedName name="XDO_?FINAL_PER_NET?350?">'SRBF-CHP'!$H$10:$H$119</definedName>
    <definedName name="XDO_?FINAL_PER_NET?351?">'SRBF-CP'!$H$10:$H$56</definedName>
    <definedName name="XDO_?FINAL_PER_NET?352?">'SRBF-CP'!$H$10:$H$73</definedName>
    <definedName name="XDO_?FINAL_PER_NET?353?">'SRBF-CP'!$H$10:$H$81</definedName>
    <definedName name="XDO_?FINAL_PER_NET?354?">'SRBF-CP'!$H$10:$H$87</definedName>
    <definedName name="XDO_?FINAL_PER_NET?355?">'SRBF-CP'!$H$10:$H$114</definedName>
    <definedName name="XDO_?FINAL_PER_NET?356?">'SRBF-CP'!$H$10:$H$119</definedName>
    <definedName name="XDO_?FINAL_PER_NET?357?">'SIA-US EQUITY FOF'!$H$14</definedName>
    <definedName name="XDO_?FINAL_PER_NET?358?">'SIA-US EQUITY FOF'!$H$14:$H$53</definedName>
    <definedName name="XDO_?FINAL_PER_NET?359?">'SIA-US EQUITY FOF'!$H$14:$H$58</definedName>
    <definedName name="XDO_?FINAL_PER_NET?36?">SEHF!$H$10:$H$129</definedName>
    <definedName name="XDO_?FINAL_PER_NET?360?">'SFMP- Series 42'!$H$18</definedName>
    <definedName name="XDO_?FINAL_PER_NET?361?">'SFMP- Series 42'!$H$18:$H$40</definedName>
    <definedName name="XDO_?FINAL_PER_NET?362?">'SFMP- Series 42'!$H$18:$H$61</definedName>
    <definedName name="XDO_?FINAL_PER_NET?363?">'SFMP- Series 42'!$H$18:$H$76</definedName>
    <definedName name="XDO_?FINAL_PER_NET?364?">'SFMP- Series 42'!$H$18:$H$81</definedName>
    <definedName name="XDO_?FINAL_PER_NET?365?">'SFMP- Series 43'!$H$26:$H$33</definedName>
    <definedName name="XDO_?FINAL_PER_NET?366?">'SFMP- Series 43'!$H$26:$H$48</definedName>
    <definedName name="XDO_?FINAL_PER_NET?367?">'SFMP- Series 43'!$H$26:$H$63</definedName>
    <definedName name="XDO_?FINAL_PER_NET?368?">'SFMP- Series 43'!$H$26:$H$68</definedName>
    <definedName name="XDO_?FINAL_PER_NET?369?">'SNN50'!$H$10:$H$59</definedName>
    <definedName name="XDO_?FINAL_PER_NET?37?">SEHF!$H$10:$H$135</definedName>
    <definedName name="XDO_?FINAL_PER_NET?370?">'SNN50'!$H$10:$H$102</definedName>
    <definedName name="XDO_?FINAL_PER_NET?371?">'SNN50'!$H$10:$H$107</definedName>
    <definedName name="XDO_?FINAL_PER_NET?372?">'SFMP- Series 44'!$H$26:$H$31</definedName>
    <definedName name="XDO_?FINAL_PER_NET?373?">'SFMP- Series 44'!$H$26:$H$54</definedName>
    <definedName name="XDO_?FINAL_PER_NET?374?">'SFMP- Series 44'!$H$26:$H$69</definedName>
    <definedName name="XDO_?FINAL_PER_NET?375?">'SFMP- Series 44'!$H$26:$H$74</definedName>
    <definedName name="XDO_?FINAL_PER_NET?376?">'SFMP- Series 45'!$H$26:$H$33</definedName>
    <definedName name="XDO_?FINAL_PER_NET?377?">'SFMP- Series 45'!$H$26:$H$55</definedName>
    <definedName name="XDO_?FINAL_PER_NET?378?">'SFMP- Series 45'!$H$26:$H$70</definedName>
    <definedName name="XDO_?FINAL_PER_NET?379?">'SFMP- Series 45'!$H$26:$H$75</definedName>
    <definedName name="XDO_?FINAL_PER_NET?38?">SEHF!$H$10:$H$140</definedName>
    <definedName name="XDO_?FINAL_PER_NET?380?">SBIETFCON!$H$10:$H$39</definedName>
    <definedName name="XDO_?FINAL_PER_NET?381?">SBIETFCON!$H$10:$H$82</definedName>
    <definedName name="XDO_?FINAL_PER_NET?382?">SBIETFCON!$H$10:$H$87</definedName>
    <definedName name="XDO_?FINAL_PER_NET?383?">'SFMP- Series 46'!$H$26:$H$29</definedName>
    <definedName name="XDO_?FINAL_PER_NET?384?">'SFMP- Series 46'!$H$26:$H$48</definedName>
    <definedName name="XDO_?FINAL_PER_NET?385?">'SFMP- Series 46'!$H$26:$H$63</definedName>
    <definedName name="XDO_?FINAL_PER_NET?386?">'SFMP- Series 46'!$H$26:$H$68</definedName>
    <definedName name="XDO_?FINAL_PER_NET?387?">'SFMP- Series 48'!$H$26:$H$27</definedName>
    <definedName name="XDO_?FINAL_PER_NET?388?">'SFMP- Series 48'!$H$26:$H$54</definedName>
    <definedName name="XDO_?FINAL_PER_NET?389?">'SFMP- Series 48'!$H$26:$H$59</definedName>
    <definedName name="XDO_?FINAL_PER_NET?39?">SEHF!$H$10:$H$148</definedName>
    <definedName name="XDO_?FINAL_PER_NET?390?">SBAF!$H$10:$H$88</definedName>
    <definedName name="XDO_?FINAL_PER_NET?391?">SBAF!$H$10:$H$96</definedName>
    <definedName name="XDO_?FINAL_PER_NET?392?">SBAF!$H$10:$H$101</definedName>
    <definedName name="XDO_?FINAL_PER_NET?393?">SBAF!$H$10:$H$147</definedName>
    <definedName name="XDO_?FINAL_PER_NET?394?">SBAF!$H$10:$H$158</definedName>
    <definedName name="XDO_?FINAL_PER_NET?395?">SBAF!$H$10:$H$163</definedName>
    <definedName name="XDO_?FINAL_PER_NET?396?">SBAF!$H$10:$H$169</definedName>
    <definedName name="XDO_?FINAL_PER_NET?397?">SBAF!$H$10:$H$173</definedName>
    <definedName name="XDO_?FINAL_PER_NET?398?">SBAF!$H$10:$H$194</definedName>
    <definedName name="XDO_?FINAL_PER_NET?399?">SBAF!$H$10:$H$199</definedName>
    <definedName name="XDO_?FINAL_PER_NET?4?">#REF!</definedName>
    <definedName name="XDO_?FINAL_PER_NET?40?">SEHF!$H$10:$H$153</definedName>
    <definedName name="XDO_?FINAL_PER_NET?400?">'SFMP- Series 49'!$H$26:$H$33</definedName>
    <definedName name="XDO_?FINAL_PER_NET?401?">'SFMP- Series 49'!$H$26:$H$53</definedName>
    <definedName name="XDO_?FINAL_PER_NET?402?">'SFMP- Series 49'!$H$26:$H$68</definedName>
    <definedName name="XDO_?FINAL_PER_NET?403?">'SFMP- Series 49'!$H$26:$H$73</definedName>
    <definedName name="XDO_?FINAL_PER_NET?404?">'SFMP- Series 50'!$H$26:$H$30</definedName>
    <definedName name="XDO_?FINAL_PER_NET?405?">'SFMP- Series 50'!$H$26:$H$49</definedName>
    <definedName name="XDO_?FINAL_PER_NET?406?">'SFMP- Series 50'!$H$26:$H$64</definedName>
    <definedName name="XDO_?FINAL_PER_NET?407?">'SFMP- Series 50'!$H$26:$H$69</definedName>
    <definedName name="XDO_?FINAL_PER_NET?408?">'SFMP- Series 51'!$H$26:$H$36</definedName>
    <definedName name="XDO_?FINAL_PER_NET?409?">'SFMP- Series 51'!$H$26:$H$58</definedName>
    <definedName name="XDO_?FINAL_PER_NET?41?">SEHF!$H$10:$H$165</definedName>
    <definedName name="XDO_?FINAL_PER_NET?410?">'SFMP- Series 51'!$H$26:$H$73</definedName>
    <definedName name="XDO_?FINAL_PER_NET?411?">'SFMP- Series 51'!$H$26:$H$78</definedName>
    <definedName name="XDO_?FINAL_PER_NET?412?">'SFMP- Series 52'!$H$26:$H$30</definedName>
    <definedName name="XDO_?FINAL_PER_NET?413?">'SFMP- Series 52'!$H$26:$H$51</definedName>
    <definedName name="XDO_?FINAL_PER_NET?414?">'SFMP- Series 52'!$H$26:$H$66</definedName>
    <definedName name="XDO_?FINAL_PER_NET?415?">'SFMP- Series 52'!$H$26:$H$71</definedName>
    <definedName name="XDO_?FINAL_PER_NET?416?">'SFMP- Series 53'!$H$26:$H$34</definedName>
    <definedName name="XDO_?FINAL_PER_NET?417?">'SFMP- Series 53'!$H$26:$H$57</definedName>
    <definedName name="XDO_?FINAL_PER_NET?418?">'SFMP- Series 53'!$H$26:$H$72</definedName>
    <definedName name="XDO_?FINAL_PER_NET?419?">'SFMP- Series 53'!$H$26:$H$77</definedName>
    <definedName name="XDO_?FINAL_PER_NET?42?">SEHF!$H$10:$H$170</definedName>
    <definedName name="XDO_?FINAL_PER_NET?420?">'SFMP- Series 54'!$H$26:$H$28</definedName>
    <definedName name="XDO_?FINAL_PER_NET?421?">'SFMP- Series 54'!$H$26:$H$44</definedName>
    <definedName name="XDO_?FINAL_PER_NET?422?">'SFMP- Series 54'!$H$26:$H$59</definedName>
    <definedName name="XDO_?FINAL_PER_NET?423?">'SFMP- Series 54'!$H$26:$H$64</definedName>
    <definedName name="XDO_?FINAL_PER_NET?424?">'SFMP- Series 55'!$H$26:$H$32</definedName>
    <definedName name="XDO_?FINAL_PER_NET?425?">'SFMP- Series 55'!$H$26:$H$55</definedName>
    <definedName name="XDO_?FINAL_PER_NET?426?">'SFMP- Series 55'!$H$26:$H$70</definedName>
    <definedName name="XDO_?FINAL_PER_NET?427?">'SFMP- Series 55'!$H$26:$H$75</definedName>
    <definedName name="XDO_?FINAL_PER_NET?428?">'SFMP- Series 57'!$H$26:$H$29</definedName>
    <definedName name="XDO_?FINAL_PER_NET?429?">'SFMP- Series 57'!$H$26:$H$52</definedName>
    <definedName name="XDO_?FINAL_PER_NET?43?">#REF!</definedName>
    <definedName name="XDO_?FINAL_PER_NET?430?">'SFMP- Series 57'!$H$26:$H$67</definedName>
    <definedName name="XDO_?FINAL_PER_NET?431?">'SFMP- Series 57'!$H$26:$H$72</definedName>
    <definedName name="XDO_?FINAL_PER_NET?432?">'SFMP- Series 58'!$H$26:$H$31</definedName>
    <definedName name="XDO_?FINAL_PER_NET?433?">'SFMP- Series 58'!$H$26:$H$51</definedName>
    <definedName name="XDO_?FINAL_PER_NET?434?">'SFMP- Series 58'!$H$26:$H$66</definedName>
    <definedName name="XDO_?FINAL_PER_NET?435?">'SFMP- Series 58'!$H$26:$H$71</definedName>
    <definedName name="XDO_?FINAL_PER_NET?436?">SCPSE!$H$18:$H$43</definedName>
    <definedName name="XDO_?FINAL_PER_NET?437?">SCPSE!$H$18:$H$52</definedName>
    <definedName name="XDO_?FINAL_PER_NET?438?">SCPSE!$H$18:$H$123</definedName>
    <definedName name="XDO_?FINAL_PER_NET?439?">SCPSE!$H$18:$H$150</definedName>
    <definedName name="XDO_?FINAL_PER_NET?44?">#REF!</definedName>
    <definedName name="XDO_?FINAL_PER_NET?440?">SCPSE!$H$18:$H$155</definedName>
    <definedName name="XDO_?FINAL_PER_NET?441?">'SFMP- Series 59'!$H$38:$H$40</definedName>
    <definedName name="XDO_?FINAL_PER_NET?442?">'SFMP- Series 59'!$H$38:$H$55</definedName>
    <definedName name="XDO_?FINAL_PER_NET?443?">'SFMP- Series 59'!$H$38:$H$60</definedName>
    <definedName name="XDO_?FINAL_PER_NET?444?">'SFMP- Series 60'!$H$26:$H$30</definedName>
    <definedName name="XDO_?FINAL_PER_NET?445?">'SFMP- Series 60'!$H$26:$H$50</definedName>
    <definedName name="XDO_?FINAL_PER_NET?446?">'SFMP- Series 60'!$H$26:$H$65</definedName>
    <definedName name="XDO_?FINAL_PER_NET?447?">'SFMP- Series 60'!$H$26:$H$70</definedName>
    <definedName name="XDO_?FINAL_PER_NET?448?">SMCF!$H$10:$H$62</definedName>
    <definedName name="XDO_?FINAL_PER_NET?449?">SMCF!$H$10:$H$77</definedName>
    <definedName name="XDO_?FINAL_PER_NET?45?">SMIF!$H$18:$H$30</definedName>
    <definedName name="XDO_?FINAL_PER_NET?450?">SMCF!$H$10:$H$89</definedName>
    <definedName name="XDO_?FINAL_PER_NET?451?">SMCF!$H$10:$H$108</definedName>
    <definedName name="XDO_?FINAL_PER_NET?452?">SMCF!$H$10:$H$113</definedName>
    <definedName name="XDO_?FINAL_PER_NET?453?">'SFMP- Series 61'!$H$26:$H$36</definedName>
    <definedName name="XDO_?FINAL_PER_NET?454?">'SFMP- Series 61'!$H$26:$H$58</definedName>
    <definedName name="XDO_?FINAL_PER_NET?455?">'SFMP- Series 61'!$H$26:$H$73</definedName>
    <definedName name="XDO_?FINAL_PER_NET?456?">'SFMP- Series 61'!$H$26:$H$78</definedName>
    <definedName name="XDO_?FINAL_PER_NET?457?">'SFMP- Series 66'!$H$26:$H$34</definedName>
    <definedName name="XDO_?FINAL_PER_NET?458?">'SFMP- Series 66'!$H$26:$H$56</definedName>
    <definedName name="XDO_?FINAL_PER_NET?459?">'SFMP- Series 66'!$H$26:$H$71</definedName>
    <definedName name="XDO_?FINAL_PER_NET?46?">SMIF!$H$18:$H$41</definedName>
    <definedName name="XDO_?FINAL_PER_NET?460?">'SFMP- Series 66'!$H$26:$H$76</definedName>
    <definedName name="XDO_?FINAL_PER_NET?461?">'SFMP- Series 67'!$H$26:$H$34</definedName>
    <definedName name="XDO_?FINAL_PER_NET?462?">'SFMP- Series 67'!$H$26:$H$56</definedName>
    <definedName name="XDO_?FINAL_PER_NET?463?">'SFMP- Series 67'!$H$26:$H$71</definedName>
    <definedName name="XDO_?FINAL_PER_NET?464?">'SFMP- Series 67'!$H$26:$H$76</definedName>
    <definedName name="XDO_?FINAL_PER_NET?465?">'SFMP- Series 64'!$H$24</definedName>
    <definedName name="XDO_?FINAL_PER_NET?466?">'SFMP- Series 64'!$H$24:$H$32</definedName>
    <definedName name="XDO_?FINAL_PER_NET?467?">'SFMP- Series 64'!$H$24:$H$50</definedName>
    <definedName name="XDO_?FINAL_PER_NET?468?">'SFMP- Series 64'!$H$24:$H$65</definedName>
    <definedName name="XDO_?FINAL_PER_NET?469?">'SFMP- Series 64'!$H$24:$H$70</definedName>
    <definedName name="XDO_?FINAL_PER_NET?47?">SMIF!$H$18:$H$62</definedName>
    <definedName name="XDO_?FINAL_PER_NET?470?">'SFMP- Series 68'!$H$24</definedName>
    <definedName name="XDO_?FINAL_PER_NET?471?">'SFMP- Series 68'!$H$24:$H$41</definedName>
    <definedName name="XDO_?FINAL_PER_NET?472?">'SFMP- Series 68'!$H$24:$H$56</definedName>
    <definedName name="XDO_?FINAL_PER_NET?473?">'SFMP- Series 68'!$H$24:$H$61</definedName>
    <definedName name="XDO_?FINAL_PER_NET?474?">SNM150IF!$H$10:$H$159</definedName>
    <definedName name="XDO_?FINAL_PER_NET?475?">SNM150IF!$H$10:$H$202</definedName>
    <definedName name="XDO_?FINAL_PER_NET?476?">SNM150IF!$H$10:$H$207</definedName>
    <definedName name="XDO_?FINAL_PER_NET?477?">SNS250IF!$H$10:$H$260</definedName>
    <definedName name="XDO_?FINAL_PER_NET?478?">SNS250IF!$H$10:$H$303</definedName>
    <definedName name="XDO_?FINAL_PER_NET?479?">SNS250IF!$H$10:$H$308</definedName>
    <definedName name="XDO_?FINAL_PER_NET?48?">SMIF!$H$18:$H$72</definedName>
    <definedName name="XDO_?FINAL_PER_NET?480?">'SCIGI-JUN 2036'!$H$24:$H$26</definedName>
    <definedName name="XDO_?FINAL_PER_NET?481?">'SCIGI-JUN 2036'!$H$24:$H$55</definedName>
    <definedName name="XDO_?FINAL_PER_NET?482?">'SCIGI-JUN 2036'!$H$24:$H$60</definedName>
    <definedName name="XDO_?FINAL_PER_NET?483?">'SCIGI-APR 2029'!$H$24</definedName>
    <definedName name="XDO_?FINAL_PER_NET?484?">'SCIGI-APR 2029'!$H$24:$H$53</definedName>
    <definedName name="XDO_?FINAL_PER_NET?485?">'SCIGI-APR 2029'!$H$24:$H$58</definedName>
    <definedName name="XDO_?FINAL_PER_NET?486?">'SCISI-SEP 2027'!$H$24</definedName>
    <definedName name="XDO_?FINAL_PER_NET?487?">'SCISI-SEP 2027'!$H$24:$H$43</definedName>
    <definedName name="XDO_?FINAL_PER_NET?488?">'SCISI-SEP 2027'!$H$24:$H$70</definedName>
    <definedName name="XDO_?FINAL_PER_NET?489?">'SCISI-SEP 2027'!$H$24:$H$75</definedName>
    <definedName name="XDO_?FINAL_PER_NET?49?">SMIF!$H$18:$H$77</definedName>
    <definedName name="XDO_?FINAL_PER_NET?490?">'SFMP- Series 72'!$H$38:$H$41</definedName>
    <definedName name="XDO_?FINAL_PER_NET?491?">'SFMP- Series 72'!$H$38:$H$56</definedName>
    <definedName name="XDO_?FINAL_PER_NET?492?">'SFMP- Series 72'!$H$38:$H$61</definedName>
    <definedName name="XDO_?FINAL_PER_NET?493?">'SFMP- Series 73'!$H$38:$H$41</definedName>
    <definedName name="XDO_?FINAL_PER_NET?494?">'SFMP- Series 73'!$H$38:$H$56</definedName>
    <definedName name="XDO_?FINAL_PER_NET?495?">'SFMP- Series 73'!$H$38:$H$61</definedName>
    <definedName name="XDO_?FINAL_PER_NET?496?">SLDF!$H$24:$H$31</definedName>
    <definedName name="XDO_?FINAL_PER_NET?497?">SLDF!$H$24:$H$52</definedName>
    <definedName name="XDO_?FINAL_PER_NET?498?">SLDF!$H$24:$H$62</definedName>
    <definedName name="XDO_?FINAL_PER_NET?499?">SLDF!$H$24:$H$67</definedName>
    <definedName name="XDO_?FINAL_PER_NET?5?">#REF!</definedName>
    <definedName name="XDO_?FINAL_PER_NET?50?">#REF!</definedName>
    <definedName name="XDO_?FINAL_PER_NET?500?">'SFMP- Series 74'!$H$26:$H$33</definedName>
    <definedName name="XDO_?FINAL_PER_NET?501?">'SFMP- Series 74'!$H$26:$H$51</definedName>
    <definedName name="XDO_?FINAL_PER_NET?502?">'SFMP- Series 74'!$H$26:$H$66</definedName>
    <definedName name="XDO_?FINAL_PER_NET?503?">'SFMP- Series 74'!$H$26:$H$71</definedName>
    <definedName name="XDO_?FINAL_PER_NET?504?">'SFMP- Series 76'!$H$18:$H$21</definedName>
    <definedName name="XDO_?FINAL_PER_NET?505?">'SFMP- Series 76'!$H$18:$H$31</definedName>
    <definedName name="XDO_?FINAL_PER_NET?506?">'SFMP- Series 76'!$H$18:$H$49</definedName>
    <definedName name="XDO_?FINAL_PER_NET?507?">'SFMP- Series 76'!$H$18:$H$64</definedName>
    <definedName name="XDO_?FINAL_PER_NET?508?">'SFMP- Series 76'!$H$18:$H$69</definedName>
    <definedName name="XDO_?FINAL_PER_NET?509?">'SFMP- Series 78'!$H$18:$H$23</definedName>
    <definedName name="XDO_?FINAL_PER_NET?51?">#REF!</definedName>
    <definedName name="XDO_?FINAL_PER_NET?510?">'SFMP- Series 78'!$H$18:$H$35</definedName>
    <definedName name="XDO_?FINAL_PER_NET?511?">'SFMP- Series 78'!$H$18:$H$52</definedName>
    <definedName name="XDO_?FINAL_PER_NET?512?">'SFMP- Series 78'!$H$18:$H$67</definedName>
    <definedName name="XDO_?FINAL_PER_NET?513?">'SFMP- Series 78'!$H$18:$H$72</definedName>
    <definedName name="XDO_?FINAL_PER_NET?514?">SDYF!$H$10:$H$50</definedName>
    <definedName name="XDO_?FINAL_PER_NET?515?">SDYF!$H$10:$H$58</definedName>
    <definedName name="XDO_?FINAL_PER_NET?516?">SDYF!$H$10:$H$65</definedName>
    <definedName name="XDO_?FINAL_PER_NET?517?">SDYF!$H$10:$H$86</definedName>
    <definedName name="XDO_?FINAL_PER_NET?518?">SDYF!$H$10:$H$105</definedName>
    <definedName name="XDO_?FINAL_PER_NET?519?">SDYF!$H$10:$H$110</definedName>
    <definedName name="XDO_?FINAL_PER_NET?52?">SCOF!$H$10:$H$55</definedName>
    <definedName name="XDO_?FINAL_PER_NET?520?">'SFMP- Series 79'!$H$18:$H$22</definedName>
    <definedName name="XDO_?FINAL_PER_NET?521?">'SFMP- Series 79'!$H$18:$H$45</definedName>
    <definedName name="XDO_?FINAL_PER_NET?522?">'SFMP- Series 79'!$H$18:$H$60</definedName>
    <definedName name="XDO_?FINAL_PER_NET?523?">'SFMP- Series 79'!$H$18:$H$65</definedName>
    <definedName name="XDO_?FINAL_PER_NET?524?">'SFMP- Series 81'!$H$18:$H$25</definedName>
    <definedName name="XDO_?FINAL_PER_NET?525?">'SFMP- Series 81'!$H$18:$H$41</definedName>
    <definedName name="XDO_?FINAL_PER_NET?526?">'SFMP- Series 81'!$H$18:$H$60</definedName>
    <definedName name="XDO_?FINAL_PER_NET?527?">'SFMP- Series 81'!$H$18:$H$75</definedName>
    <definedName name="XDO_?FINAL_PER_NET?528?">'SFMP- Series 81'!$H$18:$H$80</definedName>
    <definedName name="XDO_?FINAL_PER_NET?529?">'SBI-BSE-SENSEX-IF'!$H$10:$H$39</definedName>
    <definedName name="XDO_?FINAL_PER_NET?53?">SCOF!$H$10:$H$80</definedName>
    <definedName name="XDO_?FINAL_PER_NET?530?">'SBI-BSE-SENSEX-IF'!$H$10:$H$82</definedName>
    <definedName name="XDO_?FINAL_PER_NET?531?">'SBI-BSE-SENSEX-IF'!$H$10:$H$87</definedName>
    <definedName name="XDO_?FINAL_PER_NET?532?">LIQUIDSBI!$H$52</definedName>
    <definedName name="XDO_?FINAL_PER_NET?533?">LIQUIDSBI!$H$52:$H$57</definedName>
    <definedName name="XDO_?FINAL_PER_NET?534?">SN50EWIF!$H$10:$H$59</definedName>
    <definedName name="XDO_?FINAL_PER_NET?535?">SN50EWIF!$H$10:$H$102</definedName>
    <definedName name="XDO_?FINAL_PER_NET?536?">SN50EWIF!$H$10:$H$107</definedName>
    <definedName name="XDO_?FINAL_PER_NET?537?">SEOF!$H$10:$H$44</definedName>
    <definedName name="XDO_?FINAL_PER_NET?538?">SEOF!$H$10:$H$69</definedName>
    <definedName name="XDO_?FINAL_PER_NET?539?">SEOF!$H$10:$H$88</definedName>
    <definedName name="XDO_?FINAL_PER_NET?54?">SCOF!$H$10:$H$99</definedName>
    <definedName name="XDO_?FINAL_PER_NET?540?">SEOF!$H$10:$H$93</definedName>
    <definedName name="XDO_?FINAL_PER_NET?541?">'SBI-AOF'!$H$10:$H$37</definedName>
    <definedName name="XDO_?FINAL_PER_NET?542?">'SBI-AOF'!$H$10:$H$62</definedName>
    <definedName name="XDO_?FINAL_PER_NET?543?">'SBI-AOF'!$H$10:$H$81</definedName>
    <definedName name="XDO_?FINAL_PER_NET?544?">'SBI-AOF'!$H$10:$H$86</definedName>
    <definedName name="XDO_?FINAL_PER_NET?545?">SETFSILVER!$H$54</definedName>
    <definedName name="XDO_?FINAL_PER_NET?546?">SETFSILVER!$H$54:$H$56</definedName>
    <definedName name="XDO_?FINAL_PER_NET?547?">SETFSILVER!$H$54:$H$59</definedName>
    <definedName name="XDO_?FINAL_PER_NET?548?">'SETFSILVER-FOF'!$H$42</definedName>
    <definedName name="XDO_?FINAL_PER_NET?549?">'SETFSILVER-FOF'!$H$42:$H$54</definedName>
    <definedName name="XDO_?FINAL_PER_NET?55?">SCOF!$H$10:$H$104</definedName>
    <definedName name="XDO_?FINAL_PER_NET?550?">'SETFSILVER-FOF'!$H$42:$H$59</definedName>
    <definedName name="XDO_?FINAL_PER_NET?551?">'SN50EW-ETF'!$H$10:$H$59</definedName>
    <definedName name="XDO_?FINAL_PER_NET?552?">'SN50EW-ETF'!$H$10:$H$102</definedName>
    <definedName name="XDO_?FINAL_PER_NET?553?">'SN50EW-ETF'!$H$10:$H$107</definedName>
    <definedName name="XDO_?FINAL_PER_NET?554?">SIOF!$H$10:$H$45</definedName>
    <definedName name="XDO_?FINAL_PER_NET?555?">SIOF!$H$10:$H$71</definedName>
    <definedName name="XDO_?FINAL_PER_NET?556?">SIOF!$H$10:$H$90</definedName>
    <definedName name="XDO_?FINAL_PER_NET?557?">SIOF!$H$10:$H$95</definedName>
    <definedName name="XDO_?FINAL_PER_NET?558?">SN500IF!$H$10:$H$510</definedName>
    <definedName name="XDO_?FINAL_PER_NET?559?">SN500IF!$H$10:$H$553</definedName>
    <definedName name="XDO_?FINAL_PER_NET?56?">STOF!$H$10:$H$34</definedName>
    <definedName name="XDO_?FINAL_PER_NET?560?">SN500IF!$H$10:$H$558</definedName>
    <definedName name="XDO_?FINAL_PER_NET?561?">SNICIF!$H$10:$H$39</definedName>
    <definedName name="XDO_?FINAL_PER_NET?562?">SNICIF!$H$10:$H$82</definedName>
    <definedName name="XDO_?FINAL_PER_NET?563?">SNICIF!$H$10:$H$87</definedName>
    <definedName name="XDO_?FINAL_PER_NET?564?">SQF!$H$10:$H$42</definedName>
    <definedName name="XDO_?FINAL_PER_NET?565?">SQF!$H$10:$H$85</definedName>
    <definedName name="XDO_?FINAL_PER_NET?566?">SQF!$H$10:$H$90</definedName>
    <definedName name="XDO_?FINAL_PER_NET?567?">SNBIF!$H$10:$H$21</definedName>
    <definedName name="XDO_?FINAL_PER_NET?568?">SNBIF!$H$10:$H$64</definedName>
    <definedName name="XDO_?FINAL_PER_NET?569?">SNBIF!$H$10:$H$69</definedName>
    <definedName name="XDO_?FINAL_PER_NET?57?">STOF!$H$10:$H$39</definedName>
    <definedName name="XDO_?FINAL_PER_NET?570?">SNITIF!$H$10:$H$19</definedName>
    <definedName name="XDO_?FINAL_PER_NET?571?">SNITIF!$H$10:$H$62</definedName>
    <definedName name="XDO_?FINAL_PER_NET?572?">SNITIF!$H$10:$H$67</definedName>
    <definedName name="XDO_?FINAL_PER_NET?573?">'SBI BSE PSU Bank ETF'!$H$10:$H$21</definedName>
    <definedName name="XDO_?FINAL_PER_NET?574?">'SBI BSE PSU Bank ETF'!$H$10:$H$64</definedName>
    <definedName name="XDO_?FINAL_PER_NET?575?">'SBI BSE PSU Bank ETF'!$H$10:$H$69</definedName>
    <definedName name="XDO_?FINAL_PER_NET?576?">'SBI BSE PSU Bank Index Fund'!$H$10:$H$21</definedName>
    <definedName name="XDO_?FINAL_PER_NET?577?">'SBI BSE PSU Bank Index Fund'!$H$10:$H$64</definedName>
    <definedName name="XDO_?FINAL_PER_NET?578?">'SBI BSE PSU Bank Index Fund'!$H$10:$H$69</definedName>
    <definedName name="XDO_?FINAL_PER_NET?579?">SIPAAFOF!$H$42:$H$43</definedName>
    <definedName name="XDO_?FINAL_PER_NET?58?">STOF!$H$10:$H$46</definedName>
    <definedName name="XDO_?FINAL_PER_NET?580?">SIPAAFOF!$H$42:$H$55</definedName>
    <definedName name="XDO_?FINAL_PER_NET?581?">SIPAAFOF!$H$42:$H$60</definedName>
    <definedName name="XDO_?FINAL_PER_NET?582?">'SBI Nifty200 Quality 30'!$H$10:$H$39</definedName>
    <definedName name="XDO_?FINAL_PER_NET?583?">'SBI Nifty200 Quality 30'!$H$10:$H$82</definedName>
    <definedName name="XDO_?FINAL_PER_NET?584?">'SBI Nifty200 Quality 30'!$H$10:$H$87</definedName>
    <definedName name="XDO_?FINAL_PER_NET?585?">#REF!</definedName>
    <definedName name="XDO_?FINAL_PER_NET?586?">#REF!</definedName>
    <definedName name="XDO_?FINAL_PER_NET?587?">#REF!</definedName>
    <definedName name="XDO_?FINAL_PER_NET?588?">#REF!</definedName>
    <definedName name="XDO_?FINAL_PER_NET?589?">#REF!</definedName>
    <definedName name="XDO_?FINAL_PER_NET?59?">STOF!$H$10:$H$67</definedName>
    <definedName name="XDO_?FINAL_PER_NET?590?">#REF!</definedName>
    <definedName name="XDO_?FINAL_PER_NET?591?">#REF!</definedName>
    <definedName name="XDO_?FINAL_PER_NET?592?">#REF!</definedName>
    <definedName name="XDO_?FINAL_PER_NET?593?">#REF!</definedName>
    <definedName name="XDO_?FINAL_PER_NET?594?">#REF!</definedName>
    <definedName name="XDO_?FINAL_PER_NET?595?">#REF!</definedName>
    <definedName name="XDO_?FINAL_PER_NET?596?">#REF!</definedName>
    <definedName name="XDO_?FINAL_PER_NET?597?">#REF!</definedName>
    <definedName name="XDO_?FINAL_PER_NET?598?">#REF!</definedName>
    <definedName name="XDO_?FINAL_PER_NET?599?">#REF!</definedName>
    <definedName name="XDO_?FINAL_PER_NET?6?">#REF!</definedName>
    <definedName name="XDO_?FINAL_PER_NET?60?">STOF!$H$10:$H$86</definedName>
    <definedName name="XDO_?FINAL_PER_NET?600?">#REF!</definedName>
    <definedName name="XDO_?FINAL_PER_NET?601?">#REF!</definedName>
    <definedName name="XDO_?FINAL_PER_NET?602?">#REF!</definedName>
    <definedName name="XDO_?FINAL_PER_NET?603?">#REF!</definedName>
    <definedName name="XDO_?FINAL_PER_NET?61?">STOF!$H$10:$H$91</definedName>
    <definedName name="XDO_?FINAL_PER_NET?62?">SHOF!$H$10:$H$37</definedName>
    <definedName name="XDO_?FINAL_PER_NET?63?">SHOF!$H$10:$H$43</definedName>
    <definedName name="XDO_?FINAL_PER_NET?64?">SHOF!$H$10:$H$64</definedName>
    <definedName name="XDO_?FINAL_PER_NET?65?">SHOF!$H$10:$H$83</definedName>
    <definedName name="XDO_?FINAL_PER_NET?66?">SHOF!$H$10:$H$88</definedName>
    <definedName name="XDO_?FINAL_PER_NET?67?">SCF!$H$10:$H$86</definedName>
    <definedName name="XDO_?FINAL_PER_NET?68?">SCF!$H$10:$H$93</definedName>
    <definedName name="XDO_?FINAL_PER_NET?69?">SCF!$H$10:$H$97</definedName>
    <definedName name="XDO_?FINAL_PER_NET?7?">#REF!</definedName>
    <definedName name="XDO_?FINAL_PER_NET?70?">SCF!$H$10:$H$103</definedName>
    <definedName name="XDO_?FINAL_PER_NET?71?">SCF!$H$10:$H$124</definedName>
    <definedName name="XDO_?FINAL_PER_NET?72?">SCF!$H$10:$H$143</definedName>
    <definedName name="XDO_?FINAL_PER_NET?73?">SCF!$H$10:$H$148</definedName>
    <definedName name="XDO_?FINAL_PER_NET?74?">SNIF!$H$10:$H$59</definedName>
    <definedName name="XDO_?FINAL_PER_NET?75?">SNIF!$H$10:$H$102</definedName>
    <definedName name="XDO_?FINAL_PER_NET?76?">SNIF!$H$10:$H$107</definedName>
    <definedName name="XDO_?FINAL_PER_NET?77?">'SMCBF-SP'!$H$10:$H$27</definedName>
    <definedName name="XDO_?FINAL_PER_NET?78?">'SMCBF-SP'!$H$10:$H$47</definedName>
    <definedName name="XDO_?FINAL_PER_NET?79?">'SMCBF-SP'!$H$10:$H$56</definedName>
    <definedName name="XDO_?FINAL_PER_NET?8?">#REF!</definedName>
    <definedName name="XDO_?FINAL_PER_NET?80?">'SMCBF-SP'!$H$10:$H$61</definedName>
    <definedName name="XDO_?FINAL_PER_NET?81?">'SMCBF-SP'!$H$10:$H$74</definedName>
    <definedName name="XDO_?FINAL_PER_NET?82?">'SMCBF-SP'!$H$10:$H$89</definedName>
    <definedName name="XDO_?FINAL_PER_NET?83?">'SMCBF-SP'!$H$10:$H$94</definedName>
    <definedName name="XDO_?FINAL_PER_NET?84?">SOF!$H$32:$H$33</definedName>
    <definedName name="XDO_?FINAL_PER_NET?85?">SOF!$H$32:$H$38</definedName>
    <definedName name="XDO_?FINAL_PER_NET?86?">SOF!$H$32:$H$58</definedName>
    <definedName name="XDO_?FINAL_PER_NET?87?">SOF!$H$32:$H$63</definedName>
    <definedName name="XDO_?FINAL_PER_NET?88?">SMMDF!$H$18:$H$53</definedName>
    <definedName name="XDO_?FINAL_PER_NET?89?">SMMDF!$H$18:$H$64</definedName>
    <definedName name="XDO_?FINAL_PER_NET?9?">SLMF!$H$10:$H$82</definedName>
    <definedName name="XDO_?FINAL_PER_NET?90?">SMMDF!$H$18:$H$73</definedName>
    <definedName name="XDO_?FINAL_PER_NET?91?">SMMDF!$H$18:$H$86</definedName>
    <definedName name="XDO_?FINAL_PER_NET?92?">SMMDF!$H$18:$H$96</definedName>
    <definedName name="XDO_?FINAL_PER_NET?93?">SMMDF!$H$18:$H$101</definedName>
    <definedName name="XDO_?FINAL_PER_NET?94?">SLF!$H$18:$H$23</definedName>
    <definedName name="XDO_?FINAL_PER_NET?95?">SLF!$H$18:$H$39</definedName>
    <definedName name="XDO_?FINAL_PER_NET?96?">SLF!$H$18:$H$111</definedName>
    <definedName name="XDO_?FINAL_PER_NET?97?">SLF!$H$18:$H$140</definedName>
    <definedName name="XDO_?FINAL_PER_NET?98?">SLF!$H$18:$H$155</definedName>
    <definedName name="XDO_?FINAL_PER_NET?99?">SLF!$H$18:$H$166</definedName>
    <definedName name="XDO_?FINAL_QUANTITE?">SMEEF!$F$10:$F$98</definedName>
    <definedName name="XDO_?FINAL_QUANTITE?1?">#REF!</definedName>
    <definedName name="XDO_?FINAL_QUANTITE?10?">SLMF!$F$10:$F$88</definedName>
    <definedName name="XDO_?FINAL_QUANTITE?100?">SLF!$F$18:$F$181</definedName>
    <definedName name="XDO_?FINAL_QUANTITE?101?">SLF!$F$18:$F$186</definedName>
    <definedName name="XDO_?FINAL_QUANTITE?102?">SDBF!$F$18:$F$27</definedName>
    <definedName name="XDO_?FINAL_QUANTITE?103?">SDBF!$F$18:$F$33</definedName>
    <definedName name="XDO_?FINAL_QUANTITE?104?">SDBF!$F$18:$F$38</definedName>
    <definedName name="XDO_?FINAL_QUANTITE?105?">SDBF!$F$18:$F$48</definedName>
    <definedName name="XDO_?FINAL_QUANTITE?106?">SDBF!$F$18:$F$67</definedName>
    <definedName name="XDO_?FINAL_QUANTITE?107?">SDBF!$F$18:$F$77</definedName>
    <definedName name="XDO_?FINAL_QUANTITE?108?">SDBF!$F$18:$F$82</definedName>
    <definedName name="XDO_?FINAL_QUANTITE?109?">SSF!$F$24:$F$25</definedName>
    <definedName name="XDO_?FINAL_QUANTITE?11?">SLMF!$F$10:$F$92</definedName>
    <definedName name="XDO_?FINAL_QUANTITE?110?">SSF!$F$24:$F$51</definedName>
    <definedName name="XDO_?FINAL_QUANTITE?111?">SSF!$F$24:$F$88</definedName>
    <definedName name="XDO_?FINAL_QUANTITE?112?">SSF!$F$24:$F$130</definedName>
    <definedName name="XDO_?FINAL_QUANTITE?113?">SSF!$F$24:$F$140</definedName>
    <definedName name="XDO_?FINAL_QUANTITE?114?">SSF!$F$24:$F$134</definedName>
    <definedName name="XDO_?FINAL_QUANTITE?115?">SSF!$F$24:$F$147</definedName>
    <definedName name="XDO_?FINAL_QUANTITE?116?">SSF!$F$24:$F$158</definedName>
    <definedName name="XDO_?FINAL_QUANTITE?117?">SSF!$F$24:$F$163</definedName>
    <definedName name="XDO_?FINAL_QUANTITE?118?">SCRF!$F$16</definedName>
    <definedName name="XDO_?FINAL_QUANTITE?119?">SCRF!$F$16:$F$48</definedName>
    <definedName name="XDO_?FINAL_QUANTITE?12?">SLMF!$F$10:$F$113</definedName>
    <definedName name="XDO_?FINAL_QUANTITE?120?">SCRF!$F$16:$F$58</definedName>
    <definedName name="XDO_?FINAL_QUANTITE?121?">SCRF!$F$16:$F$79</definedName>
    <definedName name="XDO_?FINAL_QUANTITE?122?">SCRF!$F$16:$F$89</definedName>
    <definedName name="XDO_?FINAL_QUANTITE?123?">SCRF!$F$16:$F$94</definedName>
    <definedName name="XDO_?FINAL_QUANTITE?124?">SFEF!$F$10:$F$34</definedName>
    <definedName name="XDO_?FINAL_QUANTITE?125?">SFEF!$F$10:$F$41</definedName>
    <definedName name="XDO_?FINAL_QUANTITE?126?">SFEF!$F$10:$F$66</definedName>
    <definedName name="XDO_?FINAL_QUANTITE?127?">SFEF!$F$10:$F$85</definedName>
    <definedName name="XDO_?FINAL_QUANTITE?128?">SFEF!$F$10:$F$90</definedName>
    <definedName name="XDO_?FINAL_QUANTITE?129?">SCHF!$F$10:$F$46</definedName>
    <definedName name="XDO_?FINAL_QUANTITE?13?">SLMF!$F$10:$F$132</definedName>
    <definedName name="XDO_?FINAL_QUANTITE?130?">SCHF!$F$10:$F$54</definedName>
    <definedName name="XDO_?FINAL_QUANTITE?131?">SCHF!$F$10:$F$107</definedName>
    <definedName name="XDO_?FINAL_QUANTITE?132?">SCHF!$F$10:$F$118</definedName>
    <definedName name="XDO_?FINAL_QUANTITE?133?">SCHF!$F$10:$F$127</definedName>
    <definedName name="XDO_?FINAL_QUANTITE?134?">SCHF!$F$10:$F$134</definedName>
    <definedName name="XDO_?FINAL_QUANTITE?135?">SCHF!$F$10:$F$147</definedName>
    <definedName name="XDO_?FINAL_QUANTITE?136?">SCHF!$F$10:$F$157</definedName>
    <definedName name="XDO_?FINAL_QUANTITE?137?">SCHF!$F$10:$F$162</definedName>
    <definedName name="XDO_?FINAL_QUANTITE?138?">SMUSD!$F$18:$F$41</definedName>
    <definedName name="XDO_?FINAL_QUANTITE?139?">SMUSD!$F$18:$F$48</definedName>
    <definedName name="XDO_?FINAL_QUANTITE?14?">SLMF!$F$10:$F$137</definedName>
    <definedName name="XDO_?FINAL_QUANTITE?140?">SMUSD!$F$18:$F$53</definedName>
    <definedName name="XDO_?FINAL_QUANTITE?141?">SMUSD!$F$18:$F$67</definedName>
    <definedName name="XDO_?FINAL_QUANTITE?142?">SMUSD!$F$18:$F$89</definedName>
    <definedName name="XDO_?FINAL_QUANTITE?143?">SMUSD!$F$18:$F$130</definedName>
    <definedName name="XDO_?FINAL_QUANTITE?144?">SMUSD!$F$18:$F$140</definedName>
    <definedName name="XDO_?FINAL_QUANTITE?145?">SMUSD!$F$18:$F$146</definedName>
    <definedName name="XDO_?FINAL_QUANTITE?146?">SMUSD!$F$18:$F$153</definedName>
    <definedName name="XDO_?FINAL_QUANTITE?147?">SMUSD!$F$18:$F$163</definedName>
    <definedName name="XDO_?FINAL_QUANTITE?148?">SMUSD!$F$18:$F$168</definedName>
    <definedName name="XDO_?FINAL_QUANTITE?149?">SMIDCAP!$F$10:$F$64</definedName>
    <definedName name="XDO_?FINAL_QUANTITE?15?">SLTEF!$F$10:$F$76</definedName>
    <definedName name="XDO_?FINAL_QUANTITE?150?">SMIDCAP!$F$10:$F$92</definedName>
    <definedName name="XDO_?FINAL_QUANTITE?151?">SMIDCAP!$F$10:$F$111</definedName>
    <definedName name="XDO_?FINAL_QUANTITE?152?">SMIDCAP!$F$10:$F$116</definedName>
    <definedName name="XDO_?FINAL_QUANTITE?153?">SMCMF!$F$24:$F$25</definedName>
    <definedName name="XDO_?FINAL_QUANTITE?154?">SMCMF!$F$24:$F$54</definedName>
    <definedName name="XDO_?FINAL_QUANTITE?155?">SMCMF!$F$24:$F$59</definedName>
    <definedName name="XDO_?FINAL_QUANTITE?156?">SMCOMMA!$F$10:$F$36</definedName>
    <definedName name="XDO_?FINAL_QUANTITE?157?">SMCOMMA!$F$10:$F$61</definedName>
    <definedName name="XDO_?FINAL_QUANTITE?158?">SMCOMMA!$F$10:$F$80</definedName>
    <definedName name="XDO_?FINAL_QUANTITE?159?">SMCOMMA!$F$10:$F$85</definedName>
    <definedName name="XDO_?FINAL_QUANTITE?16?">SLTEF!$F$10:$F$101</definedName>
    <definedName name="XDO_?FINAL_QUANTITE?160?">SMGF!$F$24:$F$28</definedName>
    <definedName name="XDO_?FINAL_QUANTITE?161?">SMGF!$F$24:$F$39</definedName>
    <definedName name="XDO_?FINAL_QUANTITE?162?">SMGF!$F$24:$F$54</definedName>
    <definedName name="XDO_?FINAL_QUANTITE?163?">SMGF!$F$24:$F$73</definedName>
    <definedName name="XDO_?FINAL_QUANTITE?164?">SMGF!$F$24:$F$78</definedName>
    <definedName name="XDO_?FINAL_QUANTITE?165?">SFLEXI!$F$10:$F$61</definedName>
    <definedName name="XDO_?FINAL_QUANTITE?166?">SFLEXI!$F$10:$F$69</definedName>
    <definedName name="XDO_?FINAL_QUANTITE?167?">SFLEXI!$F$10:$F$92</definedName>
    <definedName name="XDO_?FINAL_QUANTITE?168?">SFLEXI!$F$10:$F$111</definedName>
    <definedName name="XDO_?FINAL_QUANTITE?169?">SFLEXI!$F$10:$F$116</definedName>
    <definedName name="XDO_?FINAL_QUANTITE?17?">SLTEF!$F$10:$F$120</definedName>
    <definedName name="XDO_?FINAL_QUANTITE?170?">SMAAF!$F$10:$F$64</definedName>
    <definedName name="XDO_?FINAL_QUANTITE?171?">SMAAF!$F$10:$F$72</definedName>
    <definedName name="XDO_?FINAL_QUANTITE?172?">SMAAF!$F$10:$F$77</definedName>
    <definedName name="XDO_?FINAL_QUANTITE?173?">SMAAF!$F$10:$F$113</definedName>
    <definedName name="XDO_?FINAL_QUANTITE?174?">SMAAF!$F$10:$F$123</definedName>
    <definedName name="XDO_?FINAL_QUANTITE?175?">SMAAF!$F$10:$F$127</definedName>
    <definedName name="XDO_?FINAL_QUANTITE?176?">SMAAF!$F$10:$F$134</definedName>
    <definedName name="XDO_?FINAL_QUANTITE?177?">SMAAF!$F$10:$F$147</definedName>
    <definedName name="XDO_?FINAL_QUANTITE?178?">SMAAF!$F$10:$F$159</definedName>
    <definedName name="XDO_?FINAL_QUANTITE?179?">SMAAF!$F$10:$F$164</definedName>
    <definedName name="XDO_?FINAL_QUANTITE?18?">SLTEF!$F$10:$F$125</definedName>
    <definedName name="XDO_?FINAL_QUANTITE?180?">SBLUECHIP!$F$10:$F$49</definedName>
    <definedName name="XDO_?FINAL_QUANTITE?181?">SBLUECHIP!$F$10:$F$76</definedName>
    <definedName name="XDO_?FINAL_QUANTITE?182?">SBLUECHIP!$F$10:$F$95</definedName>
    <definedName name="XDO_?FINAL_QUANTITE?183?">SBLUECHIP!$F$10:$F$100</definedName>
    <definedName name="XDO_?FINAL_QUANTITE?184?">SAOF!$F$10:$F$216</definedName>
    <definedName name="XDO_?FINAL_QUANTITE?185?">SAOF!$F$10:$F$236</definedName>
    <definedName name="XDO_?FINAL_QUANTITE?186?">SAOF!$F$10:$F$259</definedName>
    <definedName name="XDO_?FINAL_QUANTITE?187?">SAOF!$F$10:$F$272</definedName>
    <definedName name="XDO_?FINAL_QUANTITE?188?">SAOF!$F$10:$F$276</definedName>
    <definedName name="XDO_?FINAL_QUANTITE?189?">SAOF!$F$10:$F$288</definedName>
    <definedName name="XDO_?FINAL_QUANTITE?19?">#REF!</definedName>
    <definedName name="XDO_?FINAL_QUANTITE?190?">SAOF!$F$10:$F$300</definedName>
    <definedName name="XDO_?FINAL_QUANTITE?191?">SAOF!$F$10:$F$305</definedName>
    <definedName name="XDO_?FINAL_QUANTITE?192?">SIF!$F$10:$F$45</definedName>
    <definedName name="XDO_?FINAL_QUANTITE?193?">SIF!$F$10:$F$53</definedName>
    <definedName name="XDO_?FINAL_QUANTITE?194?">SIF!$F$10:$F$74</definedName>
    <definedName name="XDO_?FINAL_QUANTITE?195?">SIF!$F$10:$F$93</definedName>
    <definedName name="XDO_?FINAL_QUANTITE?196?">SIF!$F$10:$F$98</definedName>
    <definedName name="XDO_?FINAL_QUANTITE?197?">SMLDF!$F$18:$F$64</definedName>
    <definedName name="XDO_?FINAL_QUANTITE?198?">SMLDF!$F$18:$F$73</definedName>
    <definedName name="XDO_?FINAL_QUANTITE?199?">SMLDF!$F$18:$F$80</definedName>
    <definedName name="XDO_?FINAL_QUANTITE?2?">#REF!</definedName>
    <definedName name="XDO_?FINAL_QUANTITE?20?">#REF!</definedName>
    <definedName name="XDO_?FINAL_QUANTITE?200?">SMLDF!$F$18:$F$88</definedName>
    <definedName name="XDO_?FINAL_QUANTITE?201?">SMLDF!$F$18:$F$102</definedName>
    <definedName name="XDO_?FINAL_QUANTITE?202?">SMLDF!$F$18:$F$123</definedName>
    <definedName name="XDO_?FINAL_QUANTITE?203?">SMLDF!$F$18:$F$127</definedName>
    <definedName name="XDO_?FINAL_QUANTITE?204?">SMLDF!$F$18:$F$133</definedName>
    <definedName name="XDO_?FINAL_QUANTITE?205?">SMLDF!$F$18:$F$140</definedName>
    <definedName name="XDO_?FINAL_QUANTITE?206?">SMLDF!$F$18:$F$150</definedName>
    <definedName name="XDO_?FINAL_QUANTITE?207?">SMLDF!$F$18:$F$155</definedName>
    <definedName name="XDO_?FINAL_QUANTITE?208?">SSTDF!$F$18:$F$77</definedName>
    <definedName name="XDO_?FINAL_QUANTITE?209?">SSTDF!$F$18:$F$84</definedName>
    <definedName name="XDO_?FINAL_QUANTITE?21?">#REF!</definedName>
    <definedName name="XDO_?FINAL_QUANTITE?210?">SSTDF!$F$18:$F$89</definedName>
    <definedName name="XDO_?FINAL_QUANTITE?211?">SSTDF!$F$18:$F$95</definedName>
    <definedName name="XDO_?FINAL_QUANTITE?212?">SSTDF!$F$18:$F$100</definedName>
    <definedName name="XDO_?FINAL_QUANTITE?213?">SSTDF!$F$18:$F$111</definedName>
    <definedName name="XDO_?FINAL_QUANTITE?214?">SSTDF!$F$18:$F$119</definedName>
    <definedName name="XDO_?FINAL_QUANTITE?215?">SSTDF!$F$18:$F$126</definedName>
    <definedName name="XDO_?FINAL_QUANTITE?216?">SSTDF!$F$18:$F$136</definedName>
    <definedName name="XDO_?FINAL_QUANTITE?217?">SSTDF!$F$18:$F$141</definedName>
    <definedName name="XDO_?FINAL_QUANTITE?218?">SETFGOLD!$F$46</definedName>
    <definedName name="XDO_?FINAL_QUANTITE?219?">SETFGOLD!$F$46:$F$54</definedName>
    <definedName name="XDO_?FINAL_QUANTITE?22?">#REF!</definedName>
    <definedName name="XDO_?FINAL_QUANTITE?220?">SETFGOLD!$F$46:$F$59</definedName>
    <definedName name="XDO_?FINAL_QUANTITE?221?">SPSU!$F$10:$F$35</definedName>
    <definedName name="XDO_?FINAL_QUANTITE?222?">SPSU!$F$10:$F$60</definedName>
    <definedName name="XDO_?FINAL_QUANTITE?223?">SPSU!$F$10:$F$79</definedName>
    <definedName name="XDO_?FINAL_QUANTITE?224?">SPSU!$F$10:$F$84</definedName>
    <definedName name="XDO_?FINAL_QUANTITE?225?">SGF!$F$42</definedName>
    <definedName name="XDO_?FINAL_QUANTITE?226?">SGF!$F$42:$F$54</definedName>
    <definedName name="XDO_?FINAL_QUANTITE?227?">SGF!$F$42:$F$59</definedName>
    <definedName name="XDO_?FINAL_QUANTITE?228?">SBISENSEX!$F$10:$F$39</definedName>
    <definedName name="XDO_?FINAL_QUANTITE?229?">SBISENSEX!$F$10:$F$82</definedName>
    <definedName name="XDO_?FINAL_QUANTITE?23?">SMGLF!$F$10:$F$41</definedName>
    <definedName name="XDO_?FINAL_QUANTITE?230?">SBISENSEX!$F$10:$F$87</definedName>
    <definedName name="XDO_?FINAL_QUANTITE?231?">SSCF!$F$10:$F$73</definedName>
    <definedName name="XDO_?FINAL_QUANTITE?232?">SSCF!$F$10:$F$98</definedName>
    <definedName name="XDO_?FINAL_QUANTITE?233?">SSCF!$F$10:$F$117</definedName>
    <definedName name="XDO_?FINAL_QUANTITE?234?">SSCF!$F$10:$F$122</definedName>
    <definedName name="XDO_?FINAL_QUANTITE?235?">SBPF!$F$18:$F$59</definedName>
    <definedName name="XDO_?FINAL_QUANTITE?236?">SBPF!$F$18:$F$69</definedName>
    <definedName name="XDO_?FINAL_QUANTITE?237?">SBPF!$F$18:$F$79</definedName>
    <definedName name="XDO_?FINAL_QUANTITE?238?">SBPF!$F$18:$F$90</definedName>
    <definedName name="XDO_?FINAL_QUANTITE?239?">SBPF!$F$18:$F$103</definedName>
    <definedName name="XDO_?FINAL_QUANTITE?24?">SMGLF!$F$10:$F$66</definedName>
    <definedName name="XDO_?FINAL_QUANTITE?240?">SBPF!$F$18:$F$113</definedName>
    <definedName name="XDO_?FINAL_QUANTITE?241?">SBPF!$F$18:$F$118</definedName>
    <definedName name="XDO_?FINAL_QUANTITE?242?">SBFS!$F$10:$F$39</definedName>
    <definedName name="XDO_?FINAL_QUANTITE?243?">SBFS!$F$10:$F$64</definedName>
    <definedName name="XDO_?FINAL_QUANTITE?244?">SBFS!$F$10:$F$83</definedName>
    <definedName name="XDO_?FINAL_QUANTITE?245?">SBFS!$F$10:$F$88</definedName>
    <definedName name="XDO_?FINAL_QUANTITE?246?">SETFNN50!$F$10:$F$59</definedName>
    <definedName name="XDO_?FINAL_QUANTITE?247?">SETFNN50!$F$10:$F$102</definedName>
    <definedName name="XDO_?FINAL_QUANTITE?248?">SETFNN50!$F$10:$F$107</definedName>
    <definedName name="XDO_?FINAL_QUANTITE?249?">SETFNIFBK!$F$10:$F$21</definedName>
    <definedName name="XDO_?FINAL_QUANTITE?25?">SMGLF!$F$10:$F$85</definedName>
    <definedName name="XDO_?FINAL_QUANTITE?250?">SETFNIFBK!$F$10:$F$64</definedName>
    <definedName name="XDO_?FINAL_QUANTITE?251?">SETFNIFBK!$F$10:$F$69</definedName>
    <definedName name="XDO_?FINAL_QUANTITE?252?">SETFBSE100!$F$10:$F$109</definedName>
    <definedName name="XDO_?FINAL_QUANTITE?253?">SETFBSE100!$F$10:$F$152</definedName>
    <definedName name="XDO_?FINAL_QUANTITE?254?">SETFBSE100!$F$10:$F$157</definedName>
    <definedName name="XDO_?FINAL_QUANTITE?255?">SESF!$F$10:$F$90</definedName>
    <definedName name="XDO_?FINAL_QUANTITE?256?">SESF!$F$10:$F$96</definedName>
    <definedName name="XDO_?FINAL_QUANTITE?257?">SESF!$F$10:$F$101</definedName>
    <definedName name="XDO_?FINAL_QUANTITE?258?">SESF!$F$10:$F$106</definedName>
    <definedName name="XDO_?FINAL_QUANTITE?259?">SESF!$F$10:$F$127</definedName>
    <definedName name="XDO_?FINAL_QUANTITE?26?">SMGLF!$F$10:$F$90</definedName>
    <definedName name="XDO_?FINAL_QUANTITE?260?">SESF!$F$10:$F$137</definedName>
    <definedName name="XDO_?FINAL_QUANTITE?261?">SESF!$F$10:$F$146</definedName>
    <definedName name="XDO_?FINAL_QUANTITE?262?">SESF!$F$10:$F$150</definedName>
    <definedName name="XDO_?FINAL_QUANTITE?263?">SESF!$F$10:$F$169</definedName>
    <definedName name="XDO_?FINAL_QUANTITE?264?">SESF!$F$10:$F$174</definedName>
    <definedName name="XDO_?FINAL_QUANTITE?265?">SETFNIF50!$F$10:$F$59</definedName>
    <definedName name="XDO_?FINAL_QUANTITE?266?">SETFNIF50!$F$10:$F$102</definedName>
    <definedName name="XDO_?FINAL_QUANTITE?267?">SETFNIF50!$F$10:$F$107</definedName>
    <definedName name="XDO_?FINAL_QUANTITE?268?">'SLTAF-III'!$F$10:$F$34</definedName>
    <definedName name="XDO_?FINAL_QUANTITE?269?">'SLTAF-III'!$F$10:$F$77</definedName>
    <definedName name="XDO_?FINAL_QUANTITE?27?">#REF!</definedName>
    <definedName name="XDO_?FINAL_QUANTITE?270?">'SLTAF-III'!$F$10:$F$82</definedName>
    <definedName name="XDO_?FINAL_QUANTITE?271?">SETF10GILT!$F$24</definedName>
    <definedName name="XDO_?FINAL_QUANTITE?272?">SETF10GILT!$F$24:$F$53</definedName>
    <definedName name="XDO_?FINAL_QUANTITE?273?">SETF10GILT!$F$24:$F$58</definedName>
    <definedName name="XDO_?FINAL_QUANTITE?274?">'SLTAF-IV'!$F$10:$F$28</definedName>
    <definedName name="XDO_?FINAL_QUANTITE?275?">'SLTAF-IV'!$F$10:$F$71</definedName>
    <definedName name="XDO_?FINAL_QUANTITE?276?">'SLTAF-IV'!$F$10:$F$76</definedName>
    <definedName name="XDO_?FINAL_QUANTITE?277?">'SLTAF-V'!$F$10:$F$36</definedName>
    <definedName name="XDO_?FINAL_QUANTITE?278?">'SLTAF-V'!$F$10:$F$79</definedName>
    <definedName name="XDO_?FINAL_QUANTITE?279?">'SLTAF-V'!$F$10:$F$84</definedName>
    <definedName name="XDO_?FINAL_QUANTITE?28?">#REF!</definedName>
    <definedName name="XDO_?FINAL_QUANTITE?280?">'SLTAF-VI'!$F$10:$F$48</definedName>
    <definedName name="XDO_?FINAL_QUANTITE?281?">'SLTAF-VI'!$F$10:$F$91</definedName>
    <definedName name="XDO_?FINAL_QUANTITE?282?">'SLTAF-VI'!$F$10:$F$96</definedName>
    <definedName name="XDO_?FINAL_QUANTITE?283?">SETFSN50!$F$10:$F$59</definedName>
    <definedName name="XDO_?FINAL_QUANTITE?284?">SETFSN50!$F$10:$F$102</definedName>
    <definedName name="XDO_?FINAL_QUANTITE?285?">SETFSN50!$F$10:$F$107</definedName>
    <definedName name="XDO_?FINAL_QUANTITE?286?">SBIETFQLTY!$F$10:$F$39</definedName>
    <definedName name="XDO_?FINAL_QUANTITE?287?">SBIETFQLTY!$F$10:$F$82</definedName>
    <definedName name="XDO_?FINAL_QUANTITE?288?">SBIETFQLTY!$F$10:$F$87</definedName>
    <definedName name="XDO_?FINAL_QUANTITE?289?">SCBF!$F$18:$F$112</definedName>
    <definedName name="XDO_?FINAL_QUANTITE?29?">SEHF!$F$10:$F$48</definedName>
    <definedName name="XDO_?FINAL_QUANTITE?290?">SCBF!$F$18:$F$118</definedName>
    <definedName name="XDO_?FINAL_QUANTITE?291?">SCBF!$F$18:$F$124</definedName>
    <definedName name="XDO_?FINAL_QUANTITE?292?">SCBF!$F$18:$F$136</definedName>
    <definedName name="XDO_?FINAL_QUANTITE?293?">SCBF!$F$18:$F$152</definedName>
    <definedName name="XDO_?FINAL_QUANTITE?294?">SCBF!$F$18:$F$165</definedName>
    <definedName name="XDO_?FINAL_QUANTITE?295?">SCBF!$F$18:$F$175</definedName>
    <definedName name="XDO_?FINAL_QUANTITE?296?">SCBF!$F$18:$F$180</definedName>
    <definedName name="XDO_?FINAL_QUANTITE?297?">SEMVF!$F$10:$F$59</definedName>
    <definedName name="XDO_?FINAL_QUANTITE?298?">SEMVF!$F$10:$F$102</definedName>
    <definedName name="XDO_?FINAL_QUANTITE?299?">SEMVF!$F$10:$F$107</definedName>
    <definedName name="XDO_?FINAL_QUANTITE?3?">#REF!</definedName>
    <definedName name="XDO_?FINAL_QUANTITE?30?">SEHF!$F$10:$F$53</definedName>
    <definedName name="XDO_?FINAL_QUANTITE?300?">'SFMP- Series 1'!$F$26:$F$31</definedName>
    <definedName name="XDO_?FINAL_QUANTITE?301?">'SFMP- Series 1'!$F$26:$F$50</definedName>
    <definedName name="XDO_?FINAL_QUANTITE?302?">'SFMP- Series 1'!$F$26:$F$65</definedName>
    <definedName name="XDO_?FINAL_QUANTITE?303?">'SFMP- Series 1'!$F$26:$F$70</definedName>
    <definedName name="XDO_?FINAL_QUANTITE?304?">'SFMP- Series 6'!$F$26:$F$29</definedName>
    <definedName name="XDO_?FINAL_QUANTITE?305?">'SFMP- Series 6'!$F$26:$F$48</definedName>
    <definedName name="XDO_?FINAL_QUANTITE?306?">'SFMP- Series 6'!$F$26:$F$63</definedName>
    <definedName name="XDO_?FINAL_QUANTITE?307?">'SFMP- Series 6'!$F$26:$F$68</definedName>
    <definedName name="XDO_?FINAL_QUANTITE?308?">'SFMP- Series 34'!$F$26</definedName>
    <definedName name="XDO_?FINAL_QUANTITE?309?">'SFMP- Series 34'!$F$26:$F$43</definedName>
    <definedName name="XDO_?FINAL_QUANTITE?31?">SEHF!$F$10:$F$60</definedName>
    <definedName name="XDO_?FINAL_QUANTITE?310?">'SFMP- Series 34'!$F$26:$F$58</definedName>
    <definedName name="XDO_?FINAL_QUANTITE?311?">'SFMP- Series 34'!$F$26:$F$63</definedName>
    <definedName name="XDO_?FINAL_QUANTITE?312?">'SMCBF-IP'!$F$10:$F$39</definedName>
    <definedName name="XDO_?FINAL_QUANTITE?313?">'SMCBF-IP'!$F$10:$F$45</definedName>
    <definedName name="XDO_?FINAL_QUANTITE?314?">'SMCBF-IP'!$F$10:$F$49</definedName>
    <definedName name="XDO_?FINAL_QUANTITE?315?">'SMCBF-IP'!$F$10:$F$70</definedName>
    <definedName name="XDO_?FINAL_QUANTITE?316?">'SMCBF-IP'!$F$10:$F$89</definedName>
    <definedName name="XDO_?FINAL_QUANTITE?317?">'SMCBF-IP'!$F$10:$F$94</definedName>
    <definedName name="XDO_?FINAL_QUANTITE?318?">SFRDF!$F$18:$F$24</definedName>
    <definedName name="XDO_?FINAL_QUANTITE?319?">SFRDF!$F$18:$F$33</definedName>
    <definedName name="XDO_?FINAL_QUANTITE?32?">SEHF!$F$10:$F$64</definedName>
    <definedName name="XDO_?FINAL_QUANTITE?320?">SFRDF!$F$18:$F$43</definedName>
    <definedName name="XDO_?FINAL_QUANTITE?321?">SFRDF!$F$18:$F$56</definedName>
    <definedName name="XDO_?FINAL_QUANTITE?322?">SFRDF!$F$18:$F$66</definedName>
    <definedName name="XDO_?FINAL_QUANTITE?323?">SFRDF!$F$18:$F$71</definedName>
    <definedName name="XDO_?FINAL_QUANTITE?324?">SBIETFIT!$F$10:$F$19</definedName>
    <definedName name="XDO_?FINAL_QUANTITE?325?">SBIETFIT!$F$10:$F$62</definedName>
    <definedName name="XDO_?FINAL_QUANTITE?326?">SBIETFIT!$F$10:$F$67</definedName>
    <definedName name="XDO_?FINAL_QUANTITE?327?">SBIETFPB!$F$10:$F$19</definedName>
    <definedName name="XDO_?FINAL_QUANTITE?328?">SBIETFPB!$F$10:$F$62</definedName>
    <definedName name="XDO_?FINAL_QUANTITE?329?">SBIETFPB!$F$10:$F$67</definedName>
    <definedName name="XDO_?FINAL_QUANTITE?33?">SEHF!$F$10:$F$111</definedName>
    <definedName name="XDO_?FINAL_QUANTITE?330?">'SRBF-AP'!$F$10:$F$56</definedName>
    <definedName name="XDO_?FINAL_QUANTITE?331?">'SRBF-AP'!$F$10:$F$66</definedName>
    <definedName name="XDO_?FINAL_QUANTITE?332?">'SRBF-AP'!$F$10:$F$74</definedName>
    <definedName name="XDO_?FINAL_QUANTITE?333?">'SRBF-AP'!$F$10:$F$78</definedName>
    <definedName name="XDO_?FINAL_QUANTITE?334?">'SRBF-AP'!$F$10:$F$105</definedName>
    <definedName name="XDO_?FINAL_QUANTITE?335?">'SRBF-AP'!$F$10:$F$110</definedName>
    <definedName name="XDO_?FINAL_QUANTITE?336?">'SRBF-AHP'!$F$10:$F$56</definedName>
    <definedName name="XDO_?FINAL_QUANTITE?337?">'SRBF-AHP'!$F$10:$F$65</definedName>
    <definedName name="XDO_?FINAL_QUANTITE?338?">'SRBF-AHP'!$F$10:$F$70</definedName>
    <definedName name="XDO_?FINAL_QUANTITE?339?">'SRBF-AHP'!$F$10:$F$75</definedName>
    <definedName name="XDO_?FINAL_QUANTITE?34?">SEHF!$F$10:$F$117</definedName>
    <definedName name="XDO_?FINAL_QUANTITE?340?">'SRBF-AHP'!$F$10:$F$83</definedName>
    <definedName name="XDO_?FINAL_QUANTITE?341?">'SRBF-AHP'!$F$10:$F$87</definedName>
    <definedName name="XDO_?FINAL_QUANTITE?342?">'SRBF-AHP'!$F$10:$F$104</definedName>
    <definedName name="XDO_?FINAL_QUANTITE?343?">'SRBF-AHP'!$F$10:$F$116</definedName>
    <definedName name="XDO_?FINAL_QUANTITE?344?">'SRBF-AHP'!$F$10:$F$121</definedName>
    <definedName name="XDO_?FINAL_QUANTITE?345?">'SRBF-CHP'!$F$10:$F$56</definedName>
    <definedName name="XDO_?FINAL_QUANTITE?346?">'SRBF-CHP'!$F$10:$F$74</definedName>
    <definedName name="XDO_?FINAL_QUANTITE?347?">'SRBF-CHP'!$F$10:$F$82</definedName>
    <definedName name="XDO_?FINAL_QUANTITE?348?">'SRBF-CHP'!$F$10:$F$87</definedName>
    <definedName name="XDO_?FINAL_QUANTITE?349?">'SRBF-CHP'!$F$10:$F$114</definedName>
    <definedName name="XDO_?FINAL_QUANTITE?35?">SEHF!$F$10:$F$125</definedName>
    <definedName name="XDO_?FINAL_QUANTITE?350?">'SRBF-CHP'!$F$10:$F$119</definedName>
    <definedName name="XDO_?FINAL_QUANTITE?351?">'SRBF-CP'!$F$10:$F$56</definedName>
    <definedName name="XDO_?FINAL_QUANTITE?352?">'SRBF-CP'!$F$10:$F$73</definedName>
    <definedName name="XDO_?FINAL_QUANTITE?353?">'SRBF-CP'!$F$10:$F$81</definedName>
    <definedName name="XDO_?FINAL_QUANTITE?354?">'SRBF-CP'!$F$10:$F$87</definedName>
    <definedName name="XDO_?FINAL_QUANTITE?355?">'SRBF-CP'!$F$10:$F$114</definedName>
    <definedName name="XDO_?FINAL_QUANTITE?356?">'SRBF-CP'!$F$10:$F$119</definedName>
    <definedName name="XDO_?FINAL_QUANTITE?357?">'SIA-US EQUITY FOF'!$F$14</definedName>
    <definedName name="XDO_?FINAL_QUANTITE?358?">'SIA-US EQUITY FOF'!$F$14:$F$53</definedName>
    <definedName name="XDO_?FINAL_QUANTITE?359?">'SIA-US EQUITY FOF'!$F$14:$F$58</definedName>
    <definedName name="XDO_?FINAL_QUANTITE?36?">SEHF!$F$10:$F$129</definedName>
    <definedName name="XDO_?FINAL_QUANTITE?360?">'SFMP- Series 42'!$F$18</definedName>
    <definedName name="XDO_?FINAL_QUANTITE?361?">'SFMP- Series 42'!$F$18:$F$40</definedName>
    <definedName name="XDO_?FINAL_QUANTITE?362?">'SFMP- Series 42'!$F$18:$F$61</definedName>
    <definedName name="XDO_?FINAL_QUANTITE?363?">'SFMP- Series 42'!$F$18:$F$76</definedName>
    <definedName name="XDO_?FINAL_QUANTITE?364?">'SFMP- Series 42'!$F$18:$F$81</definedName>
    <definedName name="XDO_?FINAL_QUANTITE?365?">'SFMP- Series 43'!$F$26:$F$33</definedName>
    <definedName name="XDO_?FINAL_QUANTITE?366?">'SFMP- Series 43'!$F$26:$F$48</definedName>
    <definedName name="XDO_?FINAL_QUANTITE?367?">'SFMP- Series 43'!$F$26:$F$63</definedName>
    <definedName name="XDO_?FINAL_QUANTITE?368?">'SFMP- Series 43'!$F$26:$F$68</definedName>
    <definedName name="XDO_?FINAL_QUANTITE?369?">'SNN50'!$F$10:$F$59</definedName>
    <definedName name="XDO_?FINAL_QUANTITE?37?">SEHF!$F$10:$F$135</definedName>
    <definedName name="XDO_?FINAL_QUANTITE?370?">'SNN50'!$F$10:$F$102</definedName>
    <definedName name="XDO_?FINAL_QUANTITE?371?">'SNN50'!$F$10:$F$107</definedName>
    <definedName name="XDO_?FINAL_QUANTITE?372?">'SFMP- Series 44'!$F$26:$F$31</definedName>
    <definedName name="XDO_?FINAL_QUANTITE?373?">'SFMP- Series 44'!$F$26:$F$54</definedName>
    <definedName name="XDO_?FINAL_QUANTITE?374?">'SFMP- Series 44'!$F$26:$F$69</definedName>
    <definedName name="XDO_?FINAL_QUANTITE?375?">'SFMP- Series 44'!$F$26:$F$74</definedName>
    <definedName name="XDO_?FINAL_QUANTITE?376?">'SFMP- Series 45'!$F$26:$F$33</definedName>
    <definedName name="XDO_?FINAL_QUANTITE?377?">'SFMP- Series 45'!$F$26:$F$55</definedName>
    <definedName name="XDO_?FINAL_QUANTITE?378?">'SFMP- Series 45'!$F$26:$F$70</definedName>
    <definedName name="XDO_?FINAL_QUANTITE?379?">'SFMP- Series 45'!$F$26:$F$75</definedName>
    <definedName name="XDO_?FINAL_QUANTITE?38?">SEHF!$F$10:$F$140</definedName>
    <definedName name="XDO_?FINAL_QUANTITE?380?">SBIETFCON!$F$10:$F$39</definedName>
    <definedName name="XDO_?FINAL_QUANTITE?381?">SBIETFCON!$F$10:$F$82</definedName>
    <definedName name="XDO_?FINAL_QUANTITE?382?">SBIETFCON!$F$10:$F$87</definedName>
    <definedName name="XDO_?FINAL_QUANTITE?383?">'SFMP- Series 46'!$F$26:$F$29</definedName>
    <definedName name="XDO_?FINAL_QUANTITE?384?">'SFMP- Series 46'!$F$26:$F$48</definedName>
    <definedName name="XDO_?FINAL_QUANTITE?385?">'SFMP- Series 46'!$F$26:$F$63</definedName>
    <definedName name="XDO_?FINAL_QUANTITE?386?">'SFMP- Series 46'!$F$26:$F$68</definedName>
    <definedName name="XDO_?FINAL_QUANTITE?387?">'SFMP- Series 48'!$F$26:$F$27</definedName>
    <definedName name="XDO_?FINAL_QUANTITE?388?">'SFMP- Series 48'!$F$26:$F$54</definedName>
    <definedName name="XDO_?FINAL_QUANTITE?389?">'SFMP- Series 48'!$F$26:$F$59</definedName>
    <definedName name="XDO_?FINAL_QUANTITE?39?">SEHF!$F$10:$F$148</definedName>
    <definedName name="XDO_?FINAL_QUANTITE?390?">SBAF!$F$10:$F$88</definedName>
    <definedName name="XDO_?FINAL_QUANTITE?391?">SBAF!$F$10:$F$96</definedName>
    <definedName name="XDO_?FINAL_QUANTITE?392?">SBAF!$F$10:$F$101</definedName>
    <definedName name="XDO_?FINAL_QUANTITE?393?">SBAF!$F$10:$F$147</definedName>
    <definedName name="XDO_?FINAL_QUANTITE?394?">SBAF!$F$10:$F$158</definedName>
    <definedName name="XDO_?FINAL_QUANTITE?395?">SBAF!$F$10:$F$163</definedName>
    <definedName name="XDO_?FINAL_QUANTITE?396?">SBAF!$F$10:$F$169</definedName>
    <definedName name="XDO_?FINAL_QUANTITE?397?">SBAF!$F$10:$F$173</definedName>
    <definedName name="XDO_?FINAL_QUANTITE?398?">SBAF!$F$10:$F$194</definedName>
    <definedName name="XDO_?FINAL_QUANTITE?399?">SBAF!$F$10:$F$199</definedName>
    <definedName name="XDO_?FINAL_QUANTITE?4?">#REF!</definedName>
    <definedName name="XDO_?FINAL_QUANTITE?40?">SEHF!$F$10:$F$153</definedName>
    <definedName name="XDO_?FINAL_QUANTITE?400?">'SFMP- Series 49'!$F$26:$F$33</definedName>
    <definedName name="XDO_?FINAL_QUANTITE?401?">'SFMP- Series 49'!$F$26:$F$53</definedName>
    <definedName name="XDO_?FINAL_QUANTITE?402?">'SFMP- Series 49'!$F$26:$F$68</definedName>
    <definedName name="XDO_?FINAL_QUANTITE?403?">'SFMP- Series 49'!$F$26:$F$73</definedName>
    <definedName name="XDO_?FINAL_QUANTITE?404?">'SFMP- Series 50'!$F$26:$F$30</definedName>
    <definedName name="XDO_?FINAL_QUANTITE?405?">'SFMP- Series 50'!$F$26:$F$49</definedName>
    <definedName name="XDO_?FINAL_QUANTITE?406?">'SFMP- Series 50'!$F$26:$F$64</definedName>
    <definedName name="XDO_?FINAL_QUANTITE?407?">'SFMP- Series 50'!$F$26:$F$69</definedName>
    <definedName name="XDO_?FINAL_QUANTITE?408?">'SFMP- Series 51'!$F$26:$F$36</definedName>
    <definedName name="XDO_?FINAL_QUANTITE?409?">'SFMP- Series 51'!$F$26:$F$58</definedName>
    <definedName name="XDO_?FINAL_QUANTITE?41?">SEHF!$F$10:$F$165</definedName>
    <definedName name="XDO_?FINAL_QUANTITE?410?">'SFMP- Series 51'!$F$26:$F$73</definedName>
    <definedName name="XDO_?FINAL_QUANTITE?411?">'SFMP- Series 51'!$F$26:$F$78</definedName>
    <definedName name="XDO_?FINAL_QUANTITE?412?">'SFMP- Series 52'!$F$26:$F$30</definedName>
    <definedName name="XDO_?FINAL_QUANTITE?413?">'SFMP- Series 52'!$F$26:$F$51</definedName>
    <definedName name="XDO_?FINAL_QUANTITE?414?">'SFMP- Series 52'!$F$26:$F$66</definedName>
    <definedName name="XDO_?FINAL_QUANTITE?415?">'SFMP- Series 52'!$F$26:$F$71</definedName>
    <definedName name="XDO_?FINAL_QUANTITE?416?">'SFMP- Series 53'!$F$26:$F$34</definedName>
    <definedName name="XDO_?FINAL_QUANTITE?417?">'SFMP- Series 53'!$F$26:$F$57</definedName>
    <definedName name="XDO_?FINAL_QUANTITE?418?">'SFMP- Series 53'!$F$26:$F$72</definedName>
    <definedName name="XDO_?FINAL_QUANTITE?419?">'SFMP- Series 53'!$F$26:$F$77</definedName>
    <definedName name="XDO_?FINAL_QUANTITE?42?">SEHF!$F$10:$F$170</definedName>
    <definedName name="XDO_?FINAL_QUANTITE?420?">'SFMP- Series 54'!$F$26:$F$28</definedName>
    <definedName name="XDO_?FINAL_QUANTITE?421?">'SFMP- Series 54'!$F$26:$F$44</definedName>
    <definedName name="XDO_?FINAL_QUANTITE?422?">'SFMP- Series 54'!$F$26:$F$59</definedName>
    <definedName name="XDO_?FINAL_QUANTITE?423?">'SFMP- Series 54'!$F$26:$F$64</definedName>
    <definedName name="XDO_?FINAL_QUANTITE?424?">'SFMP- Series 55'!$F$26:$F$32</definedName>
    <definedName name="XDO_?FINAL_QUANTITE?425?">'SFMP- Series 55'!$F$26:$F$55</definedName>
    <definedName name="XDO_?FINAL_QUANTITE?426?">'SFMP- Series 55'!$F$26:$F$70</definedName>
    <definedName name="XDO_?FINAL_QUANTITE?427?">'SFMP- Series 55'!$F$26:$F$75</definedName>
    <definedName name="XDO_?FINAL_QUANTITE?428?">'SFMP- Series 57'!$F$26:$F$29</definedName>
    <definedName name="XDO_?FINAL_QUANTITE?429?">'SFMP- Series 57'!$F$26:$F$52</definedName>
    <definedName name="XDO_?FINAL_QUANTITE?43?">#REF!</definedName>
    <definedName name="XDO_?FINAL_QUANTITE?430?">'SFMP- Series 57'!$F$26:$F$67</definedName>
    <definedName name="XDO_?FINAL_QUANTITE?431?">'SFMP- Series 57'!$F$26:$F$72</definedName>
    <definedName name="XDO_?FINAL_QUANTITE?432?">'SFMP- Series 58'!$F$26:$F$31</definedName>
    <definedName name="XDO_?FINAL_QUANTITE?433?">'SFMP- Series 58'!$F$26:$F$51</definedName>
    <definedName name="XDO_?FINAL_QUANTITE?434?">'SFMP- Series 58'!$F$26:$F$66</definedName>
    <definedName name="XDO_?FINAL_QUANTITE?435?">'SFMP- Series 58'!$F$26:$F$71</definedName>
    <definedName name="XDO_?FINAL_QUANTITE?436?">SCPSE!$F$18:$F$43</definedName>
    <definedName name="XDO_?FINAL_QUANTITE?437?">SCPSE!$F$18:$F$52</definedName>
    <definedName name="XDO_?FINAL_QUANTITE?438?">SCPSE!$F$18:$F$123</definedName>
    <definedName name="XDO_?FINAL_QUANTITE?439?">SCPSE!$F$18:$F$150</definedName>
    <definedName name="XDO_?FINAL_QUANTITE?44?">#REF!</definedName>
    <definedName name="XDO_?FINAL_QUANTITE?440?">SCPSE!$F$18:$F$155</definedName>
    <definedName name="XDO_?FINAL_QUANTITE?441?">'SFMP- Series 59'!$F$38:$F$40</definedName>
    <definedName name="XDO_?FINAL_QUANTITE?442?">'SFMP- Series 59'!$F$38:$F$55</definedName>
    <definedName name="XDO_?FINAL_QUANTITE?443?">'SFMP- Series 59'!$F$38:$F$60</definedName>
    <definedName name="XDO_?FINAL_QUANTITE?444?">'SFMP- Series 60'!$F$26:$F$30</definedName>
    <definedName name="XDO_?FINAL_QUANTITE?445?">'SFMP- Series 60'!$F$26:$F$50</definedName>
    <definedName name="XDO_?FINAL_QUANTITE?446?">'SFMP- Series 60'!$F$26:$F$65</definedName>
    <definedName name="XDO_?FINAL_QUANTITE?447?">'SFMP- Series 60'!$F$26:$F$70</definedName>
    <definedName name="XDO_?FINAL_QUANTITE?448?">SMCF!$F$10:$F$62</definedName>
    <definedName name="XDO_?FINAL_QUANTITE?449?">SMCF!$F$10:$F$77</definedName>
    <definedName name="XDO_?FINAL_QUANTITE?45?">SMIF!$F$18:$F$30</definedName>
    <definedName name="XDO_?FINAL_QUANTITE?450?">SMCF!$F$10:$F$89</definedName>
    <definedName name="XDO_?FINAL_QUANTITE?451?">SMCF!$F$10:$F$108</definedName>
    <definedName name="XDO_?FINAL_QUANTITE?452?">SMCF!$F$10:$F$113</definedName>
    <definedName name="XDO_?FINAL_QUANTITE?453?">'SFMP- Series 61'!$F$26:$F$36</definedName>
    <definedName name="XDO_?FINAL_QUANTITE?454?">'SFMP- Series 61'!$F$26:$F$58</definedName>
    <definedName name="XDO_?FINAL_QUANTITE?455?">'SFMP- Series 61'!$F$26:$F$73</definedName>
    <definedName name="XDO_?FINAL_QUANTITE?456?">'SFMP- Series 61'!$F$26:$F$78</definedName>
    <definedName name="XDO_?FINAL_QUANTITE?457?">'SFMP- Series 66'!$F$26:$F$34</definedName>
    <definedName name="XDO_?FINAL_QUANTITE?458?">'SFMP- Series 66'!$F$26:$F$56</definedName>
    <definedName name="XDO_?FINAL_QUANTITE?459?">'SFMP- Series 66'!$F$26:$F$71</definedName>
    <definedName name="XDO_?FINAL_QUANTITE?46?">SMIF!$F$18:$F$41</definedName>
    <definedName name="XDO_?FINAL_QUANTITE?460?">'SFMP- Series 66'!$F$26:$F$76</definedName>
    <definedName name="XDO_?FINAL_QUANTITE?461?">'SFMP- Series 67'!$F$26:$F$34</definedName>
    <definedName name="XDO_?FINAL_QUANTITE?462?">'SFMP- Series 67'!$F$26:$F$56</definedName>
    <definedName name="XDO_?FINAL_QUANTITE?463?">'SFMP- Series 67'!$F$26:$F$71</definedName>
    <definedName name="XDO_?FINAL_QUANTITE?464?">'SFMP- Series 67'!$F$26:$F$76</definedName>
    <definedName name="XDO_?FINAL_QUANTITE?465?">'SFMP- Series 64'!$F$24</definedName>
    <definedName name="XDO_?FINAL_QUANTITE?466?">'SFMP- Series 64'!$F$24:$F$32</definedName>
    <definedName name="XDO_?FINAL_QUANTITE?467?">'SFMP- Series 64'!$F$24:$F$50</definedName>
    <definedName name="XDO_?FINAL_QUANTITE?468?">'SFMP- Series 64'!$F$24:$F$65</definedName>
    <definedName name="XDO_?FINAL_QUANTITE?469?">'SFMP- Series 64'!$F$24:$F$70</definedName>
    <definedName name="XDO_?FINAL_QUANTITE?47?">SMIF!$F$18:$F$62</definedName>
    <definedName name="XDO_?FINAL_QUANTITE?470?">'SFMP- Series 68'!$F$24</definedName>
    <definedName name="XDO_?FINAL_QUANTITE?471?">'SFMP- Series 68'!$F$24:$F$41</definedName>
    <definedName name="XDO_?FINAL_QUANTITE?472?">'SFMP- Series 68'!$F$24:$F$56</definedName>
    <definedName name="XDO_?FINAL_QUANTITE?473?">'SFMP- Series 68'!$F$24:$F$61</definedName>
    <definedName name="XDO_?FINAL_QUANTITE?474?">SNM150IF!$F$10:$F$159</definedName>
    <definedName name="XDO_?FINAL_QUANTITE?475?">SNM150IF!$F$10:$F$202</definedName>
    <definedName name="XDO_?FINAL_QUANTITE?476?">SNM150IF!$F$10:$F$207</definedName>
    <definedName name="XDO_?FINAL_QUANTITE?477?">SNS250IF!$F$10:$F$260</definedName>
    <definedName name="XDO_?FINAL_QUANTITE?478?">SNS250IF!$F$10:$F$303</definedName>
    <definedName name="XDO_?FINAL_QUANTITE?479?">SNS250IF!$F$10:$F$308</definedName>
    <definedName name="XDO_?FINAL_QUANTITE?48?">SMIF!$F$18:$F$72</definedName>
    <definedName name="XDO_?FINAL_QUANTITE?480?">'SCIGI-JUN 2036'!$F$24:$F$26</definedName>
    <definedName name="XDO_?FINAL_QUANTITE?481?">'SCIGI-JUN 2036'!$F$24:$F$55</definedName>
    <definedName name="XDO_?FINAL_QUANTITE?482?">'SCIGI-JUN 2036'!$F$24:$F$60</definedName>
    <definedName name="XDO_?FINAL_QUANTITE?483?">'SCIGI-APR 2029'!$F$24</definedName>
    <definedName name="XDO_?FINAL_QUANTITE?484?">'SCIGI-APR 2029'!$F$24:$F$53</definedName>
    <definedName name="XDO_?FINAL_QUANTITE?485?">'SCIGI-APR 2029'!$F$24:$F$58</definedName>
    <definedName name="XDO_?FINAL_QUANTITE?486?">'SCISI-SEP 2027'!$F$24</definedName>
    <definedName name="XDO_?FINAL_QUANTITE?487?">'SCISI-SEP 2027'!$F$24:$F$43</definedName>
    <definedName name="XDO_?FINAL_QUANTITE?488?">'SCISI-SEP 2027'!$F$24:$F$70</definedName>
    <definedName name="XDO_?FINAL_QUANTITE?489?">'SCISI-SEP 2027'!$F$24:$F$75</definedName>
    <definedName name="XDO_?FINAL_QUANTITE?49?">SMIF!$F$18:$F$77</definedName>
    <definedName name="XDO_?FINAL_QUANTITE?490?">'SFMP- Series 72'!$F$38:$F$41</definedName>
    <definedName name="XDO_?FINAL_QUANTITE?491?">'SFMP- Series 72'!$F$38:$F$56</definedName>
    <definedName name="XDO_?FINAL_QUANTITE?492?">'SFMP- Series 72'!$F$38:$F$61</definedName>
    <definedName name="XDO_?FINAL_QUANTITE?493?">'SFMP- Series 73'!$F$38:$F$41</definedName>
    <definedName name="XDO_?FINAL_QUANTITE?494?">'SFMP- Series 73'!$F$38:$F$56</definedName>
    <definedName name="XDO_?FINAL_QUANTITE?495?">'SFMP- Series 73'!$F$38:$F$61</definedName>
    <definedName name="XDO_?FINAL_QUANTITE?496?">SLDF!$F$24:$F$31</definedName>
    <definedName name="XDO_?FINAL_QUANTITE?497?">SLDF!$F$24:$F$52</definedName>
    <definedName name="XDO_?FINAL_QUANTITE?498?">SLDF!$F$24:$F$62</definedName>
    <definedName name="XDO_?FINAL_QUANTITE?499?">SLDF!$F$24:$F$67</definedName>
    <definedName name="XDO_?FINAL_QUANTITE?5?">#REF!</definedName>
    <definedName name="XDO_?FINAL_QUANTITE?50?">#REF!</definedName>
    <definedName name="XDO_?FINAL_QUANTITE?500?">'SFMP- Series 74'!$F$26:$F$33</definedName>
    <definedName name="XDO_?FINAL_QUANTITE?501?">'SFMP- Series 74'!$F$26:$F$51</definedName>
    <definedName name="XDO_?FINAL_QUANTITE?502?">'SFMP- Series 74'!$F$26:$F$66</definedName>
    <definedName name="XDO_?FINAL_QUANTITE?503?">'SFMP- Series 74'!$F$26:$F$71</definedName>
    <definedName name="XDO_?FINAL_QUANTITE?504?">'SFMP- Series 76'!$F$18:$F$21</definedName>
    <definedName name="XDO_?FINAL_QUANTITE?505?">'SFMP- Series 76'!$F$18:$F$31</definedName>
    <definedName name="XDO_?FINAL_QUANTITE?506?">'SFMP- Series 76'!$F$18:$F$49</definedName>
    <definedName name="XDO_?FINAL_QUANTITE?507?">'SFMP- Series 76'!$F$18:$F$64</definedName>
    <definedName name="XDO_?FINAL_QUANTITE?508?">'SFMP- Series 76'!$F$18:$F$69</definedName>
    <definedName name="XDO_?FINAL_QUANTITE?509?">'SFMP- Series 78'!$F$18:$F$23</definedName>
    <definedName name="XDO_?FINAL_QUANTITE?51?">#REF!</definedName>
    <definedName name="XDO_?FINAL_QUANTITE?510?">'SFMP- Series 78'!$F$18:$F$35</definedName>
    <definedName name="XDO_?FINAL_QUANTITE?511?">'SFMP- Series 78'!$F$18:$F$52</definedName>
    <definedName name="XDO_?FINAL_QUANTITE?512?">'SFMP- Series 78'!$F$18:$F$67</definedName>
    <definedName name="XDO_?FINAL_QUANTITE?513?">'SFMP- Series 78'!$F$18:$F$72</definedName>
    <definedName name="XDO_?FINAL_QUANTITE?514?">SDYF!$F$10:$F$50</definedName>
    <definedName name="XDO_?FINAL_QUANTITE?515?">SDYF!$F$10:$F$58</definedName>
    <definedName name="XDO_?FINAL_QUANTITE?516?">SDYF!$F$10:$F$65</definedName>
    <definedName name="XDO_?FINAL_QUANTITE?517?">SDYF!$F$10:$F$86</definedName>
    <definedName name="XDO_?FINAL_QUANTITE?518?">SDYF!$F$10:$F$105</definedName>
    <definedName name="XDO_?FINAL_QUANTITE?519?">SDYF!$F$10:$F$110</definedName>
    <definedName name="XDO_?FINAL_QUANTITE?52?">SCOF!$F$10:$F$55</definedName>
    <definedName name="XDO_?FINAL_QUANTITE?520?">'SFMP- Series 79'!$F$18:$F$22</definedName>
    <definedName name="XDO_?FINAL_QUANTITE?521?">'SFMP- Series 79'!$F$18:$F$45</definedName>
    <definedName name="XDO_?FINAL_QUANTITE?522?">'SFMP- Series 79'!$F$18:$F$60</definedName>
    <definedName name="XDO_?FINAL_QUANTITE?523?">'SFMP- Series 79'!$F$18:$F$65</definedName>
    <definedName name="XDO_?FINAL_QUANTITE?524?">'SFMP- Series 81'!$F$18:$F$25</definedName>
    <definedName name="XDO_?FINAL_QUANTITE?525?">'SFMP- Series 81'!$F$18:$F$41</definedName>
    <definedName name="XDO_?FINAL_QUANTITE?526?">'SFMP- Series 81'!$F$18:$F$60</definedName>
    <definedName name="XDO_?FINAL_QUANTITE?527?">'SFMP- Series 81'!$F$18:$F$75</definedName>
    <definedName name="XDO_?FINAL_QUANTITE?528?">'SFMP- Series 81'!$F$18:$F$80</definedName>
    <definedName name="XDO_?FINAL_QUANTITE?529?">'SBI-BSE-SENSEX-IF'!$F$10:$F$39</definedName>
    <definedName name="XDO_?FINAL_QUANTITE?53?">SCOF!$F$10:$F$80</definedName>
    <definedName name="XDO_?FINAL_QUANTITE?530?">'SBI-BSE-SENSEX-IF'!$F$10:$F$82</definedName>
    <definedName name="XDO_?FINAL_QUANTITE?531?">'SBI-BSE-SENSEX-IF'!$F$10:$F$87</definedName>
    <definedName name="XDO_?FINAL_QUANTITE?532?">LIQUIDSBI!$F$52</definedName>
    <definedName name="XDO_?FINAL_QUANTITE?533?">LIQUIDSBI!$F$52:$F$57</definedName>
    <definedName name="XDO_?FINAL_QUANTITE?534?">SN50EWIF!$F$10:$F$59</definedName>
    <definedName name="XDO_?FINAL_QUANTITE?535?">SN50EWIF!$F$10:$F$102</definedName>
    <definedName name="XDO_?FINAL_QUANTITE?536?">SN50EWIF!$F$10:$F$107</definedName>
    <definedName name="XDO_?FINAL_QUANTITE?537?">SEOF!$F$10:$F$44</definedName>
    <definedName name="XDO_?FINAL_QUANTITE?538?">SEOF!$F$10:$F$69</definedName>
    <definedName name="XDO_?FINAL_QUANTITE?539?">SEOF!$F$10:$F$88</definedName>
    <definedName name="XDO_?FINAL_QUANTITE?54?">SCOF!$F$10:$F$99</definedName>
    <definedName name="XDO_?FINAL_QUANTITE?540?">SEOF!$F$10:$F$93</definedName>
    <definedName name="XDO_?FINAL_QUANTITE?541?">'SBI-AOF'!$F$10:$F$37</definedName>
    <definedName name="XDO_?FINAL_QUANTITE?542?">'SBI-AOF'!$F$10:$F$62</definedName>
    <definedName name="XDO_?FINAL_QUANTITE?543?">'SBI-AOF'!$F$10:$F$81</definedName>
    <definedName name="XDO_?FINAL_QUANTITE?544?">'SBI-AOF'!$F$10:$F$86</definedName>
    <definedName name="XDO_?FINAL_QUANTITE?545?">SETFSILVER!$F$54</definedName>
    <definedName name="XDO_?FINAL_QUANTITE?546?">SETFSILVER!$F$54:$F$56</definedName>
    <definedName name="XDO_?FINAL_QUANTITE?547?">SETFSILVER!$F$54:$F$59</definedName>
    <definedName name="XDO_?FINAL_QUANTITE?548?">'SETFSILVER-FOF'!$F$42</definedName>
    <definedName name="XDO_?FINAL_QUANTITE?549?">'SETFSILVER-FOF'!$F$42:$F$54</definedName>
    <definedName name="XDO_?FINAL_QUANTITE?55?">SCOF!$F$10:$F$104</definedName>
    <definedName name="XDO_?FINAL_QUANTITE?550?">'SETFSILVER-FOF'!$F$42:$F$59</definedName>
    <definedName name="XDO_?FINAL_QUANTITE?551?">'SN50EW-ETF'!$F$10:$F$59</definedName>
    <definedName name="XDO_?FINAL_QUANTITE?552?">'SN50EW-ETF'!$F$10:$F$102</definedName>
    <definedName name="XDO_?FINAL_QUANTITE?553?">'SN50EW-ETF'!$F$10:$F$107</definedName>
    <definedName name="XDO_?FINAL_QUANTITE?554?">SIOF!$F$10:$F$45</definedName>
    <definedName name="XDO_?FINAL_QUANTITE?555?">SIOF!$F$10:$F$71</definedName>
    <definedName name="XDO_?FINAL_QUANTITE?556?">SIOF!$F$10:$F$90</definedName>
    <definedName name="XDO_?FINAL_QUANTITE?557?">SIOF!$F$10:$F$95</definedName>
    <definedName name="XDO_?FINAL_QUANTITE?558?">SN500IF!$F$10:$F$510</definedName>
    <definedName name="XDO_?FINAL_QUANTITE?559?">SN500IF!$F$10:$F$553</definedName>
    <definedName name="XDO_?FINAL_QUANTITE?56?">STOF!$F$10:$F$34</definedName>
    <definedName name="XDO_?FINAL_QUANTITE?560?">SN500IF!$F$10:$F$558</definedName>
    <definedName name="XDO_?FINAL_QUANTITE?561?">SNICIF!$F$10:$F$39</definedName>
    <definedName name="XDO_?FINAL_QUANTITE?562?">SNICIF!$F$10:$F$82</definedName>
    <definedName name="XDO_?FINAL_QUANTITE?563?">SNICIF!$F$10:$F$87</definedName>
    <definedName name="XDO_?FINAL_QUANTITE?564?">SQF!$F$10:$F$42</definedName>
    <definedName name="XDO_?FINAL_QUANTITE?565?">SQF!$F$10:$F$85</definedName>
    <definedName name="XDO_?FINAL_QUANTITE?566?">SQF!$F$10:$F$90</definedName>
    <definedName name="XDO_?FINAL_QUANTITE?567?">SNBIF!$F$10:$F$21</definedName>
    <definedName name="XDO_?FINAL_QUANTITE?568?">SNBIF!$F$10:$F$64</definedName>
    <definedName name="XDO_?FINAL_QUANTITE?569?">SNBIF!$F$10:$F$69</definedName>
    <definedName name="XDO_?FINAL_QUANTITE?57?">STOF!$F$10:$F$39</definedName>
    <definedName name="XDO_?FINAL_QUANTITE?570?">SNITIF!$F$10:$F$19</definedName>
    <definedName name="XDO_?FINAL_QUANTITE?571?">SNITIF!$F$10:$F$62</definedName>
    <definedName name="XDO_?FINAL_QUANTITE?572?">SNITIF!$F$10:$F$67</definedName>
    <definedName name="XDO_?FINAL_QUANTITE?573?">'SBI BSE PSU Bank ETF'!$F$10:$F$21</definedName>
    <definedName name="XDO_?FINAL_QUANTITE?574?">'SBI BSE PSU Bank ETF'!$F$10:$F$64</definedName>
    <definedName name="XDO_?FINAL_QUANTITE?575?">'SBI BSE PSU Bank ETF'!$F$10:$F$69</definedName>
    <definedName name="XDO_?FINAL_QUANTITE?576?">'SBI BSE PSU Bank Index Fund'!$F$10:$F$21</definedName>
    <definedName name="XDO_?FINAL_QUANTITE?577?">'SBI BSE PSU Bank Index Fund'!$F$10:$F$64</definedName>
    <definedName name="XDO_?FINAL_QUANTITE?578?">'SBI BSE PSU Bank Index Fund'!$F$10:$F$69</definedName>
    <definedName name="XDO_?FINAL_QUANTITE?579?">SIPAAFOF!$F$42:$F$43</definedName>
    <definedName name="XDO_?FINAL_QUANTITE?58?">STOF!$F$10:$F$46</definedName>
    <definedName name="XDO_?FINAL_QUANTITE?580?">SIPAAFOF!$F$42:$F$55</definedName>
    <definedName name="XDO_?FINAL_QUANTITE?581?">SIPAAFOF!$F$42:$F$60</definedName>
    <definedName name="XDO_?FINAL_QUANTITE?582?">'SBI Nifty200 Quality 30'!$F$10:$F$39</definedName>
    <definedName name="XDO_?FINAL_QUANTITE?583?">'SBI Nifty200 Quality 30'!$F$10:$F$82</definedName>
    <definedName name="XDO_?FINAL_QUANTITE?584?">'SBI Nifty200 Quality 30'!$F$10:$F$87</definedName>
    <definedName name="XDO_?FINAL_QUANTITE?585?">#REF!</definedName>
    <definedName name="XDO_?FINAL_QUANTITE?586?">#REF!</definedName>
    <definedName name="XDO_?FINAL_QUANTITE?587?">#REF!</definedName>
    <definedName name="XDO_?FINAL_QUANTITE?588?">#REF!</definedName>
    <definedName name="XDO_?FINAL_QUANTITE?589?">#REF!</definedName>
    <definedName name="XDO_?FINAL_QUANTITE?59?">STOF!$F$10:$F$67</definedName>
    <definedName name="XDO_?FINAL_QUANTITE?590?">#REF!</definedName>
    <definedName name="XDO_?FINAL_QUANTITE?591?">#REF!</definedName>
    <definedName name="XDO_?FINAL_QUANTITE?592?">#REF!</definedName>
    <definedName name="XDO_?FINAL_QUANTITE?593?">#REF!</definedName>
    <definedName name="XDO_?FINAL_QUANTITE?594?">#REF!</definedName>
    <definedName name="XDO_?FINAL_QUANTITE?595?">#REF!</definedName>
    <definedName name="XDO_?FINAL_QUANTITE?596?">#REF!</definedName>
    <definedName name="XDO_?FINAL_QUANTITE?597?">#REF!</definedName>
    <definedName name="XDO_?FINAL_QUANTITE?598?">#REF!</definedName>
    <definedName name="XDO_?FINAL_QUANTITE?599?">#REF!</definedName>
    <definedName name="XDO_?FINAL_QUANTITE?6?">#REF!</definedName>
    <definedName name="XDO_?FINAL_QUANTITE?60?">STOF!$F$10:$F$86</definedName>
    <definedName name="XDO_?FINAL_QUANTITE?600?">#REF!</definedName>
    <definedName name="XDO_?FINAL_QUANTITE?601?">#REF!</definedName>
    <definedName name="XDO_?FINAL_QUANTITE?602?">#REF!</definedName>
    <definedName name="XDO_?FINAL_QUANTITE?603?">#REF!</definedName>
    <definedName name="XDO_?FINAL_QUANTITE?61?">STOF!$F$10:$F$91</definedName>
    <definedName name="XDO_?FINAL_QUANTITE?62?">SHOF!$F$10:$F$37</definedName>
    <definedName name="XDO_?FINAL_QUANTITE?63?">SHOF!$F$10:$F$43</definedName>
    <definedName name="XDO_?FINAL_QUANTITE?64?">SHOF!$F$10:$F$64</definedName>
    <definedName name="XDO_?FINAL_QUANTITE?65?">SHOF!$F$10:$F$83</definedName>
    <definedName name="XDO_?FINAL_QUANTITE?66?">SHOF!$F$10:$F$88</definedName>
    <definedName name="XDO_?FINAL_QUANTITE?67?">SCF!$F$10:$F$86</definedName>
    <definedName name="XDO_?FINAL_QUANTITE?68?">SCF!$F$10:$F$93</definedName>
    <definedName name="XDO_?FINAL_QUANTITE?69?">SCF!$F$10:$F$97</definedName>
    <definedName name="XDO_?FINAL_QUANTITE?7?">#REF!</definedName>
    <definedName name="XDO_?FINAL_QUANTITE?70?">SCF!$F$10:$F$103</definedName>
    <definedName name="XDO_?FINAL_QUANTITE?71?">SCF!$F$10:$F$124</definedName>
    <definedName name="XDO_?FINAL_QUANTITE?72?">SCF!$F$10:$F$143</definedName>
    <definedName name="XDO_?FINAL_QUANTITE?73?">SCF!$F$10:$F$148</definedName>
    <definedName name="XDO_?FINAL_QUANTITE?74?">SNIF!$F$10:$F$59</definedName>
    <definedName name="XDO_?FINAL_QUANTITE?75?">SNIF!$F$10:$F$102</definedName>
    <definedName name="XDO_?FINAL_QUANTITE?76?">SNIF!$F$10:$F$107</definedName>
    <definedName name="XDO_?FINAL_QUANTITE?77?">'SMCBF-SP'!$F$10:$F$27</definedName>
    <definedName name="XDO_?FINAL_QUANTITE?78?">'SMCBF-SP'!$F$10:$F$47</definedName>
    <definedName name="XDO_?FINAL_QUANTITE?79?">'SMCBF-SP'!$F$10:$F$56</definedName>
    <definedName name="XDO_?FINAL_QUANTITE?8?">#REF!</definedName>
    <definedName name="XDO_?FINAL_QUANTITE?80?">'SMCBF-SP'!$F$10:$F$61</definedName>
    <definedName name="XDO_?FINAL_QUANTITE?81?">'SMCBF-SP'!$F$10:$F$74</definedName>
    <definedName name="XDO_?FINAL_QUANTITE?82?">'SMCBF-SP'!$F$10:$F$89</definedName>
    <definedName name="XDO_?FINAL_QUANTITE?83?">'SMCBF-SP'!$F$10:$F$94</definedName>
    <definedName name="XDO_?FINAL_QUANTITE?84?">SOF!$F$32:$F$33</definedName>
    <definedName name="XDO_?FINAL_QUANTITE?85?">SOF!$F$32:$F$38</definedName>
    <definedName name="XDO_?FINAL_QUANTITE?86?">SOF!$F$32:$F$58</definedName>
    <definedName name="XDO_?FINAL_QUANTITE?87?">SOF!$F$32:$F$63</definedName>
    <definedName name="XDO_?FINAL_QUANTITE?88?">SMMDF!$F$18:$F$53</definedName>
    <definedName name="XDO_?FINAL_QUANTITE?89?">SMMDF!$F$18:$F$64</definedName>
    <definedName name="XDO_?FINAL_QUANTITE?9?">SLMF!$F$10:$F$82</definedName>
    <definedName name="XDO_?FINAL_QUANTITE?90?">SMMDF!$F$18:$F$73</definedName>
    <definedName name="XDO_?FINAL_QUANTITE?91?">SMMDF!$F$18:$F$86</definedName>
    <definedName name="XDO_?FINAL_QUANTITE?92?">SMMDF!$F$18:$F$96</definedName>
    <definedName name="XDO_?FINAL_QUANTITE?93?">SMMDF!$F$18:$F$101</definedName>
    <definedName name="XDO_?FINAL_QUANTITE?94?">SLF!$F$18:$F$23</definedName>
    <definedName name="XDO_?FINAL_QUANTITE?95?">SLF!$F$18:$F$39</definedName>
    <definedName name="XDO_?FINAL_QUANTITE?96?">SLF!$F$18:$F$111</definedName>
    <definedName name="XDO_?FINAL_QUANTITE?97?">SLF!$F$18:$F$140</definedName>
    <definedName name="XDO_?FINAL_QUANTITE?98?">SLF!$F$18:$F$155</definedName>
    <definedName name="XDO_?FINAL_QUANTITE?99?">SLF!$F$18:$F$166</definedName>
    <definedName name="XDO_?LONG_DESC?">SMEEF!$D$3</definedName>
    <definedName name="XDO_?NAMC?">SMEEF!#REF!</definedName>
    <definedName name="XDO_?NAMC?1?">#REF!</definedName>
    <definedName name="XDO_?NAMC?10?">#REF!</definedName>
    <definedName name="XDO_?NAMC?100?">'SFMP- Series 68'!#REF!</definedName>
    <definedName name="XDO_?NAMC?101?">SNM150IF!#REF!</definedName>
    <definedName name="XDO_?NAMC?102?">SNS250IF!#REF!</definedName>
    <definedName name="XDO_?NAMC?103?">'SCIGI-JUN 2036'!#REF!</definedName>
    <definedName name="XDO_?NAMC?104?">'SCIGI-APR 2029'!#REF!</definedName>
    <definedName name="XDO_?NAMC?105?">'SCISI-SEP 2027'!#REF!</definedName>
    <definedName name="XDO_?NAMC?106?">'SFMP- Series 72'!#REF!</definedName>
    <definedName name="XDO_?NAMC?107?">'SFMP- Series 73'!#REF!</definedName>
    <definedName name="XDO_?NAMC?108?">SLDF!#REF!</definedName>
    <definedName name="XDO_?NAMC?109?">'SFMP- Series 74'!#REF!</definedName>
    <definedName name="XDO_?NAMC?11?">SEHF!#REF!</definedName>
    <definedName name="XDO_?NAMC?110?">'SFMP- Series 76'!#REF!</definedName>
    <definedName name="XDO_?NAMC?111?">'SFMP- Series 78'!#REF!</definedName>
    <definedName name="XDO_?NAMC?112?">SDYF!#REF!</definedName>
    <definedName name="XDO_?NAMC?113?">'SFMP- Series 79'!#REF!</definedName>
    <definedName name="XDO_?NAMC?114?">'SFMP- Series 81'!#REF!</definedName>
    <definedName name="XDO_?NAMC?115?">'SBI-BSE-SENSEX-IF'!#REF!</definedName>
    <definedName name="XDO_?NAMC?116?">LIQUIDSBI!#REF!</definedName>
    <definedName name="XDO_?NAMC?117?">SN50EWIF!#REF!</definedName>
    <definedName name="XDO_?NAMC?118?">SEOF!#REF!</definedName>
    <definedName name="XDO_?NAMC?119?">'SBI-AOF'!#REF!</definedName>
    <definedName name="XDO_?NAMC?12?">#REF!</definedName>
    <definedName name="XDO_?NAMC?120?">SETFSILVER!#REF!</definedName>
    <definedName name="XDO_?NAMC?121?">'SETFSILVER-FOF'!#REF!</definedName>
    <definedName name="XDO_?NAMC?122?">'SN50EW-ETF'!#REF!</definedName>
    <definedName name="XDO_?NAMC?123?">SIOF!#REF!</definedName>
    <definedName name="XDO_?NAMC?124?">SN500IF!#REF!</definedName>
    <definedName name="XDO_?NAMC?125?">SNICIF!#REF!</definedName>
    <definedName name="XDO_?NAMC?126?">SQF!#REF!</definedName>
    <definedName name="XDO_?NAMC?127?">SNBIF!#REF!</definedName>
    <definedName name="XDO_?NAMC?128?">SNITIF!#REF!</definedName>
    <definedName name="XDO_?NAMC?129?">'SBI BSE PSU Bank ETF'!#REF!</definedName>
    <definedName name="XDO_?NAMC?13?">SMIF!#REF!</definedName>
    <definedName name="XDO_?NAMC?130?">'SBI BSE PSU Bank Index Fund'!#REF!</definedName>
    <definedName name="XDO_?NAMC?131?">SIPAAFOF!#REF!</definedName>
    <definedName name="XDO_?NAMC?132?">'SBI Nifty200 Quality 30'!#REF!</definedName>
    <definedName name="XDO_?NAMC?133?">#REF!</definedName>
    <definedName name="XDO_?NAMC?134?">#REF!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'SFMP- Series 43'!#REF!</definedName>
    <definedName name="XDO_?NAMC?76?">'SNN50'!#REF!</definedName>
    <definedName name="XDO_?NAMC?77?">'SFMP- Series 44'!#REF!</definedName>
    <definedName name="XDO_?NAMC?78?">'SFMP- Series 45'!#REF!</definedName>
    <definedName name="XDO_?NAMC?79?">SBIETFCON!#REF!</definedName>
    <definedName name="XDO_?NAMC?8?">#REF!</definedName>
    <definedName name="XDO_?NAMC?80?">'SFMP- Series 46'!#REF!</definedName>
    <definedName name="XDO_?NAMC?81?">'SFMP- Series 48'!#REF!</definedName>
    <definedName name="XDO_?NAMC?82?">SBAF!#REF!</definedName>
    <definedName name="XDO_?NAMC?83?">'SFMP- Series 49'!#REF!</definedName>
    <definedName name="XDO_?NAMC?84?">'SFMP- Series 50'!#REF!</definedName>
    <definedName name="XDO_?NAMC?85?">'SFMP- Series 51'!#REF!</definedName>
    <definedName name="XDO_?NAMC?86?">'SFMP- Series 52'!#REF!</definedName>
    <definedName name="XDO_?NAMC?87?">'SFMP- Series 53'!#REF!</definedName>
    <definedName name="XDO_?NAMC?88?">'SFMP- Series 54'!#REF!</definedName>
    <definedName name="XDO_?NAMC?89?">'SFMP- Series 55'!#REF!</definedName>
    <definedName name="XDO_?NAMC?9?">SMGLF!#REF!</definedName>
    <definedName name="XDO_?NAMC?90?">'SFMP- Series 57'!#REF!</definedName>
    <definedName name="XDO_?NAMC?91?">'SFMP- Series 58'!#REF!</definedName>
    <definedName name="XDO_?NAMC?92?">SCPSE!#REF!</definedName>
    <definedName name="XDO_?NAMC?93?">'SFMP- Series 59'!#REF!</definedName>
    <definedName name="XDO_?NAMC?94?">'SFMP- Series 60'!#REF!</definedName>
    <definedName name="XDO_?NAMC?95?">SMCF!#REF!</definedName>
    <definedName name="XDO_?NAMC?96?">'SFMP- Series 61'!#REF!</definedName>
    <definedName name="XDO_?NAMC?97?">'SFMP- Series 66'!#REF!</definedName>
    <definedName name="XDO_?NAMC?98?">'SFMP- Series 67'!#REF!</definedName>
    <definedName name="XDO_?NAMC?99?">'SFMP- Series 64'!#REF!</definedName>
    <definedName name="XDO_?NAMCNAME?">SMEEF!$C$2:$C$46</definedName>
    <definedName name="XDO_?NAMCNAME?1?">#REF!</definedName>
    <definedName name="XDO_?NAMCNAME?10?">#REF!</definedName>
    <definedName name="XDO_?NAMCNAME?100?">'SFMP- Series 68'!$C$2:$C$24</definedName>
    <definedName name="XDO_?NAMCNAME?101?">SNM150IF!$C$2:$C$159</definedName>
    <definedName name="XDO_?NAMCNAME?102?">SNS250IF!$C$2:$C$260</definedName>
    <definedName name="XDO_?NAMCNAME?103?">'SCIGI-JUN 2036'!$C$2:$C$26</definedName>
    <definedName name="XDO_?NAMCNAME?104?">'SCIGI-APR 2029'!$C$2:$C$24</definedName>
    <definedName name="XDO_?NAMCNAME?105?">'SCISI-SEP 2027'!$C$2:$C$24</definedName>
    <definedName name="XDO_?NAMCNAME?106?">'SFMP- Series 72'!$C$2:$C$41</definedName>
    <definedName name="XDO_?NAMCNAME?107?">'SFMP- Series 73'!$C$2:$C$41</definedName>
    <definedName name="XDO_?NAMCNAME?108?">SLDF!$C$2:$C$31</definedName>
    <definedName name="XDO_?NAMCNAME?109?">'SFMP- Series 74'!$C$2:$C$33</definedName>
    <definedName name="XDO_?NAMCNAME?11?">SEHF!$C$2:$C$48</definedName>
    <definedName name="XDO_?NAMCNAME?110?">'SFMP- Series 76'!$C$2:$C$21</definedName>
    <definedName name="XDO_?NAMCNAME?111?">'SFMP- Series 78'!$C$2:$C$23</definedName>
    <definedName name="XDO_?NAMCNAME?112?">SDYF!$C$2:$C$50</definedName>
    <definedName name="XDO_?NAMCNAME?113?">'SFMP- Series 79'!$C$2:$C$22</definedName>
    <definedName name="XDO_?NAMCNAME?114?">'SFMP- Series 81'!$C$2:$C$25</definedName>
    <definedName name="XDO_?NAMCNAME?115?">'SBI-BSE-SENSEX-IF'!$C$2:$C$39</definedName>
    <definedName name="XDO_?NAMCNAME?116?">LIQUIDSBI!$C$2:$C$52</definedName>
    <definedName name="XDO_?NAMCNAME?117?">SN50EWIF!$C$2:$C$59</definedName>
    <definedName name="XDO_?NAMCNAME?118?">SEOF!$C$2:$C$44</definedName>
    <definedName name="XDO_?NAMCNAME?119?">'SBI-AOF'!$C$2:$C$37</definedName>
    <definedName name="XDO_?NAMCNAME?12?">#REF!</definedName>
    <definedName name="XDO_?NAMCNAME?120?">SETFSILVER!$C$2:$C$54</definedName>
    <definedName name="XDO_?NAMCNAME?121?">'SETFSILVER-FOF'!$C$2:$C$42</definedName>
    <definedName name="XDO_?NAMCNAME?122?">'SN50EW-ETF'!$C$2:$C$59</definedName>
    <definedName name="XDO_?NAMCNAME?123?">SIOF!$C$2:$C$45</definedName>
    <definedName name="XDO_?NAMCNAME?124?">SN500IF!$C$2:$C$510</definedName>
    <definedName name="XDO_?NAMCNAME?125?">SNICIF!$C$2:$C$39</definedName>
    <definedName name="XDO_?NAMCNAME?126?">SQF!$C$2:$C$42</definedName>
    <definedName name="XDO_?NAMCNAME?127?">SNBIF!$C$2:$C$21</definedName>
    <definedName name="XDO_?NAMCNAME?128?">SNITIF!$C$2:$C$19</definedName>
    <definedName name="XDO_?NAMCNAME?129?">'SBI BSE PSU Bank ETF'!$C$2:$C$21</definedName>
    <definedName name="XDO_?NAMCNAME?13?">SMIF!$C$2:$C$30</definedName>
    <definedName name="XDO_?NAMCNAME?130?">'SBI BSE PSU Bank Index Fund'!$C$2:$C$21</definedName>
    <definedName name="XDO_?NAMCNAME?131?">SIPAAFOF!$C$2:$C$43</definedName>
    <definedName name="XDO_?NAMCNAME?132?">'SBI Nifty200 Quality 30'!$C$2:$C$39</definedName>
    <definedName name="XDO_?NAMCNAME?133?">#REF!</definedName>
    <definedName name="XDO_?NAMCNAME?134?">#REF!</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5?">SCOF!$C$2:$C$55</definedName>
    <definedName name="XDO_?NAMCNAME?16?">STOF!$C$2:$C$34</definedName>
    <definedName name="XDO_?NAMCNAME?17?">SHOF!$C$2:$C$37</definedName>
    <definedName name="XDO_?NAMCNAME?18?">SCF!$C$2:$C$86</definedName>
    <definedName name="XDO_?NAMCNAME?19?">SNIF!$C$2:$C$59</definedName>
    <definedName name="XDO_?NAMCNAME?2?">#REF!</definedName>
    <definedName name="XDO_?NAMCNAME?20?">'SMCBF-SP'!$C$2:$C$27</definedName>
    <definedName name="XDO_?NAMCNAME?21?">SOF!$C$2:$C$33</definedName>
    <definedName name="XDO_?NAMCNAME?22?">SMMDF!$C$2:$C$53</definedName>
    <definedName name="XDO_?NAMCNAME?23?">SLF!$C$2:$C$23</definedName>
    <definedName name="XDO_?NAMCNAME?24?">SDBF!$C$2:$C$27</definedName>
    <definedName name="XDO_?NAMCNAME?25?">SSF!$C$2:$C$25</definedName>
    <definedName name="XDO_?NAMCNAME?26?">SCRF!$C$2:$C$16</definedName>
    <definedName name="XDO_?NAMCNAME?27?">SFEF!$C$2:$C$34</definedName>
    <definedName name="XDO_?NAMCNAME?28?">SCHF!$C$2:$C$46</definedName>
    <definedName name="XDO_?NAMCNAME?29?">SMUSD!$C$2:$C$41</definedName>
    <definedName name="XDO_?NAMCNAME?3?">#REF!</definedName>
    <definedName name="XDO_?NAMCNAME?30?">SMIDCAP!$C$2:$C$64</definedName>
    <definedName name="XDO_?NAMCNAME?31?">SMCMF!$C$2:$C$25</definedName>
    <definedName name="XDO_?NAMCNAME?32?">SMCOMMA!$C$2:$C$36</definedName>
    <definedName name="XDO_?NAMCNAME?33?">SMGF!$C$2:$C$28</definedName>
    <definedName name="XDO_?NAMCNAME?34?">SFLEXI!$C$2:$C$61</definedName>
    <definedName name="XDO_?NAMCNAME?35?">SMAAF!$C$2:$C$64</definedName>
    <definedName name="XDO_?NAMCNAME?36?">SBLUECHIP!$C$2:$C$49</definedName>
    <definedName name="XDO_?NAMCNAME?37?">SAOF!$C$2:$C$216</definedName>
    <definedName name="XDO_?NAMCNAME?38?">SIF!$C$2:$C$45</definedName>
    <definedName name="XDO_?NAMCNAME?39?">SMLDF!$C$2:$C$64</definedName>
    <definedName name="XDO_?NAMCNAME?4?">#REF!</definedName>
    <definedName name="XDO_?NAMCNAME?40?">SSTDF!$C$2:$C$77</definedName>
    <definedName name="XDO_?NAMCNAME?41?">SETFGOLD!$C$2:$C$46</definedName>
    <definedName name="XDO_?NAMCNAME?42?">SPSU!$C$2:$C$35</definedName>
    <definedName name="XDO_?NAMCNAME?43?">SGF!$C$2:$C$42</definedName>
    <definedName name="XDO_?NAMCNAME?44?">SBISENSEX!$C$2:$C$39</definedName>
    <definedName name="XDO_?NAMCNAME?45?">SSCF!$C$2:$C$73</definedName>
    <definedName name="XDO_?NAMCNAME?46?">SBPF!$C$2:$C$59</definedName>
    <definedName name="XDO_?NAMCNAME?47?">SBFS!$C$2:$C$39</definedName>
    <definedName name="XDO_?NAMCNAME?48?">SETFNN50!$C$2:$C$59</definedName>
    <definedName name="XDO_?NAMCNAME?49?">SETFNIFBK!$C$2:$C$21</definedName>
    <definedName name="XDO_?NAMCNAME?5?">SLMF!$C$2:$C$82</definedName>
    <definedName name="XDO_?NAMCNAME?50?">SETFBSE100!$C$2:$C$109</definedName>
    <definedName name="XDO_?NAMCNAME?51?">SESF!$C$2:$C$90</definedName>
    <definedName name="XDO_?NAMCNAME?52?">SETFNIF50!$C$2:$C$59</definedName>
    <definedName name="XDO_?NAMCNAME?53?">'SLTAF-III'!$C$2:$C$34</definedName>
    <definedName name="XDO_?NAMCNAME?54?">SETF10GILT!$C$2:$C$24</definedName>
    <definedName name="XDO_?NAMCNAME?55?">'SLTAF-IV'!$C$2:$C$28</definedName>
    <definedName name="XDO_?NAMCNAME?56?">'SLTAF-V'!$C$2:$C$36</definedName>
    <definedName name="XDO_?NAMCNAME?57?">'SLTAF-VI'!$C$2:$C$48</definedName>
    <definedName name="XDO_?NAMCNAME?58?">SETFSN50!$C$2:$C$59</definedName>
    <definedName name="XDO_?NAMCNAME?59?">SBIETFQLTY!$C$2:$C$39</definedName>
    <definedName name="XDO_?NAMCNAME?6?">SLTEF!$C$2:$C$76</definedName>
    <definedName name="XDO_?NAMCNAME?60?">SCBF!$C$2:$C$112</definedName>
    <definedName name="XDO_?NAMCNAME?61?">SEMVF!$C$2:$C$59</definedName>
    <definedName name="XDO_?NAMCNAME?62?">'SFMP- Series 1'!$C$2:$C$31</definedName>
    <definedName name="XDO_?NAMCNAME?63?">'SFMP- Series 6'!$C$2:$C$29</definedName>
    <definedName name="XDO_?NAMCNAME?64?">'SFMP- Series 34'!$C$2:$C$26</definedName>
    <definedName name="XDO_?NAMCNAME?65?">'SMCBF-IP'!$C$2:$C$39</definedName>
    <definedName name="XDO_?NAMCNAME?66?">SFRDF!$C$2:$C$24</definedName>
    <definedName name="XDO_?NAMCNAME?67?">SBIETFIT!$C$2:$C$19</definedName>
    <definedName name="XDO_?NAMCNAME?68?">SBIETFPB!$C$2:$C$19</definedName>
    <definedName name="XDO_?NAMCNAME?69?">'SRBF-AP'!$C$2:$C$56</definedName>
    <definedName name="XDO_?NAMCNAME?7?">#REF!</definedName>
    <definedName name="XDO_?NAMCNAME?70?">'SRBF-AHP'!$C$2:$C$56</definedName>
    <definedName name="XDO_?NAMCNAME?71?">'SRBF-CHP'!$C$2:$C$56</definedName>
    <definedName name="XDO_?NAMCNAME?72?">'SRBF-CP'!$C$2:$C$56</definedName>
    <definedName name="XDO_?NAMCNAME?73?">'SIA-US EQUITY FOF'!$C$2:$C$14</definedName>
    <definedName name="XDO_?NAMCNAME?74?">'SFMP- Series 42'!$C$2:$C$18</definedName>
    <definedName name="XDO_?NAMCNAME?75?">'SFMP- Series 43'!$C$2:$C$33</definedName>
    <definedName name="XDO_?NAMCNAME?76?">'SNN50'!$C$2:$C$59</definedName>
    <definedName name="XDO_?NAMCNAME?77?">'SFMP- Series 44'!$C$2:$C$31</definedName>
    <definedName name="XDO_?NAMCNAME?78?">'SFMP- Series 45'!$C$2:$C$33</definedName>
    <definedName name="XDO_?NAMCNAME?79?">SBIETFCON!$C$2:$C$39</definedName>
    <definedName name="XDO_?NAMCNAME?8?">#REF!</definedName>
    <definedName name="XDO_?NAMCNAME?80?">'SFMP- Series 46'!$C$2:$C$29</definedName>
    <definedName name="XDO_?NAMCNAME?81?">'SFMP- Series 48'!$C$2:$C$27</definedName>
    <definedName name="XDO_?NAMCNAME?82?">SBAF!$C$2:$C$88</definedName>
    <definedName name="XDO_?NAMCNAME?83?">'SFMP- Series 49'!$C$2:$C$33</definedName>
    <definedName name="XDO_?NAMCNAME?84?">'SFMP- Series 50'!$C$2:$C$30</definedName>
    <definedName name="XDO_?NAMCNAME?85?">'SFMP- Series 51'!$C$2:$C$36</definedName>
    <definedName name="XDO_?NAMCNAME?86?">'SFMP- Series 52'!$C$2:$C$30</definedName>
    <definedName name="XDO_?NAMCNAME?87?">'SFMP- Series 53'!$C$2:$C$34</definedName>
    <definedName name="XDO_?NAMCNAME?88?">'SFMP- Series 54'!$C$2:$C$28</definedName>
    <definedName name="XDO_?NAMCNAME?89?">'SFMP- Series 55'!$C$2:$C$32</definedName>
    <definedName name="XDO_?NAMCNAME?9?">SMGLF!$C$2:$C$41</definedName>
    <definedName name="XDO_?NAMCNAME?90?">'SFMP- Series 57'!$C$2:$C$29</definedName>
    <definedName name="XDO_?NAMCNAME?91?">'SFMP- Series 58'!$C$2:$C$31</definedName>
    <definedName name="XDO_?NAMCNAME?92?">SCPSE!$C$2:$C$43</definedName>
    <definedName name="XDO_?NAMCNAME?93?">'SFMP- Series 59'!$C$2:$C$40</definedName>
    <definedName name="XDO_?NAMCNAME?94?">'SFMP- Series 60'!$C$2:$C$30</definedName>
    <definedName name="XDO_?NAMCNAME?95?">SMCF!$C$2:$C$62</definedName>
    <definedName name="XDO_?NAMCNAME?96?">'SFMP- Series 61'!$C$2:$C$36</definedName>
    <definedName name="XDO_?NAMCNAME?97?">'SFMP- Series 66'!$C$2:$C$34</definedName>
    <definedName name="XDO_?NAMCNAME?98?">'SFMP- Series 67'!$C$2:$C$34</definedName>
    <definedName name="XDO_?NAMCNAME?99?">'SFMP- Series 64'!$C$2:$C$24</definedName>
    <definedName name="XDO_?NDATE?">SMEEF!#REF!</definedName>
    <definedName name="XDO_?NDATE?1?">#REF!</definedName>
    <definedName name="XDO_?NDATE?10?">#REF!</definedName>
    <definedName name="XDO_?NDATE?100?">'SFMP- Series 68'!#REF!</definedName>
    <definedName name="XDO_?NDATE?101?">SNM150IF!#REF!</definedName>
    <definedName name="XDO_?NDATE?102?">SNS250IF!#REF!</definedName>
    <definedName name="XDO_?NDATE?103?">'SCIGI-JUN 2036'!#REF!</definedName>
    <definedName name="XDO_?NDATE?104?">'SCIGI-APR 2029'!#REF!</definedName>
    <definedName name="XDO_?NDATE?105?">'SCISI-SEP 2027'!#REF!</definedName>
    <definedName name="XDO_?NDATE?106?">'SFMP- Series 72'!#REF!</definedName>
    <definedName name="XDO_?NDATE?107?">'SFMP- Series 73'!#REF!</definedName>
    <definedName name="XDO_?NDATE?108?">SLDF!#REF!</definedName>
    <definedName name="XDO_?NDATE?109?">'SFMP- Series 74'!#REF!</definedName>
    <definedName name="XDO_?NDATE?11?">SEHF!#REF!</definedName>
    <definedName name="XDO_?NDATE?110?">'SFMP- Series 76'!#REF!</definedName>
    <definedName name="XDO_?NDATE?111?">'SFMP- Series 78'!#REF!</definedName>
    <definedName name="XDO_?NDATE?112?">SDYF!#REF!</definedName>
    <definedName name="XDO_?NDATE?113?">'SFMP- Series 79'!#REF!</definedName>
    <definedName name="XDO_?NDATE?114?">'SFMP- Series 81'!#REF!</definedName>
    <definedName name="XDO_?NDATE?115?">'SBI-BSE-SENSEX-IF'!#REF!</definedName>
    <definedName name="XDO_?NDATE?116?">LIQUIDSBI!#REF!</definedName>
    <definedName name="XDO_?NDATE?117?">SN50EWIF!#REF!</definedName>
    <definedName name="XDO_?NDATE?118?">SEOF!#REF!</definedName>
    <definedName name="XDO_?NDATE?119?">'SBI-AOF'!#REF!</definedName>
    <definedName name="XDO_?NDATE?12?">#REF!</definedName>
    <definedName name="XDO_?NDATE?120?">SETFSILVER!#REF!</definedName>
    <definedName name="XDO_?NDATE?121?">'SETFSILVER-FOF'!#REF!</definedName>
    <definedName name="XDO_?NDATE?122?">'SN50EW-ETF'!#REF!</definedName>
    <definedName name="XDO_?NDATE?123?">SIOF!#REF!</definedName>
    <definedName name="XDO_?NDATE?124?">SN500IF!#REF!</definedName>
    <definedName name="XDO_?NDATE?125?">SNICIF!#REF!</definedName>
    <definedName name="XDO_?NDATE?126?">SQF!#REF!</definedName>
    <definedName name="XDO_?NDATE?127?">SNBIF!#REF!</definedName>
    <definedName name="XDO_?NDATE?128?">SNITIF!#REF!</definedName>
    <definedName name="XDO_?NDATE?129?">'SBI BSE PSU Bank ETF'!#REF!</definedName>
    <definedName name="XDO_?NDATE?13?">SMIF!#REF!</definedName>
    <definedName name="XDO_?NDATE?130?">'SBI BSE PSU Bank Index Fund'!#REF!</definedName>
    <definedName name="XDO_?NDATE?131?">SIPAAFOF!#REF!</definedName>
    <definedName name="XDO_?NDATE?132?">'SBI Nifty200 Quality 30'!#REF!</definedName>
    <definedName name="XDO_?NDATE?133?">#REF!</definedName>
    <definedName name="XDO_?NDATE?134?">#REF!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'SFMP- Series 43'!#REF!</definedName>
    <definedName name="XDO_?NDATE?76?">'SNN50'!#REF!</definedName>
    <definedName name="XDO_?NDATE?77?">'SFMP- Series 44'!#REF!</definedName>
    <definedName name="XDO_?NDATE?78?">'SFMP- Series 45'!#REF!</definedName>
    <definedName name="XDO_?NDATE?79?">SBIETFCON!#REF!</definedName>
    <definedName name="XDO_?NDATE?8?">#REF!</definedName>
    <definedName name="XDO_?NDATE?80?">'SFMP- Series 46'!#REF!</definedName>
    <definedName name="XDO_?NDATE?81?">'SFMP- Series 48'!#REF!</definedName>
    <definedName name="XDO_?NDATE?82?">SBAF!#REF!</definedName>
    <definedName name="XDO_?NDATE?83?">'SFMP- Series 49'!#REF!</definedName>
    <definedName name="XDO_?NDATE?84?">'SFMP- Series 50'!#REF!</definedName>
    <definedName name="XDO_?NDATE?85?">'SFMP- Series 51'!#REF!</definedName>
    <definedName name="XDO_?NDATE?86?">'SFMP- Series 52'!#REF!</definedName>
    <definedName name="XDO_?NDATE?87?">'SFMP- Series 53'!#REF!</definedName>
    <definedName name="XDO_?NDATE?88?">'SFMP- Series 54'!#REF!</definedName>
    <definedName name="XDO_?NDATE?89?">'SFMP- Series 55'!#REF!</definedName>
    <definedName name="XDO_?NDATE?9?">SMGLF!#REF!</definedName>
    <definedName name="XDO_?NDATE?90?">'SFMP- Series 57'!#REF!</definedName>
    <definedName name="XDO_?NDATE?91?">'SFMP- Series 58'!#REF!</definedName>
    <definedName name="XDO_?NDATE?92?">SCPSE!#REF!</definedName>
    <definedName name="XDO_?NDATE?93?">'SFMP- Series 59'!#REF!</definedName>
    <definedName name="XDO_?NDATE?94?">'SFMP- Series 60'!#REF!</definedName>
    <definedName name="XDO_?NDATE?95?">SMCF!#REF!</definedName>
    <definedName name="XDO_?NDATE?96?">'SFMP- Series 61'!#REF!</definedName>
    <definedName name="XDO_?NDATE?97?">'SFMP- Series 66'!#REF!</definedName>
    <definedName name="XDO_?NDATE?98?">'SFMP- Series 67'!#REF!</definedName>
    <definedName name="XDO_?NDATE?99?">'SFMP- Series 64'!#REF!</definedName>
    <definedName name="XDO_?NNPTF?">SMEEF!#REF!</definedName>
    <definedName name="XDO_?NNPTF?1?">#REF!</definedName>
    <definedName name="XDO_?NNPTF?10?">#REF!</definedName>
    <definedName name="XDO_?NNPTF?100?">'SFMP- Series 68'!#REF!</definedName>
    <definedName name="XDO_?NNPTF?101?">SNM150IF!#REF!</definedName>
    <definedName name="XDO_?NNPTF?102?">SNS250IF!#REF!</definedName>
    <definedName name="XDO_?NNPTF?103?">'SCIGI-JUN 2036'!#REF!</definedName>
    <definedName name="XDO_?NNPTF?104?">'SCIGI-APR 2029'!#REF!</definedName>
    <definedName name="XDO_?NNPTF?105?">'SCISI-SEP 2027'!#REF!</definedName>
    <definedName name="XDO_?NNPTF?106?">'SFMP- Series 72'!#REF!</definedName>
    <definedName name="XDO_?NNPTF?107?">'SFMP- Series 73'!#REF!</definedName>
    <definedName name="XDO_?NNPTF?108?">SLDF!#REF!</definedName>
    <definedName name="XDO_?NNPTF?109?">'SFMP- Series 74'!#REF!</definedName>
    <definedName name="XDO_?NNPTF?11?">SEHF!#REF!</definedName>
    <definedName name="XDO_?NNPTF?110?">'SFMP- Series 76'!#REF!</definedName>
    <definedName name="XDO_?NNPTF?111?">'SFMP- Series 78'!#REF!</definedName>
    <definedName name="XDO_?NNPTF?112?">SDYF!#REF!</definedName>
    <definedName name="XDO_?NNPTF?113?">'SFMP- Series 79'!#REF!</definedName>
    <definedName name="XDO_?NNPTF?114?">'SFMP- Series 81'!#REF!</definedName>
    <definedName name="XDO_?NNPTF?115?">'SBI-BSE-SENSEX-IF'!#REF!</definedName>
    <definedName name="XDO_?NNPTF?116?">LIQUIDSBI!#REF!</definedName>
    <definedName name="XDO_?NNPTF?117?">SN50EWIF!#REF!</definedName>
    <definedName name="XDO_?NNPTF?118?">SEOF!#REF!</definedName>
    <definedName name="XDO_?NNPTF?119?">'SBI-AOF'!#REF!</definedName>
    <definedName name="XDO_?NNPTF?12?">#REF!</definedName>
    <definedName name="XDO_?NNPTF?120?">SETFSILVER!#REF!</definedName>
    <definedName name="XDO_?NNPTF?121?">'SETFSILVER-FOF'!#REF!</definedName>
    <definedName name="XDO_?NNPTF?122?">'SN50EW-ETF'!#REF!</definedName>
    <definedName name="XDO_?NNPTF?123?">SIOF!#REF!</definedName>
    <definedName name="XDO_?NNPTF?124?">SN500IF!#REF!</definedName>
    <definedName name="XDO_?NNPTF?125?">SNICIF!#REF!</definedName>
    <definedName name="XDO_?NNPTF?126?">SQF!#REF!</definedName>
    <definedName name="XDO_?NNPTF?127?">SNBIF!#REF!</definedName>
    <definedName name="XDO_?NNPTF?128?">SNITIF!#REF!</definedName>
    <definedName name="XDO_?NNPTF?129?">'SBI BSE PSU Bank ETF'!#REF!</definedName>
    <definedName name="XDO_?NNPTF?13?">SMIF!#REF!</definedName>
    <definedName name="XDO_?NNPTF?130?">'SBI BSE PSU Bank Index Fund'!#REF!</definedName>
    <definedName name="XDO_?NNPTF?131?">SIPAAFOF!#REF!</definedName>
    <definedName name="XDO_?NNPTF?132?">'SBI Nifty200 Quality 30'!#REF!</definedName>
    <definedName name="XDO_?NNPTF?133?">#REF!</definedName>
    <definedName name="XDO_?NNPTF?134?">#REF!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'SFMP- Series 43'!#REF!</definedName>
    <definedName name="XDO_?NNPTF?76?">'SNN50'!#REF!</definedName>
    <definedName name="XDO_?NNPTF?77?">'SFMP- Series 44'!#REF!</definedName>
    <definedName name="XDO_?NNPTF?78?">'SFMP- Series 45'!#REF!</definedName>
    <definedName name="XDO_?NNPTF?79?">SBIETFCON!#REF!</definedName>
    <definedName name="XDO_?NNPTF?8?">#REF!</definedName>
    <definedName name="XDO_?NNPTF?80?">'SFMP- Series 46'!#REF!</definedName>
    <definedName name="XDO_?NNPTF?81?">'SFMP- Series 48'!#REF!</definedName>
    <definedName name="XDO_?NNPTF?82?">SBAF!#REF!</definedName>
    <definedName name="XDO_?NNPTF?83?">'SFMP- Series 49'!#REF!</definedName>
    <definedName name="XDO_?NNPTF?84?">'SFMP- Series 50'!#REF!</definedName>
    <definedName name="XDO_?NNPTF?85?">'SFMP- Series 51'!#REF!</definedName>
    <definedName name="XDO_?NNPTF?86?">'SFMP- Series 52'!#REF!</definedName>
    <definedName name="XDO_?NNPTF?87?">'SFMP- Series 53'!#REF!</definedName>
    <definedName name="XDO_?NNPTF?88?">'SFMP- Series 54'!#REF!</definedName>
    <definedName name="XDO_?NNPTF?89?">'SFMP- Series 55'!#REF!</definedName>
    <definedName name="XDO_?NNPTF?9?">SMGLF!#REF!</definedName>
    <definedName name="XDO_?NNPTF?90?">'SFMP- Series 57'!#REF!</definedName>
    <definedName name="XDO_?NNPTF?91?">'SFMP- Series 58'!#REF!</definedName>
    <definedName name="XDO_?NNPTF?92?">SCPSE!#REF!</definedName>
    <definedName name="XDO_?NNPTF?93?">'SFMP- Series 59'!#REF!</definedName>
    <definedName name="XDO_?NNPTF?94?">'SFMP- Series 60'!#REF!</definedName>
    <definedName name="XDO_?NNPTF?95?">SMCF!#REF!</definedName>
    <definedName name="XDO_?NNPTF?96?">'SFMP- Series 61'!#REF!</definedName>
    <definedName name="XDO_?NNPTF?97?">'SFMP- Series 66'!#REF!</definedName>
    <definedName name="XDO_?NNPTF?98?">'SFMP- Series 67'!#REF!</definedName>
    <definedName name="XDO_?NNPTF?99?">'SFMP- Series 64'!#REF!</definedName>
    <definedName name="XDO_?NOVAL?">SMEEF!$B$10:$B$98</definedName>
    <definedName name="XDO_?NOVAL?1?">#REF!</definedName>
    <definedName name="XDO_?NOVAL?10?">SLMF!$B$10:$B$88</definedName>
    <definedName name="XDO_?NOVAL?100?">SLF!$B$18:$B$181</definedName>
    <definedName name="XDO_?NOVAL?101?">SLF!$B$18:$B$186</definedName>
    <definedName name="XDO_?NOVAL?102?">SDBF!$B$18:$B$27</definedName>
    <definedName name="XDO_?NOVAL?103?">SDBF!$B$18:$B$33</definedName>
    <definedName name="XDO_?NOVAL?104?">SDBF!$B$18:$B$38</definedName>
    <definedName name="XDO_?NOVAL?105?">SDBF!$B$18:$B$48</definedName>
    <definedName name="XDO_?NOVAL?106?">SDBF!$B$18:$B$67</definedName>
    <definedName name="XDO_?NOVAL?107?">SDBF!$B$18:$B$77</definedName>
    <definedName name="XDO_?NOVAL?108?">SDBF!$B$18:$B$82</definedName>
    <definedName name="XDO_?NOVAL?109?">SSF!$B$24:$B$25</definedName>
    <definedName name="XDO_?NOVAL?11?">SLMF!$B$10:$B$92</definedName>
    <definedName name="XDO_?NOVAL?110?">SSF!$B$24:$B$51</definedName>
    <definedName name="XDO_?NOVAL?111?">SSF!$B$24:$B$88</definedName>
    <definedName name="XDO_?NOVAL?112?">SSF!$B$24:$B$130</definedName>
    <definedName name="XDO_?NOVAL?113?">SSF!$B$24:$B$140</definedName>
    <definedName name="XDO_?NOVAL?114?">SSF!$B$24:$B$134</definedName>
    <definedName name="XDO_?NOVAL?115?">SSF!$B$24:$B$147</definedName>
    <definedName name="XDO_?NOVAL?116?">SSF!$B$24:$B$158</definedName>
    <definedName name="XDO_?NOVAL?117?">SSF!$B$24:$B$163</definedName>
    <definedName name="XDO_?NOVAL?118?">SCRF!$B$16</definedName>
    <definedName name="XDO_?NOVAL?119?">SCRF!$B$16:$B$48</definedName>
    <definedName name="XDO_?NOVAL?12?">SLMF!$B$10:$B$113</definedName>
    <definedName name="XDO_?NOVAL?120?">SCRF!$B$16:$B$58</definedName>
    <definedName name="XDO_?NOVAL?121?">SCRF!$B$16:$B$79</definedName>
    <definedName name="XDO_?NOVAL?122?">SCRF!$B$16:$B$89</definedName>
    <definedName name="XDO_?NOVAL?123?">SCRF!$B$16:$B$94</definedName>
    <definedName name="XDO_?NOVAL?124?">SFEF!$B$10:$B$34</definedName>
    <definedName name="XDO_?NOVAL?125?">SFEF!$B$10:$B$41</definedName>
    <definedName name="XDO_?NOVAL?126?">SFEF!$B$10:$B$66</definedName>
    <definedName name="XDO_?NOVAL?127?">SFEF!$B$10:$B$85</definedName>
    <definedName name="XDO_?NOVAL?128?">SFEF!$B$10:$B$90</definedName>
    <definedName name="XDO_?NOVAL?129?">SCHF!$B$10:$B$46</definedName>
    <definedName name="XDO_?NOVAL?13?">SLMF!$B$10:$B$132</definedName>
    <definedName name="XDO_?NOVAL?130?">SCHF!$B$10:$B$54</definedName>
    <definedName name="XDO_?NOVAL?131?">SCHF!$B$10:$B$107</definedName>
    <definedName name="XDO_?NOVAL?132?">SCHF!$B$10:$B$118</definedName>
    <definedName name="XDO_?NOVAL?133?">SCHF!$B$10:$B$127</definedName>
    <definedName name="XDO_?NOVAL?134?">SCHF!$B$10:$B$134</definedName>
    <definedName name="XDO_?NOVAL?135?">SCHF!$B$10:$B$147</definedName>
    <definedName name="XDO_?NOVAL?136?">SCHF!$B$10:$B$157</definedName>
    <definedName name="XDO_?NOVAL?137?">SCHF!$B$10:$B$162</definedName>
    <definedName name="XDO_?NOVAL?138?">SMUSD!$B$18:$B$41</definedName>
    <definedName name="XDO_?NOVAL?139?">SMUSD!$B$18:$B$48</definedName>
    <definedName name="XDO_?NOVAL?14?">SLMF!$B$10:$B$137</definedName>
    <definedName name="XDO_?NOVAL?140?">SMUSD!$B$18:$B$53</definedName>
    <definedName name="XDO_?NOVAL?141?">SMUSD!$B$18:$B$67</definedName>
    <definedName name="XDO_?NOVAL?142?">SMUSD!$B$18:$B$89</definedName>
    <definedName name="XDO_?NOVAL?143?">SMUSD!$B$18:$B$130</definedName>
    <definedName name="XDO_?NOVAL?144?">SMUSD!$B$18:$B$140</definedName>
    <definedName name="XDO_?NOVAL?145?">SMUSD!$B$18:$B$146</definedName>
    <definedName name="XDO_?NOVAL?146?">SMUSD!$B$18:$B$153</definedName>
    <definedName name="XDO_?NOVAL?147?">SMUSD!$B$18:$B$163</definedName>
    <definedName name="XDO_?NOVAL?148?">SMUSD!$B$18:$B$168</definedName>
    <definedName name="XDO_?NOVAL?149?">SMIDCAP!$B$10:$B$64</definedName>
    <definedName name="XDO_?NOVAL?15?">SLTEF!$B$10:$B$76</definedName>
    <definedName name="XDO_?NOVAL?150?">SMIDCAP!$B$10:$B$92</definedName>
    <definedName name="XDO_?NOVAL?151?">SMIDCAP!$B$10:$B$111</definedName>
    <definedName name="XDO_?NOVAL?152?">SMIDCAP!$B$10:$B$116</definedName>
    <definedName name="XDO_?NOVAL?153?">SMCMF!$B$24:$B$25</definedName>
    <definedName name="XDO_?NOVAL?154?">SMCMF!$B$24:$B$54</definedName>
    <definedName name="XDO_?NOVAL?155?">SMCMF!$B$24:$B$59</definedName>
    <definedName name="XDO_?NOVAL?156?">SMCOMMA!$B$10:$B$36</definedName>
    <definedName name="XDO_?NOVAL?157?">SMCOMMA!$B$10:$B$61</definedName>
    <definedName name="XDO_?NOVAL?158?">SMCOMMA!$B$10:$B$80</definedName>
    <definedName name="XDO_?NOVAL?159?">SMCOMMA!$B$10:$B$85</definedName>
    <definedName name="XDO_?NOVAL?16?">SLTEF!$B$10:$B$101</definedName>
    <definedName name="XDO_?NOVAL?160?">SMGF!$B$24:$B$28</definedName>
    <definedName name="XDO_?NOVAL?161?">SMGF!$B$24:$B$39</definedName>
    <definedName name="XDO_?NOVAL?162?">SMGF!$B$24:$B$54</definedName>
    <definedName name="XDO_?NOVAL?163?">SMGF!$B$24:$B$73</definedName>
    <definedName name="XDO_?NOVAL?164?">SMGF!$B$24:$B$78</definedName>
    <definedName name="XDO_?NOVAL?165?">SFLEXI!$B$10:$B$61</definedName>
    <definedName name="XDO_?NOVAL?166?">SFLEXI!$B$10:$B$69</definedName>
    <definedName name="XDO_?NOVAL?167?">SFLEXI!$B$10:$B$92</definedName>
    <definedName name="XDO_?NOVAL?168?">SFLEXI!$B$10:$B$111</definedName>
    <definedName name="XDO_?NOVAL?169?">SFLEXI!$B$10:$B$116</definedName>
    <definedName name="XDO_?NOVAL?17?">SLTEF!$B$10:$B$120</definedName>
    <definedName name="XDO_?NOVAL?170?">SMAAF!$B$10:$B$64</definedName>
    <definedName name="XDO_?NOVAL?171?">SMAAF!$B$10:$B$72</definedName>
    <definedName name="XDO_?NOVAL?172?">SMAAF!$B$10:$B$77</definedName>
    <definedName name="XDO_?NOVAL?173?">SMAAF!$B$10:$B$113</definedName>
    <definedName name="XDO_?NOVAL?174?">SMAAF!$B$10:$B$123</definedName>
    <definedName name="XDO_?NOVAL?175?">SMAAF!$B$10:$B$127</definedName>
    <definedName name="XDO_?NOVAL?176?">SMAAF!$B$10:$B$134</definedName>
    <definedName name="XDO_?NOVAL?177?">SMAAF!$B$10:$B$147</definedName>
    <definedName name="XDO_?NOVAL?178?">SMAAF!$B$10:$B$159</definedName>
    <definedName name="XDO_?NOVAL?179?">SMAAF!$B$10:$B$164</definedName>
    <definedName name="XDO_?NOVAL?18?">SLTEF!$B$10:$B$125</definedName>
    <definedName name="XDO_?NOVAL?180?">SBLUECHIP!$B$10:$B$49</definedName>
    <definedName name="XDO_?NOVAL?181?">SBLUECHIP!$B$10:$B$76</definedName>
    <definedName name="XDO_?NOVAL?182?">SBLUECHIP!$B$10:$B$95</definedName>
    <definedName name="XDO_?NOVAL?183?">SBLUECHIP!$B$10:$B$100</definedName>
    <definedName name="XDO_?NOVAL?184?">SAOF!$B$10:$B$216</definedName>
    <definedName name="XDO_?NOVAL?185?">SAOF!$B$10:$B$236</definedName>
    <definedName name="XDO_?NOVAL?186?">SAOF!$B$10:$B$259</definedName>
    <definedName name="XDO_?NOVAL?187?">SAOF!$B$10:$B$272</definedName>
    <definedName name="XDO_?NOVAL?188?">SAOF!$B$10:$B$276</definedName>
    <definedName name="XDO_?NOVAL?189?">SAOF!$B$10:$B$288</definedName>
    <definedName name="XDO_?NOVAL?19?">#REF!</definedName>
    <definedName name="XDO_?NOVAL?190?">SAOF!$B$10:$B$300</definedName>
    <definedName name="XDO_?NOVAL?191?">SAOF!$B$10:$B$305</definedName>
    <definedName name="XDO_?NOVAL?192?">SIF!$B$10:$B$45</definedName>
    <definedName name="XDO_?NOVAL?193?">SIF!$B$10:$B$53</definedName>
    <definedName name="XDO_?NOVAL?194?">SIF!$B$10:$B$74</definedName>
    <definedName name="XDO_?NOVAL?195?">SIF!$B$10:$B$93</definedName>
    <definedName name="XDO_?NOVAL?196?">SIF!$B$10:$B$98</definedName>
    <definedName name="XDO_?NOVAL?197?">SMLDF!$B$18:$B$64</definedName>
    <definedName name="XDO_?NOVAL?198?">SMLDF!$B$18:$B$73</definedName>
    <definedName name="XDO_?NOVAL?199?">SMLDF!$B$18:$B$80</definedName>
    <definedName name="XDO_?NOVAL?2?">#REF!</definedName>
    <definedName name="XDO_?NOVAL?20?">#REF!</definedName>
    <definedName name="XDO_?NOVAL?200?">SMLDF!$B$18:$B$88</definedName>
    <definedName name="XDO_?NOVAL?201?">SMLDF!$B$18:$B$102</definedName>
    <definedName name="XDO_?NOVAL?202?">SMLDF!$B$18:$B$123</definedName>
    <definedName name="XDO_?NOVAL?203?">SMLDF!$B$18:$B$127</definedName>
    <definedName name="XDO_?NOVAL?204?">SMLDF!$B$18:$B$133</definedName>
    <definedName name="XDO_?NOVAL?205?">SMLDF!$B$18:$B$140</definedName>
    <definedName name="XDO_?NOVAL?206?">SMLDF!$B$18:$B$150</definedName>
    <definedName name="XDO_?NOVAL?207?">SMLDF!$B$18:$B$155</definedName>
    <definedName name="XDO_?NOVAL?208?">SSTDF!$B$18:$B$77</definedName>
    <definedName name="XDO_?NOVAL?209?">SSTDF!$B$18:$B$84</definedName>
    <definedName name="XDO_?NOVAL?21?">#REF!</definedName>
    <definedName name="XDO_?NOVAL?210?">SSTDF!$B$18:$B$89</definedName>
    <definedName name="XDO_?NOVAL?211?">SSTDF!$B$18:$B$95</definedName>
    <definedName name="XDO_?NOVAL?212?">SSTDF!$B$18:$B$100</definedName>
    <definedName name="XDO_?NOVAL?213?">SSTDF!$B$18:$B$111</definedName>
    <definedName name="XDO_?NOVAL?214?">SSTDF!$B$18:$B$119</definedName>
    <definedName name="XDO_?NOVAL?215?">SSTDF!$B$18:$B$126</definedName>
    <definedName name="XDO_?NOVAL?216?">SSTDF!$B$18:$B$136</definedName>
    <definedName name="XDO_?NOVAL?217?">SSTDF!$B$18:$B$141</definedName>
    <definedName name="XDO_?NOVAL?218?">SETFGOLD!$B$46</definedName>
    <definedName name="XDO_?NOVAL?219?">SETFGOLD!$B$46:$B$54</definedName>
    <definedName name="XDO_?NOVAL?22?">#REF!</definedName>
    <definedName name="XDO_?NOVAL?220?">SETFGOLD!$B$46:$B$59</definedName>
    <definedName name="XDO_?NOVAL?221?">SPSU!$B$10:$B$35</definedName>
    <definedName name="XDO_?NOVAL?222?">SPSU!$B$10:$B$60</definedName>
    <definedName name="XDO_?NOVAL?223?">SPSU!$B$10:$B$79</definedName>
    <definedName name="XDO_?NOVAL?224?">SPSU!$B$10:$B$84</definedName>
    <definedName name="XDO_?NOVAL?225?">SGF!$B$42</definedName>
    <definedName name="XDO_?NOVAL?226?">SGF!$B$42:$B$54</definedName>
    <definedName name="XDO_?NOVAL?227?">SGF!$B$42:$B$59</definedName>
    <definedName name="XDO_?NOVAL?228?">SBISENSEX!$B$10:$B$39</definedName>
    <definedName name="XDO_?NOVAL?229?">SBISENSEX!$B$10:$B$82</definedName>
    <definedName name="XDO_?NOVAL?23?">SMGLF!$B$10:$B$41</definedName>
    <definedName name="XDO_?NOVAL?230?">SBISENSEX!$B$10:$B$87</definedName>
    <definedName name="XDO_?NOVAL?231?">SSCF!$B$10:$B$73</definedName>
    <definedName name="XDO_?NOVAL?232?">SSCF!$B$10:$B$98</definedName>
    <definedName name="XDO_?NOVAL?233?">SSCF!$B$10:$B$117</definedName>
    <definedName name="XDO_?NOVAL?234?">SSCF!$B$10:$B$122</definedName>
    <definedName name="XDO_?NOVAL?235?">SBPF!$B$18:$B$59</definedName>
    <definedName name="XDO_?NOVAL?236?">SBPF!$B$18:$B$69</definedName>
    <definedName name="XDO_?NOVAL?237?">SBPF!$B$18:$B$79</definedName>
    <definedName name="XDO_?NOVAL?238?">SBPF!$B$18:$B$90</definedName>
    <definedName name="XDO_?NOVAL?239?">SBPF!$B$18:$B$103</definedName>
    <definedName name="XDO_?NOVAL?24?">SMGLF!$B$10:$B$66</definedName>
    <definedName name="XDO_?NOVAL?240?">SBPF!$B$18:$B$113</definedName>
    <definedName name="XDO_?NOVAL?241?">SBPF!$B$18:$B$118</definedName>
    <definedName name="XDO_?NOVAL?242?">SBFS!$B$10:$B$39</definedName>
    <definedName name="XDO_?NOVAL?243?">SBFS!$B$10:$B$64</definedName>
    <definedName name="XDO_?NOVAL?244?">SBFS!$B$10:$B$83</definedName>
    <definedName name="XDO_?NOVAL?245?">SBFS!$B$10:$B$88</definedName>
    <definedName name="XDO_?NOVAL?246?">SETFNN50!$B$10:$B$59</definedName>
    <definedName name="XDO_?NOVAL?247?">SETFNN50!$B$10:$B$102</definedName>
    <definedName name="XDO_?NOVAL?248?">SETFNN50!$B$10:$B$107</definedName>
    <definedName name="XDO_?NOVAL?249?">SETFNIFBK!$B$10:$B$21</definedName>
    <definedName name="XDO_?NOVAL?25?">SMGLF!$B$10:$B$85</definedName>
    <definedName name="XDO_?NOVAL?250?">SETFNIFBK!$B$10:$B$64</definedName>
    <definedName name="XDO_?NOVAL?251?">SETFNIFBK!$B$10:$B$69</definedName>
    <definedName name="XDO_?NOVAL?252?">SETFBSE100!$B$10:$B$109</definedName>
    <definedName name="XDO_?NOVAL?253?">SETFBSE100!$B$10:$B$152</definedName>
    <definedName name="XDO_?NOVAL?254?">SETFBSE100!$B$10:$B$157</definedName>
    <definedName name="XDO_?NOVAL?255?">SESF!$B$10:$B$90</definedName>
    <definedName name="XDO_?NOVAL?256?">SESF!$B$10:$B$96</definedName>
    <definedName name="XDO_?NOVAL?257?">SESF!$B$10:$B$101</definedName>
    <definedName name="XDO_?NOVAL?258?">SESF!$B$10:$B$106</definedName>
    <definedName name="XDO_?NOVAL?259?">SESF!$B$10:$B$127</definedName>
    <definedName name="XDO_?NOVAL?26?">SMGLF!$B$10:$B$90</definedName>
    <definedName name="XDO_?NOVAL?260?">SESF!$B$10:$B$137</definedName>
    <definedName name="XDO_?NOVAL?261?">SESF!$B$10:$B$146</definedName>
    <definedName name="XDO_?NOVAL?262?">SESF!$B$10:$B$150</definedName>
    <definedName name="XDO_?NOVAL?263?">SESF!$B$10:$B$169</definedName>
    <definedName name="XDO_?NOVAL?264?">SESF!$B$10:$B$174</definedName>
    <definedName name="XDO_?NOVAL?265?">SETFNIF50!$B$10:$B$59</definedName>
    <definedName name="XDO_?NOVAL?266?">SETFNIF50!$B$10:$B$102</definedName>
    <definedName name="XDO_?NOVAL?267?">SETFNIF50!$B$10:$B$107</definedName>
    <definedName name="XDO_?NOVAL?268?">'SLTAF-III'!$B$10:$B$34</definedName>
    <definedName name="XDO_?NOVAL?269?">'SLTAF-III'!$B$10:$B$77</definedName>
    <definedName name="XDO_?NOVAL?27?">#REF!</definedName>
    <definedName name="XDO_?NOVAL?270?">'SLTAF-III'!$B$10:$B$82</definedName>
    <definedName name="XDO_?NOVAL?271?">SETF10GILT!$B$24</definedName>
    <definedName name="XDO_?NOVAL?272?">SETF10GILT!$B$24:$B$53</definedName>
    <definedName name="XDO_?NOVAL?273?">SETF10GILT!$B$24:$B$58</definedName>
    <definedName name="XDO_?NOVAL?274?">'SLTAF-IV'!$B$10:$B$28</definedName>
    <definedName name="XDO_?NOVAL?275?">'SLTAF-IV'!$B$10:$B$71</definedName>
    <definedName name="XDO_?NOVAL?276?">'SLTAF-IV'!$B$10:$B$76</definedName>
    <definedName name="XDO_?NOVAL?277?">'SLTAF-V'!$B$10:$B$36</definedName>
    <definedName name="XDO_?NOVAL?278?">'SLTAF-V'!$B$10:$B$79</definedName>
    <definedName name="XDO_?NOVAL?279?">'SLTAF-V'!$B$10:$B$84</definedName>
    <definedName name="XDO_?NOVAL?28?">#REF!</definedName>
    <definedName name="XDO_?NOVAL?280?">'SLTAF-VI'!$B$10:$B$48</definedName>
    <definedName name="XDO_?NOVAL?281?">'SLTAF-VI'!$B$10:$B$91</definedName>
    <definedName name="XDO_?NOVAL?282?">'SLTAF-VI'!$B$10:$B$96</definedName>
    <definedName name="XDO_?NOVAL?283?">SETFSN50!$B$10:$B$59</definedName>
    <definedName name="XDO_?NOVAL?284?">SETFSN50!$B$10:$B$102</definedName>
    <definedName name="XDO_?NOVAL?285?">SETFSN50!$B$10:$B$107</definedName>
    <definedName name="XDO_?NOVAL?286?">SBIETFQLTY!$B$10:$B$39</definedName>
    <definedName name="XDO_?NOVAL?287?">SBIETFQLTY!$B$10:$B$82</definedName>
    <definedName name="XDO_?NOVAL?288?">SBIETFQLTY!$B$10:$B$87</definedName>
    <definedName name="XDO_?NOVAL?289?">SCBF!$B$18:$B$112</definedName>
    <definedName name="XDO_?NOVAL?29?">SEHF!$B$10:$B$48</definedName>
    <definedName name="XDO_?NOVAL?290?">SCBF!$B$18:$B$118</definedName>
    <definedName name="XDO_?NOVAL?291?">SCBF!$B$18:$B$124</definedName>
    <definedName name="XDO_?NOVAL?292?">SCBF!$B$18:$B$136</definedName>
    <definedName name="XDO_?NOVAL?293?">SCBF!$B$18:$B$152</definedName>
    <definedName name="XDO_?NOVAL?294?">SCBF!$B$18:$B$165</definedName>
    <definedName name="XDO_?NOVAL?295?">SCBF!$B$18:$B$175</definedName>
    <definedName name="XDO_?NOVAL?296?">SCBF!$B$18:$B$180</definedName>
    <definedName name="XDO_?NOVAL?297?">SEMVF!$B$10:$B$59</definedName>
    <definedName name="XDO_?NOVAL?298?">SEMVF!$B$10:$B$102</definedName>
    <definedName name="XDO_?NOVAL?299?">SEMVF!$B$10:$B$107</definedName>
    <definedName name="XDO_?NOVAL?3?">#REF!</definedName>
    <definedName name="XDO_?NOVAL?30?">SEHF!$B$10:$B$53</definedName>
    <definedName name="XDO_?NOVAL?300?">'SFMP- Series 1'!$B$26:$B$31</definedName>
    <definedName name="XDO_?NOVAL?301?">'SFMP- Series 1'!$B$26:$B$50</definedName>
    <definedName name="XDO_?NOVAL?302?">'SFMP- Series 1'!$B$26:$B$65</definedName>
    <definedName name="XDO_?NOVAL?303?">'SFMP- Series 1'!$B$26:$B$70</definedName>
    <definedName name="XDO_?NOVAL?304?">'SFMP- Series 6'!$B$26:$B$29</definedName>
    <definedName name="XDO_?NOVAL?305?">'SFMP- Series 6'!$B$26:$B$48</definedName>
    <definedName name="XDO_?NOVAL?306?">'SFMP- Series 6'!$B$26:$B$63</definedName>
    <definedName name="XDO_?NOVAL?307?">'SFMP- Series 6'!$B$26:$B$68</definedName>
    <definedName name="XDO_?NOVAL?308?">'SFMP- Series 34'!$B$26</definedName>
    <definedName name="XDO_?NOVAL?309?">'SFMP- Series 34'!$B$26:$B$43</definedName>
    <definedName name="XDO_?NOVAL?31?">SEHF!$B$10:$B$60</definedName>
    <definedName name="XDO_?NOVAL?310?">'SFMP- Series 34'!$B$26:$B$58</definedName>
    <definedName name="XDO_?NOVAL?311?">'SFMP- Series 34'!$B$26:$B$63</definedName>
    <definedName name="XDO_?NOVAL?312?">'SMCBF-IP'!$B$10:$B$39</definedName>
    <definedName name="XDO_?NOVAL?313?">'SMCBF-IP'!$B$10:$B$45</definedName>
    <definedName name="XDO_?NOVAL?314?">'SMCBF-IP'!$B$10:$B$49</definedName>
    <definedName name="XDO_?NOVAL?315?">'SMCBF-IP'!$B$10:$B$70</definedName>
    <definedName name="XDO_?NOVAL?316?">'SMCBF-IP'!$B$10:$B$89</definedName>
    <definedName name="XDO_?NOVAL?317?">'SMCBF-IP'!$B$10:$B$94</definedName>
    <definedName name="XDO_?NOVAL?318?">SFRDF!$B$18:$B$24</definedName>
    <definedName name="XDO_?NOVAL?319?">SFRDF!$B$18:$B$33</definedName>
    <definedName name="XDO_?NOVAL?32?">SEHF!$B$10:$B$64</definedName>
    <definedName name="XDO_?NOVAL?320?">SFRDF!$B$18:$B$43</definedName>
    <definedName name="XDO_?NOVAL?321?">SFRDF!$B$18:$B$56</definedName>
    <definedName name="XDO_?NOVAL?322?">SFRDF!$B$18:$B$66</definedName>
    <definedName name="XDO_?NOVAL?323?">SFRDF!$B$18:$B$71</definedName>
    <definedName name="XDO_?NOVAL?324?">SBIETFIT!$B$10:$B$19</definedName>
    <definedName name="XDO_?NOVAL?325?">SBIETFIT!$B$10:$B$62</definedName>
    <definedName name="XDO_?NOVAL?326?">SBIETFIT!$B$10:$B$67</definedName>
    <definedName name="XDO_?NOVAL?327?">SBIETFPB!$B$10:$B$19</definedName>
    <definedName name="XDO_?NOVAL?328?">SBIETFPB!$B$10:$B$62</definedName>
    <definedName name="XDO_?NOVAL?329?">SBIETFPB!$B$10:$B$67</definedName>
    <definedName name="XDO_?NOVAL?33?">SEHF!$B$10:$B$111</definedName>
    <definedName name="XDO_?NOVAL?330?">'SRBF-AP'!$B$10:$B$56</definedName>
    <definedName name="XDO_?NOVAL?331?">'SRBF-AP'!$B$10:$B$66</definedName>
    <definedName name="XDO_?NOVAL?332?">'SRBF-AP'!$B$10:$B$74</definedName>
    <definedName name="XDO_?NOVAL?333?">'SRBF-AP'!$B$10:$B$78</definedName>
    <definedName name="XDO_?NOVAL?334?">'SRBF-AP'!$B$10:$B$105</definedName>
    <definedName name="XDO_?NOVAL?335?">'SRBF-AP'!$B$10:$B$110</definedName>
    <definedName name="XDO_?NOVAL?336?">'SRBF-AHP'!$B$10:$B$56</definedName>
    <definedName name="XDO_?NOVAL?337?">'SRBF-AHP'!$B$10:$B$65</definedName>
    <definedName name="XDO_?NOVAL?338?">'SRBF-AHP'!$B$10:$B$70</definedName>
    <definedName name="XDO_?NOVAL?339?">'SRBF-AHP'!$B$10:$B$75</definedName>
    <definedName name="XDO_?NOVAL?34?">SEHF!$B$10:$B$117</definedName>
    <definedName name="XDO_?NOVAL?340?">'SRBF-AHP'!$B$10:$B$83</definedName>
    <definedName name="XDO_?NOVAL?341?">'SRBF-AHP'!$B$10:$B$87</definedName>
    <definedName name="XDO_?NOVAL?342?">'SRBF-AHP'!$B$10:$B$104</definedName>
    <definedName name="XDO_?NOVAL?343?">'SRBF-AHP'!$B$10:$B$116</definedName>
    <definedName name="XDO_?NOVAL?344?">'SRBF-AHP'!$B$10:$B$121</definedName>
    <definedName name="XDO_?NOVAL?345?">'SRBF-CHP'!$B$10:$B$56</definedName>
    <definedName name="XDO_?NOVAL?346?">'SRBF-CHP'!$B$10:$B$74</definedName>
    <definedName name="XDO_?NOVAL?347?">'SRBF-CHP'!$B$10:$B$82</definedName>
    <definedName name="XDO_?NOVAL?348?">'SRBF-CHP'!$B$10:$B$87</definedName>
    <definedName name="XDO_?NOVAL?349?">'SRBF-CHP'!$B$10:$B$114</definedName>
    <definedName name="XDO_?NOVAL?35?">SEHF!$B$10:$B$125</definedName>
    <definedName name="XDO_?NOVAL?350?">'SRBF-CHP'!$B$10:$B$119</definedName>
    <definedName name="XDO_?NOVAL?351?">'SRBF-CP'!$B$10:$B$56</definedName>
    <definedName name="XDO_?NOVAL?352?">'SRBF-CP'!$B$10:$B$73</definedName>
    <definedName name="XDO_?NOVAL?353?">'SRBF-CP'!$B$10:$B$81</definedName>
    <definedName name="XDO_?NOVAL?354?">'SRBF-CP'!$B$10:$B$87</definedName>
    <definedName name="XDO_?NOVAL?355?">'SRBF-CP'!$B$10:$B$114</definedName>
    <definedName name="XDO_?NOVAL?356?">'SRBF-CP'!$B$10:$B$119</definedName>
    <definedName name="XDO_?NOVAL?357?">'SIA-US EQUITY FOF'!$B$14</definedName>
    <definedName name="XDO_?NOVAL?358?">'SIA-US EQUITY FOF'!$B$14:$B$53</definedName>
    <definedName name="XDO_?NOVAL?359?">'SIA-US EQUITY FOF'!$B$14:$B$58</definedName>
    <definedName name="XDO_?NOVAL?36?">SEHF!$B$10:$B$129</definedName>
    <definedName name="XDO_?NOVAL?360?">'SFMP- Series 42'!$B$18</definedName>
    <definedName name="XDO_?NOVAL?361?">'SFMP- Series 42'!$B$18:$B$40</definedName>
    <definedName name="XDO_?NOVAL?362?">'SFMP- Series 42'!$B$18:$B$61</definedName>
    <definedName name="XDO_?NOVAL?363?">'SFMP- Series 42'!$B$18:$B$76</definedName>
    <definedName name="XDO_?NOVAL?364?">'SFMP- Series 42'!$B$18:$B$81</definedName>
    <definedName name="XDO_?NOVAL?365?">'SFMP- Series 43'!$B$26:$B$33</definedName>
    <definedName name="XDO_?NOVAL?366?">'SFMP- Series 43'!$B$26:$B$48</definedName>
    <definedName name="XDO_?NOVAL?367?">'SFMP- Series 43'!$B$26:$B$63</definedName>
    <definedName name="XDO_?NOVAL?368?">'SFMP- Series 43'!$B$26:$B$68</definedName>
    <definedName name="XDO_?NOVAL?369?">'SNN50'!$B$10:$B$59</definedName>
    <definedName name="XDO_?NOVAL?37?">SEHF!$B$10:$B$135</definedName>
    <definedName name="XDO_?NOVAL?370?">'SNN50'!$B$10:$B$102</definedName>
    <definedName name="XDO_?NOVAL?371?">'SNN50'!$B$10:$B$107</definedName>
    <definedName name="XDO_?NOVAL?372?">'SFMP- Series 44'!$B$26:$B$31</definedName>
    <definedName name="XDO_?NOVAL?373?">'SFMP- Series 44'!$B$26:$B$54</definedName>
    <definedName name="XDO_?NOVAL?374?">'SFMP- Series 44'!$B$26:$B$69</definedName>
    <definedName name="XDO_?NOVAL?375?">'SFMP- Series 44'!$B$26:$B$74</definedName>
    <definedName name="XDO_?NOVAL?376?">'SFMP- Series 45'!$B$26:$B$33</definedName>
    <definedName name="XDO_?NOVAL?377?">'SFMP- Series 45'!$B$26:$B$55</definedName>
    <definedName name="XDO_?NOVAL?378?">'SFMP- Series 45'!$B$26:$B$70</definedName>
    <definedName name="XDO_?NOVAL?379?">'SFMP- Series 45'!$B$26:$B$75</definedName>
    <definedName name="XDO_?NOVAL?38?">SEHF!$B$10:$B$140</definedName>
    <definedName name="XDO_?NOVAL?380?">SBIETFCON!$B$10:$B$39</definedName>
    <definedName name="XDO_?NOVAL?381?">SBIETFCON!$B$10:$B$82</definedName>
    <definedName name="XDO_?NOVAL?382?">SBIETFCON!$B$10:$B$87</definedName>
    <definedName name="XDO_?NOVAL?383?">'SFMP- Series 46'!$B$26:$B$29</definedName>
    <definedName name="XDO_?NOVAL?384?">'SFMP- Series 46'!$B$26:$B$48</definedName>
    <definedName name="XDO_?NOVAL?385?">'SFMP- Series 46'!$B$26:$B$63</definedName>
    <definedName name="XDO_?NOVAL?386?">'SFMP- Series 46'!$B$26:$B$68</definedName>
    <definedName name="XDO_?NOVAL?387?">'SFMP- Series 48'!$B$26:$B$27</definedName>
    <definedName name="XDO_?NOVAL?388?">'SFMP- Series 48'!$B$26:$B$54</definedName>
    <definedName name="XDO_?NOVAL?389?">'SFMP- Series 48'!$B$26:$B$59</definedName>
    <definedName name="XDO_?NOVAL?39?">SEHF!$B$10:$B$148</definedName>
    <definedName name="XDO_?NOVAL?390?">SBAF!$B$10:$B$88</definedName>
    <definedName name="XDO_?NOVAL?391?">SBAF!$B$10:$B$96</definedName>
    <definedName name="XDO_?NOVAL?392?">SBAF!$B$10:$B$101</definedName>
    <definedName name="XDO_?NOVAL?393?">SBAF!$B$10:$B$147</definedName>
    <definedName name="XDO_?NOVAL?394?">SBAF!$B$10:$B$158</definedName>
    <definedName name="XDO_?NOVAL?395?">SBAF!$B$10:$B$163</definedName>
    <definedName name="XDO_?NOVAL?396?">SBAF!$B$10:$B$169</definedName>
    <definedName name="XDO_?NOVAL?397?">SBAF!$B$10:$B$173</definedName>
    <definedName name="XDO_?NOVAL?398?">SBAF!$B$10:$B$194</definedName>
    <definedName name="XDO_?NOVAL?399?">SBAF!$B$10:$B$199</definedName>
    <definedName name="XDO_?NOVAL?4?">#REF!</definedName>
    <definedName name="XDO_?NOVAL?40?">SEHF!$B$10:$B$153</definedName>
    <definedName name="XDO_?NOVAL?400?">'SFMP- Series 49'!$B$26:$B$33</definedName>
    <definedName name="XDO_?NOVAL?401?">'SFMP- Series 49'!$B$26:$B$53</definedName>
    <definedName name="XDO_?NOVAL?402?">'SFMP- Series 49'!$B$26:$B$68</definedName>
    <definedName name="XDO_?NOVAL?403?">'SFMP- Series 49'!$B$26:$B$73</definedName>
    <definedName name="XDO_?NOVAL?404?">'SFMP- Series 50'!$B$26:$B$30</definedName>
    <definedName name="XDO_?NOVAL?405?">'SFMP- Series 50'!$B$26:$B$49</definedName>
    <definedName name="XDO_?NOVAL?406?">'SFMP- Series 50'!$B$26:$B$64</definedName>
    <definedName name="XDO_?NOVAL?407?">'SFMP- Series 50'!$B$26:$B$69</definedName>
    <definedName name="XDO_?NOVAL?408?">'SFMP- Series 51'!$B$26:$B$36</definedName>
    <definedName name="XDO_?NOVAL?409?">'SFMP- Series 51'!$B$26:$B$58</definedName>
    <definedName name="XDO_?NOVAL?41?">SEHF!$B$10:$B$165</definedName>
    <definedName name="XDO_?NOVAL?410?">'SFMP- Series 51'!$B$26:$B$73</definedName>
    <definedName name="XDO_?NOVAL?411?">'SFMP- Series 51'!$B$26:$B$78</definedName>
    <definedName name="XDO_?NOVAL?412?">'SFMP- Series 52'!$B$26:$B$30</definedName>
    <definedName name="XDO_?NOVAL?413?">'SFMP- Series 52'!$B$26:$B$51</definedName>
    <definedName name="XDO_?NOVAL?414?">'SFMP- Series 52'!$B$26:$B$66</definedName>
    <definedName name="XDO_?NOVAL?415?">'SFMP- Series 52'!$B$26:$B$71</definedName>
    <definedName name="XDO_?NOVAL?416?">'SFMP- Series 53'!$B$26:$B$34</definedName>
    <definedName name="XDO_?NOVAL?417?">'SFMP- Series 53'!$B$26:$B$57</definedName>
    <definedName name="XDO_?NOVAL?418?">'SFMP- Series 53'!$B$26:$B$72</definedName>
    <definedName name="XDO_?NOVAL?419?">'SFMP- Series 53'!$B$26:$B$77</definedName>
    <definedName name="XDO_?NOVAL?42?">SEHF!$B$10:$B$170</definedName>
    <definedName name="XDO_?NOVAL?420?">'SFMP- Series 54'!$B$26:$B$28</definedName>
    <definedName name="XDO_?NOVAL?421?">'SFMP- Series 54'!$B$26:$B$44</definedName>
    <definedName name="XDO_?NOVAL?422?">'SFMP- Series 54'!$B$26:$B$59</definedName>
    <definedName name="XDO_?NOVAL?423?">'SFMP- Series 54'!$B$26:$B$64</definedName>
    <definedName name="XDO_?NOVAL?424?">'SFMP- Series 55'!$B$26:$B$32</definedName>
    <definedName name="XDO_?NOVAL?425?">'SFMP- Series 55'!$B$26:$B$55</definedName>
    <definedName name="XDO_?NOVAL?426?">'SFMP- Series 55'!$B$26:$B$70</definedName>
    <definedName name="XDO_?NOVAL?427?">'SFMP- Series 55'!$B$26:$B$75</definedName>
    <definedName name="XDO_?NOVAL?428?">'SFMP- Series 57'!$B$26:$B$29</definedName>
    <definedName name="XDO_?NOVAL?429?">'SFMP- Series 57'!$B$26:$B$52</definedName>
    <definedName name="XDO_?NOVAL?43?">#REF!</definedName>
    <definedName name="XDO_?NOVAL?430?">'SFMP- Series 57'!$B$26:$B$67</definedName>
    <definedName name="XDO_?NOVAL?431?">'SFMP- Series 57'!$B$26:$B$72</definedName>
    <definedName name="XDO_?NOVAL?432?">'SFMP- Series 58'!$B$26:$B$31</definedName>
    <definedName name="XDO_?NOVAL?433?">'SFMP- Series 58'!$B$26:$B$51</definedName>
    <definedName name="XDO_?NOVAL?434?">'SFMP- Series 58'!$B$26:$B$66</definedName>
    <definedName name="XDO_?NOVAL?435?">'SFMP- Series 58'!$B$26:$B$71</definedName>
    <definedName name="XDO_?NOVAL?436?">SCPSE!$B$18:$B$43</definedName>
    <definedName name="XDO_?NOVAL?437?">SCPSE!$B$18:$B$52</definedName>
    <definedName name="XDO_?NOVAL?438?">SCPSE!$B$18:$B$123</definedName>
    <definedName name="XDO_?NOVAL?439?">SCPSE!$B$18:$B$150</definedName>
    <definedName name="XDO_?NOVAL?44?">#REF!</definedName>
    <definedName name="XDO_?NOVAL?440?">SCPSE!$B$18:$B$155</definedName>
    <definedName name="XDO_?NOVAL?441?">'SFMP- Series 59'!$B$38:$B$40</definedName>
    <definedName name="XDO_?NOVAL?442?">'SFMP- Series 59'!$B$38:$B$55</definedName>
    <definedName name="XDO_?NOVAL?443?">'SFMP- Series 59'!$B$38:$B$60</definedName>
    <definedName name="XDO_?NOVAL?444?">'SFMP- Series 60'!$B$26:$B$30</definedName>
    <definedName name="XDO_?NOVAL?445?">'SFMP- Series 60'!$B$26:$B$50</definedName>
    <definedName name="XDO_?NOVAL?446?">'SFMP- Series 60'!$B$26:$B$65</definedName>
    <definedName name="XDO_?NOVAL?447?">'SFMP- Series 60'!$B$26:$B$70</definedName>
    <definedName name="XDO_?NOVAL?448?">SMCF!$B$10:$B$62</definedName>
    <definedName name="XDO_?NOVAL?449?">SMCF!$B$10:$B$77</definedName>
    <definedName name="XDO_?NOVAL?45?">SMIF!$B$18:$B$30</definedName>
    <definedName name="XDO_?NOVAL?450?">SMCF!$B$10:$B$89</definedName>
    <definedName name="XDO_?NOVAL?451?">SMCF!$B$10:$B$108</definedName>
    <definedName name="XDO_?NOVAL?452?">SMCF!$B$10:$B$113</definedName>
    <definedName name="XDO_?NOVAL?453?">'SFMP- Series 61'!$B$26:$B$36</definedName>
    <definedName name="XDO_?NOVAL?454?">'SFMP- Series 61'!$B$26:$B$58</definedName>
    <definedName name="XDO_?NOVAL?455?">'SFMP- Series 61'!$B$26:$B$73</definedName>
    <definedName name="XDO_?NOVAL?456?">'SFMP- Series 61'!$B$26:$B$78</definedName>
    <definedName name="XDO_?NOVAL?457?">'SFMP- Series 66'!$B$26:$B$34</definedName>
    <definedName name="XDO_?NOVAL?458?">'SFMP- Series 66'!$B$26:$B$56</definedName>
    <definedName name="XDO_?NOVAL?459?">'SFMP- Series 66'!$B$26:$B$71</definedName>
    <definedName name="XDO_?NOVAL?46?">SMIF!$B$18:$B$41</definedName>
    <definedName name="XDO_?NOVAL?460?">'SFMP- Series 66'!$B$26:$B$76</definedName>
    <definedName name="XDO_?NOVAL?461?">'SFMP- Series 67'!$B$26:$B$34</definedName>
    <definedName name="XDO_?NOVAL?462?">'SFMP- Series 67'!$B$26:$B$56</definedName>
    <definedName name="XDO_?NOVAL?463?">'SFMP- Series 67'!$B$26:$B$71</definedName>
    <definedName name="XDO_?NOVAL?464?">'SFMP- Series 67'!$B$26:$B$76</definedName>
    <definedName name="XDO_?NOVAL?465?">'SFMP- Series 64'!$B$24</definedName>
    <definedName name="XDO_?NOVAL?466?">'SFMP- Series 64'!$B$24:$B$32</definedName>
    <definedName name="XDO_?NOVAL?467?">'SFMP- Series 64'!$B$24:$B$50</definedName>
    <definedName name="XDO_?NOVAL?468?">'SFMP- Series 64'!$B$24:$B$65</definedName>
    <definedName name="XDO_?NOVAL?469?">'SFMP- Series 64'!$B$24:$B$70</definedName>
    <definedName name="XDO_?NOVAL?47?">SMIF!$B$18:$B$62</definedName>
    <definedName name="XDO_?NOVAL?470?">'SFMP- Series 68'!$B$24</definedName>
    <definedName name="XDO_?NOVAL?471?">'SFMP- Series 68'!$B$24:$B$41</definedName>
    <definedName name="XDO_?NOVAL?472?">'SFMP- Series 68'!$B$24:$B$56</definedName>
    <definedName name="XDO_?NOVAL?473?">'SFMP- Series 68'!$B$24:$B$61</definedName>
    <definedName name="XDO_?NOVAL?474?">SNM150IF!$B$10:$B$159</definedName>
    <definedName name="XDO_?NOVAL?475?">SNM150IF!$B$10:$B$202</definedName>
    <definedName name="XDO_?NOVAL?476?">SNM150IF!$B$10:$B$207</definedName>
    <definedName name="XDO_?NOVAL?477?">SNS250IF!$B$10:$B$260</definedName>
    <definedName name="XDO_?NOVAL?478?">SNS250IF!$B$10:$B$303</definedName>
    <definedName name="XDO_?NOVAL?479?">SNS250IF!$B$10:$B$308</definedName>
    <definedName name="XDO_?NOVAL?48?">SMIF!$B$18:$B$72</definedName>
    <definedName name="XDO_?NOVAL?480?">'SCIGI-JUN 2036'!$B$24:$B$26</definedName>
    <definedName name="XDO_?NOVAL?481?">'SCIGI-JUN 2036'!$B$24:$B$55</definedName>
    <definedName name="XDO_?NOVAL?482?">'SCIGI-JUN 2036'!$B$24:$B$60</definedName>
    <definedName name="XDO_?NOVAL?483?">'SCIGI-APR 2029'!$B$24</definedName>
    <definedName name="XDO_?NOVAL?484?">'SCIGI-APR 2029'!$B$24:$B$53</definedName>
    <definedName name="XDO_?NOVAL?485?">'SCIGI-APR 2029'!$B$24:$B$58</definedName>
    <definedName name="XDO_?NOVAL?486?">'SCISI-SEP 2027'!$B$24</definedName>
    <definedName name="XDO_?NOVAL?487?">'SCISI-SEP 2027'!$B$24:$B$43</definedName>
    <definedName name="XDO_?NOVAL?488?">'SCISI-SEP 2027'!$B$24:$B$70</definedName>
    <definedName name="XDO_?NOVAL?489?">'SCISI-SEP 2027'!$B$24:$B$75</definedName>
    <definedName name="XDO_?NOVAL?49?">SMIF!$B$18:$B$77</definedName>
    <definedName name="XDO_?NOVAL?490?">'SFMP- Series 72'!$B$38:$B$41</definedName>
    <definedName name="XDO_?NOVAL?491?">'SFMP- Series 72'!$B$38:$B$56</definedName>
    <definedName name="XDO_?NOVAL?492?">'SFMP- Series 72'!$B$38:$B$61</definedName>
    <definedName name="XDO_?NOVAL?493?">'SFMP- Series 73'!$B$38:$B$41</definedName>
    <definedName name="XDO_?NOVAL?494?">'SFMP- Series 73'!$B$38:$B$56</definedName>
    <definedName name="XDO_?NOVAL?495?">'SFMP- Series 73'!$B$38:$B$61</definedName>
    <definedName name="XDO_?NOVAL?496?">SLDF!$B$24:$B$31</definedName>
    <definedName name="XDO_?NOVAL?497?">SLDF!$B$24:$B$52</definedName>
    <definedName name="XDO_?NOVAL?498?">SLDF!$B$24:$B$62</definedName>
    <definedName name="XDO_?NOVAL?499?">SLDF!$B$24:$B$67</definedName>
    <definedName name="XDO_?NOVAL?5?">#REF!</definedName>
    <definedName name="XDO_?NOVAL?50?">#REF!</definedName>
    <definedName name="XDO_?NOVAL?500?">'SFMP- Series 74'!$B$26:$B$33</definedName>
    <definedName name="XDO_?NOVAL?501?">'SFMP- Series 74'!$B$26:$B$51</definedName>
    <definedName name="XDO_?NOVAL?502?">'SFMP- Series 74'!$B$26:$B$66</definedName>
    <definedName name="XDO_?NOVAL?503?">'SFMP- Series 74'!$B$26:$B$71</definedName>
    <definedName name="XDO_?NOVAL?504?">'SFMP- Series 76'!$B$18:$B$21</definedName>
    <definedName name="XDO_?NOVAL?505?">'SFMP- Series 76'!$B$18:$B$31</definedName>
    <definedName name="XDO_?NOVAL?506?">'SFMP- Series 76'!$B$18:$B$49</definedName>
    <definedName name="XDO_?NOVAL?507?">'SFMP- Series 76'!$B$18:$B$64</definedName>
    <definedName name="XDO_?NOVAL?508?">'SFMP- Series 76'!$B$18:$B$69</definedName>
    <definedName name="XDO_?NOVAL?509?">'SFMP- Series 78'!$B$18:$B$23</definedName>
    <definedName name="XDO_?NOVAL?51?">#REF!</definedName>
    <definedName name="XDO_?NOVAL?510?">'SFMP- Series 78'!$B$18:$B$35</definedName>
    <definedName name="XDO_?NOVAL?511?">'SFMP- Series 78'!$B$18:$B$52</definedName>
    <definedName name="XDO_?NOVAL?512?">'SFMP- Series 78'!$B$18:$B$67</definedName>
    <definedName name="XDO_?NOVAL?513?">'SFMP- Series 78'!$B$18:$B$72</definedName>
    <definedName name="XDO_?NOVAL?514?">SDYF!$B$10:$B$50</definedName>
    <definedName name="XDO_?NOVAL?515?">SDYF!$B$10:$B$58</definedName>
    <definedName name="XDO_?NOVAL?516?">SDYF!$B$10:$B$65</definedName>
    <definedName name="XDO_?NOVAL?517?">SDYF!$B$10:$B$86</definedName>
    <definedName name="XDO_?NOVAL?518?">SDYF!$B$10:$B$105</definedName>
    <definedName name="XDO_?NOVAL?519?">SDYF!$B$10:$B$110</definedName>
    <definedName name="XDO_?NOVAL?52?">SCOF!$B$10:$B$55</definedName>
    <definedName name="XDO_?NOVAL?520?">'SFMP- Series 79'!$B$18:$B$22</definedName>
    <definedName name="XDO_?NOVAL?521?">'SFMP- Series 79'!$B$18:$B$45</definedName>
    <definedName name="XDO_?NOVAL?522?">'SFMP- Series 79'!$B$18:$B$60</definedName>
    <definedName name="XDO_?NOVAL?523?">'SFMP- Series 79'!$B$18:$B$65</definedName>
    <definedName name="XDO_?NOVAL?524?">'SFMP- Series 81'!$B$18:$B$25</definedName>
    <definedName name="XDO_?NOVAL?525?">'SFMP- Series 81'!$B$18:$B$41</definedName>
    <definedName name="XDO_?NOVAL?526?">'SFMP- Series 81'!$B$18:$B$60</definedName>
    <definedName name="XDO_?NOVAL?527?">'SFMP- Series 81'!$B$18:$B$75</definedName>
    <definedName name="XDO_?NOVAL?528?">'SFMP- Series 81'!$B$18:$B$80</definedName>
    <definedName name="XDO_?NOVAL?529?">'SBI-BSE-SENSEX-IF'!$B$10:$B$39</definedName>
    <definedName name="XDO_?NOVAL?53?">SCOF!$B$10:$B$80</definedName>
    <definedName name="XDO_?NOVAL?530?">'SBI-BSE-SENSEX-IF'!$B$10:$B$82</definedName>
    <definedName name="XDO_?NOVAL?531?">'SBI-BSE-SENSEX-IF'!$B$10:$B$87</definedName>
    <definedName name="XDO_?NOVAL?532?">LIQUIDSBI!$B$52</definedName>
    <definedName name="XDO_?NOVAL?533?">LIQUIDSBI!$B$52:$B$57</definedName>
    <definedName name="XDO_?NOVAL?534?">SN50EWIF!$B$10:$B$59</definedName>
    <definedName name="XDO_?NOVAL?535?">SN50EWIF!$B$10:$B$102</definedName>
    <definedName name="XDO_?NOVAL?536?">SN50EWIF!$B$10:$B$107</definedName>
    <definedName name="XDO_?NOVAL?537?">SEOF!$B$10:$B$44</definedName>
    <definedName name="XDO_?NOVAL?538?">SEOF!$B$10:$B$69</definedName>
    <definedName name="XDO_?NOVAL?539?">SEOF!$B$10:$B$88</definedName>
    <definedName name="XDO_?NOVAL?54?">SCOF!$B$10:$B$99</definedName>
    <definedName name="XDO_?NOVAL?540?">SEOF!$B$10:$B$93</definedName>
    <definedName name="XDO_?NOVAL?541?">'SBI-AOF'!$B$10:$B$37</definedName>
    <definedName name="XDO_?NOVAL?542?">'SBI-AOF'!$B$10:$B$62</definedName>
    <definedName name="XDO_?NOVAL?543?">'SBI-AOF'!$B$10:$B$81</definedName>
    <definedName name="XDO_?NOVAL?544?">'SBI-AOF'!$B$10:$B$86</definedName>
    <definedName name="XDO_?NOVAL?545?">SETFSILVER!$B$54</definedName>
    <definedName name="XDO_?NOVAL?546?">SETFSILVER!$B$54:$B$56</definedName>
    <definedName name="XDO_?NOVAL?547?">SETFSILVER!$B$54:$B$59</definedName>
    <definedName name="XDO_?NOVAL?548?">'SETFSILVER-FOF'!$B$42</definedName>
    <definedName name="XDO_?NOVAL?549?">'SETFSILVER-FOF'!$B$42:$B$54</definedName>
    <definedName name="XDO_?NOVAL?55?">SCOF!$B$10:$B$104</definedName>
    <definedName name="XDO_?NOVAL?550?">'SETFSILVER-FOF'!$B$42:$B$59</definedName>
    <definedName name="XDO_?NOVAL?551?">'SN50EW-ETF'!$B$10:$B$59</definedName>
    <definedName name="XDO_?NOVAL?552?">'SN50EW-ETF'!$B$10:$B$102</definedName>
    <definedName name="XDO_?NOVAL?553?">'SN50EW-ETF'!$B$10:$B$107</definedName>
    <definedName name="XDO_?NOVAL?554?">SIOF!$B$10:$B$45</definedName>
    <definedName name="XDO_?NOVAL?555?">SIOF!$B$10:$B$71</definedName>
    <definedName name="XDO_?NOVAL?556?">SIOF!$B$10:$B$90</definedName>
    <definedName name="XDO_?NOVAL?557?">SIOF!$B$10:$B$95</definedName>
    <definedName name="XDO_?NOVAL?558?">SN500IF!$B$10:$B$510</definedName>
    <definedName name="XDO_?NOVAL?559?">SN500IF!$B$10:$B$553</definedName>
    <definedName name="XDO_?NOVAL?56?">STOF!$B$10:$B$34</definedName>
    <definedName name="XDO_?NOVAL?560?">SN500IF!$B$10:$B$558</definedName>
    <definedName name="XDO_?NOVAL?561?">SNICIF!$B$10:$B$39</definedName>
    <definedName name="XDO_?NOVAL?562?">SNICIF!$B$10:$B$82</definedName>
    <definedName name="XDO_?NOVAL?563?">SNICIF!$B$10:$B$87</definedName>
    <definedName name="XDO_?NOVAL?564?">SQF!$B$10:$B$42</definedName>
    <definedName name="XDO_?NOVAL?565?">SQF!$B$10:$B$85</definedName>
    <definedName name="XDO_?NOVAL?566?">SQF!$B$10:$B$90</definedName>
    <definedName name="XDO_?NOVAL?567?">SNBIF!$B$10:$B$21</definedName>
    <definedName name="XDO_?NOVAL?568?">SNBIF!$B$10:$B$64</definedName>
    <definedName name="XDO_?NOVAL?569?">SNBIF!$B$10:$B$69</definedName>
    <definedName name="XDO_?NOVAL?57?">STOF!$B$10:$B$39</definedName>
    <definedName name="XDO_?NOVAL?570?">SNITIF!$B$10:$B$19</definedName>
    <definedName name="XDO_?NOVAL?571?">SNITIF!$B$10:$B$62</definedName>
    <definedName name="XDO_?NOVAL?572?">SNITIF!$B$10:$B$67</definedName>
    <definedName name="XDO_?NOVAL?573?">'SBI BSE PSU Bank ETF'!$B$10:$B$21</definedName>
    <definedName name="XDO_?NOVAL?574?">'SBI BSE PSU Bank ETF'!$B$10:$B$64</definedName>
    <definedName name="XDO_?NOVAL?575?">'SBI BSE PSU Bank ETF'!$B$10:$B$69</definedName>
    <definedName name="XDO_?NOVAL?576?">'SBI BSE PSU Bank Index Fund'!$B$10:$B$21</definedName>
    <definedName name="XDO_?NOVAL?577?">'SBI BSE PSU Bank Index Fund'!$B$10:$B$64</definedName>
    <definedName name="XDO_?NOVAL?578?">'SBI BSE PSU Bank Index Fund'!$B$10:$B$69</definedName>
    <definedName name="XDO_?NOVAL?579?">SIPAAFOF!$B$42:$B$43</definedName>
    <definedName name="XDO_?NOVAL?58?">STOF!$B$10:$B$46</definedName>
    <definedName name="XDO_?NOVAL?580?">SIPAAFOF!$B$42:$B$55</definedName>
    <definedName name="XDO_?NOVAL?581?">SIPAAFOF!$B$42:$B$60</definedName>
    <definedName name="XDO_?NOVAL?582?">'SBI Nifty200 Quality 30'!$B$10:$B$39</definedName>
    <definedName name="XDO_?NOVAL?583?">'SBI Nifty200 Quality 30'!$B$10:$B$82</definedName>
    <definedName name="XDO_?NOVAL?584?">'SBI Nifty200 Quality 30'!$B$10:$B$87</definedName>
    <definedName name="XDO_?NOVAL?585?">#REF!</definedName>
    <definedName name="XDO_?NOVAL?586?">#REF!</definedName>
    <definedName name="XDO_?NOVAL?587?">#REF!</definedName>
    <definedName name="XDO_?NOVAL?588?">#REF!</definedName>
    <definedName name="XDO_?NOVAL?589?">#REF!</definedName>
    <definedName name="XDO_?NOVAL?59?">STOF!$B$10:$B$67</definedName>
    <definedName name="XDO_?NOVAL?590?">#REF!</definedName>
    <definedName name="XDO_?NOVAL?591?">#REF!</definedName>
    <definedName name="XDO_?NOVAL?592?">#REF!</definedName>
    <definedName name="XDO_?NOVAL?593?">#REF!</definedName>
    <definedName name="XDO_?NOVAL?594?">#REF!</definedName>
    <definedName name="XDO_?NOVAL?595?">#REF!</definedName>
    <definedName name="XDO_?NOVAL?596?">#REF!</definedName>
    <definedName name="XDO_?NOVAL?597?">#REF!</definedName>
    <definedName name="XDO_?NOVAL?598?">#REF!</definedName>
    <definedName name="XDO_?NOVAL?599?">#REF!</definedName>
    <definedName name="XDO_?NOVAL?6?">#REF!</definedName>
    <definedName name="XDO_?NOVAL?60?">STOF!$B$10:$B$86</definedName>
    <definedName name="XDO_?NOVAL?600?">#REF!</definedName>
    <definedName name="XDO_?NOVAL?601?">#REF!</definedName>
    <definedName name="XDO_?NOVAL?602?">#REF!</definedName>
    <definedName name="XDO_?NOVAL?603?">#REF!</definedName>
    <definedName name="XDO_?NOVAL?61?">STOF!$B$10:$B$91</definedName>
    <definedName name="XDO_?NOVAL?62?">SHOF!$B$10:$B$37</definedName>
    <definedName name="XDO_?NOVAL?63?">SHOF!$B$10:$B$43</definedName>
    <definedName name="XDO_?NOVAL?64?">SHOF!$B$10:$B$64</definedName>
    <definedName name="XDO_?NOVAL?65?">SHOF!$B$10:$B$83</definedName>
    <definedName name="XDO_?NOVAL?66?">SHOF!$B$10:$B$88</definedName>
    <definedName name="XDO_?NOVAL?67?">SCF!$B$10:$B$86</definedName>
    <definedName name="XDO_?NOVAL?68?">SCF!$B$10:$B$93</definedName>
    <definedName name="XDO_?NOVAL?69?">SCF!$B$10:$B$97</definedName>
    <definedName name="XDO_?NOVAL?7?">#REF!</definedName>
    <definedName name="XDO_?NOVAL?70?">SCF!$B$10:$B$103</definedName>
    <definedName name="XDO_?NOVAL?71?">SCF!$B$10:$B$124</definedName>
    <definedName name="XDO_?NOVAL?72?">SCF!$B$10:$B$143</definedName>
    <definedName name="XDO_?NOVAL?73?">SCF!$B$10:$B$148</definedName>
    <definedName name="XDO_?NOVAL?74?">SNIF!$B$10:$B$59</definedName>
    <definedName name="XDO_?NOVAL?75?">SNIF!$B$10:$B$102</definedName>
    <definedName name="XDO_?NOVAL?76?">SNIF!$B$10:$B$107</definedName>
    <definedName name="XDO_?NOVAL?77?">'SMCBF-SP'!$B$10:$B$27</definedName>
    <definedName name="XDO_?NOVAL?78?">'SMCBF-SP'!$B$10:$B$47</definedName>
    <definedName name="XDO_?NOVAL?79?">'SMCBF-SP'!$B$10:$B$56</definedName>
    <definedName name="XDO_?NOVAL?8?">#REF!</definedName>
    <definedName name="XDO_?NOVAL?80?">'SMCBF-SP'!$B$10:$B$61</definedName>
    <definedName name="XDO_?NOVAL?81?">'SMCBF-SP'!$B$10:$B$74</definedName>
    <definedName name="XDO_?NOVAL?82?">'SMCBF-SP'!$B$10:$B$89</definedName>
    <definedName name="XDO_?NOVAL?83?">'SMCBF-SP'!$B$10:$B$94</definedName>
    <definedName name="XDO_?NOVAL?84?">SOF!$B$32:$B$33</definedName>
    <definedName name="XDO_?NOVAL?85?">SOF!$B$32:$B$38</definedName>
    <definedName name="XDO_?NOVAL?86?">SOF!$B$32:$B$58</definedName>
    <definedName name="XDO_?NOVAL?87?">SOF!$B$32:$B$63</definedName>
    <definedName name="XDO_?NOVAL?88?">SMMDF!$B$18:$B$53</definedName>
    <definedName name="XDO_?NOVAL?89?">SMMDF!$B$18:$B$64</definedName>
    <definedName name="XDO_?NOVAL?9?">SLMF!$B$10:$B$82</definedName>
    <definedName name="XDO_?NOVAL?90?">SMMDF!$B$18:$B$73</definedName>
    <definedName name="XDO_?NOVAL?91?">SMMDF!$B$18:$B$86</definedName>
    <definedName name="XDO_?NOVAL?92?">SMMDF!$B$18:$B$96</definedName>
    <definedName name="XDO_?NOVAL?93?">SMMDF!$B$18:$B$101</definedName>
    <definedName name="XDO_?NOVAL?94?">SLF!$B$18:$B$23</definedName>
    <definedName name="XDO_?NOVAL?95?">SLF!$B$18:$B$39</definedName>
    <definedName name="XDO_?NOVAL?96?">SLF!$B$18:$B$111</definedName>
    <definedName name="XDO_?NOVAL?97?">SLF!$B$18:$B$140</definedName>
    <definedName name="XDO_?NOVAL?98?">SLF!$B$18:$B$155</definedName>
    <definedName name="XDO_?NOVAL?99?">SLF!$B$18:$B$166</definedName>
    <definedName name="XDO_?NPTF?">SMEEF!$D$2:$D$46</definedName>
    <definedName name="XDO_?NPTF?1?">#REF!</definedName>
    <definedName name="XDO_?NPTF?10?">#REF!</definedName>
    <definedName name="XDO_?NPTF?100?">'SFMP- Series 68'!$D$2:$D$24</definedName>
    <definedName name="XDO_?NPTF?101?">SNM150IF!$D$2:$D$159</definedName>
    <definedName name="XDO_?NPTF?102?">SNS250IF!$D$2:$D$260</definedName>
    <definedName name="XDO_?NPTF?103?">'SCIGI-JUN 2036'!$D$2:$D$26</definedName>
    <definedName name="XDO_?NPTF?104?">'SCIGI-APR 2029'!$D$2:$D$24</definedName>
    <definedName name="XDO_?NPTF?105?">'SCISI-SEP 2027'!$D$2:$D$24</definedName>
    <definedName name="XDO_?NPTF?106?">'SFMP- Series 72'!$D$2:$D$41</definedName>
    <definedName name="XDO_?NPTF?107?">'SFMP- Series 73'!$D$2:$D$41</definedName>
    <definedName name="XDO_?NPTF?108?">SLDF!$D$2:$D$31</definedName>
    <definedName name="XDO_?NPTF?109?">'SFMP- Series 74'!$D$2:$D$33</definedName>
    <definedName name="XDO_?NPTF?11?">SEHF!$D$2:$D$48</definedName>
    <definedName name="XDO_?NPTF?110?">'SFMP- Series 76'!$D$2:$D$21</definedName>
    <definedName name="XDO_?NPTF?111?">'SFMP- Series 78'!$D$2:$D$23</definedName>
    <definedName name="XDO_?NPTF?112?">SDYF!$D$2:$D$50</definedName>
    <definedName name="XDO_?NPTF?113?">'SFMP- Series 79'!$D$2:$D$22</definedName>
    <definedName name="XDO_?NPTF?114?">'SFMP- Series 81'!$D$2:$D$25</definedName>
    <definedName name="XDO_?NPTF?115?">'SBI-BSE-SENSEX-IF'!$D$2:$D$39</definedName>
    <definedName name="XDO_?NPTF?116?">LIQUIDSBI!$D$2:$D$52</definedName>
    <definedName name="XDO_?NPTF?117?">SN50EWIF!$D$2:$D$59</definedName>
    <definedName name="XDO_?NPTF?118?">SEOF!$D$2:$D$44</definedName>
    <definedName name="XDO_?NPTF?119?">'SBI-AOF'!$D$2:$D$37</definedName>
    <definedName name="XDO_?NPTF?12?">#REF!</definedName>
    <definedName name="XDO_?NPTF?120?">SETFSILVER!$D$2:$D$54</definedName>
    <definedName name="XDO_?NPTF?121?">'SETFSILVER-FOF'!$D$2:$D$42</definedName>
    <definedName name="XDO_?NPTF?122?">'SN50EW-ETF'!$D$2:$D$59</definedName>
    <definedName name="XDO_?NPTF?123?">SIOF!$D$2:$D$45</definedName>
    <definedName name="XDO_?NPTF?124?">SN500IF!$D$2:$D$510</definedName>
    <definedName name="XDO_?NPTF?125?">SNICIF!$D$2:$D$39</definedName>
    <definedName name="XDO_?NPTF?126?">SQF!$D$2:$D$42</definedName>
    <definedName name="XDO_?NPTF?127?">SNBIF!$D$2:$D$21</definedName>
    <definedName name="XDO_?NPTF?128?">SNITIF!$D$2:$D$19</definedName>
    <definedName name="XDO_?NPTF?129?">'SBI BSE PSU Bank ETF'!$D$2:$D$21</definedName>
    <definedName name="XDO_?NPTF?13?">SMIF!$D$2:$D$30</definedName>
    <definedName name="XDO_?NPTF?130?">'SBI BSE PSU Bank Index Fund'!$D$2:$D$21</definedName>
    <definedName name="XDO_?NPTF?131?">SIPAAFOF!$D$2:$D$43</definedName>
    <definedName name="XDO_?NPTF?132?">'SBI Nifty200 Quality 30'!$D$2:$D$39</definedName>
    <definedName name="XDO_?NPTF?133?">#REF!</definedName>
    <definedName name="XDO_?NPTF?134?">#REF!</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5?">SCOF!$D$2:$D$55</definedName>
    <definedName name="XDO_?NPTF?16?">STOF!$D$2:$D$34</definedName>
    <definedName name="XDO_?NPTF?17?">SHOF!$D$2:$D$37</definedName>
    <definedName name="XDO_?NPTF?18?">SCF!$D$2:$D$86</definedName>
    <definedName name="XDO_?NPTF?19?">SNIF!$D$2:$D$59</definedName>
    <definedName name="XDO_?NPTF?2?">#REF!</definedName>
    <definedName name="XDO_?NPTF?20?">'SMCBF-SP'!$D$2:$D$27</definedName>
    <definedName name="XDO_?NPTF?21?">SOF!$D$2:$D$33</definedName>
    <definedName name="XDO_?NPTF?22?">SMMDF!$D$2:$D$53</definedName>
    <definedName name="XDO_?NPTF?23?">SLF!$D$2:$D$23</definedName>
    <definedName name="XDO_?NPTF?24?">SDBF!$D$2:$D$27</definedName>
    <definedName name="XDO_?NPTF?25?">SSF!$D$2:$D$25</definedName>
    <definedName name="XDO_?NPTF?26?">SCRF!$D$2:$D$16</definedName>
    <definedName name="XDO_?NPTF?27?">SFEF!$D$2:$D$34</definedName>
    <definedName name="XDO_?NPTF?28?">SCHF!$D$2:$D$46</definedName>
    <definedName name="XDO_?NPTF?29?">SMUSD!$D$2:$D$41</definedName>
    <definedName name="XDO_?NPTF?3?">#REF!</definedName>
    <definedName name="XDO_?NPTF?30?">SMIDCAP!$D$2:$D$64</definedName>
    <definedName name="XDO_?NPTF?31?">SMCMF!$D$2:$D$25</definedName>
    <definedName name="XDO_?NPTF?32?">SMCOMMA!$D$2:$D$36</definedName>
    <definedName name="XDO_?NPTF?33?">SMGF!$D$2:$D$28</definedName>
    <definedName name="XDO_?NPTF?34?">SFLEXI!$D$2:$D$61</definedName>
    <definedName name="XDO_?NPTF?35?">SMAAF!$D$2:$D$64</definedName>
    <definedName name="XDO_?NPTF?36?">SBLUECHIP!$D$2:$D$49</definedName>
    <definedName name="XDO_?NPTF?37?">SAOF!$D$2:$D$216</definedName>
    <definedName name="XDO_?NPTF?38?">SIF!$D$2:$D$45</definedName>
    <definedName name="XDO_?NPTF?39?">SMLDF!$D$2:$D$64</definedName>
    <definedName name="XDO_?NPTF?4?">#REF!</definedName>
    <definedName name="XDO_?NPTF?40?">SSTDF!$D$2:$D$77</definedName>
    <definedName name="XDO_?NPTF?41?">SETFGOLD!$D$2:$D$46</definedName>
    <definedName name="XDO_?NPTF?42?">SPSU!$D$2:$D$35</definedName>
    <definedName name="XDO_?NPTF?43?">SGF!$D$2:$D$42</definedName>
    <definedName name="XDO_?NPTF?44?">SBISENSEX!$D$2:$D$39</definedName>
    <definedName name="XDO_?NPTF?45?">SSCF!$D$2:$D$73</definedName>
    <definedName name="XDO_?NPTF?46?">SBPF!$D$2:$D$59</definedName>
    <definedName name="XDO_?NPTF?47?">SBFS!$D$2:$D$39</definedName>
    <definedName name="XDO_?NPTF?48?">SETFNN50!$D$2:$D$59</definedName>
    <definedName name="XDO_?NPTF?49?">SETFNIFBK!$D$2:$D$21</definedName>
    <definedName name="XDO_?NPTF?5?">SLMF!$D$2:$D$82</definedName>
    <definedName name="XDO_?NPTF?50?">SETFBSE100!$D$2:$D$109</definedName>
    <definedName name="XDO_?NPTF?51?">SESF!$D$2:$D$90</definedName>
    <definedName name="XDO_?NPTF?52?">SETFNIF50!$D$2:$D$59</definedName>
    <definedName name="XDO_?NPTF?53?">'SLTAF-III'!$D$2:$D$34</definedName>
    <definedName name="XDO_?NPTF?54?">SETF10GILT!$D$2:$D$24</definedName>
    <definedName name="XDO_?NPTF?55?">'SLTAF-IV'!$D$2:$D$28</definedName>
    <definedName name="XDO_?NPTF?56?">'SLTAF-V'!$D$2:$D$36</definedName>
    <definedName name="XDO_?NPTF?57?">'SLTAF-VI'!$D$2:$D$48</definedName>
    <definedName name="XDO_?NPTF?58?">SETFSN50!$D$2:$D$59</definedName>
    <definedName name="XDO_?NPTF?59?">SBIETFQLTY!$D$2:$D$39</definedName>
    <definedName name="XDO_?NPTF?6?">SLTEF!$D$2:$D$76</definedName>
    <definedName name="XDO_?NPTF?60?">SCBF!$D$2:$D$112</definedName>
    <definedName name="XDO_?NPTF?61?">SEMVF!$D$2:$D$59</definedName>
    <definedName name="XDO_?NPTF?62?">'SFMP- Series 1'!$D$2:$D$31</definedName>
    <definedName name="XDO_?NPTF?63?">'SFMP- Series 6'!$D$2:$D$29</definedName>
    <definedName name="XDO_?NPTF?64?">'SFMP- Series 34'!$D$2:$D$26</definedName>
    <definedName name="XDO_?NPTF?65?">'SMCBF-IP'!$D$2:$D$39</definedName>
    <definedName name="XDO_?NPTF?66?">SFRDF!$D$2:$D$24</definedName>
    <definedName name="XDO_?NPTF?67?">SBIETFIT!$D$2:$D$19</definedName>
    <definedName name="XDO_?NPTF?68?">SBIETFPB!$D$2:$D$19</definedName>
    <definedName name="XDO_?NPTF?69?">'SRBF-AP'!$D$2:$D$56</definedName>
    <definedName name="XDO_?NPTF?7?">#REF!</definedName>
    <definedName name="XDO_?NPTF?70?">'SRBF-AHP'!$D$2:$D$56</definedName>
    <definedName name="XDO_?NPTF?71?">'SRBF-CHP'!$D$2:$D$56</definedName>
    <definedName name="XDO_?NPTF?72?">'SRBF-CP'!$D$2:$D$56</definedName>
    <definedName name="XDO_?NPTF?73?">'SIA-US EQUITY FOF'!$D$2:$D$14</definedName>
    <definedName name="XDO_?NPTF?74?">'SFMP- Series 42'!$D$2:$D$18</definedName>
    <definedName name="XDO_?NPTF?75?">'SFMP- Series 43'!$D$2:$D$33</definedName>
    <definedName name="XDO_?NPTF?76?">'SNN50'!$D$2:$D$59</definedName>
    <definedName name="XDO_?NPTF?77?">'SFMP- Series 44'!$D$2:$D$31</definedName>
    <definedName name="XDO_?NPTF?78?">'SFMP- Series 45'!$D$2:$D$33</definedName>
    <definedName name="XDO_?NPTF?79?">SBIETFCON!$D$2:$D$39</definedName>
    <definedName name="XDO_?NPTF?8?">#REF!</definedName>
    <definedName name="XDO_?NPTF?80?">'SFMP- Series 46'!$D$2:$D$29</definedName>
    <definedName name="XDO_?NPTF?81?">'SFMP- Series 48'!$D$2:$D$27</definedName>
    <definedName name="XDO_?NPTF?82?">SBAF!$D$2:$D$88</definedName>
    <definedName name="XDO_?NPTF?83?">'SFMP- Series 49'!$D$2:$D$33</definedName>
    <definedName name="XDO_?NPTF?84?">'SFMP- Series 50'!$D$2:$D$30</definedName>
    <definedName name="XDO_?NPTF?85?">'SFMP- Series 51'!$D$2:$D$36</definedName>
    <definedName name="XDO_?NPTF?86?">'SFMP- Series 52'!$D$2:$D$30</definedName>
    <definedName name="XDO_?NPTF?87?">'SFMP- Series 53'!$D$2:$D$34</definedName>
    <definedName name="XDO_?NPTF?88?">'SFMP- Series 54'!$D$2:$D$28</definedName>
    <definedName name="XDO_?NPTF?89?">'SFMP- Series 55'!$D$2:$D$32</definedName>
    <definedName name="XDO_?NPTF?9?">SMGLF!$D$2:$D$41</definedName>
    <definedName name="XDO_?NPTF?90?">'SFMP- Series 57'!$D$2:$D$29</definedName>
    <definedName name="XDO_?NPTF?91?">'SFMP- Series 58'!$D$2:$D$31</definedName>
    <definedName name="XDO_?NPTF?92?">SCPSE!$D$2:$D$43</definedName>
    <definedName name="XDO_?NPTF?93?">'SFMP- Series 59'!$D$2:$D$40</definedName>
    <definedName name="XDO_?NPTF?94?">'SFMP- Series 60'!$D$2:$D$30</definedName>
    <definedName name="XDO_?NPTF?95?">SMCF!$D$2:$D$62</definedName>
    <definedName name="XDO_?NPTF?96?">'SFMP- Series 61'!$D$2:$D$36</definedName>
    <definedName name="XDO_?NPTF?97?">'SFMP- Series 66'!$D$2:$D$34</definedName>
    <definedName name="XDO_?NPTF?98?">'SFMP- Series 67'!$D$2:$D$34</definedName>
    <definedName name="XDO_?NPTF?99?">'SFMP- Series 64'!$D$2:$D$24</definedName>
    <definedName name="XDO_?RATING?">SMEEF!$E$10:$E$98</definedName>
    <definedName name="XDO_?RATING?1?">#REF!</definedName>
    <definedName name="XDO_?RATING?10?">SLMF!$E$10:$E$88</definedName>
    <definedName name="XDO_?RATING?100?">SLF!$E$18:$E$181</definedName>
    <definedName name="XDO_?RATING?101?">SLF!$E$18:$E$186</definedName>
    <definedName name="XDO_?RATING?102?">SDBF!$E$18:$E$27</definedName>
    <definedName name="XDO_?RATING?103?">SDBF!$E$18:$E$33</definedName>
    <definedName name="XDO_?RATING?104?">SDBF!$E$18:$E$38</definedName>
    <definedName name="XDO_?RATING?105?">SDBF!$E$18:$E$48</definedName>
    <definedName name="XDO_?RATING?106?">SDBF!$E$18:$E$67</definedName>
    <definedName name="XDO_?RATING?107?">SDBF!$E$18:$E$77</definedName>
    <definedName name="XDO_?RATING?108?">SDBF!$E$18:$E$82</definedName>
    <definedName name="XDO_?RATING?109?">SSF!$E$24:$E$25</definedName>
    <definedName name="XDO_?RATING?11?">SLMF!$E$10:$E$92</definedName>
    <definedName name="XDO_?RATING?110?">SSF!$E$24:$E$51</definedName>
    <definedName name="XDO_?RATING?111?">SSF!$E$24:$E$88</definedName>
    <definedName name="XDO_?RATING?112?">SSF!$E$24:$E$130</definedName>
    <definedName name="XDO_?RATING?113?">SSF!$E$24:$E$140</definedName>
    <definedName name="XDO_?RATING?114?">SSF!$E$24:$E$134</definedName>
    <definedName name="XDO_?RATING?115?">SSF!$E$24:$E$147</definedName>
    <definedName name="XDO_?RATING?116?">SSF!$E$24:$E$158</definedName>
    <definedName name="XDO_?RATING?117?">SSF!$E$24:$E$163</definedName>
    <definedName name="XDO_?RATING?118?">SCRF!$E$16</definedName>
    <definedName name="XDO_?RATING?119?">SCRF!$E$16:$E$48</definedName>
    <definedName name="XDO_?RATING?12?">SLMF!$E$10:$E$113</definedName>
    <definedName name="XDO_?RATING?120?">SCRF!$E$16:$E$58</definedName>
    <definedName name="XDO_?RATING?121?">SCRF!$E$16:$E$79</definedName>
    <definedName name="XDO_?RATING?122?">SCRF!$E$16:$E$89</definedName>
    <definedName name="XDO_?RATING?123?">SCRF!$E$16:$E$94</definedName>
    <definedName name="XDO_?RATING?124?">SFEF!$E$10:$E$34</definedName>
    <definedName name="XDO_?RATING?125?">SFEF!$E$10:$E$41</definedName>
    <definedName name="XDO_?RATING?126?">SFEF!$E$10:$E$66</definedName>
    <definedName name="XDO_?RATING?127?">SFEF!$E$10:$E$85</definedName>
    <definedName name="XDO_?RATING?128?">SFEF!$E$10:$E$90</definedName>
    <definedName name="XDO_?RATING?129?">SCHF!$E$10:$E$46</definedName>
    <definedName name="XDO_?RATING?13?">SLMF!$E$10:$E$132</definedName>
    <definedName name="XDO_?RATING?130?">SCHF!$E$10:$E$54</definedName>
    <definedName name="XDO_?RATING?131?">SCHF!$E$10:$E$107</definedName>
    <definedName name="XDO_?RATING?132?">SCHF!$E$10:$E$118</definedName>
    <definedName name="XDO_?RATING?133?">SCHF!$E$10:$E$127</definedName>
    <definedName name="XDO_?RATING?134?">SCHF!$E$10:$E$134</definedName>
    <definedName name="XDO_?RATING?135?">SCHF!$E$10:$E$147</definedName>
    <definedName name="XDO_?RATING?136?">SCHF!$E$10:$E$157</definedName>
    <definedName name="XDO_?RATING?137?">SCHF!$E$10:$E$162</definedName>
    <definedName name="XDO_?RATING?138?">SMUSD!$E$18:$E$41</definedName>
    <definedName name="XDO_?RATING?139?">SMUSD!$E$18:$E$48</definedName>
    <definedName name="XDO_?RATING?14?">SLMF!$E$10:$E$137</definedName>
    <definedName name="XDO_?RATING?140?">SMUSD!$E$18:$E$53</definedName>
    <definedName name="XDO_?RATING?141?">SMUSD!$E$18:$E$67</definedName>
    <definedName name="XDO_?RATING?142?">SMUSD!$E$18:$E$89</definedName>
    <definedName name="XDO_?RATING?143?">SMUSD!$E$18:$E$130</definedName>
    <definedName name="XDO_?RATING?144?">SMUSD!$E$18:$E$140</definedName>
    <definedName name="XDO_?RATING?145?">SMUSD!$E$18:$E$146</definedName>
    <definedName name="XDO_?RATING?146?">SMUSD!$E$18:$E$153</definedName>
    <definedName name="XDO_?RATING?147?">SMUSD!$E$18:$E$163</definedName>
    <definedName name="XDO_?RATING?148?">SMUSD!$E$18:$E$168</definedName>
    <definedName name="XDO_?RATING?149?">SMIDCAP!$E$10:$E$64</definedName>
    <definedName name="XDO_?RATING?15?">SLTEF!$E$10:$E$76</definedName>
    <definedName name="XDO_?RATING?150?">SMIDCAP!$E$10:$E$92</definedName>
    <definedName name="XDO_?RATING?151?">SMIDCAP!$E$10:$E$111</definedName>
    <definedName name="XDO_?RATING?152?">SMIDCAP!$E$10:$E$116</definedName>
    <definedName name="XDO_?RATING?153?">SMCMF!$E$24:$E$25</definedName>
    <definedName name="XDO_?RATING?154?">SMCMF!$E$24:$E$54</definedName>
    <definedName name="XDO_?RATING?155?">SMCMF!$E$24:$E$59</definedName>
    <definedName name="XDO_?RATING?156?">SMCOMMA!$E$10:$E$36</definedName>
    <definedName name="XDO_?RATING?157?">SMCOMMA!$E$10:$E$61</definedName>
    <definedName name="XDO_?RATING?158?">SMCOMMA!$E$10:$E$80</definedName>
    <definedName name="XDO_?RATING?159?">SMCOMMA!$E$10:$E$85</definedName>
    <definedName name="XDO_?RATING?16?">SLTEF!$E$10:$E$101</definedName>
    <definedName name="XDO_?RATING?160?">SMGF!$E$24:$E$28</definedName>
    <definedName name="XDO_?RATING?161?">SMGF!$E$24:$E$39</definedName>
    <definedName name="XDO_?RATING?162?">SMGF!$E$24:$E$54</definedName>
    <definedName name="XDO_?RATING?163?">SMGF!$E$24:$E$73</definedName>
    <definedName name="XDO_?RATING?164?">SMGF!$E$24:$E$78</definedName>
    <definedName name="XDO_?RATING?165?">SFLEXI!$E$10:$E$61</definedName>
    <definedName name="XDO_?RATING?166?">SFLEXI!$E$10:$E$69</definedName>
    <definedName name="XDO_?RATING?167?">SFLEXI!$E$10:$E$92</definedName>
    <definedName name="XDO_?RATING?168?">SFLEXI!$E$10:$E$111</definedName>
    <definedName name="XDO_?RATING?169?">SFLEXI!$E$10:$E$116</definedName>
    <definedName name="XDO_?RATING?17?">SLTEF!$E$10:$E$120</definedName>
    <definedName name="XDO_?RATING?170?">SMAAF!$E$10:$E$64</definedName>
    <definedName name="XDO_?RATING?171?">SMAAF!$E$10:$E$72</definedName>
    <definedName name="XDO_?RATING?172?">SMAAF!$E$10:$E$77</definedName>
    <definedName name="XDO_?RATING?173?">SMAAF!$E$10:$E$113</definedName>
    <definedName name="XDO_?RATING?174?">SMAAF!$E$10:$E$123</definedName>
    <definedName name="XDO_?RATING?175?">SMAAF!$E$10:$E$127</definedName>
    <definedName name="XDO_?RATING?176?">SMAAF!$E$10:$E$134</definedName>
    <definedName name="XDO_?RATING?177?">SMAAF!$E$10:$E$147</definedName>
    <definedName name="XDO_?RATING?178?">SMAAF!$E$10:$E$159</definedName>
    <definedName name="XDO_?RATING?179?">SMAAF!$E$10:$E$164</definedName>
    <definedName name="XDO_?RATING?18?">SLTEF!$E$10:$E$125</definedName>
    <definedName name="XDO_?RATING?180?">SBLUECHIP!$E$10:$E$49</definedName>
    <definedName name="XDO_?RATING?181?">SBLUECHIP!$E$10:$E$76</definedName>
    <definedName name="XDO_?RATING?182?">SBLUECHIP!$E$10:$E$95</definedName>
    <definedName name="XDO_?RATING?183?">SBLUECHIP!$E$10:$E$100</definedName>
    <definedName name="XDO_?RATING?184?">SAOF!$E$10:$E$216</definedName>
    <definedName name="XDO_?RATING?185?">SAOF!$E$10:$E$236</definedName>
    <definedName name="XDO_?RATING?186?">SAOF!$E$10:$E$259</definedName>
    <definedName name="XDO_?RATING?187?">SAOF!$E$10:$E$272</definedName>
    <definedName name="XDO_?RATING?188?">SAOF!$E$10:$E$276</definedName>
    <definedName name="XDO_?RATING?189?">SAOF!$E$10:$E$288</definedName>
    <definedName name="XDO_?RATING?19?">#REF!</definedName>
    <definedName name="XDO_?RATING?190?">SAOF!$E$10:$E$300</definedName>
    <definedName name="XDO_?RATING?191?">SAOF!$E$10:$E$305</definedName>
    <definedName name="XDO_?RATING?192?">SIF!$E$10:$E$45</definedName>
    <definedName name="XDO_?RATING?193?">SIF!$E$10:$E$53</definedName>
    <definedName name="XDO_?RATING?194?">SIF!$E$10:$E$74</definedName>
    <definedName name="XDO_?RATING?195?">SIF!$E$10:$E$93</definedName>
    <definedName name="XDO_?RATING?196?">SIF!$E$10:$E$98</definedName>
    <definedName name="XDO_?RATING?197?">SMLDF!$E$18:$E$64</definedName>
    <definedName name="XDO_?RATING?198?">SMLDF!$E$18:$E$73</definedName>
    <definedName name="XDO_?RATING?199?">SMLDF!$E$18:$E$80</definedName>
    <definedName name="XDO_?RATING?2?">#REF!</definedName>
    <definedName name="XDO_?RATING?20?">#REF!</definedName>
    <definedName name="XDO_?RATING?200?">SMLDF!$E$18:$E$88</definedName>
    <definedName name="XDO_?RATING?201?">SMLDF!$E$18:$E$102</definedName>
    <definedName name="XDO_?RATING?202?">SMLDF!$E$18:$E$123</definedName>
    <definedName name="XDO_?RATING?203?">SMLDF!$E$18:$E$127</definedName>
    <definedName name="XDO_?RATING?204?">SMLDF!$E$18:$E$133</definedName>
    <definedName name="XDO_?RATING?205?">SMLDF!$E$18:$E$140</definedName>
    <definedName name="XDO_?RATING?206?">SMLDF!$E$18:$E$150</definedName>
    <definedName name="XDO_?RATING?207?">SMLDF!$E$18:$E$155</definedName>
    <definedName name="XDO_?RATING?208?">SSTDF!$E$18:$E$77</definedName>
    <definedName name="XDO_?RATING?209?">SSTDF!$E$18:$E$84</definedName>
    <definedName name="XDO_?RATING?21?">#REF!</definedName>
    <definedName name="XDO_?RATING?210?">SSTDF!$E$18:$E$89</definedName>
    <definedName name="XDO_?RATING?211?">SSTDF!$E$18:$E$95</definedName>
    <definedName name="XDO_?RATING?212?">SSTDF!$E$18:$E$100</definedName>
    <definedName name="XDO_?RATING?213?">SSTDF!$E$18:$E$111</definedName>
    <definedName name="XDO_?RATING?214?">SSTDF!$E$18:$E$119</definedName>
    <definedName name="XDO_?RATING?215?">SSTDF!$E$18:$E$126</definedName>
    <definedName name="XDO_?RATING?216?">SSTDF!$E$18:$E$136</definedName>
    <definedName name="XDO_?RATING?217?">SSTDF!$E$18:$E$141</definedName>
    <definedName name="XDO_?RATING?218?">SETFGOLD!$E$46</definedName>
    <definedName name="XDO_?RATING?219?">SETFGOLD!$E$46:$E$54</definedName>
    <definedName name="XDO_?RATING?22?">#REF!</definedName>
    <definedName name="XDO_?RATING?220?">SETFGOLD!$E$46:$E$59</definedName>
    <definedName name="XDO_?RATING?221?">SPSU!$E$10:$E$35</definedName>
    <definedName name="XDO_?RATING?222?">SPSU!$E$10:$E$60</definedName>
    <definedName name="XDO_?RATING?223?">SPSU!$E$10:$E$79</definedName>
    <definedName name="XDO_?RATING?224?">SPSU!$E$10:$E$84</definedName>
    <definedName name="XDO_?RATING?225?">SGF!$E$42</definedName>
    <definedName name="XDO_?RATING?226?">SGF!$E$42:$E$54</definedName>
    <definedName name="XDO_?RATING?227?">SGF!$E$42:$E$59</definedName>
    <definedName name="XDO_?RATING?228?">SBISENSEX!$E$10:$E$39</definedName>
    <definedName name="XDO_?RATING?229?">SBISENSEX!$E$10:$E$82</definedName>
    <definedName name="XDO_?RATING?23?">SMGLF!$E$10:$E$41</definedName>
    <definedName name="XDO_?RATING?230?">SBISENSEX!$E$10:$E$87</definedName>
    <definedName name="XDO_?RATING?231?">SSCF!$E$10:$E$73</definedName>
    <definedName name="XDO_?RATING?232?">SSCF!$E$10:$E$98</definedName>
    <definedName name="XDO_?RATING?233?">SSCF!$E$10:$E$117</definedName>
    <definedName name="XDO_?RATING?234?">SSCF!$E$10:$E$122</definedName>
    <definedName name="XDO_?RATING?235?">SBPF!$E$18:$E$59</definedName>
    <definedName name="XDO_?RATING?236?">SBPF!$E$18:$E$69</definedName>
    <definedName name="XDO_?RATING?237?">SBPF!$E$18:$E$79</definedName>
    <definedName name="XDO_?RATING?238?">SBPF!$E$18:$E$90</definedName>
    <definedName name="XDO_?RATING?239?">SBPF!$E$18:$E$103</definedName>
    <definedName name="XDO_?RATING?24?">SMGLF!$E$10:$E$66</definedName>
    <definedName name="XDO_?RATING?240?">SBPF!$E$18:$E$113</definedName>
    <definedName name="XDO_?RATING?241?">SBPF!$E$18:$E$118</definedName>
    <definedName name="XDO_?RATING?242?">SBFS!$E$10:$E$39</definedName>
    <definedName name="XDO_?RATING?243?">SBFS!$E$10:$E$64</definedName>
    <definedName name="XDO_?RATING?244?">SBFS!$E$10:$E$83</definedName>
    <definedName name="XDO_?RATING?245?">SBFS!$E$10:$E$88</definedName>
    <definedName name="XDO_?RATING?246?">SETFNN50!$E$10:$E$59</definedName>
    <definedName name="XDO_?RATING?247?">SETFNN50!$E$10:$E$102</definedName>
    <definedName name="XDO_?RATING?248?">SETFNN50!$E$10:$E$107</definedName>
    <definedName name="XDO_?RATING?249?">SETFNIFBK!$E$10:$E$21</definedName>
    <definedName name="XDO_?RATING?25?">SMGLF!$E$10:$E$85</definedName>
    <definedName name="XDO_?RATING?250?">SETFNIFBK!$E$10:$E$64</definedName>
    <definedName name="XDO_?RATING?251?">SETFNIFBK!$E$10:$E$69</definedName>
    <definedName name="XDO_?RATING?252?">SETFBSE100!$E$10:$E$109</definedName>
    <definedName name="XDO_?RATING?253?">SETFBSE100!$E$10:$E$152</definedName>
    <definedName name="XDO_?RATING?254?">SETFBSE100!$E$10:$E$157</definedName>
    <definedName name="XDO_?RATING?255?">SESF!$E$10:$E$90</definedName>
    <definedName name="XDO_?RATING?256?">SESF!$E$10:$E$96</definedName>
    <definedName name="XDO_?RATING?257?">SESF!$E$10:$E$101</definedName>
    <definedName name="XDO_?RATING?258?">SESF!$E$10:$E$106</definedName>
    <definedName name="XDO_?RATING?259?">SESF!$E$10:$E$127</definedName>
    <definedName name="XDO_?RATING?26?">SMGLF!$E$10:$E$90</definedName>
    <definedName name="XDO_?RATING?260?">SESF!$E$10:$E$137</definedName>
    <definedName name="XDO_?RATING?261?">SESF!$E$10:$E$146</definedName>
    <definedName name="XDO_?RATING?262?">SESF!$E$10:$E$150</definedName>
    <definedName name="XDO_?RATING?263?">SESF!$E$10:$E$169</definedName>
    <definedName name="XDO_?RATING?264?">SESF!$E$10:$E$174</definedName>
    <definedName name="XDO_?RATING?265?">SETFNIF50!$E$10:$E$59</definedName>
    <definedName name="XDO_?RATING?266?">SETFNIF50!$E$10:$E$102</definedName>
    <definedName name="XDO_?RATING?267?">SETFNIF50!$E$10:$E$107</definedName>
    <definedName name="XDO_?RATING?268?">'SLTAF-III'!$E$10:$E$34</definedName>
    <definedName name="XDO_?RATING?269?">'SLTAF-III'!$E$10:$E$77</definedName>
    <definedName name="XDO_?RATING?27?">#REF!</definedName>
    <definedName name="XDO_?RATING?270?">'SLTAF-III'!$E$10:$E$82</definedName>
    <definedName name="XDO_?RATING?271?">SETF10GILT!$E$24</definedName>
    <definedName name="XDO_?RATING?272?">SETF10GILT!$E$24:$E$53</definedName>
    <definedName name="XDO_?RATING?273?">SETF10GILT!$E$24:$E$58</definedName>
    <definedName name="XDO_?RATING?274?">'SLTAF-IV'!$E$10:$E$28</definedName>
    <definedName name="XDO_?RATING?275?">'SLTAF-IV'!$E$10:$E$71</definedName>
    <definedName name="XDO_?RATING?276?">'SLTAF-IV'!$E$10:$E$76</definedName>
    <definedName name="XDO_?RATING?277?">'SLTAF-V'!$E$10:$E$36</definedName>
    <definedName name="XDO_?RATING?278?">'SLTAF-V'!$E$10:$E$79</definedName>
    <definedName name="XDO_?RATING?279?">'SLTAF-V'!$E$10:$E$84</definedName>
    <definedName name="XDO_?RATING?28?">#REF!</definedName>
    <definedName name="XDO_?RATING?280?">'SLTAF-VI'!$E$10:$E$48</definedName>
    <definedName name="XDO_?RATING?281?">'SLTAF-VI'!$E$10:$E$91</definedName>
    <definedName name="XDO_?RATING?282?">'SLTAF-VI'!$E$10:$E$96</definedName>
    <definedName name="XDO_?RATING?283?">SETFSN50!$E$10:$E$59</definedName>
    <definedName name="XDO_?RATING?284?">SETFSN50!$E$10:$E$102</definedName>
    <definedName name="XDO_?RATING?285?">SETFSN50!$E$10:$E$107</definedName>
    <definedName name="XDO_?RATING?286?">SBIETFQLTY!$E$10:$E$39</definedName>
    <definedName name="XDO_?RATING?287?">SBIETFQLTY!$E$10:$E$82</definedName>
    <definedName name="XDO_?RATING?288?">SBIETFQLTY!$E$10:$E$87</definedName>
    <definedName name="XDO_?RATING?289?">SCBF!$E$18:$E$112</definedName>
    <definedName name="XDO_?RATING?29?">SEHF!$E$10:$E$48</definedName>
    <definedName name="XDO_?RATING?290?">SCBF!$E$18:$E$118</definedName>
    <definedName name="XDO_?RATING?291?">SCBF!$E$18:$E$124</definedName>
    <definedName name="XDO_?RATING?292?">SCBF!$E$18:$E$136</definedName>
    <definedName name="XDO_?RATING?293?">SCBF!$E$18:$E$152</definedName>
    <definedName name="XDO_?RATING?294?">SCBF!$E$18:$E$165</definedName>
    <definedName name="XDO_?RATING?295?">SCBF!$E$18:$E$175</definedName>
    <definedName name="XDO_?RATING?296?">SCBF!$E$18:$E$180</definedName>
    <definedName name="XDO_?RATING?297?">SEMVF!$E$10:$E$59</definedName>
    <definedName name="XDO_?RATING?298?">SEMVF!$E$10:$E$102</definedName>
    <definedName name="XDO_?RATING?299?">SEMVF!$E$10:$E$107</definedName>
    <definedName name="XDO_?RATING?3?">#REF!</definedName>
    <definedName name="XDO_?RATING?30?">SEHF!$E$10:$E$53</definedName>
    <definedName name="XDO_?RATING?300?">'SFMP- Series 1'!$E$26:$E$31</definedName>
    <definedName name="XDO_?RATING?301?">'SFMP- Series 1'!$E$26:$E$50</definedName>
    <definedName name="XDO_?RATING?302?">'SFMP- Series 1'!$E$26:$E$65</definedName>
    <definedName name="XDO_?RATING?303?">'SFMP- Series 1'!$E$26:$E$70</definedName>
    <definedName name="XDO_?RATING?304?">'SFMP- Series 6'!$E$26:$E$29</definedName>
    <definedName name="XDO_?RATING?305?">'SFMP- Series 6'!$E$26:$E$48</definedName>
    <definedName name="XDO_?RATING?306?">'SFMP- Series 6'!$E$26:$E$63</definedName>
    <definedName name="XDO_?RATING?307?">'SFMP- Series 6'!$E$26:$E$68</definedName>
    <definedName name="XDO_?RATING?308?">'SFMP- Series 34'!$E$26</definedName>
    <definedName name="XDO_?RATING?309?">'SFMP- Series 34'!$E$26:$E$43</definedName>
    <definedName name="XDO_?RATING?31?">SEHF!$E$10:$E$60</definedName>
    <definedName name="XDO_?RATING?310?">'SFMP- Series 34'!$E$26:$E$58</definedName>
    <definedName name="XDO_?RATING?311?">'SFMP- Series 34'!$E$26:$E$63</definedName>
    <definedName name="XDO_?RATING?312?">'SMCBF-IP'!$E$10:$E$39</definedName>
    <definedName name="XDO_?RATING?313?">'SMCBF-IP'!$E$10:$E$45</definedName>
    <definedName name="XDO_?RATING?314?">'SMCBF-IP'!$E$10:$E$49</definedName>
    <definedName name="XDO_?RATING?315?">'SMCBF-IP'!$E$10:$E$70</definedName>
    <definedName name="XDO_?RATING?316?">'SMCBF-IP'!$E$10:$E$89</definedName>
    <definedName name="XDO_?RATING?317?">'SMCBF-IP'!$E$10:$E$94</definedName>
    <definedName name="XDO_?RATING?318?">SFRDF!$E$18:$E$24</definedName>
    <definedName name="XDO_?RATING?319?">SFRDF!$E$18:$E$33</definedName>
    <definedName name="XDO_?RATING?32?">SEHF!$E$10:$E$64</definedName>
    <definedName name="XDO_?RATING?320?">SFRDF!$E$18:$E$43</definedName>
    <definedName name="XDO_?RATING?321?">SFRDF!$E$18:$E$56</definedName>
    <definedName name="XDO_?RATING?322?">SFRDF!$E$18:$E$66</definedName>
    <definedName name="XDO_?RATING?323?">SFRDF!$E$18:$E$71</definedName>
    <definedName name="XDO_?RATING?324?">SBIETFIT!$E$10:$E$19</definedName>
    <definedName name="XDO_?RATING?325?">SBIETFIT!$E$10:$E$62</definedName>
    <definedName name="XDO_?RATING?326?">SBIETFIT!$E$10:$E$67</definedName>
    <definedName name="XDO_?RATING?327?">SBIETFPB!$E$10:$E$19</definedName>
    <definedName name="XDO_?RATING?328?">SBIETFPB!$E$10:$E$62</definedName>
    <definedName name="XDO_?RATING?329?">SBIETFPB!$E$10:$E$67</definedName>
    <definedName name="XDO_?RATING?33?">SEHF!$E$10:$E$111</definedName>
    <definedName name="XDO_?RATING?330?">'SRBF-AP'!$E$10:$E$56</definedName>
    <definedName name="XDO_?RATING?331?">'SRBF-AP'!$E$10:$E$66</definedName>
    <definedName name="XDO_?RATING?332?">'SRBF-AP'!$E$10:$E$74</definedName>
    <definedName name="XDO_?RATING?333?">'SRBF-AP'!$E$10:$E$78</definedName>
    <definedName name="XDO_?RATING?334?">'SRBF-AP'!$E$10:$E$105</definedName>
    <definedName name="XDO_?RATING?335?">'SRBF-AP'!$E$10:$E$110</definedName>
    <definedName name="XDO_?RATING?336?">'SRBF-AHP'!$E$10:$E$56</definedName>
    <definedName name="XDO_?RATING?337?">'SRBF-AHP'!$E$10:$E$65</definedName>
    <definedName name="XDO_?RATING?338?">'SRBF-AHP'!$E$10:$E$70</definedName>
    <definedName name="XDO_?RATING?339?">'SRBF-AHP'!$E$10:$E$75</definedName>
    <definedName name="XDO_?RATING?34?">SEHF!$E$10:$E$117</definedName>
    <definedName name="XDO_?RATING?340?">'SRBF-AHP'!$E$10:$E$83</definedName>
    <definedName name="XDO_?RATING?341?">'SRBF-AHP'!$E$10:$E$87</definedName>
    <definedName name="XDO_?RATING?342?">'SRBF-AHP'!$E$10:$E$104</definedName>
    <definedName name="XDO_?RATING?343?">'SRBF-AHP'!$E$10:$E$116</definedName>
    <definedName name="XDO_?RATING?344?">'SRBF-AHP'!$E$10:$E$121</definedName>
    <definedName name="XDO_?RATING?345?">'SRBF-CHP'!$E$10:$E$56</definedName>
    <definedName name="XDO_?RATING?346?">'SRBF-CHP'!$E$10:$E$74</definedName>
    <definedName name="XDO_?RATING?347?">'SRBF-CHP'!$E$10:$E$82</definedName>
    <definedName name="XDO_?RATING?348?">'SRBF-CHP'!$E$10:$E$87</definedName>
    <definedName name="XDO_?RATING?349?">'SRBF-CHP'!$E$10:$E$114</definedName>
    <definedName name="XDO_?RATING?35?">SEHF!$E$10:$E$125</definedName>
    <definedName name="XDO_?RATING?350?">'SRBF-CHP'!$E$10:$E$119</definedName>
    <definedName name="XDO_?RATING?351?">'SRBF-CP'!$E$10:$E$56</definedName>
    <definedName name="XDO_?RATING?352?">'SRBF-CP'!$E$10:$E$73</definedName>
    <definedName name="XDO_?RATING?353?">'SRBF-CP'!$E$10:$E$81</definedName>
    <definedName name="XDO_?RATING?354?">'SRBF-CP'!$E$10:$E$87</definedName>
    <definedName name="XDO_?RATING?355?">'SRBF-CP'!$E$10:$E$114</definedName>
    <definedName name="XDO_?RATING?356?">'SRBF-CP'!$E$10:$E$119</definedName>
    <definedName name="XDO_?RATING?357?">'SIA-US EQUITY FOF'!$E$14</definedName>
    <definedName name="XDO_?RATING?358?">'SIA-US EQUITY FOF'!$E$14:$E$53</definedName>
    <definedName name="XDO_?RATING?359?">'SIA-US EQUITY FOF'!$E$14:$E$58</definedName>
    <definedName name="XDO_?RATING?36?">SEHF!$E$10:$E$129</definedName>
    <definedName name="XDO_?RATING?360?">'SFMP- Series 42'!$E$18</definedName>
    <definedName name="XDO_?RATING?361?">'SFMP- Series 42'!$E$18:$E$40</definedName>
    <definedName name="XDO_?RATING?362?">'SFMP- Series 42'!$E$18:$E$61</definedName>
    <definedName name="XDO_?RATING?363?">'SFMP- Series 42'!$E$18:$E$76</definedName>
    <definedName name="XDO_?RATING?364?">'SFMP- Series 42'!$E$18:$E$81</definedName>
    <definedName name="XDO_?RATING?365?">'SFMP- Series 43'!$E$26:$E$33</definedName>
    <definedName name="XDO_?RATING?366?">'SFMP- Series 43'!$E$26:$E$48</definedName>
    <definedName name="XDO_?RATING?367?">'SFMP- Series 43'!$E$26:$E$63</definedName>
    <definedName name="XDO_?RATING?368?">'SFMP- Series 43'!$E$26:$E$68</definedName>
    <definedName name="XDO_?RATING?369?">'SNN50'!$E$10:$E$59</definedName>
    <definedName name="XDO_?RATING?37?">SEHF!$E$10:$E$135</definedName>
    <definedName name="XDO_?RATING?370?">'SNN50'!$E$10:$E$102</definedName>
    <definedName name="XDO_?RATING?371?">'SNN50'!$E$10:$E$107</definedName>
    <definedName name="XDO_?RATING?372?">'SFMP- Series 44'!$E$26:$E$31</definedName>
    <definedName name="XDO_?RATING?373?">'SFMP- Series 44'!$E$26:$E$54</definedName>
    <definedName name="XDO_?RATING?374?">'SFMP- Series 44'!$E$26:$E$69</definedName>
    <definedName name="XDO_?RATING?375?">'SFMP- Series 44'!$E$26:$E$74</definedName>
    <definedName name="XDO_?RATING?376?">'SFMP- Series 45'!$E$26:$E$33</definedName>
    <definedName name="XDO_?RATING?377?">'SFMP- Series 45'!$E$26:$E$55</definedName>
    <definedName name="XDO_?RATING?378?">'SFMP- Series 45'!$E$26:$E$70</definedName>
    <definedName name="XDO_?RATING?379?">'SFMP- Series 45'!$E$26:$E$75</definedName>
    <definedName name="XDO_?RATING?38?">SEHF!$E$10:$E$140</definedName>
    <definedName name="XDO_?RATING?380?">SBIETFCON!$E$10:$E$39</definedName>
    <definedName name="XDO_?RATING?381?">SBIETFCON!$E$10:$E$82</definedName>
    <definedName name="XDO_?RATING?382?">SBIETFCON!$E$10:$E$87</definedName>
    <definedName name="XDO_?RATING?383?">'SFMP- Series 46'!$E$26:$E$29</definedName>
    <definedName name="XDO_?RATING?384?">'SFMP- Series 46'!$E$26:$E$48</definedName>
    <definedName name="XDO_?RATING?385?">'SFMP- Series 46'!$E$26:$E$63</definedName>
    <definedName name="XDO_?RATING?386?">'SFMP- Series 46'!$E$26:$E$68</definedName>
    <definedName name="XDO_?RATING?387?">'SFMP- Series 48'!$E$26:$E$27</definedName>
    <definedName name="XDO_?RATING?388?">'SFMP- Series 48'!$E$26:$E$54</definedName>
    <definedName name="XDO_?RATING?389?">'SFMP- Series 48'!$E$26:$E$59</definedName>
    <definedName name="XDO_?RATING?39?">SEHF!$E$10:$E$148</definedName>
    <definedName name="XDO_?RATING?390?">SBAF!$E$10:$E$88</definedName>
    <definedName name="XDO_?RATING?391?">SBAF!$E$10:$E$96</definedName>
    <definedName name="XDO_?RATING?392?">SBAF!$E$10:$E$101</definedName>
    <definedName name="XDO_?RATING?393?">SBAF!$E$10:$E$147</definedName>
    <definedName name="XDO_?RATING?394?">SBAF!$E$10:$E$158</definedName>
    <definedName name="XDO_?RATING?395?">SBAF!$E$10:$E$163</definedName>
    <definedName name="XDO_?RATING?396?">SBAF!$E$10:$E$169</definedName>
    <definedName name="XDO_?RATING?397?">SBAF!$E$10:$E$173</definedName>
    <definedName name="XDO_?RATING?398?">SBAF!$E$10:$E$194</definedName>
    <definedName name="XDO_?RATING?399?">SBAF!$E$10:$E$199</definedName>
    <definedName name="XDO_?RATING?4?">#REF!</definedName>
    <definedName name="XDO_?RATING?40?">SEHF!$E$10:$E$153</definedName>
    <definedName name="XDO_?RATING?400?">'SFMP- Series 49'!$E$26:$E$33</definedName>
    <definedName name="XDO_?RATING?401?">'SFMP- Series 49'!$E$26:$E$53</definedName>
    <definedName name="XDO_?RATING?402?">'SFMP- Series 49'!$E$26:$E$68</definedName>
    <definedName name="XDO_?RATING?403?">'SFMP- Series 49'!$E$26:$E$73</definedName>
    <definedName name="XDO_?RATING?404?">'SFMP- Series 50'!$E$26:$E$30</definedName>
    <definedName name="XDO_?RATING?405?">'SFMP- Series 50'!$E$26:$E$49</definedName>
    <definedName name="XDO_?RATING?406?">'SFMP- Series 50'!$E$26:$E$64</definedName>
    <definedName name="XDO_?RATING?407?">'SFMP- Series 50'!$E$26:$E$69</definedName>
    <definedName name="XDO_?RATING?408?">'SFMP- Series 51'!$E$26:$E$36</definedName>
    <definedName name="XDO_?RATING?409?">'SFMP- Series 51'!$E$26:$E$58</definedName>
    <definedName name="XDO_?RATING?41?">SEHF!$E$10:$E$165</definedName>
    <definedName name="XDO_?RATING?410?">'SFMP- Series 51'!$E$26:$E$73</definedName>
    <definedName name="XDO_?RATING?411?">'SFMP- Series 51'!$E$26:$E$78</definedName>
    <definedName name="XDO_?RATING?412?">'SFMP- Series 52'!$E$26:$E$30</definedName>
    <definedName name="XDO_?RATING?413?">'SFMP- Series 52'!$E$26:$E$51</definedName>
    <definedName name="XDO_?RATING?414?">'SFMP- Series 52'!$E$26:$E$66</definedName>
    <definedName name="XDO_?RATING?415?">'SFMP- Series 52'!$E$26:$E$71</definedName>
    <definedName name="XDO_?RATING?416?">'SFMP- Series 53'!$E$26:$E$34</definedName>
    <definedName name="XDO_?RATING?417?">'SFMP- Series 53'!$E$26:$E$57</definedName>
    <definedName name="XDO_?RATING?418?">'SFMP- Series 53'!$E$26:$E$72</definedName>
    <definedName name="XDO_?RATING?419?">'SFMP- Series 53'!$E$26:$E$77</definedName>
    <definedName name="XDO_?RATING?42?">SEHF!$E$10:$E$170</definedName>
    <definedName name="XDO_?RATING?420?">'SFMP- Series 54'!$E$26:$E$28</definedName>
    <definedName name="XDO_?RATING?421?">'SFMP- Series 54'!$E$26:$E$44</definedName>
    <definedName name="XDO_?RATING?422?">'SFMP- Series 54'!$E$26:$E$59</definedName>
    <definedName name="XDO_?RATING?423?">'SFMP- Series 54'!$E$26:$E$64</definedName>
    <definedName name="XDO_?RATING?424?">'SFMP- Series 55'!$E$26:$E$32</definedName>
    <definedName name="XDO_?RATING?425?">'SFMP- Series 55'!$E$26:$E$55</definedName>
    <definedName name="XDO_?RATING?426?">'SFMP- Series 55'!$E$26:$E$70</definedName>
    <definedName name="XDO_?RATING?427?">'SFMP- Series 55'!$E$26:$E$75</definedName>
    <definedName name="XDO_?RATING?428?">'SFMP- Series 57'!$E$26:$E$29</definedName>
    <definedName name="XDO_?RATING?429?">'SFMP- Series 57'!$E$26:$E$52</definedName>
    <definedName name="XDO_?RATING?43?">#REF!</definedName>
    <definedName name="XDO_?RATING?430?">'SFMP- Series 57'!$E$26:$E$67</definedName>
    <definedName name="XDO_?RATING?431?">'SFMP- Series 57'!$E$26:$E$72</definedName>
    <definedName name="XDO_?RATING?432?">'SFMP- Series 58'!$E$26:$E$31</definedName>
    <definedName name="XDO_?RATING?433?">'SFMP- Series 58'!$E$26:$E$51</definedName>
    <definedName name="XDO_?RATING?434?">'SFMP- Series 58'!$E$26:$E$66</definedName>
    <definedName name="XDO_?RATING?435?">'SFMP- Series 58'!$E$26:$E$71</definedName>
    <definedName name="XDO_?RATING?436?">SCPSE!$E$18:$E$43</definedName>
    <definedName name="XDO_?RATING?437?">SCPSE!$E$18:$E$52</definedName>
    <definedName name="XDO_?RATING?438?">SCPSE!$E$18:$E$123</definedName>
    <definedName name="XDO_?RATING?439?">SCPSE!$E$18:$E$150</definedName>
    <definedName name="XDO_?RATING?44?">#REF!</definedName>
    <definedName name="XDO_?RATING?440?">SCPSE!$E$18:$E$155</definedName>
    <definedName name="XDO_?RATING?441?">'SFMP- Series 59'!$E$38:$E$40</definedName>
    <definedName name="XDO_?RATING?442?">'SFMP- Series 59'!$E$38:$E$55</definedName>
    <definedName name="XDO_?RATING?443?">'SFMP- Series 59'!$E$38:$E$60</definedName>
    <definedName name="XDO_?RATING?444?">'SFMP- Series 60'!$E$26:$E$30</definedName>
    <definedName name="XDO_?RATING?445?">'SFMP- Series 60'!$E$26:$E$50</definedName>
    <definedName name="XDO_?RATING?446?">'SFMP- Series 60'!$E$26:$E$65</definedName>
    <definedName name="XDO_?RATING?447?">'SFMP- Series 60'!$E$26:$E$70</definedName>
    <definedName name="XDO_?RATING?448?">SMCF!$E$10:$E$62</definedName>
    <definedName name="XDO_?RATING?449?">SMCF!$E$10:$E$77</definedName>
    <definedName name="XDO_?RATING?45?">SMIF!$E$18:$E$30</definedName>
    <definedName name="XDO_?RATING?450?">SMCF!$E$10:$E$89</definedName>
    <definedName name="XDO_?RATING?451?">SMCF!$E$10:$E$108</definedName>
    <definedName name="XDO_?RATING?452?">SMCF!$E$10:$E$113</definedName>
    <definedName name="XDO_?RATING?453?">'SFMP- Series 61'!$E$26:$E$36</definedName>
    <definedName name="XDO_?RATING?454?">'SFMP- Series 61'!$E$26:$E$58</definedName>
    <definedName name="XDO_?RATING?455?">'SFMP- Series 61'!$E$26:$E$73</definedName>
    <definedName name="XDO_?RATING?456?">'SFMP- Series 61'!$E$26:$E$78</definedName>
    <definedName name="XDO_?RATING?457?">'SFMP- Series 66'!$E$26:$E$34</definedName>
    <definedName name="XDO_?RATING?458?">'SFMP- Series 66'!$E$26:$E$56</definedName>
    <definedName name="XDO_?RATING?459?">'SFMP- Series 66'!$E$26:$E$71</definedName>
    <definedName name="XDO_?RATING?46?">SMIF!$E$18:$E$41</definedName>
    <definedName name="XDO_?RATING?460?">'SFMP- Series 66'!$E$26:$E$76</definedName>
    <definedName name="XDO_?RATING?461?">'SFMP- Series 67'!$E$26:$E$34</definedName>
    <definedName name="XDO_?RATING?462?">'SFMP- Series 67'!$E$26:$E$56</definedName>
    <definedName name="XDO_?RATING?463?">'SFMP- Series 67'!$E$26:$E$71</definedName>
    <definedName name="XDO_?RATING?464?">'SFMP- Series 67'!$E$26:$E$76</definedName>
    <definedName name="XDO_?RATING?465?">'SFMP- Series 64'!$E$24</definedName>
    <definedName name="XDO_?RATING?466?">'SFMP- Series 64'!$E$24:$E$32</definedName>
    <definedName name="XDO_?RATING?467?">'SFMP- Series 64'!$E$24:$E$50</definedName>
    <definedName name="XDO_?RATING?468?">'SFMP- Series 64'!$E$24:$E$65</definedName>
    <definedName name="XDO_?RATING?469?">'SFMP- Series 64'!$E$24:$E$70</definedName>
    <definedName name="XDO_?RATING?47?">SMIF!$E$18:$E$62</definedName>
    <definedName name="XDO_?RATING?470?">'SFMP- Series 68'!$E$24</definedName>
    <definedName name="XDO_?RATING?471?">'SFMP- Series 68'!$E$24:$E$41</definedName>
    <definedName name="XDO_?RATING?472?">'SFMP- Series 68'!$E$24:$E$56</definedName>
    <definedName name="XDO_?RATING?473?">'SFMP- Series 68'!$E$24:$E$61</definedName>
    <definedName name="XDO_?RATING?474?">SNM150IF!$E$10:$E$159</definedName>
    <definedName name="XDO_?RATING?475?">SNM150IF!$E$10:$E$202</definedName>
    <definedName name="XDO_?RATING?476?">SNM150IF!$E$10:$E$207</definedName>
    <definedName name="XDO_?RATING?477?">SNS250IF!$E$10:$E$260</definedName>
    <definedName name="XDO_?RATING?478?">SNS250IF!$E$10:$E$303</definedName>
    <definedName name="XDO_?RATING?479?">SNS250IF!$E$10:$E$308</definedName>
    <definedName name="XDO_?RATING?48?">SMIF!$E$18:$E$72</definedName>
    <definedName name="XDO_?RATING?480?">'SCIGI-JUN 2036'!$E$24:$E$26</definedName>
    <definedName name="XDO_?RATING?481?">'SCIGI-JUN 2036'!$E$24:$E$55</definedName>
    <definedName name="XDO_?RATING?482?">'SCIGI-JUN 2036'!$E$24:$E$60</definedName>
    <definedName name="XDO_?RATING?483?">'SCIGI-APR 2029'!$E$24</definedName>
    <definedName name="XDO_?RATING?484?">'SCIGI-APR 2029'!$E$24:$E$53</definedName>
    <definedName name="XDO_?RATING?485?">'SCIGI-APR 2029'!$E$24:$E$58</definedName>
    <definedName name="XDO_?RATING?486?">'SCISI-SEP 2027'!$E$24</definedName>
    <definedName name="XDO_?RATING?487?">'SCISI-SEP 2027'!$E$24:$E$43</definedName>
    <definedName name="XDO_?RATING?488?">'SCISI-SEP 2027'!$E$24:$E$70</definedName>
    <definedName name="XDO_?RATING?489?">'SCISI-SEP 2027'!$E$24:$E$75</definedName>
    <definedName name="XDO_?RATING?49?">SMIF!$E$18:$E$77</definedName>
    <definedName name="XDO_?RATING?490?">'SFMP- Series 72'!$E$38:$E$41</definedName>
    <definedName name="XDO_?RATING?491?">'SFMP- Series 72'!$E$38:$E$56</definedName>
    <definedName name="XDO_?RATING?492?">'SFMP- Series 72'!$E$38:$E$61</definedName>
    <definedName name="XDO_?RATING?493?">'SFMP- Series 73'!$E$38:$E$41</definedName>
    <definedName name="XDO_?RATING?494?">'SFMP- Series 73'!$E$38:$E$56</definedName>
    <definedName name="XDO_?RATING?495?">'SFMP- Series 73'!$E$38:$E$61</definedName>
    <definedName name="XDO_?RATING?496?">SLDF!$E$24:$E$31</definedName>
    <definedName name="XDO_?RATING?497?">SLDF!$E$24:$E$52</definedName>
    <definedName name="XDO_?RATING?498?">SLDF!$E$24:$E$62</definedName>
    <definedName name="XDO_?RATING?499?">SLDF!$E$24:$E$67</definedName>
    <definedName name="XDO_?RATING?5?">#REF!</definedName>
    <definedName name="XDO_?RATING?50?">#REF!</definedName>
    <definedName name="XDO_?RATING?500?">'SFMP- Series 74'!$E$26:$E$33</definedName>
    <definedName name="XDO_?RATING?501?">'SFMP- Series 74'!$E$26:$E$51</definedName>
    <definedName name="XDO_?RATING?502?">'SFMP- Series 74'!$E$26:$E$66</definedName>
    <definedName name="XDO_?RATING?503?">'SFMP- Series 74'!$E$26:$E$71</definedName>
    <definedName name="XDO_?RATING?504?">'SFMP- Series 76'!$E$18:$E$21</definedName>
    <definedName name="XDO_?RATING?505?">'SFMP- Series 76'!$E$18:$E$31</definedName>
    <definedName name="XDO_?RATING?506?">'SFMP- Series 76'!$E$18:$E$49</definedName>
    <definedName name="XDO_?RATING?507?">'SFMP- Series 76'!$E$18:$E$64</definedName>
    <definedName name="XDO_?RATING?508?">'SFMP- Series 76'!$E$18:$E$69</definedName>
    <definedName name="XDO_?RATING?509?">'SFMP- Series 78'!$E$18:$E$23</definedName>
    <definedName name="XDO_?RATING?51?">#REF!</definedName>
    <definedName name="XDO_?RATING?510?">'SFMP- Series 78'!$E$18:$E$35</definedName>
    <definedName name="XDO_?RATING?511?">'SFMP- Series 78'!$E$18:$E$52</definedName>
    <definedName name="XDO_?RATING?512?">'SFMP- Series 78'!$E$18:$E$67</definedName>
    <definedName name="XDO_?RATING?513?">'SFMP- Series 78'!$E$18:$E$72</definedName>
    <definedName name="XDO_?RATING?514?">SDYF!$E$10:$E$50</definedName>
    <definedName name="XDO_?RATING?515?">SDYF!$E$10:$E$58</definedName>
    <definedName name="XDO_?RATING?516?">SDYF!$E$10:$E$65</definedName>
    <definedName name="XDO_?RATING?517?">SDYF!$E$10:$E$86</definedName>
    <definedName name="XDO_?RATING?518?">SDYF!$E$10:$E$105</definedName>
    <definedName name="XDO_?RATING?519?">SDYF!$E$10:$E$110</definedName>
    <definedName name="XDO_?RATING?52?">SCOF!$E$10:$E$55</definedName>
    <definedName name="XDO_?RATING?520?">'SFMP- Series 79'!$E$18:$E$22</definedName>
    <definedName name="XDO_?RATING?521?">'SFMP- Series 79'!$E$18:$E$45</definedName>
    <definedName name="XDO_?RATING?522?">'SFMP- Series 79'!$E$18:$E$60</definedName>
    <definedName name="XDO_?RATING?523?">'SFMP- Series 79'!$E$18:$E$65</definedName>
    <definedName name="XDO_?RATING?524?">'SFMP- Series 81'!$E$18:$E$25</definedName>
    <definedName name="XDO_?RATING?525?">'SFMP- Series 81'!$E$18:$E$41</definedName>
    <definedName name="XDO_?RATING?526?">'SFMP- Series 81'!$E$18:$E$60</definedName>
    <definedName name="XDO_?RATING?527?">'SFMP- Series 81'!$E$18:$E$75</definedName>
    <definedName name="XDO_?RATING?528?">'SFMP- Series 81'!$E$18:$E$80</definedName>
    <definedName name="XDO_?RATING?529?">'SBI-BSE-SENSEX-IF'!$E$10:$E$39</definedName>
    <definedName name="XDO_?RATING?53?">SCOF!$E$10:$E$80</definedName>
    <definedName name="XDO_?RATING?530?">'SBI-BSE-SENSEX-IF'!$E$10:$E$82</definedName>
    <definedName name="XDO_?RATING?531?">'SBI-BSE-SENSEX-IF'!$E$10:$E$87</definedName>
    <definedName name="XDO_?RATING?532?">LIQUIDSBI!$E$52</definedName>
    <definedName name="XDO_?RATING?533?">LIQUIDSBI!$E$52:$E$57</definedName>
    <definedName name="XDO_?RATING?534?">SN50EWIF!$E$10:$E$59</definedName>
    <definedName name="XDO_?RATING?535?">SN50EWIF!$E$10:$E$102</definedName>
    <definedName name="XDO_?RATING?536?">SN50EWIF!$E$10:$E$107</definedName>
    <definedName name="XDO_?RATING?537?">SEOF!$E$10:$E$44</definedName>
    <definedName name="XDO_?RATING?538?">SEOF!$E$10:$E$69</definedName>
    <definedName name="XDO_?RATING?539?">SEOF!$E$10:$E$88</definedName>
    <definedName name="XDO_?RATING?54?">SCOF!$E$10:$E$99</definedName>
    <definedName name="XDO_?RATING?540?">SEOF!$E$10:$E$93</definedName>
    <definedName name="XDO_?RATING?541?">'SBI-AOF'!$E$10:$E$37</definedName>
    <definedName name="XDO_?RATING?542?">'SBI-AOF'!$E$10:$E$62</definedName>
    <definedName name="XDO_?RATING?543?">'SBI-AOF'!$E$10:$E$81</definedName>
    <definedName name="XDO_?RATING?544?">'SBI-AOF'!$E$10:$E$86</definedName>
    <definedName name="XDO_?RATING?545?">SETFSILVER!$E$54</definedName>
    <definedName name="XDO_?RATING?546?">SETFSILVER!$E$54:$E$56</definedName>
    <definedName name="XDO_?RATING?547?">SETFSILVER!$E$54:$E$59</definedName>
    <definedName name="XDO_?RATING?548?">'SETFSILVER-FOF'!$E$42</definedName>
    <definedName name="XDO_?RATING?549?">'SETFSILVER-FOF'!$E$42:$E$54</definedName>
    <definedName name="XDO_?RATING?55?">SCOF!$E$10:$E$104</definedName>
    <definedName name="XDO_?RATING?550?">'SETFSILVER-FOF'!$E$42:$E$59</definedName>
    <definedName name="XDO_?RATING?551?">'SN50EW-ETF'!$E$10:$E$59</definedName>
    <definedName name="XDO_?RATING?552?">'SN50EW-ETF'!$E$10:$E$102</definedName>
    <definedName name="XDO_?RATING?553?">'SN50EW-ETF'!$E$10:$E$107</definedName>
    <definedName name="XDO_?RATING?554?">SIOF!$E$10:$E$45</definedName>
    <definedName name="XDO_?RATING?555?">SIOF!$E$10:$E$71</definedName>
    <definedName name="XDO_?RATING?556?">SIOF!$E$10:$E$90</definedName>
    <definedName name="XDO_?RATING?557?">SIOF!$E$10:$E$95</definedName>
    <definedName name="XDO_?RATING?558?">SN500IF!$E$10:$E$510</definedName>
    <definedName name="XDO_?RATING?559?">SN500IF!$E$10:$E$553</definedName>
    <definedName name="XDO_?RATING?56?">STOF!$E$10:$E$34</definedName>
    <definedName name="XDO_?RATING?560?">SN500IF!$E$10:$E$558</definedName>
    <definedName name="XDO_?RATING?561?">SNICIF!$E$10:$E$39</definedName>
    <definedName name="XDO_?RATING?562?">SNICIF!$E$10:$E$82</definedName>
    <definedName name="XDO_?RATING?563?">SNICIF!$E$10:$E$87</definedName>
    <definedName name="XDO_?RATING?564?">SQF!$E$10:$E$42</definedName>
    <definedName name="XDO_?RATING?565?">SQF!$E$10:$E$85</definedName>
    <definedName name="XDO_?RATING?566?">SQF!$E$10:$E$90</definedName>
    <definedName name="XDO_?RATING?567?">SNBIF!$E$10:$E$21</definedName>
    <definedName name="XDO_?RATING?568?">SNBIF!$E$10:$E$64</definedName>
    <definedName name="XDO_?RATING?569?">SNBIF!$E$10:$E$69</definedName>
    <definedName name="XDO_?RATING?57?">STOF!$E$10:$E$39</definedName>
    <definedName name="XDO_?RATING?570?">SNITIF!$E$10:$E$19</definedName>
    <definedName name="XDO_?RATING?571?">SNITIF!$E$10:$E$62</definedName>
    <definedName name="XDO_?RATING?572?">SNITIF!$E$10:$E$67</definedName>
    <definedName name="XDO_?RATING?573?">'SBI BSE PSU Bank ETF'!$E$10:$E$21</definedName>
    <definedName name="XDO_?RATING?574?">'SBI BSE PSU Bank ETF'!$E$10:$E$64</definedName>
    <definedName name="XDO_?RATING?575?">'SBI BSE PSU Bank ETF'!$E$10:$E$69</definedName>
    <definedName name="XDO_?RATING?576?">'SBI BSE PSU Bank Index Fund'!$E$10:$E$21</definedName>
    <definedName name="XDO_?RATING?577?">'SBI BSE PSU Bank Index Fund'!$E$10:$E$64</definedName>
    <definedName name="XDO_?RATING?578?">'SBI BSE PSU Bank Index Fund'!$E$10:$E$69</definedName>
    <definedName name="XDO_?RATING?579?">SIPAAFOF!$E$42:$E$43</definedName>
    <definedName name="XDO_?RATING?58?">STOF!$E$10:$E$46</definedName>
    <definedName name="XDO_?RATING?580?">SIPAAFOF!$E$42:$E$55</definedName>
    <definedName name="XDO_?RATING?581?">SIPAAFOF!$E$42:$E$60</definedName>
    <definedName name="XDO_?RATING?582?">'SBI Nifty200 Quality 30'!$E$10:$E$39</definedName>
    <definedName name="XDO_?RATING?583?">'SBI Nifty200 Quality 30'!$E$10:$E$82</definedName>
    <definedName name="XDO_?RATING?584?">'SBI Nifty200 Quality 30'!$E$10:$E$87</definedName>
    <definedName name="XDO_?RATING?585?">#REF!</definedName>
    <definedName name="XDO_?RATING?586?">#REF!</definedName>
    <definedName name="XDO_?RATING?587?">#REF!</definedName>
    <definedName name="XDO_?RATING?588?">#REF!</definedName>
    <definedName name="XDO_?RATING?589?">#REF!</definedName>
    <definedName name="XDO_?RATING?59?">STOF!$E$10:$E$67</definedName>
    <definedName name="XDO_?RATING?590?">#REF!</definedName>
    <definedName name="XDO_?RATING?591?">#REF!</definedName>
    <definedName name="XDO_?RATING?592?">#REF!</definedName>
    <definedName name="XDO_?RATING?593?">#REF!</definedName>
    <definedName name="XDO_?RATING?594?">#REF!</definedName>
    <definedName name="XDO_?RATING?595?">#REF!</definedName>
    <definedName name="XDO_?RATING?596?">#REF!</definedName>
    <definedName name="XDO_?RATING?597?">#REF!</definedName>
    <definedName name="XDO_?RATING?598?">#REF!</definedName>
    <definedName name="XDO_?RATING?599?">#REF!</definedName>
    <definedName name="XDO_?RATING?6?">#REF!</definedName>
    <definedName name="XDO_?RATING?60?">STOF!$E$10:$E$86</definedName>
    <definedName name="XDO_?RATING?600?">#REF!</definedName>
    <definedName name="XDO_?RATING?601?">#REF!</definedName>
    <definedName name="XDO_?RATING?602?">#REF!</definedName>
    <definedName name="XDO_?RATING?603?">#REF!</definedName>
    <definedName name="XDO_?RATING?61?">STOF!$E$10:$E$91</definedName>
    <definedName name="XDO_?RATING?62?">SHOF!$E$10:$E$37</definedName>
    <definedName name="XDO_?RATING?63?">SHOF!$E$10:$E$43</definedName>
    <definedName name="XDO_?RATING?64?">SHOF!$E$10:$E$64</definedName>
    <definedName name="XDO_?RATING?65?">SHOF!$E$10:$E$83</definedName>
    <definedName name="XDO_?RATING?66?">SHOF!$E$10:$E$88</definedName>
    <definedName name="XDO_?RATING?67?">SCF!$E$10:$E$86</definedName>
    <definedName name="XDO_?RATING?68?">SCF!$E$10:$E$93</definedName>
    <definedName name="XDO_?RATING?69?">SCF!$E$10:$E$97</definedName>
    <definedName name="XDO_?RATING?7?">#REF!</definedName>
    <definedName name="XDO_?RATING?70?">SCF!$E$10:$E$103</definedName>
    <definedName name="XDO_?RATING?71?">SCF!$E$10:$E$124</definedName>
    <definedName name="XDO_?RATING?72?">SCF!$E$10:$E$143</definedName>
    <definedName name="XDO_?RATING?73?">SCF!$E$10:$E$148</definedName>
    <definedName name="XDO_?RATING?74?">SNIF!$E$10:$E$59</definedName>
    <definedName name="XDO_?RATING?75?">SNIF!$E$10:$E$102</definedName>
    <definedName name="XDO_?RATING?76?">SNIF!$E$10:$E$107</definedName>
    <definedName name="XDO_?RATING?77?">'SMCBF-SP'!$E$10:$E$27</definedName>
    <definedName name="XDO_?RATING?78?">'SMCBF-SP'!$E$10:$E$47</definedName>
    <definedName name="XDO_?RATING?79?">'SMCBF-SP'!$E$10:$E$56</definedName>
    <definedName name="XDO_?RATING?8?">#REF!</definedName>
    <definedName name="XDO_?RATING?80?">'SMCBF-SP'!$E$10:$E$61</definedName>
    <definedName name="XDO_?RATING?81?">'SMCBF-SP'!$E$10:$E$74</definedName>
    <definedName name="XDO_?RATING?82?">'SMCBF-SP'!$E$10:$E$89</definedName>
    <definedName name="XDO_?RATING?83?">'SMCBF-SP'!$E$10:$E$94</definedName>
    <definedName name="XDO_?RATING?84?">SOF!$E$32:$E$33</definedName>
    <definedName name="XDO_?RATING?85?">SOF!$E$32:$E$38</definedName>
    <definedName name="XDO_?RATING?86?">SOF!$E$32:$E$58</definedName>
    <definedName name="XDO_?RATING?87?">SOF!$E$32:$E$63</definedName>
    <definedName name="XDO_?RATING?88?">SMMDF!$E$18:$E$53</definedName>
    <definedName name="XDO_?RATING?89?">SMMDF!$E$18:$E$64</definedName>
    <definedName name="XDO_?RATING?9?">SLMF!$E$10:$E$82</definedName>
    <definedName name="XDO_?RATING?90?">SMMDF!$E$18:$E$73</definedName>
    <definedName name="XDO_?RATING?91?">SMMDF!$E$18:$E$86</definedName>
    <definedName name="XDO_?RATING?92?">SMMDF!$E$18:$E$96</definedName>
    <definedName name="XDO_?RATING?93?">SMMDF!$E$18:$E$101</definedName>
    <definedName name="XDO_?RATING?94?">SLF!$E$18:$E$23</definedName>
    <definedName name="XDO_?RATING?95?">SLF!$E$18:$E$39</definedName>
    <definedName name="XDO_?RATING?96?">SLF!$E$18:$E$111</definedName>
    <definedName name="XDO_?RATING?97?">SLF!$E$18:$E$140</definedName>
    <definedName name="XDO_?RATING?98?">SLF!$E$18:$E$155</definedName>
    <definedName name="XDO_?RATING?99?">SLF!$E$18:$E$166</definedName>
    <definedName name="XDO_?REMARKS?">SMEEF!$O$10:$O$98</definedName>
    <definedName name="XDO_?REMARKS?1?">#REF!</definedName>
    <definedName name="XDO_?REMARKS?10?">SLMF!$K$10:$K$88</definedName>
    <definedName name="XDO_?REMARKS?100?">SLF!$K$18:$K$181</definedName>
    <definedName name="XDO_?REMARKS?101?">SLF!$K$18:$K$186</definedName>
    <definedName name="XDO_?REMARKS?102?">SDBF!$K$18:$K$27</definedName>
    <definedName name="XDO_?REMARKS?103?">SDBF!$K$18:$K$33</definedName>
    <definedName name="XDO_?REMARKS?104?">SDBF!$K$18:$K$38</definedName>
    <definedName name="XDO_?REMARKS?105?">SDBF!$K$18:$K$48</definedName>
    <definedName name="XDO_?REMARKS?106?">SDBF!$K$18:$K$67</definedName>
    <definedName name="XDO_?REMARKS?107?">SDBF!$K$18:$K$77</definedName>
    <definedName name="XDO_?REMARKS?108?">SDBF!$K$18:$K$82</definedName>
    <definedName name="XDO_?REMARKS?109?">SSF!$K$24:$K$25</definedName>
    <definedName name="XDO_?REMARKS?11?">SLMF!$K$10:$K$92</definedName>
    <definedName name="XDO_?REMARKS?110?">SSF!$K$24:$K$51</definedName>
    <definedName name="XDO_?REMARKS?111?">SSF!$K$24:$K$88</definedName>
    <definedName name="XDO_?REMARKS?112?">SSF!$K$24:$K$130</definedName>
    <definedName name="XDO_?REMARKS?113?">SSF!$K$24:$K$140</definedName>
    <definedName name="XDO_?REMARKS?114?">SSF!$K$24:$K$134</definedName>
    <definedName name="XDO_?REMARKS?115?">SSF!$K$24:$K$147</definedName>
    <definedName name="XDO_?REMARKS?116?">SSF!$K$24:$K$158</definedName>
    <definedName name="XDO_?REMARKS?117?">SSF!$K$24:$K$163</definedName>
    <definedName name="XDO_?REMARKS?118?">SCRF!$K$16</definedName>
    <definedName name="XDO_?REMARKS?119?">SCRF!$K$16:$K$48</definedName>
    <definedName name="XDO_?REMARKS?12?">SLMF!$K$10:$K$113</definedName>
    <definedName name="XDO_?REMARKS?120?">SCRF!$K$16:$K$58</definedName>
    <definedName name="XDO_?REMARKS?121?">SCRF!$K$16:$K$79</definedName>
    <definedName name="XDO_?REMARKS?122?">SCRF!$K$16:$K$89</definedName>
    <definedName name="XDO_?REMARKS?123?">SCRF!$K$16:$K$94</definedName>
    <definedName name="XDO_?REMARKS?124?">SFEF!$K$10:$K$34</definedName>
    <definedName name="XDO_?REMARKS?125?">SFEF!$K$10:$K$41</definedName>
    <definedName name="XDO_?REMARKS?126?">SFEF!$K$10:$K$66</definedName>
    <definedName name="XDO_?REMARKS?127?">SFEF!$K$10:$K$85</definedName>
    <definedName name="XDO_?REMARKS?128?">SFEF!$K$10:$K$90</definedName>
    <definedName name="XDO_?REMARKS?129?">SCHF!$K$10:$K$46</definedName>
    <definedName name="XDO_?REMARKS?13?">SLMF!$K$10:$K$132</definedName>
    <definedName name="XDO_?REMARKS?130?">SCHF!$K$10:$K$54</definedName>
    <definedName name="XDO_?REMARKS?131?">SCHF!$K$10:$K$107</definedName>
    <definedName name="XDO_?REMARKS?132?">SCHF!$K$10:$K$118</definedName>
    <definedName name="XDO_?REMARKS?133?">SCHF!$K$10:$K$127</definedName>
    <definedName name="XDO_?REMARKS?134?">SCHF!$K$10:$K$134</definedName>
    <definedName name="XDO_?REMARKS?135?">SCHF!$K$10:$K$147</definedName>
    <definedName name="XDO_?REMARKS?136?">SCHF!$K$10:$K$157</definedName>
    <definedName name="XDO_?REMARKS?137?">SCHF!$K$10:$K$162</definedName>
    <definedName name="XDO_?REMARKS?138?">SMUSD!$K$18:$K$41</definedName>
    <definedName name="XDO_?REMARKS?139?">SMUSD!$K$18:$K$48</definedName>
    <definedName name="XDO_?REMARKS?14?">SLMF!$K$10:$K$137</definedName>
    <definedName name="XDO_?REMARKS?140?">SMUSD!$K$18:$K$53</definedName>
    <definedName name="XDO_?REMARKS?141?">SMUSD!$K$18:$K$67</definedName>
    <definedName name="XDO_?REMARKS?142?">SMUSD!$K$18:$K$89</definedName>
    <definedName name="XDO_?REMARKS?143?">SMUSD!$K$18:$K$130</definedName>
    <definedName name="XDO_?REMARKS?144?">SMUSD!$K$18:$K$140</definedName>
    <definedName name="XDO_?REMARKS?145?">SMUSD!$K$18:$K$146</definedName>
    <definedName name="XDO_?REMARKS?146?">SMUSD!$K$18:$K$153</definedName>
    <definedName name="XDO_?REMARKS?147?">SMUSD!$K$18:$K$163</definedName>
    <definedName name="XDO_?REMARKS?148?">SMUSD!$K$18:$K$168</definedName>
    <definedName name="XDO_?REMARKS?149?">SMIDCAP!$K$10:$K$64</definedName>
    <definedName name="XDO_?REMARKS?15?">SLTEF!$K$10:$K$76</definedName>
    <definedName name="XDO_?REMARKS?150?">SMIDCAP!$K$10:$K$92</definedName>
    <definedName name="XDO_?REMARKS?151?">SMIDCAP!$K$10:$K$111</definedName>
    <definedName name="XDO_?REMARKS?152?">SMIDCAP!$K$10:$K$116</definedName>
    <definedName name="XDO_?REMARKS?153?">SMCMF!$K$24:$K$25</definedName>
    <definedName name="XDO_?REMARKS?154?">SMCMF!$K$24:$K$54</definedName>
    <definedName name="XDO_?REMARKS?155?">SMCMF!$K$24:$K$59</definedName>
    <definedName name="XDO_?REMARKS?156?">SMCOMMA!$K$10:$K$36</definedName>
    <definedName name="XDO_?REMARKS?157?">SMCOMMA!$K$10:$K$61</definedName>
    <definedName name="XDO_?REMARKS?158?">SMCOMMA!$K$10:$K$80</definedName>
    <definedName name="XDO_?REMARKS?159?">SMCOMMA!$K$10:$K$85</definedName>
    <definedName name="XDO_?REMARKS?16?">SLTEF!$K$10:$K$101</definedName>
    <definedName name="XDO_?REMARKS?160?">SMGF!$K$24:$K$28</definedName>
    <definedName name="XDO_?REMARKS?161?">SMGF!$K$24:$K$39</definedName>
    <definedName name="XDO_?REMARKS?162?">SMGF!$K$24:$K$54</definedName>
    <definedName name="XDO_?REMARKS?163?">SMGF!$K$24:$K$73</definedName>
    <definedName name="XDO_?REMARKS?164?">SMGF!$K$24:$K$78</definedName>
    <definedName name="XDO_?REMARKS?165?">SFLEXI!$K$10:$K$61</definedName>
    <definedName name="XDO_?REMARKS?166?">SFLEXI!$K$10:$K$69</definedName>
    <definedName name="XDO_?REMARKS?167?">SFLEXI!$K$10:$K$92</definedName>
    <definedName name="XDO_?REMARKS?168?">SFLEXI!$K$10:$K$111</definedName>
    <definedName name="XDO_?REMARKS?169?">SFLEXI!$K$10:$K$116</definedName>
    <definedName name="XDO_?REMARKS?17?">SLTEF!$K$10:$K$120</definedName>
    <definedName name="XDO_?REMARKS?170?">SMAAF!$K$10:$K$64</definedName>
    <definedName name="XDO_?REMARKS?171?">SMAAF!$K$10:$K$72</definedName>
    <definedName name="XDO_?REMARKS?172?">SMAAF!$K$10:$K$77</definedName>
    <definedName name="XDO_?REMARKS?173?">SMAAF!$K$10:$K$113</definedName>
    <definedName name="XDO_?REMARKS?174?">SMAAF!$K$10:$K$123</definedName>
    <definedName name="XDO_?REMARKS?175?">SMAAF!$K$10:$K$127</definedName>
    <definedName name="XDO_?REMARKS?176?">SMAAF!$K$10:$K$134</definedName>
    <definedName name="XDO_?REMARKS?177?">SMAAF!$K$10:$K$147</definedName>
    <definedName name="XDO_?REMARKS?178?">SMAAF!$K$10:$K$159</definedName>
    <definedName name="XDO_?REMARKS?179?">SMAAF!$K$10:$K$164</definedName>
    <definedName name="XDO_?REMARKS?18?">SLTEF!$K$10:$K$125</definedName>
    <definedName name="XDO_?REMARKS?180?">SBLUECHIP!$K$10:$K$49</definedName>
    <definedName name="XDO_?REMARKS?181?">SBLUECHIP!$K$10:$K$76</definedName>
    <definedName name="XDO_?REMARKS?182?">SBLUECHIP!$K$10:$K$95</definedName>
    <definedName name="XDO_?REMARKS?183?">SBLUECHIP!$K$10:$K$100</definedName>
    <definedName name="XDO_?REMARKS?184?">SAOF!$K$10:$K$216</definedName>
    <definedName name="XDO_?REMARKS?185?">SAOF!$K$10:$K$236</definedName>
    <definedName name="XDO_?REMARKS?186?">SAOF!$K$10:$K$259</definedName>
    <definedName name="XDO_?REMARKS?187?">SAOF!$K$10:$K$272</definedName>
    <definedName name="XDO_?REMARKS?188?">SAOF!$K$10:$K$276</definedName>
    <definedName name="XDO_?REMARKS?189?">SAOF!$K$10:$K$288</definedName>
    <definedName name="XDO_?REMARKS?19?">#REF!</definedName>
    <definedName name="XDO_?REMARKS?190?">SAOF!$K$10:$K$300</definedName>
    <definedName name="XDO_?REMARKS?191?">SAOF!$K$10:$K$305</definedName>
    <definedName name="XDO_?REMARKS?192?">SIF!$K$10:$K$45</definedName>
    <definedName name="XDO_?REMARKS?193?">SIF!$K$10:$K$53</definedName>
    <definedName name="XDO_?REMARKS?194?">SIF!$K$10:$K$74</definedName>
    <definedName name="XDO_?REMARKS?195?">SIF!$K$10:$K$93</definedName>
    <definedName name="XDO_?REMARKS?196?">SIF!$K$10:$K$98</definedName>
    <definedName name="XDO_?REMARKS?197?">SMLDF!$K$18:$K$64</definedName>
    <definedName name="XDO_?REMARKS?198?">SMLDF!$K$18:$K$73</definedName>
    <definedName name="XDO_?REMARKS?199?">SMLDF!$K$18:$K$80</definedName>
    <definedName name="XDO_?REMARKS?2?">#REF!</definedName>
    <definedName name="XDO_?REMARKS?20?">#REF!</definedName>
    <definedName name="XDO_?REMARKS?200?">SMLDF!$K$18:$K$88</definedName>
    <definedName name="XDO_?REMARKS?201?">SMLDF!$K$18:$K$102</definedName>
    <definedName name="XDO_?REMARKS?202?">SMLDF!$K$18:$K$123</definedName>
    <definedName name="XDO_?REMARKS?203?">SMLDF!$K$18:$K$127</definedName>
    <definedName name="XDO_?REMARKS?204?">SMLDF!$K$18:$K$133</definedName>
    <definedName name="XDO_?REMARKS?205?">SMLDF!$K$18:$K$140</definedName>
    <definedName name="XDO_?REMARKS?206?">SMLDF!$K$18:$K$150</definedName>
    <definedName name="XDO_?REMARKS?207?">SMLDF!$K$18:$K$155</definedName>
    <definedName name="XDO_?REMARKS?208?">SSTDF!$K$18:$K$77</definedName>
    <definedName name="XDO_?REMARKS?209?">SSTDF!$K$18:$K$84</definedName>
    <definedName name="XDO_?REMARKS?21?">#REF!</definedName>
    <definedName name="XDO_?REMARKS?210?">SSTDF!$K$18:$K$89</definedName>
    <definedName name="XDO_?REMARKS?211?">SSTDF!$K$18:$K$95</definedName>
    <definedName name="XDO_?REMARKS?212?">SSTDF!$K$18:$K$100</definedName>
    <definedName name="XDO_?REMARKS?213?">SSTDF!$K$18:$K$111</definedName>
    <definedName name="XDO_?REMARKS?214?">SSTDF!$K$18:$K$119</definedName>
    <definedName name="XDO_?REMARKS?215?">SSTDF!$K$18:$K$126</definedName>
    <definedName name="XDO_?REMARKS?216?">SSTDF!$K$18:$K$136</definedName>
    <definedName name="XDO_?REMARKS?217?">SSTDF!$K$18:$K$141</definedName>
    <definedName name="XDO_?REMARKS?218?">SETFGOLD!$K$46</definedName>
    <definedName name="XDO_?REMARKS?219?">SETFGOLD!$K$46:$K$54</definedName>
    <definedName name="XDO_?REMARKS?22?">#REF!</definedName>
    <definedName name="XDO_?REMARKS?220?">SETFGOLD!$K$46:$K$59</definedName>
    <definedName name="XDO_?REMARKS?221?">SPSU!$K$10:$K$35</definedName>
    <definedName name="XDO_?REMARKS?222?">SPSU!$K$10:$K$60</definedName>
    <definedName name="XDO_?REMARKS?223?">SPSU!$K$10:$K$79</definedName>
    <definedName name="XDO_?REMARKS?224?">SPSU!$K$10:$K$84</definedName>
    <definedName name="XDO_?REMARKS?225?">SGF!$K$42</definedName>
    <definedName name="XDO_?REMARKS?226?">SGF!$K$42:$K$54</definedName>
    <definedName name="XDO_?REMARKS?227?">SGF!$K$42:$K$59</definedName>
    <definedName name="XDO_?REMARKS?228?">SBISENSEX!$K$10:$K$39</definedName>
    <definedName name="XDO_?REMARKS?229?">SBISENSEX!$K$10:$K$82</definedName>
    <definedName name="XDO_?REMARKS?23?">SMGLF!$K$10:$K$41</definedName>
    <definedName name="XDO_?REMARKS?230?">SBISENSEX!$K$10:$K$87</definedName>
    <definedName name="XDO_?REMARKS?231?">SSCF!$K$10:$K$73</definedName>
    <definedName name="XDO_?REMARKS?232?">SSCF!$K$10:$K$98</definedName>
    <definedName name="XDO_?REMARKS?233?">SSCF!$K$10:$K$117</definedName>
    <definedName name="XDO_?REMARKS?234?">SSCF!$K$10:$K$122</definedName>
    <definedName name="XDO_?REMARKS?235?">SBPF!$K$18:$K$59</definedName>
    <definedName name="XDO_?REMARKS?236?">SBPF!$K$18:$K$69</definedName>
    <definedName name="XDO_?REMARKS?237?">SBPF!$K$18:$K$79</definedName>
    <definedName name="XDO_?REMARKS?238?">SBPF!$K$18:$K$90</definedName>
    <definedName name="XDO_?REMARKS?239?">SBPF!$K$18:$K$103</definedName>
    <definedName name="XDO_?REMARKS?24?">SMGLF!$K$10:$K$66</definedName>
    <definedName name="XDO_?REMARKS?240?">SBPF!$K$18:$K$113</definedName>
    <definedName name="XDO_?REMARKS?241?">SBPF!$K$18:$K$118</definedName>
    <definedName name="XDO_?REMARKS?242?">SBFS!$K$10:$K$39</definedName>
    <definedName name="XDO_?REMARKS?243?">SBFS!$K$10:$K$64</definedName>
    <definedName name="XDO_?REMARKS?244?">SBFS!$K$10:$K$83</definedName>
    <definedName name="XDO_?REMARKS?245?">SBFS!$K$10:$K$88</definedName>
    <definedName name="XDO_?REMARKS?246?">SETFNN50!$K$10:$K$59</definedName>
    <definedName name="XDO_?REMARKS?247?">SETFNN50!$K$10:$K$102</definedName>
    <definedName name="XDO_?REMARKS?248?">SETFNN50!$K$10:$K$107</definedName>
    <definedName name="XDO_?REMARKS?249?">SETFNIFBK!$K$10:$K$21</definedName>
    <definedName name="XDO_?REMARKS?25?">SMGLF!$K$10:$K$85</definedName>
    <definedName name="XDO_?REMARKS?250?">SETFNIFBK!$K$10:$K$64</definedName>
    <definedName name="XDO_?REMARKS?251?">SETFNIFBK!$K$10:$K$69</definedName>
    <definedName name="XDO_?REMARKS?252?">SETFBSE100!$K$10:$K$109</definedName>
    <definedName name="XDO_?REMARKS?253?">SETFBSE100!$K$10:$K$152</definedName>
    <definedName name="XDO_?REMARKS?254?">SETFBSE100!$K$10:$K$157</definedName>
    <definedName name="XDO_?REMARKS?255?">SESF!$K$10:$K$90</definedName>
    <definedName name="XDO_?REMARKS?256?">SESF!$K$10:$K$96</definedName>
    <definedName name="XDO_?REMARKS?257?">SESF!$K$10:$K$101</definedName>
    <definedName name="XDO_?REMARKS?258?">SESF!$K$10:$K$106</definedName>
    <definedName name="XDO_?REMARKS?259?">SESF!$K$10:$K$127</definedName>
    <definedName name="XDO_?REMARKS?26?">SMGLF!$K$10:$K$90</definedName>
    <definedName name="XDO_?REMARKS?260?">SESF!$K$10:$K$137</definedName>
    <definedName name="XDO_?REMARKS?261?">SESF!$K$10:$K$146</definedName>
    <definedName name="XDO_?REMARKS?262?">SESF!$K$10:$K$150</definedName>
    <definedName name="XDO_?REMARKS?263?">SESF!$K$10:$K$169</definedName>
    <definedName name="XDO_?REMARKS?264?">SESF!$K$10:$K$174</definedName>
    <definedName name="XDO_?REMARKS?265?">SETFNIF50!$K$10:$K$59</definedName>
    <definedName name="XDO_?REMARKS?266?">SETFNIF50!$K$10:$K$102</definedName>
    <definedName name="XDO_?REMARKS?267?">SETFNIF50!$K$10:$K$107</definedName>
    <definedName name="XDO_?REMARKS?268?">'SLTAF-III'!$K$10:$K$34</definedName>
    <definedName name="XDO_?REMARKS?269?">'SLTAF-III'!$K$10:$K$77</definedName>
    <definedName name="XDO_?REMARKS?27?">#REF!</definedName>
    <definedName name="XDO_?REMARKS?270?">'SLTAF-III'!$K$10:$K$82</definedName>
    <definedName name="XDO_?REMARKS?271?">SETF10GILT!$K$24</definedName>
    <definedName name="XDO_?REMARKS?272?">SETF10GILT!$K$24:$K$53</definedName>
    <definedName name="XDO_?REMARKS?273?">SETF10GILT!$K$24:$K$58</definedName>
    <definedName name="XDO_?REMARKS?274?">'SLTAF-IV'!$K$10:$K$28</definedName>
    <definedName name="XDO_?REMARKS?275?">'SLTAF-IV'!$K$10:$K$71</definedName>
    <definedName name="XDO_?REMARKS?276?">'SLTAF-IV'!$K$10:$K$76</definedName>
    <definedName name="XDO_?REMARKS?277?">'SLTAF-V'!$K$10:$K$36</definedName>
    <definedName name="XDO_?REMARKS?278?">'SLTAF-V'!$K$10:$K$79</definedName>
    <definedName name="XDO_?REMARKS?279?">'SLTAF-V'!$K$10:$K$84</definedName>
    <definedName name="XDO_?REMARKS?28?">#REF!</definedName>
    <definedName name="XDO_?REMARKS?280?">'SLTAF-VI'!$K$10:$K$48</definedName>
    <definedName name="XDO_?REMARKS?281?">'SLTAF-VI'!$K$10:$K$91</definedName>
    <definedName name="XDO_?REMARKS?282?">'SLTAF-VI'!$K$10:$K$96</definedName>
    <definedName name="XDO_?REMARKS?283?">SETFSN50!$K$10:$K$59</definedName>
    <definedName name="XDO_?REMARKS?284?">SETFSN50!$K$10:$K$102</definedName>
    <definedName name="XDO_?REMARKS?285?">SETFSN50!$K$10:$K$107</definedName>
    <definedName name="XDO_?REMARKS?286?">SBIETFQLTY!$K$10:$K$39</definedName>
    <definedName name="XDO_?REMARKS?287?">SBIETFQLTY!$K$10:$K$82</definedName>
    <definedName name="XDO_?REMARKS?288?">SBIETFQLTY!$K$10:$K$87</definedName>
    <definedName name="XDO_?REMARKS?289?">SCBF!$K$18:$K$112</definedName>
    <definedName name="XDO_?REMARKS?29?">SEHF!$K$10:$K$48</definedName>
    <definedName name="XDO_?REMARKS?290?">SCBF!$K$18:$K$118</definedName>
    <definedName name="XDO_?REMARKS?291?">SCBF!$K$18:$K$124</definedName>
    <definedName name="XDO_?REMARKS?292?">SCBF!$K$18:$K$136</definedName>
    <definedName name="XDO_?REMARKS?293?">SCBF!$K$18:$K$152</definedName>
    <definedName name="XDO_?REMARKS?294?">SCBF!$K$18:$K$165</definedName>
    <definedName name="XDO_?REMARKS?295?">SCBF!$K$18:$K$175</definedName>
    <definedName name="XDO_?REMARKS?296?">SCBF!$K$18:$K$180</definedName>
    <definedName name="XDO_?REMARKS?297?">SEMVF!$K$10:$K$59</definedName>
    <definedName name="XDO_?REMARKS?298?">SEMVF!$K$10:$K$102</definedName>
    <definedName name="XDO_?REMARKS?299?">SEMVF!$K$10:$K$107</definedName>
    <definedName name="XDO_?REMARKS?3?">#REF!</definedName>
    <definedName name="XDO_?REMARKS?30?">SEHF!$K$10:$K$53</definedName>
    <definedName name="XDO_?REMARKS?300?">'SFMP- Series 1'!$K$26:$K$31</definedName>
    <definedName name="XDO_?REMARKS?301?">'SFMP- Series 1'!$K$26:$K$50</definedName>
    <definedName name="XDO_?REMARKS?302?">'SFMP- Series 1'!$K$26:$K$65</definedName>
    <definedName name="XDO_?REMARKS?303?">'SFMP- Series 1'!$K$26:$K$70</definedName>
    <definedName name="XDO_?REMARKS?304?">'SFMP- Series 6'!$K$26:$K$29</definedName>
    <definedName name="XDO_?REMARKS?305?">'SFMP- Series 6'!$K$26:$K$48</definedName>
    <definedName name="XDO_?REMARKS?306?">'SFMP- Series 6'!$K$26:$K$63</definedName>
    <definedName name="XDO_?REMARKS?307?">'SFMP- Series 6'!$K$26:$K$68</definedName>
    <definedName name="XDO_?REMARKS?308?">'SFMP- Series 34'!$K$26</definedName>
    <definedName name="XDO_?REMARKS?309?">'SFMP- Series 34'!$K$26:$K$43</definedName>
    <definedName name="XDO_?REMARKS?31?">SEHF!$K$10:$K$60</definedName>
    <definedName name="XDO_?REMARKS?310?">'SFMP- Series 34'!$K$26:$K$58</definedName>
    <definedName name="XDO_?REMARKS?311?">'SFMP- Series 34'!$K$26:$K$63</definedName>
    <definedName name="XDO_?REMARKS?312?">'SMCBF-IP'!$K$10:$K$39</definedName>
    <definedName name="XDO_?REMARKS?313?">'SMCBF-IP'!$K$10:$K$45</definedName>
    <definedName name="XDO_?REMARKS?314?">'SMCBF-IP'!$K$10:$K$49</definedName>
    <definedName name="XDO_?REMARKS?315?">'SMCBF-IP'!$K$10:$K$70</definedName>
    <definedName name="XDO_?REMARKS?316?">'SMCBF-IP'!$K$10:$K$89</definedName>
    <definedName name="XDO_?REMARKS?317?">'SMCBF-IP'!$K$10:$K$94</definedName>
    <definedName name="XDO_?REMARKS?318?">SFRDF!$K$18:$K$24</definedName>
    <definedName name="XDO_?REMARKS?319?">SFRDF!$K$18:$K$33</definedName>
    <definedName name="XDO_?REMARKS?32?">SEHF!$K$10:$K$64</definedName>
    <definedName name="XDO_?REMARKS?320?">SFRDF!$K$18:$K$43</definedName>
    <definedName name="XDO_?REMARKS?321?">SFRDF!$K$18:$K$56</definedName>
    <definedName name="XDO_?REMARKS?322?">SFRDF!$K$18:$K$66</definedName>
    <definedName name="XDO_?REMARKS?323?">SFRDF!$K$18:$K$71</definedName>
    <definedName name="XDO_?REMARKS?324?">SBIETFIT!$K$10:$K$19</definedName>
    <definedName name="XDO_?REMARKS?325?">SBIETFIT!$K$10:$K$62</definedName>
    <definedName name="XDO_?REMARKS?326?">SBIETFIT!$K$10:$K$67</definedName>
    <definedName name="XDO_?REMARKS?327?">SBIETFPB!$K$10:$K$19</definedName>
    <definedName name="XDO_?REMARKS?328?">SBIETFPB!$K$10:$K$62</definedName>
    <definedName name="XDO_?REMARKS?329?">SBIETFPB!$K$10:$K$67</definedName>
    <definedName name="XDO_?REMARKS?33?">SEHF!$K$10:$K$111</definedName>
    <definedName name="XDO_?REMARKS?330?">'SRBF-AP'!$K$10:$K$56</definedName>
    <definedName name="XDO_?REMARKS?331?">'SRBF-AP'!$K$10:$K$66</definedName>
    <definedName name="XDO_?REMARKS?332?">'SRBF-AP'!$K$10:$K$74</definedName>
    <definedName name="XDO_?REMARKS?333?">'SRBF-AP'!$K$10:$K$78</definedName>
    <definedName name="XDO_?REMARKS?334?">'SRBF-AP'!$K$10:$K$105</definedName>
    <definedName name="XDO_?REMARKS?335?">'SRBF-AP'!$K$10:$K$110</definedName>
    <definedName name="XDO_?REMARKS?336?">'SRBF-AHP'!$K$10:$K$56</definedName>
    <definedName name="XDO_?REMARKS?337?">'SRBF-AHP'!$K$10:$K$65</definedName>
    <definedName name="XDO_?REMARKS?338?">'SRBF-AHP'!$K$10:$K$70</definedName>
    <definedName name="XDO_?REMARKS?339?">'SRBF-AHP'!$K$10:$K$75</definedName>
    <definedName name="XDO_?REMARKS?34?">SEHF!$K$10:$K$117</definedName>
    <definedName name="XDO_?REMARKS?340?">'SRBF-AHP'!$K$10:$K$83</definedName>
    <definedName name="XDO_?REMARKS?341?">'SRBF-AHP'!$K$10:$K$87</definedName>
    <definedName name="XDO_?REMARKS?342?">'SRBF-AHP'!$K$10:$K$104</definedName>
    <definedName name="XDO_?REMARKS?343?">'SRBF-AHP'!$K$10:$K$116</definedName>
    <definedName name="XDO_?REMARKS?344?">'SRBF-AHP'!$K$10:$K$121</definedName>
    <definedName name="XDO_?REMARKS?345?">'SRBF-CHP'!$K$10:$K$56</definedName>
    <definedName name="XDO_?REMARKS?346?">'SRBF-CHP'!$K$10:$K$74</definedName>
    <definedName name="XDO_?REMARKS?347?">'SRBF-CHP'!$K$10:$K$82</definedName>
    <definedName name="XDO_?REMARKS?348?">'SRBF-CHP'!$K$10:$K$87</definedName>
    <definedName name="XDO_?REMARKS?349?">'SRBF-CHP'!$K$10:$K$114</definedName>
    <definedName name="XDO_?REMARKS?35?">SEHF!$K$10:$K$125</definedName>
    <definedName name="XDO_?REMARKS?350?">'SRBF-CHP'!$K$10:$K$119</definedName>
    <definedName name="XDO_?REMARKS?351?">'SRBF-CP'!$K$10:$K$56</definedName>
    <definedName name="XDO_?REMARKS?352?">'SRBF-CP'!$K$10:$K$73</definedName>
    <definedName name="XDO_?REMARKS?353?">'SRBF-CP'!$K$10:$K$81</definedName>
    <definedName name="XDO_?REMARKS?354?">'SRBF-CP'!$K$10:$K$87</definedName>
    <definedName name="XDO_?REMARKS?355?">'SRBF-CP'!$K$10:$K$114</definedName>
    <definedName name="XDO_?REMARKS?356?">'SRBF-CP'!$K$10:$K$119</definedName>
    <definedName name="XDO_?REMARKS?357?">'SIA-US EQUITY FOF'!$K$14</definedName>
    <definedName name="XDO_?REMARKS?358?">'SIA-US EQUITY FOF'!$K$14:$K$53</definedName>
    <definedName name="XDO_?REMARKS?359?">'SIA-US EQUITY FOF'!$K$14:$K$58</definedName>
    <definedName name="XDO_?REMARKS?36?">SEHF!$K$10:$K$129</definedName>
    <definedName name="XDO_?REMARKS?360?">'SFMP- Series 42'!$K$18</definedName>
    <definedName name="XDO_?REMARKS?361?">'SFMP- Series 42'!$K$18:$K$40</definedName>
    <definedName name="XDO_?REMARKS?362?">'SFMP- Series 42'!$K$18:$K$61</definedName>
    <definedName name="XDO_?REMARKS?363?">'SFMP- Series 42'!$K$18:$K$76</definedName>
    <definedName name="XDO_?REMARKS?364?">'SFMP- Series 42'!$K$18:$K$81</definedName>
    <definedName name="XDO_?REMARKS?365?">'SFMP- Series 43'!$K$26:$K$33</definedName>
    <definedName name="XDO_?REMARKS?366?">'SFMP- Series 43'!$K$26:$K$48</definedName>
    <definedName name="XDO_?REMARKS?367?">'SFMP- Series 43'!$K$26:$K$63</definedName>
    <definedName name="XDO_?REMARKS?368?">'SFMP- Series 43'!$K$26:$K$68</definedName>
    <definedName name="XDO_?REMARKS?369?">'SNN50'!$K$10:$K$59</definedName>
    <definedName name="XDO_?REMARKS?37?">SEHF!$K$10:$K$135</definedName>
    <definedName name="XDO_?REMARKS?370?">'SNN50'!$K$10:$K$102</definedName>
    <definedName name="XDO_?REMARKS?371?">'SNN50'!$K$10:$K$107</definedName>
    <definedName name="XDO_?REMARKS?372?">'SFMP- Series 44'!$K$26:$K$31</definedName>
    <definedName name="XDO_?REMARKS?373?">'SFMP- Series 44'!$K$26:$K$54</definedName>
    <definedName name="XDO_?REMARKS?374?">'SFMP- Series 44'!$K$26:$K$69</definedName>
    <definedName name="XDO_?REMARKS?375?">'SFMP- Series 44'!$K$26:$K$74</definedName>
    <definedName name="XDO_?REMARKS?376?">'SFMP- Series 45'!$K$26:$K$33</definedName>
    <definedName name="XDO_?REMARKS?377?">'SFMP- Series 45'!$K$26:$K$55</definedName>
    <definedName name="XDO_?REMARKS?378?">'SFMP- Series 45'!$K$26:$K$70</definedName>
    <definedName name="XDO_?REMARKS?379?">'SFMP- Series 45'!$K$26:$K$75</definedName>
    <definedName name="XDO_?REMARKS?38?">SEHF!$K$10:$K$140</definedName>
    <definedName name="XDO_?REMARKS?380?">SBIETFCON!$K$10:$K$39</definedName>
    <definedName name="XDO_?REMARKS?381?">SBIETFCON!$K$10:$K$82</definedName>
    <definedName name="XDO_?REMARKS?382?">SBIETFCON!$K$10:$K$87</definedName>
    <definedName name="XDO_?REMARKS?383?">'SFMP- Series 46'!$K$26:$K$29</definedName>
    <definedName name="XDO_?REMARKS?384?">'SFMP- Series 46'!$K$26:$K$48</definedName>
    <definedName name="XDO_?REMARKS?385?">'SFMP- Series 46'!$K$26:$K$63</definedName>
    <definedName name="XDO_?REMARKS?386?">'SFMP- Series 46'!$K$26:$K$68</definedName>
    <definedName name="XDO_?REMARKS?387?">'SFMP- Series 48'!$K$26:$K$27</definedName>
    <definedName name="XDO_?REMARKS?388?">'SFMP- Series 48'!$K$26:$K$54</definedName>
    <definedName name="XDO_?REMARKS?389?">'SFMP- Series 48'!$K$26:$K$59</definedName>
    <definedName name="XDO_?REMARKS?39?">SEHF!$K$10:$K$148</definedName>
    <definedName name="XDO_?REMARKS?390?">SBAF!$K$10:$K$88</definedName>
    <definedName name="XDO_?REMARKS?391?">SBAF!$K$10:$K$96</definedName>
    <definedName name="XDO_?REMARKS?392?">SBAF!$K$10:$K$101</definedName>
    <definedName name="XDO_?REMARKS?393?">SBAF!$K$10:$K$147</definedName>
    <definedName name="XDO_?REMARKS?394?">SBAF!$K$10:$K$158</definedName>
    <definedName name="XDO_?REMARKS?395?">SBAF!$K$10:$K$163</definedName>
    <definedName name="XDO_?REMARKS?396?">SBAF!$K$10:$K$169</definedName>
    <definedName name="XDO_?REMARKS?397?">SBAF!$K$10:$K$173</definedName>
    <definedName name="XDO_?REMARKS?398?">SBAF!$K$10:$K$194</definedName>
    <definedName name="XDO_?REMARKS?399?">SBAF!$K$10:$K$199</definedName>
    <definedName name="XDO_?REMARKS?4?">#REF!</definedName>
    <definedName name="XDO_?REMARKS?40?">SEHF!$K$10:$K$153</definedName>
    <definedName name="XDO_?REMARKS?400?">'SFMP- Series 49'!$K$26:$K$33</definedName>
    <definedName name="XDO_?REMARKS?401?">'SFMP- Series 49'!$K$26:$K$53</definedName>
    <definedName name="XDO_?REMARKS?402?">'SFMP- Series 49'!$K$26:$K$68</definedName>
    <definedName name="XDO_?REMARKS?403?">'SFMP- Series 49'!$K$26:$K$73</definedName>
    <definedName name="XDO_?REMARKS?404?">'SFMP- Series 50'!$K$26:$K$30</definedName>
    <definedName name="XDO_?REMARKS?405?">'SFMP- Series 50'!$K$26:$K$49</definedName>
    <definedName name="XDO_?REMARKS?406?">'SFMP- Series 50'!$K$26:$K$64</definedName>
    <definedName name="XDO_?REMARKS?407?">'SFMP- Series 50'!$K$26:$K$69</definedName>
    <definedName name="XDO_?REMARKS?408?">'SFMP- Series 51'!$K$26:$K$36</definedName>
    <definedName name="XDO_?REMARKS?409?">'SFMP- Series 51'!$K$26:$K$58</definedName>
    <definedName name="XDO_?REMARKS?41?">SEHF!$K$10:$K$165</definedName>
    <definedName name="XDO_?REMARKS?410?">'SFMP- Series 51'!$K$26:$K$73</definedName>
    <definedName name="XDO_?REMARKS?411?">'SFMP- Series 51'!$K$26:$K$78</definedName>
    <definedName name="XDO_?REMARKS?412?">'SFMP- Series 52'!$K$26:$K$30</definedName>
    <definedName name="XDO_?REMARKS?413?">'SFMP- Series 52'!$K$26:$K$51</definedName>
    <definedName name="XDO_?REMARKS?414?">'SFMP- Series 52'!$K$26:$K$66</definedName>
    <definedName name="XDO_?REMARKS?415?">'SFMP- Series 52'!$K$26:$K$71</definedName>
    <definedName name="XDO_?REMARKS?416?">'SFMP- Series 53'!$K$26:$K$34</definedName>
    <definedName name="XDO_?REMARKS?417?">'SFMP- Series 53'!$K$26:$K$57</definedName>
    <definedName name="XDO_?REMARKS?418?">'SFMP- Series 53'!$K$26:$K$72</definedName>
    <definedName name="XDO_?REMARKS?419?">'SFMP- Series 53'!$K$26:$K$77</definedName>
    <definedName name="XDO_?REMARKS?42?">SEHF!$K$10:$K$170</definedName>
    <definedName name="XDO_?REMARKS?420?">'SFMP- Series 54'!$K$26:$K$28</definedName>
    <definedName name="XDO_?REMARKS?421?">'SFMP- Series 54'!$K$26:$K$44</definedName>
    <definedName name="XDO_?REMARKS?422?">'SFMP- Series 54'!$K$26:$K$59</definedName>
    <definedName name="XDO_?REMARKS?423?">'SFMP- Series 54'!$K$26:$K$64</definedName>
    <definedName name="XDO_?REMARKS?424?">'SFMP- Series 55'!$K$26:$K$32</definedName>
    <definedName name="XDO_?REMARKS?425?">'SFMP- Series 55'!$K$26:$K$55</definedName>
    <definedName name="XDO_?REMARKS?426?">'SFMP- Series 55'!$K$26:$K$70</definedName>
    <definedName name="XDO_?REMARKS?427?">'SFMP- Series 55'!$K$26:$K$75</definedName>
    <definedName name="XDO_?REMARKS?428?">'SFMP- Series 57'!$K$26:$K$29</definedName>
    <definedName name="XDO_?REMARKS?429?">'SFMP- Series 57'!$K$26:$K$52</definedName>
    <definedName name="XDO_?REMARKS?43?">#REF!</definedName>
    <definedName name="XDO_?REMARKS?430?">'SFMP- Series 57'!$K$26:$K$67</definedName>
    <definedName name="XDO_?REMARKS?431?">'SFMP- Series 57'!$K$26:$K$72</definedName>
    <definedName name="XDO_?REMARKS?432?">'SFMP- Series 58'!$K$26:$K$31</definedName>
    <definedName name="XDO_?REMARKS?433?">'SFMP- Series 58'!$K$26:$K$51</definedName>
    <definedName name="XDO_?REMARKS?434?">'SFMP- Series 58'!$K$26:$K$66</definedName>
    <definedName name="XDO_?REMARKS?435?">'SFMP- Series 58'!$K$26:$K$71</definedName>
    <definedName name="XDO_?REMARKS?436?">SCPSE!$K$18:$K$43</definedName>
    <definedName name="XDO_?REMARKS?437?">SCPSE!$K$18:$K$52</definedName>
    <definedName name="XDO_?REMARKS?438?">SCPSE!$K$18:$K$123</definedName>
    <definedName name="XDO_?REMARKS?439?">SCPSE!$K$18:$K$150</definedName>
    <definedName name="XDO_?REMARKS?44?">#REF!</definedName>
    <definedName name="XDO_?REMARKS?440?">SCPSE!$K$18:$K$155</definedName>
    <definedName name="XDO_?REMARKS?441?">'SFMP- Series 59'!$K$38:$K$40</definedName>
    <definedName name="XDO_?REMARKS?442?">'SFMP- Series 59'!$K$38:$K$55</definedName>
    <definedName name="XDO_?REMARKS?443?">'SFMP- Series 59'!$K$38:$K$60</definedName>
    <definedName name="XDO_?REMARKS?444?">'SFMP- Series 60'!$K$26:$K$30</definedName>
    <definedName name="XDO_?REMARKS?445?">'SFMP- Series 60'!$K$26:$K$50</definedName>
    <definedName name="XDO_?REMARKS?446?">'SFMP- Series 60'!$K$26:$K$65</definedName>
    <definedName name="XDO_?REMARKS?447?">'SFMP- Series 60'!$K$26:$K$70</definedName>
    <definedName name="XDO_?REMARKS?448?">SMCF!$K$10:$K$62</definedName>
    <definedName name="XDO_?REMARKS?449?">SMCF!$K$10:$K$77</definedName>
    <definedName name="XDO_?REMARKS?45?">SMIF!$K$18:$K$30</definedName>
    <definedName name="XDO_?REMARKS?450?">SMCF!$K$10:$K$89</definedName>
    <definedName name="XDO_?REMARKS?451?">SMCF!$K$10:$K$108</definedName>
    <definedName name="XDO_?REMARKS?452?">SMCF!$K$10:$K$113</definedName>
    <definedName name="XDO_?REMARKS?453?">'SFMP- Series 61'!$K$26:$K$36</definedName>
    <definedName name="XDO_?REMARKS?454?">'SFMP- Series 61'!$K$26:$K$58</definedName>
    <definedName name="XDO_?REMARKS?455?">'SFMP- Series 61'!$K$26:$K$73</definedName>
    <definedName name="XDO_?REMARKS?456?">'SFMP- Series 61'!$K$26:$K$78</definedName>
    <definedName name="XDO_?REMARKS?457?">'SFMP- Series 66'!$K$26:$K$34</definedName>
    <definedName name="XDO_?REMARKS?458?">'SFMP- Series 66'!$K$26:$K$56</definedName>
    <definedName name="XDO_?REMARKS?459?">'SFMP- Series 66'!$K$26:$K$71</definedName>
    <definedName name="XDO_?REMARKS?46?">SMIF!$K$18:$K$41</definedName>
    <definedName name="XDO_?REMARKS?460?">'SFMP- Series 66'!$K$26:$K$76</definedName>
    <definedName name="XDO_?REMARKS?461?">'SFMP- Series 67'!$K$26:$K$34</definedName>
    <definedName name="XDO_?REMARKS?462?">'SFMP- Series 67'!$K$26:$K$56</definedName>
    <definedName name="XDO_?REMARKS?463?">'SFMP- Series 67'!$K$26:$K$71</definedName>
    <definedName name="XDO_?REMARKS?464?">'SFMP- Series 67'!$K$26:$K$76</definedName>
    <definedName name="XDO_?REMARKS?465?">'SFMP- Series 64'!$K$24</definedName>
    <definedName name="XDO_?REMARKS?466?">'SFMP- Series 64'!$K$24:$K$32</definedName>
    <definedName name="XDO_?REMARKS?467?">'SFMP- Series 64'!$K$24:$K$50</definedName>
    <definedName name="XDO_?REMARKS?468?">'SFMP- Series 64'!$K$24:$K$65</definedName>
    <definedName name="XDO_?REMARKS?469?">'SFMP- Series 64'!$K$24:$K$70</definedName>
    <definedName name="XDO_?REMARKS?47?">SMIF!$K$18:$K$62</definedName>
    <definedName name="XDO_?REMARKS?470?">'SFMP- Series 68'!$K$24</definedName>
    <definedName name="XDO_?REMARKS?471?">'SFMP- Series 68'!$K$24:$K$41</definedName>
    <definedName name="XDO_?REMARKS?472?">'SFMP- Series 68'!$K$24:$K$56</definedName>
    <definedName name="XDO_?REMARKS?473?">'SFMP- Series 68'!$K$24:$K$61</definedName>
    <definedName name="XDO_?REMARKS?474?">SNM150IF!$K$10:$K$159</definedName>
    <definedName name="XDO_?REMARKS?475?">SNM150IF!$K$10:$K$202</definedName>
    <definedName name="XDO_?REMARKS?476?">SNM150IF!$K$10:$K$207</definedName>
    <definedName name="XDO_?REMARKS?477?">SNS250IF!$K$10:$K$260</definedName>
    <definedName name="XDO_?REMARKS?478?">SNS250IF!$K$10:$K$303</definedName>
    <definedName name="XDO_?REMARKS?479?">SNS250IF!$K$10:$K$308</definedName>
    <definedName name="XDO_?REMARKS?48?">SMIF!$K$18:$K$72</definedName>
    <definedName name="XDO_?REMARKS?480?">'SCIGI-JUN 2036'!$K$24:$K$26</definedName>
    <definedName name="XDO_?REMARKS?481?">'SCIGI-JUN 2036'!$K$24:$K$55</definedName>
    <definedName name="XDO_?REMARKS?482?">'SCIGI-JUN 2036'!$K$24:$K$60</definedName>
    <definedName name="XDO_?REMARKS?483?">'SCIGI-APR 2029'!$K$24</definedName>
    <definedName name="XDO_?REMARKS?484?">'SCIGI-APR 2029'!$K$24:$K$53</definedName>
    <definedName name="XDO_?REMARKS?485?">'SCIGI-APR 2029'!$K$24:$K$58</definedName>
    <definedName name="XDO_?REMARKS?486?">'SCISI-SEP 2027'!$K$24</definedName>
    <definedName name="XDO_?REMARKS?487?">'SCISI-SEP 2027'!$K$24:$K$43</definedName>
    <definedName name="XDO_?REMARKS?488?">'SCISI-SEP 2027'!$K$24:$K$70</definedName>
    <definedName name="XDO_?REMARKS?489?">'SCISI-SEP 2027'!$K$24:$K$75</definedName>
    <definedName name="XDO_?REMARKS?49?">SMIF!$K$18:$K$77</definedName>
    <definedName name="XDO_?REMARKS?490?">'SFMP- Series 72'!$K$38:$K$41</definedName>
    <definedName name="XDO_?REMARKS?491?">'SFMP- Series 72'!$K$38:$K$56</definedName>
    <definedName name="XDO_?REMARKS?492?">'SFMP- Series 72'!$K$38:$K$61</definedName>
    <definedName name="XDO_?REMARKS?493?">'SFMP- Series 73'!$K$38:$K$41</definedName>
    <definedName name="XDO_?REMARKS?494?">'SFMP- Series 73'!$K$38:$K$56</definedName>
    <definedName name="XDO_?REMARKS?495?">'SFMP- Series 73'!$K$38:$K$61</definedName>
    <definedName name="XDO_?REMARKS?496?">SLDF!$K$24:$K$31</definedName>
    <definedName name="XDO_?REMARKS?497?">SLDF!$K$24:$K$52</definedName>
    <definedName name="XDO_?REMARKS?498?">SLDF!$K$24:$K$62</definedName>
    <definedName name="XDO_?REMARKS?499?">SLDF!$K$24:$K$67</definedName>
    <definedName name="XDO_?REMARKS?5?">#REF!</definedName>
    <definedName name="XDO_?REMARKS?50?">#REF!</definedName>
    <definedName name="XDO_?REMARKS?500?">'SFMP- Series 74'!$K$26:$K$33</definedName>
    <definedName name="XDO_?REMARKS?501?">'SFMP- Series 74'!$K$26:$K$51</definedName>
    <definedName name="XDO_?REMARKS?502?">'SFMP- Series 74'!$K$26:$K$66</definedName>
    <definedName name="XDO_?REMARKS?503?">'SFMP- Series 74'!$K$26:$K$71</definedName>
    <definedName name="XDO_?REMARKS?504?">'SFMP- Series 76'!$K$18:$K$21</definedName>
    <definedName name="XDO_?REMARKS?505?">'SFMP- Series 76'!$K$18:$K$31</definedName>
    <definedName name="XDO_?REMARKS?506?">'SFMP- Series 76'!$K$18:$K$49</definedName>
    <definedName name="XDO_?REMARKS?507?">'SFMP- Series 76'!$K$18:$K$64</definedName>
    <definedName name="XDO_?REMARKS?508?">'SFMP- Series 76'!$K$18:$K$69</definedName>
    <definedName name="XDO_?REMARKS?509?">'SFMP- Series 78'!$K$18:$K$23</definedName>
    <definedName name="XDO_?REMARKS?51?">#REF!</definedName>
    <definedName name="XDO_?REMARKS?510?">'SFMP- Series 78'!$K$18:$K$35</definedName>
    <definedName name="XDO_?REMARKS?511?">'SFMP- Series 78'!$K$18:$K$52</definedName>
    <definedName name="XDO_?REMARKS?512?">'SFMP- Series 78'!$K$18:$K$67</definedName>
    <definedName name="XDO_?REMARKS?513?">'SFMP- Series 78'!$K$18:$K$72</definedName>
    <definedName name="XDO_?REMARKS?514?">SDYF!$K$10:$K$50</definedName>
    <definedName name="XDO_?REMARKS?515?">SDYF!$K$10:$K$58</definedName>
    <definedName name="XDO_?REMARKS?516?">SDYF!$K$10:$K$65</definedName>
    <definedName name="XDO_?REMARKS?517?">SDYF!$K$10:$K$86</definedName>
    <definedName name="XDO_?REMARKS?518?">SDYF!$K$10:$K$105</definedName>
    <definedName name="XDO_?REMARKS?519?">SDYF!$K$10:$K$110</definedName>
    <definedName name="XDO_?REMARKS?52?">SCOF!$K$10:$K$55</definedName>
    <definedName name="XDO_?REMARKS?520?">'SFMP- Series 79'!$K$18:$K$22</definedName>
    <definedName name="XDO_?REMARKS?521?">'SFMP- Series 79'!$K$18:$K$45</definedName>
    <definedName name="XDO_?REMARKS?522?">'SFMP- Series 79'!$K$18:$K$60</definedName>
    <definedName name="XDO_?REMARKS?523?">'SFMP- Series 79'!$K$18:$K$65</definedName>
    <definedName name="XDO_?REMARKS?524?">'SFMP- Series 81'!$K$18:$K$25</definedName>
    <definedName name="XDO_?REMARKS?525?">'SFMP- Series 81'!$K$18:$K$41</definedName>
    <definedName name="XDO_?REMARKS?526?">'SFMP- Series 81'!$K$18:$K$60</definedName>
    <definedName name="XDO_?REMARKS?527?">'SFMP- Series 81'!$K$18:$K$75</definedName>
    <definedName name="XDO_?REMARKS?528?">'SFMP- Series 81'!$K$18:$K$80</definedName>
    <definedName name="XDO_?REMARKS?529?">'SBI-BSE-SENSEX-IF'!$K$10:$K$39</definedName>
    <definedName name="XDO_?REMARKS?53?">SCOF!$K$10:$K$80</definedName>
    <definedName name="XDO_?REMARKS?530?">'SBI-BSE-SENSEX-IF'!$K$10:$K$82</definedName>
    <definedName name="XDO_?REMARKS?531?">'SBI-BSE-SENSEX-IF'!$K$10:$K$87</definedName>
    <definedName name="XDO_?REMARKS?532?">LIQUIDSBI!$K$52</definedName>
    <definedName name="XDO_?REMARKS?533?">LIQUIDSBI!$K$52:$K$57</definedName>
    <definedName name="XDO_?REMARKS?534?">SN50EWIF!$K$10:$K$59</definedName>
    <definedName name="XDO_?REMARKS?535?">SN50EWIF!$K$10:$K$102</definedName>
    <definedName name="XDO_?REMARKS?536?">SN50EWIF!$K$10:$K$107</definedName>
    <definedName name="XDO_?REMARKS?537?">SEOF!$K$10:$K$44</definedName>
    <definedName name="XDO_?REMARKS?538?">SEOF!$K$10:$K$69</definedName>
    <definedName name="XDO_?REMARKS?539?">SEOF!$K$10:$K$88</definedName>
    <definedName name="XDO_?REMARKS?54?">SCOF!$K$10:$K$99</definedName>
    <definedName name="XDO_?REMARKS?540?">SEOF!$K$10:$K$93</definedName>
    <definedName name="XDO_?REMARKS?541?">'SBI-AOF'!$K$10:$K$37</definedName>
    <definedName name="XDO_?REMARKS?542?">'SBI-AOF'!$K$10:$K$62</definedName>
    <definedName name="XDO_?REMARKS?543?">'SBI-AOF'!$K$10:$K$81</definedName>
    <definedName name="XDO_?REMARKS?544?">'SBI-AOF'!$K$10:$K$86</definedName>
    <definedName name="XDO_?REMARKS?545?">SETFSILVER!$K$54</definedName>
    <definedName name="XDO_?REMARKS?546?">SETFSILVER!$K$54:$K$56</definedName>
    <definedName name="XDO_?REMARKS?547?">SETFSILVER!$K$54:$K$59</definedName>
    <definedName name="XDO_?REMARKS?548?">'SETFSILVER-FOF'!$K$42</definedName>
    <definedName name="XDO_?REMARKS?549?">'SETFSILVER-FOF'!$K$42:$K$54</definedName>
    <definedName name="XDO_?REMARKS?55?">SCOF!$K$10:$K$104</definedName>
    <definedName name="XDO_?REMARKS?550?">'SETFSILVER-FOF'!$K$42:$K$59</definedName>
    <definedName name="XDO_?REMARKS?551?">'SN50EW-ETF'!$K$10:$K$59</definedName>
    <definedName name="XDO_?REMARKS?552?">'SN50EW-ETF'!$K$10:$K$102</definedName>
    <definedName name="XDO_?REMARKS?553?">'SN50EW-ETF'!$K$10:$K$107</definedName>
    <definedName name="XDO_?REMARKS?554?">SIOF!$K$10:$K$45</definedName>
    <definedName name="XDO_?REMARKS?555?">SIOF!$K$10:$K$71</definedName>
    <definedName name="XDO_?REMARKS?556?">SIOF!$K$10:$K$90</definedName>
    <definedName name="XDO_?REMARKS?557?">SIOF!$K$10:$K$95</definedName>
    <definedName name="XDO_?REMARKS?558?">SN500IF!$K$10:$K$510</definedName>
    <definedName name="XDO_?REMARKS?559?">SN500IF!$K$10:$K$553</definedName>
    <definedName name="XDO_?REMARKS?56?">STOF!$K$10:$K$34</definedName>
    <definedName name="XDO_?REMARKS?560?">SN500IF!$K$10:$K$558</definedName>
    <definedName name="XDO_?REMARKS?561?">SNICIF!$K$10:$K$39</definedName>
    <definedName name="XDO_?REMARKS?562?">SNICIF!$K$10:$K$82</definedName>
    <definedName name="XDO_?REMARKS?563?">SNICIF!$K$10:$K$87</definedName>
    <definedName name="XDO_?REMARKS?564?">SQF!$K$10:$K$42</definedName>
    <definedName name="XDO_?REMARKS?565?">SQF!$K$10:$K$85</definedName>
    <definedName name="XDO_?REMARKS?566?">SQF!$K$10:$K$90</definedName>
    <definedName name="XDO_?REMARKS?567?">SNBIF!$K$10:$K$21</definedName>
    <definedName name="XDO_?REMARKS?568?">SNBIF!$K$10:$K$64</definedName>
    <definedName name="XDO_?REMARKS?569?">SNBIF!$K$10:$K$69</definedName>
    <definedName name="XDO_?REMARKS?57?">STOF!$K$10:$K$39</definedName>
    <definedName name="XDO_?REMARKS?570?">SNITIF!$K$10:$K$19</definedName>
    <definedName name="XDO_?REMARKS?571?">SNITIF!$K$10:$K$62</definedName>
    <definedName name="XDO_?REMARKS?572?">SNITIF!$K$10:$K$67</definedName>
    <definedName name="XDO_?REMARKS?573?">'SBI BSE PSU Bank ETF'!$K$10:$K$21</definedName>
    <definedName name="XDO_?REMARKS?574?">'SBI BSE PSU Bank ETF'!$K$10:$K$64</definedName>
    <definedName name="XDO_?REMARKS?575?">'SBI BSE PSU Bank ETF'!$K$10:$K$69</definedName>
    <definedName name="XDO_?REMARKS?576?">'SBI BSE PSU Bank Index Fund'!$K$10:$K$21</definedName>
    <definedName name="XDO_?REMARKS?577?">'SBI BSE PSU Bank Index Fund'!$K$10:$K$64</definedName>
    <definedName name="XDO_?REMARKS?578?">'SBI BSE PSU Bank Index Fund'!$K$10:$K$69</definedName>
    <definedName name="XDO_?REMARKS?579?">SIPAAFOF!$K$42:$K$43</definedName>
    <definedName name="XDO_?REMARKS?58?">STOF!$K$10:$K$46</definedName>
    <definedName name="XDO_?REMARKS?580?">SIPAAFOF!$K$42:$K$55</definedName>
    <definedName name="XDO_?REMARKS?581?">SIPAAFOF!$K$42:$K$60</definedName>
    <definedName name="XDO_?REMARKS?582?">'SBI Nifty200 Quality 30'!$K$10:$K$39</definedName>
    <definedName name="XDO_?REMARKS?583?">'SBI Nifty200 Quality 30'!$K$10:$K$82</definedName>
    <definedName name="XDO_?REMARKS?584?">'SBI Nifty200 Quality 30'!$K$10:$K$87</definedName>
    <definedName name="XDO_?REMARKS?585?">#REF!</definedName>
    <definedName name="XDO_?REMARKS?586?">#REF!</definedName>
    <definedName name="XDO_?REMARKS?587?">#REF!</definedName>
    <definedName name="XDO_?REMARKS?588?">#REF!</definedName>
    <definedName name="XDO_?REMARKS?589?">#REF!</definedName>
    <definedName name="XDO_?REMARKS?59?">STOF!$K$10:$K$67</definedName>
    <definedName name="XDO_?REMARKS?590?">#REF!</definedName>
    <definedName name="XDO_?REMARKS?591?">#REF!</definedName>
    <definedName name="XDO_?REMARKS?592?">#REF!</definedName>
    <definedName name="XDO_?REMARKS?593?">#REF!</definedName>
    <definedName name="XDO_?REMARKS?594?">#REF!</definedName>
    <definedName name="XDO_?REMARKS?595?">#REF!</definedName>
    <definedName name="XDO_?REMARKS?596?">#REF!</definedName>
    <definedName name="XDO_?REMARKS?597?">#REF!</definedName>
    <definedName name="XDO_?REMARKS?598?">#REF!</definedName>
    <definedName name="XDO_?REMARKS?599?">#REF!</definedName>
    <definedName name="XDO_?REMARKS?6?">#REF!</definedName>
    <definedName name="XDO_?REMARKS?60?">STOF!$K$10:$K$86</definedName>
    <definedName name="XDO_?REMARKS?600?">#REF!</definedName>
    <definedName name="XDO_?REMARKS?601?">#REF!</definedName>
    <definedName name="XDO_?REMARKS?602?">#REF!</definedName>
    <definedName name="XDO_?REMARKS?603?">#REF!</definedName>
    <definedName name="XDO_?REMARKS?61?">STOF!$K$10:$K$91</definedName>
    <definedName name="XDO_?REMARKS?62?">SHOF!$K$10:$K$37</definedName>
    <definedName name="XDO_?REMARKS?63?">SHOF!$K$10:$K$43</definedName>
    <definedName name="XDO_?REMARKS?64?">SHOF!$K$10:$K$64</definedName>
    <definedName name="XDO_?REMARKS?65?">SHOF!$K$10:$K$83</definedName>
    <definedName name="XDO_?REMARKS?66?">SHOF!$K$10:$K$88</definedName>
    <definedName name="XDO_?REMARKS?67?">SCF!$K$10:$K$86</definedName>
    <definedName name="XDO_?REMARKS?68?">SCF!$K$10:$K$93</definedName>
    <definedName name="XDO_?REMARKS?69?">SCF!$K$10:$K$97</definedName>
    <definedName name="XDO_?REMARKS?7?">#REF!</definedName>
    <definedName name="XDO_?REMARKS?70?">SCF!$K$10:$K$103</definedName>
    <definedName name="XDO_?REMARKS?71?">SCF!$K$10:$K$124</definedName>
    <definedName name="XDO_?REMARKS?72?">SCF!$K$10:$K$143</definedName>
    <definedName name="XDO_?REMARKS?73?">SCF!$K$10:$K$148</definedName>
    <definedName name="XDO_?REMARKS?74?">SNIF!$K$10:$K$59</definedName>
    <definedName name="XDO_?REMARKS?75?">SNIF!$K$10:$K$102</definedName>
    <definedName name="XDO_?REMARKS?76?">SNIF!$K$10:$K$107</definedName>
    <definedName name="XDO_?REMARKS?77?">'SMCBF-SP'!$K$10:$K$27</definedName>
    <definedName name="XDO_?REMARKS?78?">'SMCBF-SP'!$K$10:$K$47</definedName>
    <definedName name="XDO_?REMARKS?79?">'SMCBF-SP'!$K$10:$K$56</definedName>
    <definedName name="XDO_?REMARKS?8?">#REF!</definedName>
    <definedName name="XDO_?REMARKS?80?">'SMCBF-SP'!$K$10:$K$61</definedName>
    <definedName name="XDO_?REMARKS?81?">'SMCBF-SP'!$K$10:$K$74</definedName>
    <definedName name="XDO_?REMARKS?82?">'SMCBF-SP'!$K$10:$K$89</definedName>
    <definedName name="XDO_?REMARKS?83?">'SMCBF-SP'!$K$10:$K$94</definedName>
    <definedName name="XDO_?REMARKS?84?">SOF!$K$32:$K$33</definedName>
    <definedName name="XDO_?REMARKS?85?">SOF!$K$32:$K$38</definedName>
    <definedName name="XDO_?REMARKS?86?">SOF!$K$32:$K$58</definedName>
    <definedName name="XDO_?REMARKS?87?">SOF!$K$32:$K$63</definedName>
    <definedName name="XDO_?REMARKS?88?">SMMDF!$K$18:$K$53</definedName>
    <definedName name="XDO_?REMARKS?89?">SMMDF!$K$18:$K$64</definedName>
    <definedName name="XDO_?REMARKS?9?">SLMF!$K$10:$K$82</definedName>
    <definedName name="XDO_?REMARKS?90?">SMMDF!$K$18:$K$73</definedName>
    <definedName name="XDO_?REMARKS?91?">SMMDF!$K$18:$K$86</definedName>
    <definedName name="XDO_?REMARKS?92?">SMMDF!$K$18:$K$96</definedName>
    <definedName name="XDO_?REMARKS?93?">SMMDF!$K$18:$K$101</definedName>
    <definedName name="XDO_?REMARKS?94?">SLF!$K$18:$K$23</definedName>
    <definedName name="XDO_?REMARKS?95?">SLF!$K$18:$K$39</definedName>
    <definedName name="XDO_?REMARKS?96?">SLF!$K$18:$K$111</definedName>
    <definedName name="XDO_?REMARKS?97?">SLF!$K$18:$K$140</definedName>
    <definedName name="XDO_?REMARKS?98?">SLF!$K$18:$K$155</definedName>
    <definedName name="XDO_?REMARKS?99?">SLF!$K$18:$K$166</definedName>
    <definedName name="XDO_?TDATE?">SMEEF!$D$4</definedName>
    <definedName name="XDO_?TITL?">SMEEF!$A$8:$A$46</definedName>
    <definedName name="XDO_?TITL?1?">#REF!</definedName>
    <definedName name="XDO_?TITL?10?">#REF!</definedName>
    <definedName name="XDO_?TITL?100?">'SFMP- Series 68'!$A$16:$A$24</definedName>
    <definedName name="XDO_?TITL?101?">SNM150IF!$A$8:$A$159</definedName>
    <definedName name="XDO_?TITL?102?">SNS250IF!$A$8:$A$260</definedName>
    <definedName name="XDO_?TITL?103?">'SCIGI-JUN 2036'!$A$16:$A$26</definedName>
    <definedName name="XDO_?TITL?104?">'SCIGI-APR 2029'!$A$16:$A$24</definedName>
    <definedName name="XDO_?TITL?105?">'SCISI-SEP 2027'!$A$16:$A$24</definedName>
    <definedName name="XDO_?TITL?106?">'SFMP- Series 72'!$A$28:$A$41</definedName>
    <definedName name="XDO_?TITL?107?">'SFMP- Series 73'!$A$28:$A$41</definedName>
    <definedName name="XDO_?TITL?108?">SLDF!$A$16:$A$31</definedName>
    <definedName name="XDO_?TITL?109?">'SFMP- Series 74'!$A$16:$A$33</definedName>
    <definedName name="XDO_?TITL?11?">SEHF!$A$8:$A$48</definedName>
    <definedName name="XDO_?TITL?110?">'SFMP- Series 76'!$A$16:$A$21</definedName>
    <definedName name="XDO_?TITL?111?">'SFMP- Series 78'!$A$16:$A$23</definedName>
    <definedName name="XDO_?TITL?112?">SDYF!$A$8:$A$50</definedName>
    <definedName name="XDO_?TITL?113?">'SFMP- Series 79'!$A$16:$A$22</definedName>
    <definedName name="XDO_?TITL?114?">'SFMP- Series 81'!$A$16:$A$25</definedName>
    <definedName name="XDO_?TITL?115?">'SBI-BSE-SENSEX-IF'!$A$8:$A$39</definedName>
    <definedName name="XDO_?TITL?116?">LIQUIDSBI!$A$40:$A$52</definedName>
    <definedName name="XDO_?TITL?117?">SN50EWIF!$A$8:$A$59</definedName>
    <definedName name="XDO_?TITL?118?">SEOF!$A$8:$A$44</definedName>
    <definedName name="XDO_?TITL?119?">'SBI-AOF'!$A$8:$A$37</definedName>
    <definedName name="XDO_?TITL?12?">#REF!</definedName>
    <definedName name="XDO_?TITL?120?">SETFSILVER!$A$40:$A$54</definedName>
    <definedName name="XDO_?TITL?121?">'SETFSILVER-FOF'!$A$40:$A$42</definedName>
    <definedName name="XDO_?TITL?122?">'SN50EW-ETF'!$A$8:$A$59</definedName>
    <definedName name="XDO_?TITL?123?">SIOF!$A$8:$A$45</definedName>
    <definedName name="XDO_?TITL?124?">SN500IF!$A$8:$A$510</definedName>
    <definedName name="XDO_?TITL?125?">SNICIF!$A$8:$A$39</definedName>
    <definedName name="XDO_?TITL?126?">SQF!$A$8:$A$42</definedName>
    <definedName name="XDO_?TITL?127?">SNBIF!$A$8:$A$21</definedName>
    <definedName name="XDO_?TITL?128?">SNITIF!$A$8:$A$19</definedName>
    <definedName name="XDO_?TITL?129?">'SBI BSE PSU Bank ETF'!$A$8:$A$21</definedName>
    <definedName name="XDO_?TITL?13?">SMIF!$A$16:$A$30</definedName>
    <definedName name="XDO_?TITL?130?">'SBI BSE PSU Bank Index Fund'!$A$8:$A$21</definedName>
    <definedName name="XDO_?TITL?131?">SIPAAFOF!$A$40:$A$43</definedName>
    <definedName name="XDO_?TITL?132?">'SBI Nifty200 Quality 30'!$A$8:$A$39</definedName>
    <definedName name="XDO_?TITL?133?">#REF!</definedName>
    <definedName name="XDO_?TITL?134?">#REF!</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5?">SCOF!$A$8:$A$55</definedName>
    <definedName name="XDO_?TITL?16?">STOF!$A$8:$A$34</definedName>
    <definedName name="XDO_?TITL?17?">SHOF!$A$8:$A$37</definedName>
    <definedName name="XDO_?TITL?18?">SCF!$A$8:$A$86</definedName>
    <definedName name="XDO_?TITL?19?">SNIF!$A$8:$A$59</definedName>
    <definedName name="XDO_?TITL?2?">#REF!</definedName>
    <definedName name="XDO_?TITL?20?">'SMCBF-SP'!$A$8:$A$27</definedName>
    <definedName name="XDO_?TITL?21?">SOF!$A$28:$A$33</definedName>
    <definedName name="XDO_?TITL?22?">SMMDF!$A$16:$A$53</definedName>
    <definedName name="XDO_?TITL?23?">SLF!$A$16:$A$23</definedName>
    <definedName name="XDO_?TITL?24?">SDBF!$A$16:$A$27</definedName>
    <definedName name="XDO_?TITL?25?">SSF!$A$16:$A$25</definedName>
    <definedName name="XDO_?TITL?26?">SCRF!$A$8:$A$16</definedName>
    <definedName name="XDO_?TITL?27?">SFEF!$A$8:$A$34</definedName>
    <definedName name="XDO_?TITL?28?">SCHF!$A$8:$A$46</definedName>
    <definedName name="XDO_?TITL?29?">SMUSD!$A$16:$A$41</definedName>
    <definedName name="XDO_?TITL?3?">#REF!</definedName>
    <definedName name="XDO_?TITL?30?">SMIDCAP!$A$8:$A$64</definedName>
    <definedName name="XDO_?TITL?31?">SMCMF!$A$16:$A$25</definedName>
    <definedName name="XDO_?TITL?32?">SMCOMMA!$A$8:$A$36</definedName>
    <definedName name="XDO_?TITL?33?">SMGF!$A$16:$A$28</definedName>
    <definedName name="XDO_?TITL?34?">SFLEXI!$A$8:$A$61</definedName>
    <definedName name="XDO_?TITL?35?">SMAAF!$A$8:$A$64</definedName>
    <definedName name="XDO_?TITL?36?">SBLUECHIP!$A$8:$A$49</definedName>
    <definedName name="XDO_?TITL?37?">SAOF!$A$8:$A$216</definedName>
    <definedName name="XDO_?TITL?38?">SIF!$A$8:$A$45</definedName>
    <definedName name="XDO_?TITL?39?">SMLDF!$A$16:$A$64</definedName>
    <definedName name="XDO_?TITL?4?">#REF!</definedName>
    <definedName name="XDO_?TITL?40?">SSTDF!$A$16:$A$77</definedName>
    <definedName name="XDO_?TITL?41?">SETFGOLD!$A$40:$A$46</definedName>
    <definedName name="XDO_?TITL?42?">SPSU!$A$8:$A$35</definedName>
    <definedName name="XDO_?TITL?43?">SGF!$A$40:$A$42</definedName>
    <definedName name="XDO_?TITL?44?">SBISENSEX!$A$8:$A$39</definedName>
    <definedName name="XDO_?TITL?45?">SSCF!$A$8:$A$73</definedName>
    <definedName name="XDO_?TITL?46?">SBPF!$A$16:$A$59</definedName>
    <definedName name="XDO_?TITL?47?">SBFS!$A$8:$A$39</definedName>
    <definedName name="XDO_?TITL?48?">SETFNN50!$A$8:$A$59</definedName>
    <definedName name="XDO_?TITL?49?">SETFNIFBK!$A$8:$A$21</definedName>
    <definedName name="XDO_?TITL?5?">SLMF!$A$8:$A$82</definedName>
    <definedName name="XDO_?TITL?50?">SETFBSE100!$A$8:$A$109</definedName>
    <definedName name="XDO_?TITL?51?">SESF!$A$8:$A$90</definedName>
    <definedName name="XDO_?TITL?52?">SETFNIF50!$A$8:$A$59</definedName>
    <definedName name="XDO_?TITL?53?">'SLTAF-III'!$A$8:$A$34</definedName>
    <definedName name="XDO_?TITL?54?">SETF10GILT!$A$16:$A$24</definedName>
    <definedName name="XDO_?TITL?55?">'SLTAF-IV'!$A$8:$A$28</definedName>
    <definedName name="XDO_?TITL?56?">'SLTAF-V'!$A$8:$A$36</definedName>
    <definedName name="XDO_?TITL?57?">'SLTAF-VI'!$A$8:$A$48</definedName>
    <definedName name="XDO_?TITL?58?">SETFSN50!$A$8:$A$59</definedName>
    <definedName name="XDO_?TITL?59?">SBIETFQLTY!$A$8:$A$39</definedName>
    <definedName name="XDO_?TITL?6?">SLTEF!$A$8:$A$76</definedName>
    <definedName name="XDO_?TITL?60?">SCBF!$A$16:$A$112</definedName>
    <definedName name="XDO_?TITL?61?">SEMVF!$A$8:$A$59</definedName>
    <definedName name="XDO_?TITL?62?">'SFMP- Series 1'!$A$16:$A$31</definedName>
    <definedName name="XDO_?TITL?63?">'SFMP- Series 6'!$A$16:$A$29</definedName>
    <definedName name="XDO_?TITL?64?">'SFMP- Series 34'!$A$16:$A$26</definedName>
    <definedName name="XDO_?TITL?65?">'SMCBF-IP'!$A$8:$A$39</definedName>
    <definedName name="XDO_?TITL?66?">SFRDF!$A$16:$A$24</definedName>
    <definedName name="XDO_?TITL?67?">SBIETFIT!$A$8:$A$19</definedName>
    <definedName name="XDO_?TITL?68?">SBIETFPB!$A$8:$A$19</definedName>
    <definedName name="XDO_?TITL?69?">'SRBF-AP'!$A$8:$A$56</definedName>
    <definedName name="XDO_?TITL?7?">#REF!</definedName>
    <definedName name="XDO_?TITL?70?">'SRBF-AHP'!$A$8:$A$56</definedName>
    <definedName name="XDO_?TITL?71?">'SRBF-CHP'!$A$8:$A$56</definedName>
    <definedName name="XDO_?TITL?72?">'SRBF-CP'!$A$8:$A$56</definedName>
    <definedName name="XDO_?TITL?73?">'SIA-US EQUITY FOF'!$A$8:$A$14</definedName>
    <definedName name="XDO_?TITL?74?">'SFMP- Series 42'!$A$16:$A$18</definedName>
    <definedName name="XDO_?TITL?75?">'SFMP- Series 43'!$A$16:$A$33</definedName>
    <definedName name="XDO_?TITL?76?">'SNN50'!$A$8:$A$59</definedName>
    <definedName name="XDO_?TITL?77?">'SFMP- Series 44'!$A$16:$A$31</definedName>
    <definedName name="XDO_?TITL?78?">'SFMP- Series 45'!$A$16:$A$33</definedName>
    <definedName name="XDO_?TITL?79?">SBIETFCON!$A$8:$A$39</definedName>
    <definedName name="XDO_?TITL?8?">#REF!</definedName>
    <definedName name="XDO_?TITL?80?">'SFMP- Series 46'!$A$16:$A$29</definedName>
    <definedName name="XDO_?TITL?81?">'SFMP- Series 48'!$A$16:$A$27</definedName>
    <definedName name="XDO_?TITL?82?">SBAF!$A$8:$A$88</definedName>
    <definedName name="XDO_?TITL?83?">'SFMP- Series 49'!$A$16:$A$33</definedName>
    <definedName name="XDO_?TITL?84?">'SFMP- Series 50'!$A$16:$A$30</definedName>
    <definedName name="XDO_?TITL?85?">'SFMP- Series 51'!$A$16:$A$36</definedName>
    <definedName name="XDO_?TITL?86?">'SFMP- Series 52'!$A$16:$A$30</definedName>
    <definedName name="XDO_?TITL?87?">'SFMP- Series 53'!$A$16:$A$34</definedName>
    <definedName name="XDO_?TITL?88?">'SFMP- Series 54'!$A$16:$A$28</definedName>
    <definedName name="XDO_?TITL?89?">'SFMP- Series 55'!$A$16:$A$32</definedName>
    <definedName name="XDO_?TITL?9?">SMGLF!$A$8:$A$41</definedName>
    <definedName name="XDO_?TITL?90?">'SFMP- Series 57'!$A$16:$A$29</definedName>
    <definedName name="XDO_?TITL?91?">'SFMP- Series 58'!$A$16:$A$31</definedName>
    <definedName name="XDO_?TITL?92?">SCPSE!$A$16:$A$43</definedName>
    <definedName name="XDO_?TITL?93?">'SFMP- Series 59'!$A$28:$A$40</definedName>
    <definedName name="XDO_?TITL?94?">'SFMP- Series 60'!$A$16:$A$30</definedName>
    <definedName name="XDO_?TITL?95?">SMCF!$A$8:$A$62</definedName>
    <definedName name="XDO_?TITL?96?">'SFMP- Series 61'!$A$16:$A$36</definedName>
    <definedName name="XDO_?TITL?97?">'SFMP- Series 66'!$A$16:$A$34</definedName>
    <definedName name="XDO_?TITL?98?">'SFMP- Series 67'!$A$16:$A$34</definedName>
    <definedName name="XDO_?TITL?99?">'SFMP- Series 64'!$A$16:$A$24</definedName>
    <definedName name="XDO_?YTM?">SMEEF!$I$10:$I$98</definedName>
    <definedName name="XDO_?YTM?1?">#REF!</definedName>
    <definedName name="XDO_?YTM?10?">SLMF!$I$10:$I$88</definedName>
    <definedName name="XDO_?YTM?100?">SLF!$I$18:$I$181</definedName>
    <definedName name="XDO_?YTM?101?">SLF!$I$18:$I$186</definedName>
    <definedName name="XDO_?YTM?102?">SDBF!$I$18:$I$27</definedName>
    <definedName name="XDO_?YTM?103?">SDBF!$I$18:$I$33</definedName>
    <definedName name="XDO_?YTM?104?">SDBF!$I$18:$I$38</definedName>
    <definedName name="XDO_?YTM?105?">SDBF!$I$18:$I$48</definedName>
    <definedName name="XDO_?YTM?106?">SDBF!$I$18:$I$67</definedName>
    <definedName name="XDO_?YTM?107?">SDBF!$I$18:$I$77</definedName>
    <definedName name="XDO_?YTM?108?">SDBF!$I$18:$I$82</definedName>
    <definedName name="XDO_?YTM?109?">SSF!$I$24:$I$25</definedName>
    <definedName name="XDO_?YTM?11?">SLMF!$I$10:$I$92</definedName>
    <definedName name="XDO_?YTM?110?">SSF!$I$24:$I$51</definedName>
    <definedName name="XDO_?YTM?111?">SSF!$I$24:$I$88</definedName>
    <definedName name="XDO_?YTM?112?">SSF!$I$24:$I$130</definedName>
    <definedName name="XDO_?YTM?113?">SSF!$I$24:$I$140</definedName>
    <definedName name="XDO_?YTM?114?">SSF!$I$24:$I$134</definedName>
    <definedName name="XDO_?YTM?115?">SSF!$I$24:$I$147</definedName>
    <definedName name="XDO_?YTM?116?">SSF!$I$24:$I$158</definedName>
    <definedName name="XDO_?YTM?117?">SSF!$I$24:$I$163</definedName>
    <definedName name="XDO_?YTM?118?">SCRF!$I$16</definedName>
    <definedName name="XDO_?YTM?119?">SCRF!$I$16:$I$48</definedName>
    <definedName name="XDO_?YTM?12?">SLMF!$I$10:$I$113</definedName>
    <definedName name="XDO_?YTM?120?">SCRF!$I$16:$I$58</definedName>
    <definedName name="XDO_?YTM?121?">SCRF!$I$16:$I$79</definedName>
    <definedName name="XDO_?YTM?122?">SCRF!$I$16:$I$89</definedName>
    <definedName name="XDO_?YTM?123?">SCRF!$I$16:$I$94</definedName>
    <definedName name="XDO_?YTM?124?">SFEF!$I$10:$I$34</definedName>
    <definedName name="XDO_?YTM?125?">SFEF!$I$10:$I$41</definedName>
    <definedName name="XDO_?YTM?126?">SFEF!$I$10:$I$66</definedName>
    <definedName name="XDO_?YTM?127?">SFEF!$I$10:$I$85</definedName>
    <definedName name="XDO_?YTM?128?">SFEF!$I$10:$I$90</definedName>
    <definedName name="XDO_?YTM?129?">SCHF!$I$10:$I$46</definedName>
    <definedName name="XDO_?YTM?13?">SLMF!$I$10:$I$132</definedName>
    <definedName name="XDO_?YTM?130?">SCHF!$I$10:$I$54</definedName>
    <definedName name="XDO_?YTM?131?">SCHF!$I$10:$I$107</definedName>
    <definedName name="XDO_?YTM?132?">SCHF!$I$10:$I$118</definedName>
    <definedName name="XDO_?YTM?133?">SCHF!$I$10:$I$127</definedName>
    <definedName name="XDO_?YTM?134?">SCHF!$I$10:$I$134</definedName>
    <definedName name="XDO_?YTM?135?">SCHF!$I$10:$I$147</definedName>
    <definedName name="XDO_?YTM?136?">SCHF!$I$10:$I$157</definedName>
    <definedName name="XDO_?YTM?137?">SCHF!$I$10:$I$162</definedName>
    <definedName name="XDO_?YTM?138?">SMUSD!$I$18:$I$41</definedName>
    <definedName name="XDO_?YTM?139?">SMUSD!$I$18:$I$48</definedName>
    <definedName name="XDO_?YTM?14?">SLMF!$I$10:$I$137</definedName>
    <definedName name="XDO_?YTM?140?">SMUSD!$I$18:$I$53</definedName>
    <definedName name="XDO_?YTM?141?">SMUSD!$I$18:$I$67</definedName>
    <definedName name="XDO_?YTM?142?">SMUSD!$I$18:$I$89</definedName>
    <definedName name="XDO_?YTM?143?">SMUSD!$I$18:$I$130</definedName>
    <definedName name="XDO_?YTM?144?">SMUSD!$I$18:$I$140</definedName>
    <definedName name="XDO_?YTM?145?">SMUSD!$I$18:$I$146</definedName>
    <definedName name="XDO_?YTM?146?">SMUSD!$I$18:$I$153</definedName>
    <definedName name="XDO_?YTM?147?">SMUSD!$I$18:$I$163</definedName>
    <definedName name="XDO_?YTM?148?">SMUSD!$I$18:$I$168</definedName>
    <definedName name="XDO_?YTM?149?">SMIDCAP!$I$10:$I$64</definedName>
    <definedName name="XDO_?YTM?15?">SLTEF!$I$10:$I$76</definedName>
    <definedName name="XDO_?YTM?150?">SMIDCAP!$I$10:$I$92</definedName>
    <definedName name="XDO_?YTM?151?">SMIDCAP!$I$10:$I$111</definedName>
    <definedName name="XDO_?YTM?152?">SMIDCAP!$I$10:$I$116</definedName>
    <definedName name="XDO_?YTM?153?">SMCMF!$I$24:$I$25</definedName>
    <definedName name="XDO_?YTM?154?">SMCMF!$I$24:$I$54</definedName>
    <definedName name="XDO_?YTM?155?">SMCMF!$I$24:$I$59</definedName>
    <definedName name="XDO_?YTM?156?">SMCOMMA!$I$10:$I$36</definedName>
    <definedName name="XDO_?YTM?157?">SMCOMMA!$I$10:$I$61</definedName>
    <definedName name="XDO_?YTM?158?">SMCOMMA!$I$10:$I$80</definedName>
    <definedName name="XDO_?YTM?159?">SMCOMMA!$I$10:$I$85</definedName>
    <definedName name="XDO_?YTM?16?">SLTEF!$I$10:$I$101</definedName>
    <definedName name="XDO_?YTM?160?">SMGF!$I$24:$I$28</definedName>
    <definedName name="XDO_?YTM?161?">SMGF!$I$24:$I$39</definedName>
    <definedName name="XDO_?YTM?162?">SMGF!$I$24:$I$54</definedName>
    <definedName name="XDO_?YTM?163?">SMGF!$I$24:$I$73</definedName>
    <definedName name="XDO_?YTM?164?">SMGF!$I$24:$I$78</definedName>
    <definedName name="XDO_?YTM?165?">SFLEXI!$I$10:$I$61</definedName>
    <definedName name="XDO_?YTM?166?">SFLEXI!$I$10:$I$69</definedName>
    <definedName name="XDO_?YTM?167?">SFLEXI!$I$10:$I$92</definedName>
    <definedName name="XDO_?YTM?168?">SFLEXI!$I$10:$I$111</definedName>
    <definedName name="XDO_?YTM?169?">SFLEXI!$I$10:$I$116</definedName>
    <definedName name="XDO_?YTM?17?">SLTEF!$I$10:$I$120</definedName>
    <definedName name="XDO_?YTM?170?">SMAAF!$I$10:$I$64</definedName>
    <definedName name="XDO_?YTM?171?">SMAAF!$I$10:$I$72</definedName>
    <definedName name="XDO_?YTM?172?">SMAAF!$I$10:$I$77</definedName>
    <definedName name="XDO_?YTM?173?">SMAAF!$I$10:$I$113</definedName>
    <definedName name="XDO_?YTM?174?">SMAAF!$I$10:$I$123</definedName>
    <definedName name="XDO_?YTM?175?">SMAAF!$I$10:$I$127</definedName>
    <definedName name="XDO_?YTM?176?">SMAAF!$I$10:$I$134</definedName>
    <definedName name="XDO_?YTM?177?">SMAAF!$I$10:$I$147</definedName>
    <definedName name="XDO_?YTM?178?">SMAAF!$I$10:$I$159</definedName>
    <definedName name="XDO_?YTM?179?">SMAAF!$I$10:$I$164</definedName>
    <definedName name="XDO_?YTM?18?">SLTEF!$I$10:$I$125</definedName>
    <definedName name="XDO_?YTM?180?">SBLUECHIP!$I$10:$I$49</definedName>
    <definedName name="XDO_?YTM?181?">SBLUECHIP!$I$10:$I$76</definedName>
    <definedName name="XDO_?YTM?182?">SBLUECHIP!$I$10:$I$95</definedName>
    <definedName name="XDO_?YTM?183?">SBLUECHIP!$I$10:$I$100</definedName>
    <definedName name="XDO_?YTM?184?">SAOF!$I$10:$I$216</definedName>
    <definedName name="XDO_?YTM?185?">SAOF!$I$10:$I$236</definedName>
    <definedName name="XDO_?YTM?186?">SAOF!$I$10:$I$259</definedName>
    <definedName name="XDO_?YTM?187?">SAOF!$I$10:$I$272</definedName>
    <definedName name="XDO_?YTM?188?">SAOF!$I$10:$I$276</definedName>
    <definedName name="XDO_?YTM?189?">SAOF!$I$10:$I$288</definedName>
    <definedName name="XDO_?YTM?19?">#REF!</definedName>
    <definedName name="XDO_?YTM?190?">SAOF!$I$10:$I$300</definedName>
    <definedName name="XDO_?YTM?191?">SAOF!$I$10:$I$305</definedName>
    <definedName name="XDO_?YTM?192?">SIF!$I$10:$I$45</definedName>
    <definedName name="XDO_?YTM?193?">SIF!$I$10:$I$53</definedName>
    <definedName name="XDO_?YTM?194?">SIF!$I$10:$I$74</definedName>
    <definedName name="XDO_?YTM?195?">SIF!$I$10:$I$93</definedName>
    <definedName name="XDO_?YTM?196?">SIF!$I$10:$I$98</definedName>
    <definedName name="XDO_?YTM?197?">SMLDF!$I$18:$I$64</definedName>
    <definedName name="XDO_?YTM?198?">SMLDF!$I$18:$I$73</definedName>
    <definedName name="XDO_?YTM?199?">SMLDF!$I$18:$I$80</definedName>
    <definedName name="XDO_?YTM?2?">#REF!</definedName>
    <definedName name="XDO_?YTM?20?">#REF!</definedName>
    <definedName name="XDO_?YTM?200?">SMLDF!$I$18:$I$88</definedName>
    <definedName name="XDO_?YTM?201?">SMLDF!$I$18:$I$102</definedName>
    <definedName name="XDO_?YTM?202?">SMLDF!$I$18:$I$123</definedName>
    <definedName name="XDO_?YTM?203?">SMLDF!$I$18:$I$127</definedName>
    <definedName name="XDO_?YTM?204?">SMLDF!$I$18:$I$133</definedName>
    <definedName name="XDO_?YTM?205?">SMLDF!$I$18:$I$140</definedName>
    <definedName name="XDO_?YTM?206?">SMLDF!$I$18:$I$150</definedName>
    <definedName name="XDO_?YTM?207?">SMLDF!$I$18:$I$155</definedName>
    <definedName name="XDO_?YTM?208?">SSTDF!$I$18:$I$77</definedName>
    <definedName name="XDO_?YTM?209?">SSTDF!$I$18:$I$84</definedName>
    <definedName name="XDO_?YTM?21?">#REF!</definedName>
    <definedName name="XDO_?YTM?210?">SSTDF!$I$18:$I$89</definedName>
    <definedName name="XDO_?YTM?211?">SSTDF!$I$18:$I$95</definedName>
    <definedName name="XDO_?YTM?212?">SSTDF!$I$18:$I$100</definedName>
    <definedName name="XDO_?YTM?213?">SSTDF!$I$18:$I$111</definedName>
    <definedName name="XDO_?YTM?214?">SSTDF!$I$18:$I$119</definedName>
    <definedName name="XDO_?YTM?215?">SSTDF!$I$18:$I$126</definedName>
    <definedName name="XDO_?YTM?216?">SSTDF!$I$18:$I$136</definedName>
    <definedName name="XDO_?YTM?217?">SSTDF!$I$18:$I$141</definedName>
    <definedName name="XDO_?YTM?218?">SETFGOLD!$I$46</definedName>
    <definedName name="XDO_?YTM?219?">SETFGOLD!$I$46:$I$54</definedName>
    <definedName name="XDO_?YTM?22?">#REF!</definedName>
    <definedName name="XDO_?YTM?220?">SETFGOLD!$I$46:$I$59</definedName>
    <definedName name="XDO_?YTM?221?">SPSU!$I$10:$I$35</definedName>
    <definedName name="XDO_?YTM?222?">SPSU!$I$10:$I$60</definedName>
    <definedName name="XDO_?YTM?223?">SPSU!$I$10:$I$79</definedName>
    <definedName name="XDO_?YTM?224?">SPSU!$I$10:$I$84</definedName>
    <definedName name="XDO_?YTM?225?">SGF!$I$42</definedName>
    <definedName name="XDO_?YTM?226?">SGF!$I$42:$I$54</definedName>
    <definedName name="XDO_?YTM?227?">SGF!$I$42:$I$59</definedName>
    <definedName name="XDO_?YTM?228?">SBISENSEX!$I$10:$I$39</definedName>
    <definedName name="XDO_?YTM?229?">SBISENSEX!$I$10:$I$82</definedName>
    <definedName name="XDO_?YTM?23?">SMGLF!$I$10:$I$41</definedName>
    <definedName name="XDO_?YTM?230?">SBISENSEX!$I$10:$I$87</definedName>
    <definedName name="XDO_?YTM?231?">SSCF!$I$10:$I$73</definedName>
    <definedName name="XDO_?YTM?232?">SSCF!$I$10:$I$98</definedName>
    <definedName name="XDO_?YTM?233?">SSCF!$I$10:$I$117</definedName>
    <definedName name="XDO_?YTM?234?">SSCF!$I$10:$I$122</definedName>
    <definedName name="XDO_?YTM?235?">SBPF!$I$18:$I$59</definedName>
    <definedName name="XDO_?YTM?236?">SBPF!$I$18:$I$69</definedName>
    <definedName name="XDO_?YTM?237?">SBPF!$I$18:$I$79</definedName>
    <definedName name="XDO_?YTM?238?">SBPF!$I$18:$I$90</definedName>
    <definedName name="XDO_?YTM?239?">SBPF!$I$18:$I$103</definedName>
    <definedName name="XDO_?YTM?24?">SMGLF!$I$10:$I$66</definedName>
    <definedName name="XDO_?YTM?240?">SBPF!$I$18:$I$113</definedName>
    <definedName name="XDO_?YTM?241?">SBPF!$I$18:$I$118</definedName>
    <definedName name="XDO_?YTM?242?">SBFS!$I$10:$I$39</definedName>
    <definedName name="XDO_?YTM?243?">SBFS!$I$10:$I$64</definedName>
    <definedName name="XDO_?YTM?244?">SBFS!$I$10:$I$83</definedName>
    <definedName name="XDO_?YTM?245?">SBFS!$I$10:$I$88</definedName>
    <definedName name="XDO_?YTM?246?">SETFNN50!$I$10:$I$59</definedName>
    <definedName name="XDO_?YTM?247?">SETFNN50!$I$10:$I$102</definedName>
    <definedName name="XDO_?YTM?248?">SETFNN50!$I$10:$I$107</definedName>
    <definedName name="XDO_?YTM?249?">SETFNIFBK!$I$10:$I$21</definedName>
    <definedName name="XDO_?YTM?25?">SMGLF!$I$10:$I$85</definedName>
    <definedName name="XDO_?YTM?250?">SETFNIFBK!$I$10:$I$64</definedName>
    <definedName name="XDO_?YTM?251?">SETFNIFBK!$I$10:$I$69</definedName>
    <definedName name="XDO_?YTM?252?">SETFBSE100!$I$10:$I$109</definedName>
    <definedName name="XDO_?YTM?253?">SETFBSE100!$I$10:$I$152</definedName>
    <definedName name="XDO_?YTM?254?">SETFBSE100!$I$10:$I$157</definedName>
    <definedName name="XDO_?YTM?255?">SESF!$I$10:$I$90</definedName>
    <definedName name="XDO_?YTM?256?">SESF!$I$10:$I$96</definedName>
    <definedName name="XDO_?YTM?257?">SESF!$I$10:$I$101</definedName>
    <definedName name="XDO_?YTM?258?">SESF!$I$10:$I$106</definedName>
    <definedName name="XDO_?YTM?259?">SESF!$I$10:$I$127</definedName>
    <definedName name="XDO_?YTM?26?">SMGLF!$I$10:$I$90</definedName>
    <definedName name="XDO_?YTM?260?">SESF!$I$10:$I$137</definedName>
    <definedName name="XDO_?YTM?261?">SESF!$I$10:$I$146</definedName>
    <definedName name="XDO_?YTM?262?">SESF!$I$10:$I$150</definedName>
    <definedName name="XDO_?YTM?263?">SESF!$I$10:$I$169</definedName>
    <definedName name="XDO_?YTM?264?">SESF!$I$10:$I$174</definedName>
    <definedName name="XDO_?YTM?265?">SETFNIF50!$I$10:$I$59</definedName>
    <definedName name="XDO_?YTM?266?">SETFNIF50!$I$10:$I$102</definedName>
    <definedName name="XDO_?YTM?267?">SETFNIF50!$I$10:$I$107</definedName>
    <definedName name="XDO_?YTM?268?">'SLTAF-III'!$I$10:$I$34</definedName>
    <definedName name="XDO_?YTM?269?">'SLTAF-III'!$I$10:$I$77</definedName>
    <definedName name="XDO_?YTM?27?">#REF!</definedName>
    <definedName name="XDO_?YTM?270?">'SLTAF-III'!$I$10:$I$82</definedName>
    <definedName name="XDO_?YTM?271?">SETF10GILT!$I$24</definedName>
    <definedName name="XDO_?YTM?272?">SETF10GILT!$I$24:$I$53</definedName>
    <definedName name="XDO_?YTM?273?">SETF10GILT!$I$24:$I$58</definedName>
    <definedName name="XDO_?YTM?274?">'SLTAF-IV'!$I$10:$I$28</definedName>
    <definedName name="XDO_?YTM?275?">'SLTAF-IV'!$I$10:$I$71</definedName>
    <definedName name="XDO_?YTM?276?">'SLTAF-IV'!$I$10:$I$76</definedName>
    <definedName name="XDO_?YTM?277?">'SLTAF-V'!$I$10:$I$36</definedName>
    <definedName name="XDO_?YTM?278?">'SLTAF-V'!$I$10:$I$79</definedName>
    <definedName name="XDO_?YTM?279?">'SLTAF-V'!$I$10:$I$84</definedName>
    <definedName name="XDO_?YTM?28?">#REF!</definedName>
    <definedName name="XDO_?YTM?280?">'SLTAF-VI'!$I$10:$I$48</definedName>
    <definedName name="XDO_?YTM?281?">'SLTAF-VI'!$I$10:$I$91</definedName>
    <definedName name="XDO_?YTM?282?">'SLTAF-VI'!$I$10:$I$96</definedName>
    <definedName name="XDO_?YTM?283?">SETFSN50!$I$10:$I$59</definedName>
    <definedName name="XDO_?YTM?284?">SETFSN50!$I$10:$I$102</definedName>
    <definedName name="XDO_?YTM?285?">SETFSN50!$I$10:$I$107</definedName>
    <definedName name="XDO_?YTM?286?">SBIETFQLTY!$I$10:$I$39</definedName>
    <definedName name="XDO_?YTM?287?">SBIETFQLTY!$I$10:$I$82</definedName>
    <definedName name="XDO_?YTM?288?">SBIETFQLTY!$I$10:$I$87</definedName>
    <definedName name="XDO_?YTM?289?">SCBF!$I$18:$I$112</definedName>
    <definedName name="XDO_?YTM?29?">SEHF!$I$10:$I$48</definedName>
    <definedName name="XDO_?YTM?290?">SCBF!$I$18:$I$118</definedName>
    <definedName name="XDO_?YTM?291?">SCBF!$I$18:$I$124</definedName>
    <definedName name="XDO_?YTM?292?">SCBF!$I$18:$I$136</definedName>
    <definedName name="XDO_?YTM?293?">SCBF!$I$18:$I$152</definedName>
    <definedName name="XDO_?YTM?294?">SCBF!$I$18:$I$165</definedName>
    <definedName name="XDO_?YTM?295?">SCBF!$I$18:$I$175</definedName>
    <definedName name="XDO_?YTM?296?">SCBF!$I$18:$I$180</definedName>
    <definedName name="XDO_?YTM?297?">SEMVF!$I$10:$I$59</definedName>
    <definedName name="XDO_?YTM?298?">SEMVF!$I$10:$I$102</definedName>
    <definedName name="XDO_?YTM?299?">SEMVF!$I$10:$I$107</definedName>
    <definedName name="XDO_?YTM?3?">#REF!</definedName>
    <definedName name="XDO_?YTM?30?">SEHF!$I$10:$I$53</definedName>
    <definedName name="XDO_?YTM?300?">'SFMP- Series 1'!$I$26:$I$31</definedName>
    <definedName name="XDO_?YTM?301?">'SFMP- Series 1'!$I$26:$I$50</definedName>
    <definedName name="XDO_?YTM?302?">'SFMP- Series 1'!$I$26:$I$65</definedName>
    <definedName name="XDO_?YTM?303?">'SFMP- Series 1'!$I$26:$I$70</definedName>
    <definedName name="XDO_?YTM?304?">'SFMP- Series 6'!$I$26:$I$29</definedName>
    <definedName name="XDO_?YTM?305?">'SFMP- Series 6'!$I$26:$I$48</definedName>
    <definedName name="XDO_?YTM?306?">'SFMP- Series 6'!$I$26:$I$63</definedName>
    <definedName name="XDO_?YTM?307?">'SFMP- Series 6'!$I$26:$I$68</definedName>
    <definedName name="XDO_?YTM?308?">'SFMP- Series 34'!$I$26</definedName>
    <definedName name="XDO_?YTM?309?">'SFMP- Series 34'!$I$26:$I$43</definedName>
    <definedName name="XDO_?YTM?31?">SEHF!$I$10:$I$60</definedName>
    <definedName name="XDO_?YTM?310?">'SFMP- Series 34'!$I$26:$I$58</definedName>
    <definedName name="XDO_?YTM?311?">'SFMP- Series 34'!$I$26:$I$63</definedName>
    <definedName name="XDO_?YTM?312?">'SMCBF-IP'!$I$10:$I$39</definedName>
    <definedName name="XDO_?YTM?313?">'SMCBF-IP'!$I$10:$I$45</definedName>
    <definedName name="XDO_?YTM?314?">'SMCBF-IP'!$I$10:$I$49</definedName>
    <definedName name="XDO_?YTM?315?">'SMCBF-IP'!$I$10:$I$70</definedName>
    <definedName name="XDO_?YTM?316?">'SMCBF-IP'!$I$10:$I$89</definedName>
    <definedName name="XDO_?YTM?317?">'SMCBF-IP'!$I$10:$I$94</definedName>
    <definedName name="XDO_?YTM?318?">SFRDF!$I$18:$I$24</definedName>
    <definedName name="XDO_?YTM?319?">SFRDF!$I$18:$I$33</definedName>
    <definedName name="XDO_?YTM?32?">SEHF!$I$10:$I$64</definedName>
    <definedName name="XDO_?YTM?320?">SFRDF!$I$18:$I$43</definedName>
    <definedName name="XDO_?YTM?321?">SFRDF!$I$18:$I$56</definedName>
    <definedName name="XDO_?YTM?322?">SFRDF!$I$18:$I$66</definedName>
    <definedName name="XDO_?YTM?323?">SFRDF!$I$18:$I$71</definedName>
    <definedName name="XDO_?YTM?324?">SBIETFIT!$I$10:$I$19</definedName>
    <definedName name="XDO_?YTM?325?">SBIETFIT!$I$10:$I$62</definedName>
    <definedName name="XDO_?YTM?326?">SBIETFIT!$I$10:$I$67</definedName>
    <definedName name="XDO_?YTM?327?">SBIETFPB!$I$10:$I$19</definedName>
    <definedName name="XDO_?YTM?328?">SBIETFPB!$I$10:$I$62</definedName>
    <definedName name="XDO_?YTM?329?">SBIETFPB!$I$10:$I$67</definedName>
    <definedName name="XDO_?YTM?33?">SEHF!$I$10:$I$111</definedName>
    <definedName name="XDO_?YTM?330?">'SRBF-AP'!$I$10:$I$56</definedName>
    <definedName name="XDO_?YTM?331?">'SRBF-AP'!$I$10:$I$66</definedName>
    <definedName name="XDO_?YTM?332?">'SRBF-AP'!$I$10:$I$74</definedName>
    <definedName name="XDO_?YTM?333?">'SRBF-AP'!$I$10:$I$78</definedName>
    <definedName name="XDO_?YTM?334?">'SRBF-AP'!$I$10:$I$105</definedName>
    <definedName name="XDO_?YTM?335?">'SRBF-AP'!$I$10:$I$110</definedName>
    <definedName name="XDO_?YTM?336?">'SRBF-AHP'!$I$10:$I$56</definedName>
    <definedName name="XDO_?YTM?337?">'SRBF-AHP'!$I$10:$I$65</definedName>
    <definedName name="XDO_?YTM?338?">'SRBF-AHP'!$I$10:$I$70</definedName>
    <definedName name="XDO_?YTM?339?">'SRBF-AHP'!$I$10:$I$75</definedName>
    <definedName name="XDO_?YTM?34?">SEHF!$I$10:$I$117</definedName>
    <definedName name="XDO_?YTM?340?">'SRBF-AHP'!$I$10:$I$83</definedName>
    <definedName name="XDO_?YTM?341?">'SRBF-AHP'!$I$10:$I$87</definedName>
    <definedName name="XDO_?YTM?342?">'SRBF-AHP'!$I$10:$I$104</definedName>
    <definedName name="XDO_?YTM?343?">'SRBF-AHP'!$I$10:$I$116</definedName>
    <definedName name="XDO_?YTM?344?">'SRBF-AHP'!$I$10:$I$121</definedName>
    <definedName name="XDO_?YTM?345?">'SRBF-CHP'!$I$10:$I$56</definedName>
    <definedName name="XDO_?YTM?346?">'SRBF-CHP'!$I$10:$I$74</definedName>
    <definedName name="XDO_?YTM?347?">'SRBF-CHP'!$I$10:$I$82</definedName>
    <definedName name="XDO_?YTM?348?">'SRBF-CHP'!$I$10:$I$87</definedName>
    <definedName name="XDO_?YTM?349?">'SRBF-CHP'!$I$10:$I$114</definedName>
    <definedName name="XDO_?YTM?35?">SEHF!$I$10:$I$125</definedName>
    <definedName name="XDO_?YTM?350?">'SRBF-CHP'!$I$10:$I$119</definedName>
    <definedName name="XDO_?YTM?351?">'SRBF-CP'!$I$10:$I$56</definedName>
    <definedName name="XDO_?YTM?352?">'SRBF-CP'!$I$10:$I$73</definedName>
    <definedName name="XDO_?YTM?353?">'SRBF-CP'!$I$10:$I$81</definedName>
    <definedName name="XDO_?YTM?354?">'SRBF-CP'!$I$10:$I$87</definedName>
    <definedName name="XDO_?YTM?355?">'SRBF-CP'!$I$10:$I$114</definedName>
    <definedName name="XDO_?YTM?356?">'SRBF-CP'!$I$10:$I$119</definedName>
    <definedName name="XDO_?YTM?357?">'SIA-US EQUITY FOF'!$I$14</definedName>
    <definedName name="XDO_?YTM?358?">'SIA-US EQUITY FOF'!$I$14:$I$53</definedName>
    <definedName name="XDO_?YTM?359?">'SIA-US EQUITY FOF'!$I$14:$I$58</definedName>
    <definedName name="XDO_?YTM?36?">SEHF!$I$10:$I$129</definedName>
    <definedName name="XDO_?YTM?360?">'SFMP- Series 42'!$I$18</definedName>
    <definedName name="XDO_?YTM?361?">'SFMP- Series 42'!$I$18:$I$40</definedName>
    <definedName name="XDO_?YTM?362?">'SFMP- Series 42'!$I$18:$I$61</definedName>
    <definedName name="XDO_?YTM?363?">'SFMP- Series 42'!$I$18:$I$76</definedName>
    <definedName name="XDO_?YTM?364?">'SFMP- Series 42'!$I$18:$I$81</definedName>
    <definedName name="XDO_?YTM?365?">'SFMP- Series 43'!$I$26:$I$33</definedName>
    <definedName name="XDO_?YTM?366?">'SFMP- Series 43'!$I$26:$I$48</definedName>
    <definedName name="XDO_?YTM?367?">'SFMP- Series 43'!$I$26:$I$63</definedName>
    <definedName name="XDO_?YTM?368?">'SFMP- Series 43'!$I$26:$I$68</definedName>
    <definedName name="XDO_?YTM?369?">'SNN50'!$I$10:$I$59</definedName>
    <definedName name="XDO_?YTM?37?">SEHF!$I$10:$I$135</definedName>
    <definedName name="XDO_?YTM?370?">'SNN50'!$I$10:$I$102</definedName>
    <definedName name="XDO_?YTM?371?">'SNN50'!$I$10:$I$107</definedName>
    <definedName name="XDO_?YTM?372?">'SFMP- Series 44'!$I$26:$I$31</definedName>
    <definedName name="XDO_?YTM?373?">'SFMP- Series 44'!$I$26:$I$54</definedName>
    <definedName name="XDO_?YTM?374?">'SFMP- Series 44'!$I$26:$I$69</definedName>
    <definedName name="XDO_?YTM?375?">'SFMP- Series 44'!$I$26:$I$74</definedName>
    <definedName name="XDO_?YTM?376?">'SFMP- Series 45'!$I$26:$I$33</definedName>
    <definedName name="XDO_?YTM?377?">'SFMP- Series 45'!$I$26:$I$55</definedName>
    <definedName name="XDO_?YTM?378?">'SFMP- Series 45'!$I$26:$I$70</definedName>
    <definedName name="XDO_?YTM?379?">'SFMP- Series 45'!$I$26:$I$75</definedName>
    <definedName name="XDO_?YTM?38?">SEHF!$I$10:$I$140</definedName>
    <definedName name="XDO_?YTM?380?">SBIETFCON!$I$10:$I$39</definedName>
    <definedName name="XDO_?YTM?381?">SBIETFCON!$I$10:$I$82</definedName>
    <definedName name="XDO_?YTM?382?">SBIETFCON!$I$10:$I$87</definedName>
    <definedName name="XDO_?YTM?383?">'SFMP- Series 46'!$I$26:$I$29</definedName>
    <definedName name="XDO_?YTM?384?">'SFMP- Series 46'!$I$26:$I$48</definedName>
    <definedName name="XDO_?YTM?385?">'SFMP- Series 46'!$I$26:$I$63</definedName>
    <definedName name="XDO_?YTM?386?">'SFMP- Series 46'!$I$26:$I$68</definedName>
    <definedName name="XDO_?YTM?387?">'SFMP- Series 48'!$I$26:$I$27</definedName>
    <definedName name="XDO_?YTM?388?">'SFMP- Series 48'!$I$26:$I$54</definedName>
    <definedName name="XDO_?YTM?389?">'SFMP- Series 48'!$I$26:$I$59</definedName>
    <definedName name="XDO_?YTM?39?">SEHF!$I$10:$I$148</definedName>
    <definedName name="XDO_?YTM?390?">SBAF!$I$10:$I$88</definedName>
    <definedName name="XDO_?YTM?391?">SBAF!$I$10:$I$96</definedName>
    <definedName name="XDO_?YTM?392?">SBAF!$I$10:$I$101</definedName>
    <definedName name="XDO_?YTM?393?">SBAF!$I$10:$I$147</definedName>
    <definedName name="XDO_?YTM?394?">SBAF!$I$10:$I$158</definedName>
    <definedName name="XDO_?YTM?395?">SBAF!$I$10:$I$163</definedName>
    <definedName name="XDO_?YTM?396?">SBAF!$I$10:$I$169</definedName>
    <definedName name="XDO_?YTM?397?">SBAF!$I$10:$I$173</definedName>
    <definedName name="XDO_?YTM?398?">SBAF!$I$10:$I$194</definedName>
    <definedName name="XDO_?YTM?399?">SBAF!$I$10:$I$199</definedName>
    <definedName name="XDO_?YTM?4?">#REF!</definedName>
    <definedName name="XDO_?YTM?40?">SEHF!$I$10:$I$153</definedName>
    <definedName name="XDO_?YTM?400?">'SFMP- Series 49'!$I$26:$I$33</definedName>
    <definedName name="XDO_?YTM?401?">'SFMP- Series 49'!$I$26:$I$53</definedName>
    <definedName name="XDO_?YTM?402?">'SFMP- Series 49'!$I$26:$I$68</definedName>
    <definedName name="XDO_?YTM?403?">'SFMP- Series 49'!$I$26:$I$73</definedName>
    <definedName name="XDO_?YTM?404?">'SFMP- Series 50'!$I$26:$I$30</definedName>
    <definedName name="XDO_?YTM?405?">'SFMP- Series 50'!$I$26:$I$49</definedName>
    <definedName name="XDO_?YTM?406?">'SFMP- Series 50'!$I$26:$I$64</definedName>
    <definedName name="XDO_?YTM?407?">'SFMP- Series 50'!$I$26:$I$69</definedName>
    <definedName name="XDO_?YTM?408?">'SFMP- Series 51'!$I$26:$I$36</definedName>
    <definedName name="XDO_?YTM?409?">'SFMP- Series 51'!$I$26:$I$58</definedName>
    <definedName name="XDO_?YTM?41?">SEHF!$I$10:$I$165</definedName>
    <definedName name="XDO_?YTM?410?">'SFMP- Series 51'!$I$26:$I$73</definedName>
    <definedName name="XDO_?YTM?411?">'SFMP- Series 51'!$I$26:$I$78</definedName>
    <definedName name="XDO_?YTM?412?">'SFMP- Series 52'!$I$26:$I$30</definedName>
    <definedName name="XDO_?YTM?413?">'SFMP- Series 52'!$I$26:$I$51</definedName>
    <definedName name="XDO_?YTM?414?">'SFMP- Series 52'!$I$26:$I$66</definedName>
    <definedName name="XDO_?YTM?415?">'SFMP- Series 52'!$I$26:$I$71</definedName>
    <definedName name="XDO_?YTM?416?">'SFMP- Series 53'!$I$26:$I$34</definedName>
    <definedName name="XDO_?YTM?417?">'SFMP- Series 53'!$I$26:$I$57</definedName>
    <definedName name="XDO_?YTM?418?">'SFMP- Series 53'!$I$26:$I$72</definedName>
    <definedName name="XDO_?YTM?419?">'SFMP- Series 53'!$I$26:$I$77</definedName>
    <definedName name="XDO_?YTM?42?">SEHF!$I$10:$I$170</definedName>
    <definedName name="XDO_?YTM?420?">'SFMP- Series 54'!$I$26:$I$28</definedName>
    <definedName name="XDO_?YTM?421?">'SFMP- Series 54'!$I$26:$I$44</definedName>
    <definedName name="XDO_?YTM?422?">'SFMP- Series 54'!$I$26:$I$59</definedName>
    <definedName name="XDO_?YTM?423?">'SFMP- Series 54'!$I$26:$I$64</definedName>
    <definedName name="XDO_?YTM?424?">'SFMP- Series 55'!$I$26:$I$32</definedName>
    <definedName name="XDO_?YTM?425?">'SFMP- Series 55'!$I$26:$I$55</definedName>
    <definedName name="XDO_?YTM?426?">'SFMP- Series 55'!$I$26:$I$70</definedName>
    <definedName name="XDO_?YTM?427?">'SFMP- Series 55'!$I$26:$I$75</definedName>
    <definedName name="XDO_?YTM?428?">'SFMP- Series 57'!$I$26:$I$29</definedName>
    <definedName name="XDO_?YTM?429?">'SFMP- Series 57'!$I$26:$I$52</definedName>
    <definedName name="XDO_?YTM?43?">#REF!</definedName>
    <definedName name="XDO_?YTM?430?">'SFMP- Series 57'!$I$26:$I$67</definedName>
    <definedName name="XDO_?YTM?431?">'SFMP- Series 57'!$I$26:$I$72</definedName>
    <definedName name="XDO_?YTM?432?">'SFMP- Series 58'!$I$26:$I$31</definedName>
    <definedName name="XDO_?YTM?433?">'SFMP- Series 58'!$I$26:$I$51</definedName>
    <definedName name="XDO_?YTM?434?">'SFMP- Series 58'!$I$26:$I$66</definedName>
    <definedName name="XDO_?YTM?435?">'SFMP- Series 58'!$I$26:$I$71</definedName>
    <definedName name="XDO_?YTM?436?">SCPSE!$I$18:$I$43</definedName>
    <definedName name="XDO_?YTM?437?">SCPSE!$I$18:$I$52</definedName>
    <definedName name="XDO_?YTM?438?">SCPSE!$I$18:$I$123</definedName>
    <definedName name="XDO_?YTM?439?">SCPSE!$I$18:$I$150</definedName>
    <definedName name="XDO_?YTM?44?">#REF!</definedName>
    <definedName name="XDO_?YTM?440?">SCPSE!$I$18:$I$155</definedName>
    <definedName name="XDO_?YTM?441?">'SFMP- Series 59'!$I$38:$I$40</definedName>
    <definedName name="XDO_?YTM?442?">'SFMP- Series 59'!$I$38:$I$55</definedName>
    <definedName name="XDO_?YTM?443?">'SFMP- Series 59'!$I$38:$I$60</definedName>
    <definedName name="XDO_?YTM?444?">'SFMP- Series 60'!$I$26:$I$30</definedName>
    <definedName name="XDO_?YTM?445?">'SFMP- Series 60'!$I$26:$I$50</definedName>
    <definedName name="XDO_?YTM?446?">'SFMP- Series 60'!$I$26:$I$65</definedName>
    <definedName name="XDO_?YTM?447?">'SFMP- Series 60'!$I$26:$I$70</definedName>
    <definedName name="XDO_?YTM?448?">SMCF!$I$10:$I$62</definedName>
    <definedName name="XDO_?YTM?449?">SMCF!$I$10:$I$77</definedName>
    <definedName name="XDO_?YTM?45?">SMIF!$I$18:$I$30</definedName>
    <definedName name="XDO_?YTM?450?">SMCF!$I$10:$I$89</definedName>
    <definedName name="XDO_?YTM?451?">SMCF!$I$10:$I$108</definedName>
    <definedName name="XDO_?YTM?452?">SMCF!$I$10:$I$113</definedName>
    <definedName name="XDO_?YTM?453?">'SFMP- Series 61'!$I$26:$I$36</definedName>
    <definedName name="XDO_?YTM?454?">'SFMP- Series 61'!$I$26:$I$58</definedName>
    <definedName name="XDO_?YTM?455?">'SFMP- Series 61'!$I$26:$I$73</definedName>
    <definedName name="XDO_?YTM?456?">'SFMP- Series 61'!$I$26:$I$78</definedName>
    <definedName name="XDO_?YTM?457?">'SFMP- Series 66'!$I$26:$I$34</definedName>
    <definedName name="XDO_?YTM?458?">'SFMP- Series 66'!$I$26:$I$56</definedName>
    <definedName name="XDO_?YTM?459?">'SFMP- Series 66'!$I$26:$I$71</definedName>
    <definedName name="XDO_?YTM?46?">SMIF!$I$18:$I$41</definedName>
    <definedName name="XDO_?YTM?460?">'SFMP- Series 66'!$I$26:$I$76</definedName>
    <definedName name="XDO_?YTM?461?">'SFMP- Series 67'!$I$26:$I$34</definedName>
    <definedName name="XDO_?YTM?462?">'SFMP- Series 67'!$I$26:$I$56</definedName>
    <definedName name="XDO_?YTM?463?">'SFMP- Series 67'!$I$26:$I$71</definedName>
    <definedName name="XDO_?YTM?464?">'SFMP- Series 67'!$I$26:$I$76</definedName>
    <definedName name="XDO_?YTM?465?">'SFMP- Series 64'!$I$24</definedName>
    <definedName name="XDO_?YTM?466?">'SFMP- Series 64'!$I$24:$I$32</definedName>
    <definedName name="XDO_?YTM?467?">'SFMP- Series 64'!$I$24:$I$50</definedName>
    <definedName name="XDO_?YTM?468?">'SFMP- Series 64'!$I$24:$I$65</definedName>
    <definedName name="XDO_?YTM?469?">'SFMP- Series 64'!$I$24:$I$70</definedName>
    <definedName name="XDO_?YTM?47?">SMIF!$I$18:$I$62</definedName>
    <definedName name="XDO_?YTM?470?">'SFMP- Series 68'!$I$24</definedName>
    <definedName name="XDO_?YTM?471?">'SFMP- Series 68'!$I$24:$I$41</definedName>
    <definedName name="XDO_?YTM?472?">'SFMP- Series 68'!$I$24:$I$56</definedName>
    <definedName name="XDO_?YTM?473?">'SFMP- Series 68'!$I$24:$I$61</definedName>
    <definedName name="XDO_?YTM?474?">SNM150IF!$I$10:$I$159</definedName>
    <definedName name="XDO_?YTM?475?">SNM150IF!$I$10:$I$202</definedName>
    <definedName name="XDO_?YTM?476?">SNM150IF!$I$10:$I$207</definedName>
    <definedName name="XDO_?YTM?477?">SNS250IF!$I$10:$I$260</definedName>
    <definedName name="XDO_?YTM?478?">SNS250IF!$I$10:$I$303</definedName>
    <definedName name="XDO_?YTM?479?">SNS250IF!$I$10:$I$308</definedName>
    <definedName name="XDO_?YTM?48?">SMIF!$I$18:$I$72</definedName>
    <definedName name="XDO_?YTM?480?">'SCIGI-JUN 2036'!$I$24:$I$26</definedName>
    <definedName name="XDO_?YTM?481?">'SCIGI-JUN 2036'!$I$24:$I$55</definedName>
    <definedName name="XDO_?YTM?482?">'SCIGI-JUN 2036'!$I$24:$I$60</definedName>
    <definedName name="XDO_?YTM?483?">'SCIGI-APR 2029'!$I$24</definedName>
    <definedName name="XDO_?YTM?484?">'SCIGI-APR 2029'!$I$24:$I$53</definedName>
    <definedName name="XDO_?YTM?485?">'SCIGI-APR 2029'!$I$24:$I$58</definedName>
    <definedName name="XDO_?YTM?486?">'SCISI-SEP 2027'!$I$24</definedName>
    <definedName name="XDO_?YTM?487?">'SCISI-SEP 2027'!$I$24:$I$43</definedName>
    <definedName name="XDO_?YTM?488?">'SCISI-SEP 2027'!$I$24:$I$70</definedName>
    <definedName name="XDO_?YTM?489?">'SCISI-SEP 2027'!$I$24:$I$75</definedName>
    <definedName name="XDO_?YTM?49?">SMIF!$I$18:$I$77</definedName>
    <definedName name="XDO_?YTM?490?">'SFMP- Series 72'!$I$38:$I$41</definedName>
    <definedName name="XDO_?YTM?491?">'SFMP- Series 72'!$I$38:$I$56</definedName>
    <definedName name="XDO_?YTM?492?">'SFMP- Series 72'!$I$38:$I$61</definedName>
    <definedName name="XDO_?YTM?493?">'SFMP- Series 73'!$I$38:$I$41</definedName>
    <definedName name="XDO_?YTM?494?">'SFMP- Series 73'!$I$38:$I$56</definedName>
    <definedName name="XDO_?YTM?495?">'SFMP- Series 73'!$I$38:$I$61</definedName>
    <definedName name="XDO_?YTM?496?">SLDF!$I$24:$I$31</definedName>
    <definedName name="XDO_?YTM?497?">SLDF!$I$24:$I$52</definedName>
    <definedName name="XDO_?YTM?498?">SLDF!$I$24:$I$62</definedName>
    <definedName name="XDO_?YTM?499?">SLDF!$I$24:$I$67</definedName>
    <definedName name="XDO_?YTM?5?">#REF!</definedName>
    <definedName name="XDO_?YTM?50?">#REF!</definedName>
    <definedName name="XDO_?YTM?500?">'SFMP- Series 74'!$I$26:$I$33</definedName>
    <definedName name="XDO_?YTM?501?">'SFMP- Series 74'!$I$26:$I$51</definedName>
    <definedName name="XDO_?YTM?502?">'SFMP- Series 74'!$I$26:$I$66</definedName>
    <definedName name="XDO_?YTM?503?">'SFMP- Series 74'!$I$26:$I$71</definedName>
    <definedName name="XDO_?YTM?504?">'SFMP- Series 76'!$I$18:$I$21</definedName>
    <definedName name="XDO_?YTM?505?">'SFMP- Series 76'!$I$18:$I$31</definedName>
    <definedName name="XDO_?YTM?506?">'SFMP- Series 76'!$I$18:$I$49</definedName>
    <definedName name="XDO_?YTM?507?">'SFMP- Series 76'!$I$18:$I$64</definedName>
    <definedName name="XDO_?YTM?508?">'SFMP- Series 76'!$I$18:$I$69</definedName>
    <definedName name="XDO_?YTM?509?">'SFMP- Series 78'!$I$18:$I$23</definedName>
    <definedName name="XDO_?YTM?51?">#REF!</definedName>
    <definedName name="XDO_?YTM?510?">'SFMP- Series 78'!$I$18:$I$35</definedName>
    <definedName name="XDO_?YTM?511?">'SFMP- Series 78'!$I$18:$I$52</definedName>
    <definedName name="XDO_?YTM?512?">'SFMP- Series 78'!$I$18:$I$67</definedName>
    <definedName name="XDO_?YTM?513?">'SFMP- Series 78'!$I$18:$I$72</definedName>
    <definedName name="XDO_?YTM?514?">SDYF!$I$10:$I$50</definedName>
    <definedName name="XDO_?YTM?515?">SDYF!$I$10:$I$58</definedName>
    <definedName name="XDO_?YTM?516?">SDYF!$I$10:$I$65</definedName>
    <definedName name="XDO_?YTM?517?">SDYF!$I$10:$I$86</definedName>
    <definedName name="XDO_?YTM?518?">SDYF!$I$10:$I$105</definedName>
    <definedName name="XDO_?YTM?519?">SDYF!$I$10:$I$110</definedName>
    <definedName name="XDO_?YTM?52?">SCOF!$I$10:$I$55</definedName>
    <definedName name="XDO_?YTM?520?">'SFMP- Series 79'!$I$18:$I$22</definedName>
    <definedName name="XDO_?YTM?521?">'SFMP- Series 79'!$I$18:$I$45</definedName>
    <definedName name="XDO_?YTM?522?">'SFMP- Series 79'!$I$18:$I$60</definedName>
    <definedName name="XDO_?YTM?523?">'SFMP- Series 79'!$I$18:$I$65</definedName>
    <definedName name="XDO_?YTM?524?">'SFMP- Series 81'!$I$18:$I$25</definedName>
    <definedName name="XDO_?YTM?525?">'SFMP- Series 81'!$I$18:$I$41</definedName>
    <definedName name="XDO_?YTM?526?">'SFMP- Series 81'!$I$18:$I$60</definedName>
    <definedName name="XDO_?YTM?527?">'SFMP- Series 81'!$I$18:$I$75</definedName>
    <definedName name="XDO_?YTM?528?">'SFMP- Series 81'!$I$18:$I$80</definedName>
    <definedName name="XDO_?YTM?529?">'SBI-BSE-SENSEX-IF'!$I$10:$I$39</definedName>
    <definedName name="XDO_?YTM?53?">SCOF!$I$10:$I$80</definedName>
    <definedName name="XDO_?YTM?530?">'SBI-BSE-SENSEX-IF'!$I$10:$I$82</definedName>
    <definedName name="XDO_?YTM?531?">'SBI-BSE-SENSEX-IF'!$I$10:$I$87</definedName>
    <definedName name="XDO_?YTM?532?">LIQUIDSBI!$I$52</definedName>
    <definedName name="XDO_?YTM?533?">LIQUIDSBI!$I$52:$I$57</definedName>
    <definedName name="XDO_?YTM?534?">SN50EWIF!$I$10:$I$59</definedName>
    <definedName name="XDO_?YTM?535?">SN50EWIF!$I$10:$I$102</definedName>
    <definedName name="XDO_?YTM?536?">SN50EWIF!$I$10:$I$107</definedName>
    <definedName name="XDO_?YTM?537?">SEOF!$I$10:$I$44</definedName>
    <definedName name="XDO_?YTM?538?">SEOF!$I$10:$I$69</definedName>
    <definedName name="XDO_?YTM?539?">SEOF!$I$10:$I$88</definedName>
    <definedName name="XDO_?YTM?54?">SCOF!$I$10:$I$99</definedName>
    <definedName name="XDO_?YTM?540?">SEOF!$I$10:$I$93</definedName>
    <definedName name="XDO_?YTM?541?">'SBI-AOF'!$I$10:$I$37</definedName>
    <definedName name="XDO_?YTM?542?">'SBI-AOF'!$I$10:$I$62</definedName>
    <definedName name="XDO_?YTM?543?">'SBI-AOF'!$I$10:$I$81</definedName>
    <definedName name="XDO_?YTM?544?">'SBI-AOF'!$I$10:$I$86</definedName>
    <definedName name="XDO_?YTM?545?">SETFSILVER!$I$54</definedName>
    <definedName name="XDO_?YTM?546?">SETFSILVER!$I$54:$I$56</definedName>
    <definedName name="XDO_?YTM?547?">SETFSILVER!$I$54:$I$59</definedName>
    <definedName name="XDO_?YTM?548?">'SETFSILVER-FOF'!$I$42</definedName>
    <definedName name="XDO_?YTM?549?">'SETFSILVER-FOF'!$I$42:$I$54</definedName>
    <definedName name="XDO_?YTM?55?">SCOF!$I$10:$I$104</definedName>
    <definedName name="XDO_?YTM?550?">'SETFSILVER-FOF'!$I$42:$I$59</definedName>
    <definedName name="XDO_?YTM?551?">'SN50EW-ETF'!$I$10:$I$59</definedName>
    <definedName name="XDO_?YTM?552?">'SN50EW-ETF'!$I$10:$I$102</definedName>
    <definedName name="XDO_?YTM?553?">'SN50EW-ETF'!$I$10:$I$107</definedName>
    <definedName name="XDO_?YTM?554?">SIOF!$I$10:$I$45</definedName>
    <definedName name="XDO_?YTM?555?">SIOF!$I$10:$I$71</definedName>
    <definedName name="XDO_?YTM?556?">SIOF!$I$10:$I$90</definedName>
    <definedName name="XDO_?YTM?557?">SIOF!$I$10:$I$95</definedName>
    <definedName name="XDO_?YTM?558?">SN500IF!$I$10:$I$510</definedName>
    <definedName name="XDO_?YTM?559?">SN500IF!$I$10:$I$553</definedName>
    <definedName name="XDO_?YTM?56?">STOF!$I$10:$I$34</definedName>
    <definedName name="XDO_?YTM?560?">SN500IF!$I$10:$I$558</definedName>
    <definedName name="XDO_?YTM?561?">SNICIF!$I$10:$I$39</definedName>
    <definedName name="XDO_?YTM?562?">SNICIF!$I$10:$I$82</definedName>
    <definedName name="XDO_?YTM?563?">SNICIF!$I$10:$I$87</definedName>
    <definedName name="XDO_?YTM?564?">SQF!$I$10:$I$42</definedName>
    <definedName name="XDO_?YTM?565?">SQF!$I$10:$I$85</definedName>
    <definedName name="XDO_?YTM?566?">SQF!$I$10:$I$90</definedName>
    <definedName name="XDO_?YTM?567?">SNBIF!$I$10:$I$21</definedName>
    <definedName name="XDO_?YTM?568?">SNBIF!$I$10:$I$64</definedName>
    <definedName name="XDO_?YTM?569?">SNBIF!$I$10:$I$69</definedName>
    <definedName name="XDO_?YTM?57?">STOF!$I$10:$I$39</definedName>
    <definedName name="XDO_?YTM?570?">SNITIF!$I$10:$I$19</definedName>
    <definedName name="XDO_?YTM?571?">SNITIF!$I$10:$I$62</definedName>
    <definedName name="XDO_?YTM?572?">SNITIF!$I$10:$I$67</definedName>
    <definedName name="XDO_?YTM?573?">'SBI BSE PSU Bank ETF'!$I$10:$I$21</definedName>
    <definedName name="XDO_?YTM?574?">'SBI BSE PSU Bank ETF'!$I$10:$I$64</definedName>
    <definedName name="XDO_?YTM?575?">'SBI BSE PSU Bank ETF'!$I$10:$I$69</definedName>
    <definedName name="XDO_?YTM?576?">'SBI BSE PSU Bank Index Fund'!$I$10:$I$21</definedName>
    <definedName name="XDO_?YTM?577?">'SBI BSE PSU Bank Index Fund'!$I$10:$I$64</definedName>
    <definedName name="XDO_?YTM?578?">'SBI BSE PSU Bank Index Fund'!$I$10:$I$69</definedName>
    <definedName name="XDO_?YTM?579?">SIPAAFOF!$I$42:$I$43</definedName>
    <definedName name="XDO_?YTM?58?">STOF!$I$10:$I$46</definedName>
    <definedName name="XDO_?YTM?580?">SIPAAFOF!$I$42:$I$55</definedName>
    <definedName name="XDO_?YTM?581?">SIPAAFOF!$I$42:$I$60</definedName>
    <definedName name="XDO_?YTM?582?">'SBI Nifty200 Quality 30'!$I$10:$I$39</definedName>
    <definedName name="XDO_?YTM?583?">'SBI Nifty200 Quality 30'!$I$10:$I$82</definedName>
    <definedName name="XDO_?YTM?584?">'SBI Nifty200 Quality 30'!$I$10:$I$87</definedName>
    <definedName name="XDO_?YTM?585?">#REF!</definedName>
    <definedName name="XDO_?YTM?586?">#REF!</definedName>
    <definedName name="XDO_?YTM?587?">#REF!</definedName>
    <definedName name="XDO_?YTM?588?">#REF!</definedName>
    <definedName name="XDO_?YTM?589?">#REF!</definedName>
    <definedName name="XDO_?YTM?59?">STOF!$I$10:$I$67</definedName>
    <definedName name="XDO_?YTM?590?">#REF!</definedName>
    <definedName name="XDO_?YTM?591?">#REF!</definedName>
    <definedName name="XDO_?YTM?592?">#REF!</definedName>
    <definedName name="XDO_?YTM?593?">#REF!</definedName>
    <definedName name="XDO_?YTM?594?">#REF!</definedName>
    <definedName name="XDO_?YTM?595?">#REF!</definedName>
    <definedName name="XDO_?YTM?596?">#REF!</definedName>
    <definedName name="XDO_?YTM?597?">#REF!</definedName>
    <definedName name="XDO_?YTM?598?">#REF!</definedName>
    <definedName name="XDO_?YTM?599?">#REF!</definedName>
    <definedName name="XDO_?YTM?6?">#REF!</definedName>
    <definedName name="XDO_?YTM?60?">STOF!$I$10:$I$86</definedName>
    <definedName name="XDO_?YTM?600?">#REF!</definedName>
    <definedName name="XDO_?YTM?601?">#REF!</definedName>
    <definedName name="XDO_?YTM?602?">#REF!</definedName>
    <definedName name="XDO_?YTM?603?">#REF!</definedName>
    <definedName name="XDO_?YTM?61?">STOF!$I$10:$I$91</definedName>
    <definedName name="XDO_?YTM?62?">SHOF!$I$10:$I$37</definedName>
    <definedName name="XDO_?YTM?63?">SHOF!$I$10:$I$43</definedName>
    <definedName name="XDO_?YTM?64?">SHOF!$I$10:$I$64</definedName>
    <definedName name="XDO_?YTM?65?">SHOF!$I$10:$I$83</definedName>
    <definedName name="XDO_?YTM?66?">SHOF!$I$10:$I$88</definedName>
    <definedName name="XDO_?YTM?67?">SCF!$I$10:$I$86</definedName>
    <definedName name="XDO_?YTM?68?">SCF!$I$10:$I$93</definedName>
    <definedName name="XDO_?YTM?69?">SCF!$I$10:$I$97</definedName>
    <definedName name="XDO_?YTM?7?">#REF!</definedName>
    <definedName name="XDO_?YTM?70?">SCF!$I$10:$I$103</definedName>
    <definedName name="XDO_?YTM?71?">SCF!$I$10:$I$124</definedName>
    <definedName name="XDO_?YTM?72?">SCF!$I$10:$I$143</definedName>
    <definedName name="XDO_?YTM?73?">SCF!$I$10:$I$148</definedName>
    <definedName name="XDO_?YTM?74?">SNIF!$I$10:$I$59</definedName>
    <definedName name="XDO_?YTM?75?">SNIF!$I$10:$I$102</definedName>
    <definedName name="XDO_?YTM?76?">SNIF!$I$10:$I$107</definedName>
    <definedName name="XDO_?YTM?77?">'SMCBF-SP'!$I$10:$I$27</definedName>
    <definedName name="XDO_?YTM?78?">'SMCBF-SP'!$I$10:$I$47</definedName>
    <definedName name="XDO_?YTM?79?">'SMCBF-SP'!$I$10:$I$56</definedName>
    <definedName name="XDO_?YTM?8?">#REF!</definedName>
    <definedName name="XDO_?YTM?80?">'SMCBF-SP'!$I$10:$I$61</definedName>
    <definedName name="XDO_?YTM?81?">'SMCBF-SP'!$I$10:$I$74</definedName>
    <definedName name="XDO_?YTM?82?">'SMCBF-SP'!$I$10:$I$89</definedName>
    <definedName name="XDO_?YTM?83?">'SMCBF-SP'!$I$10:$I$94</definedName>
    <definedName name="XDO_?YTM?84?">SOF!$I$32:$I$33</definedName>
    <definedName name="XDO_?YTM?85?">SOF!$I$32:$I$38</definedName>
    <definedName name="XDO_?YTM?86?">SOF!$I$32:$I$58</definedName>
    <definedName name="XDO_?YTM?87?">SOF!$I$32:$I$63</definedName>
    <definedName name="XDO_?YTM?88?">SMMDF!$I$18:$I$53</definedName>
    <definedName name="XDO_?YTM?89?">SMMDF!$I$18:$I$64</definedName>
    <definedName name="XDO_?YTM?9?">SLMF!$I$10:$I$82</definedName>
    <definedName name="XDO_?YTM?90?">SMMDF!$I$18:$I$73</definedName>
    <definedName name="XDO_?YTM?91?">SMMDF!$I$18:$I$86</definedName>
    <definedName name="XDO_?YTM?92?">SMMDF!$I$18:$I$96</definedName>
    <definedName name="XDO_?YTM?93?">SMMDF!$I$18:$I$101</definedName>
    <definedName name="XDO_?YTM?94?">SLF!$I$18:$I$23</definedName>
    <definedName name="XDO_?YTM?95?">SLF!$I$18:$I$39</definedName>
    <definedName name="XDO_?YTM?96?">SLF!$I$18:$I$111</definedName>
    <definedName name="XDO_?YTM?97?">SLF!$I$18:$I$140</definedName>
    <definedName name="XDO_?YTM?98?">SLF!$I$18:$I$155</definedName>
    <definedName name="XDO_?YTM?99?">SLF!$I$18:$I$166</definedName>
    <definedName name="XDO_GROUP_?G_2?">SMEEF!$2:$101</definedName>
    <definedName name="XDO_GROUP_?G_2?1?">#REF!</definedName>
    <definedName name="XDO_GROUP_?G_2?10?">#REF!</definedName>
    <definedName name="XDO_GROUP_?G_2?100?">'SFMP- Series 68'!$2:$64</definedName>
    <definedName name="XDO_GROUP_?G_2?101?">SNM150IF!$2:$210</definedName>
    <definedName name="XDO_GROUP_?G_2?102?">SNS250IF!$2:$311</definedName>
    <definedName name="XDO_GROUP_?G_2?103?">'SCIGI-JUN 2036'!$2:$63</definedName>
    <definedName name="XDO_GROUP_?G_2?104?">'SCIGI-APR 2029'!$2:$61</definedName>
    <definedName name="XDO_GROUP_?G_2?105?">'SCISI-SEP 2027'!$2:$78</definedName>
    <definedName name="XDO_GROUP_?G_2?106?">'SFMP- Series 72'!$2:$64</definedName>
    <definedName name="XDO_GROUP_?G_2?107?">'SFMP- Series 73'!$2:$64</definedName>
    <definedName name="XDO_GROUP_?G_2?108?">SLDF!$2:$70</definedName>
    <definedName name="XDO_GROUP_?G_2?109?">'SFMP- Series 74'!$2:$74</definedName>
    <definedName name="XDO_GROUP_?G_2?11?">SEHF!$2:$173</definedName>
    <definedName name="XDO_GROUP_?G_2?110?">'SFMP- Series 76'!$2:$72</definedName>
    <definedName name="XDO_GROUP_?G_2?111?">'SFMP- Series 78'!$2:$75</definedName>
    <definedName name="XDO_GROUP_?G_2?112?">SDYF!$2:$113</definedName>
    <definedName name="XDO_GROUP_?G_2?113?">'SFMP- Series 79'!$2:$68</definedName>
    <definedName name="XDO_GROUP_?G_2?114?">'SFMP- Series 81'!$2:$83</definedName>
    <definedName name="XDO_GROUP_?G_2?115?">'SBI-BSE-SENSEX-IF'!$2:$90</definedName>
    <definedName name="XDO_GROUP_?G_2?116?">LIQUIDSBI!$2:$60</definedName>
    <definedName name="XDO_GROUP_?G_2?117?">SN50EWIF!$2:$110</definedName>
    <definedName name="XDO_GROUP_?G_2?118?">SEOF!$2:$96</definedName>
    <definedName name="XDO_GROUP_?G_2?119?">'SBI-AOF'!$2:$89</definedName>
    <definedName name="XDO_GROUP_?G_2?12?">#REF!</definedName>
    <definedName name="XDO_GROUP_?G_2?120?">SETFSILVER!$2:$62</definedName>
    <definedName name="XDO_GROUP_?G_2?121?">'SETFSILVER-FOF'!$2:$62</definedName>
    <definedName name="XDO_GROUP_?G_2?122?">'SN50EW-ETF'!$2:$110</definedName>
    <definedName name="XDO_GROUP_?G_2?123?">SIOF!$2:$98</definedName>
    <definedName name="XDO_GROUP_?G_2?124?">SN500IF!$2:$561</definedName>
    <definedName name="XDO_GROUP_?G_2?125?">SNICIF!$2:$90</definedName>
    <definedName name="XDO_GROUP_?G_2?126?">SQF!$2:$93</definedName>
    <definedName name="XDO_GROUP_?G_2?127?">SNBIF!$2:$72</definedName>
    <definedName name="XDO_GROUP_?G_2?128?">SNITIF!$2:$70</definedName>
    <definedName name="XDO_GROUP_?G_2?129?">'SBI BSE PSU Bank ETF'!$2:$72</definedName>
    <definedName name="XDO_GROUP_?G_2?13?">SMIF!$2:$80</definedName>
    <definedName name="XDO_GROUP_?G_2?130?">'SBI BSE PSU Bank Index Fund'!$2:$72</definedName>
    <definedName name="XDO_GROUP_?G_2?131?">SIPAAFOF!$2:$63</definedName>
    <definedName name="XDO_GROUP_?G_2?132?">'SBI Nifty200 Quality 30'!$2:$90</definedName>
    <definedName name="XDO_GROUP_?G_2?133?">#REF!</definedName>
    <definedName name="XDO_GROUP_?G_2?134?">#REF!</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5?">SCOF!$2:$107</definedName>
    <definedName name="XDO_GROUP_?G_2?16?">STOF!$2:$94</definedName>
    <definedName name="XDO_GROUP_?G_2?17?">SHOF!$2:$91</definedName>
    <definedName name="XDO_GROUP_?G_2?18?">SCF!$2:$151</definedName>
    <definedName name="XDO_GROUP_?G_2?19?">SNIF!$2:$110</definedName>
    <definedName name="XDO_GROUP_?G_2?2?">#REF!</definedName>
    <definedName name="XDO_GROUP_?G_2?20?">'SMCBF-SP'!$2:$97</definedName>
    <definedName name="XDO_GROUP_?G_2?21?">SOF!$2:$66</definedName>
    <definedName name="XDO_GROUP_?G_2?22?">SMMDF!$2:$104</definedName>
    <definedName name="XDO_GROUP_?G_2?23?">SLF!$2:$189</definedName>
    <definedName name="XDO_GROUP_?G_2?24?">SDBF!$2:$85</definedName>
    <definedName name="XDO_GROUP_?G_2?25?">SSF!$2:$166</definedName>
    <definedName name="XDO_GROUP_?G_2?26?">SCRF!$2:$97</definedName>
    <definedName name="XDO_GROUP_?G_2?27?">SFEF!$2:$93</definedName>
    <definedName name="XDO_GROUP_?G_2?28?">SCHF!$2:$165</definedName>
    <definedName name="XDO_GROUP_?G_2?29?">SMUSD!$2:$171</definedName>
    <definedName name="XDO_GROUP_?G_2?3?">#REF!</definedName>
    <definedName name="XDO_GROUP_?G_2?30?">SMIDCAP!$2:$119</definedName>
    <definedName name="XDO_GROUP_?G_2?31?">SMCMF!$2:$62</definedName>
    <definedName name="XDO_GROUP_?G_2?32?">SMCOMMA!$2:$88</definedName>
    <definedName name="XDO_GROUP_?G_2?33?">SMGF!$2:$81</definedName>
    <definedName name="XDO_GROUP_?G_2?34?">SFLEXI!$2:$119</definedName>
    <definedName name="XDO_GROUP_?G_2?35?">SMAAF!$2:$167</definedName>
    <definedName name="XDO_GROUP_?G_2?36?">SBLUECHIP!$2:$103</definedName>
    <definedName name="XDO_GROUP_?G_2?37?">SAOF!$2:$308</definedName>
    <definedName name="XDO_GROUP_?G_2?38?">SIF!$2:$101</definedName>
    <definedName name="XDO_GROUP_?G_2?39?">SMLDF!$2:$158</definedName>
    <definedName name="XDO_GROUP_?G_2?4?">#REF!</definedName>
    <definedName name="XDO_GROUP_?G_2?40?">SSTDF!$2:$144</definedName>
    <definedName name="XDO_GROUP_?G_2?41?">SETFGOLD!$2:$62</definedName>
    <definedName name="XDO_GROUP_?G_2?42?">SPSU!$2:$87</definedName>
    <definedName name="XDO_GROUP_?G_2?43?">SGF!$2:$62</definedName>
    <definedName name="XDO_GROUP_?G_2?44?">SBISENSEX!$2:$90</definedName>
    <definedName name="XDO_GROUP_?G_2?45?">SSCF!$2:$125</definedName>
    <definedName name="XDO_GROUP_?G_2?46?">SBPF!$2:$121</definedName>
    <definedName name="XDO_GROUP_?G_2?47?">SBFS!$2:$91</definedName>
    <definedName name="XDO_GROUP_?G_2?48?">SETFNN50!$2:$110</definedName>
    <definedName name="XDO_GROUP_?G_2?49?">SETFNIFBK!$2:$72</definedName>
    <definedName name="XDO_GROUP_?G_2?5?">SLMF!$2:$140</definedName>
    <definedName name="XDO_GROUP_?G_2?50?">SETFBSE100!$2:$160</definedName>
    <definedName name="XDO_GROUP_?G_2?51?">SESF!$2:$177</definedName>
    <definedName name="XDO_GROUP_?G_2?52?">SETFNIF50!$2:$110</definedName>
    <definedName name="XDO_GROUP_?G_2?53?">'SLTAF-III'!$2:$85</definedName>
    <definedName name="XDO_GROUP_?G_2?54?">SETF10GILT!$2:$61</definedName>
    <definedName name="XDO_GROUP_?G_2?55?">'SLTAF-IV'!$2:$79</definedName>
    <definedName name="XDO_GROUP_?G_2?56?">'SLTAF-V'!$2:$87</definedName>
    <definedName name="XDO_GROUP_?G_2?57?">'SLTAF-VI'!$2:$99</definedName>
    <definedName name="XDO_GROUP_?G_2?58?">SETFSN50!$2:$110</definedName>
    <definedName name="XDO_GROUP_?G_2?59?">SBIETFQLTY!$2:$90</definedName>
    <definedName name="XDO_GROUP_?G_2?6?">SLTEF!$2:$128</definedName>
    <definedName name="XDO_GROUP_?G_2?60?">SCBF!$2:$183</definedName>
    <definedName name="XDO_GROUP_?G_2?61?">SEMVF!$2:$110</definedName>
    <definedName name="XDO_GROUP_?G_2?62?">'SFMP- Series 1'!$2:$73</definedName>
    <definedName name="XDO_GROUP_?G_2?63?">'SFMP- Series 6'!$2:$71</definedName>
    <definedName name="XDO_GROUP_?G_2?64?">'SFMP- Series 34'!$2:$66</definedName>
    <definedName name="XDO_GROUP_?G_2?65?">'SMCBF-IP'!$2:$97</definedName>
    <definedName name="XDO_GROUP_?G_2?66?">SFRDF!$2:$74</definedName>
    <definedName name="XDO_GROUP_?G_2?67?">SBIETFIT!$2:$70</definedName>
    <definedName name="XDO_GROUP_?G_2?68?">SBIETFPB!$2:$70</definedName>
    <definedName name="XDO_GROUP_?G_2?69?">'SRBF-AP'!$2:$113</definedName>
    <definedName name="XDO_GROUP_?G_2?7?">#REF!</definedName>
    <definedName name="XDO_GROUP_?G_2?70?">'SRBF-AHP'!$2:$124</definedName>
    <definedName name="XDO_GROUP_?G_2?71?">'SRBF-CHP'!$2:$122</definedName>
    <definedName name="XDO_GROUP_?G_2?72?">'SRBF-CP'!$2:$122</definedName>
    <definedName name="XDO_GROUP_?G_2?73?">'SIA-US EQUITY FOF'!$2:$61</definedName>
    <definedName name="XDO_GROUP_?G_2?74?">'SFMP- Series 42'!$2:$84</definedName>
    <definedName name="XDO_GROUP_?G_2?75?">'SFMP- Series 43'!$2:$71</definedName>
    <definedName name="XDO_GROUP_?G_2?76?">'SNN50'!$2:$110</definedName>
    <definedName name="XDO_GROUP_?G_2?77?">'SFMP- Series 44'!$2:$77</definedName>
    <definedName name="XDO_GROUP_?G_2?78?">'SFMP- Series 45'!$2:$78</definedName>
    <definedName name="XDO_GROUP_?G_2?79?">SBIETFCON!$2:$90</definedName>
    <definedName name="XDO_GROUP_?G_2?8?">#REF!</definedName>
    <definedName name="XDO_GROUP_?G_2?80?">'SFMP- Series 46'!$2:$71</definedName>
    <definedName name="XDO_GROUP_?G_2?81?">'SFMP- Series 48'!$2:$62</definedName>
    <definedName name="XDO_GROUP_?G_2?82?">SBAF!$2:$202</definedName>
    <definedName name="XDO_GROUP_?G_2?83?">'SFMP- Series 49'!$2:$76</definedName>
    <definedName name="XDO_GROUP_?G_2?84?">'SFMP- Series 50'!$2:$72</definedName>
    <definedName name="XDO_GROUP_?G_2?85?">'SFMP- Series 51'!$2:$81</definedName>
    <definedName name="XDO_GROUP_?G_2?86?">'SFMP- Series 52'!$2:$74</definedName>
    <definedName name="XDO_GROUP_?G_2?87?">'SFMP- Series 53'!$2:$80</definedName>
    <definedName name="XDO_GROUP_?G_2?88?">'SFMP- Series 54'!$2:$67</definedName>
    <definedName name="XDO_GROUP_?G_2?89?">'SFMP- Series 55'!$2:$78</definedName>
    <definedName name="XDO_GROUP_?G_2?9?">SMGLF!$2:$93</definedName>
    <definedName name="XDO_GROUP_?G_2?90?">'SFMP- Series 57'!$2:$75</definedName>
    <definedName name="XDO_GROUP_?G_2?91?">'SFMP- Series 58'!$2:$74</definedName>
    <definedName name="XDO_GROUP_?G_2?92?">SCPSE!$2:$158</definedName>
    <definedName name="XDO_GROUP_?G_2?93?">'SFMP- Series 59'!$2:$63</definedName>
    <definedName name="XDO_GROUP_?G_2?94?">'SFMP- Series 60'!$2:$73</definedName>
    <definedName name="XDO_GROUP_?G_2?95?">SMCF!$2:$116</definedName>
    <definedName name="XDO_GROUP_?G_2?96?">'SFMP- Series 61'!$2:$81</definedName>
    <definedName name="XDO_GROUP_?G_2?97?">'SFMP- Series 66'!$2:$79</definedName>
    <definedName name="XDO_GROUP_?G_2?98?">'SFMP- Series 67'!$2:$79</definedName>
    <definedName name="XDO_GROUP_?G_2?99?">'SFMP- Series 64'!$2:$73</definedName>
    <definedName name="XDO_GROUP_?G_3?">SMEEF!$8:$100</definedName>
    <definedName name="XDO_GROUP_?G_3?1?">#REF!</definedName>
    <definedName name="XDO_GROUP_?G_3?10?">#REF!</definedName>
    <definedName name="XDO_GROUP_?G_3?100?">'SFMP- Series 68'!$16:$63</definedName>
    <definedName name="XDO_GROUP_?G_3?101?">SNM150IF!$8:$209</definedName>
    <definedName name="XDO_GROUP_?G_3?102?">SNS250IF!$8:$310</definedName>
    <definedName name="XDO_GROUP_?G_3?103?">'SCIGI-JUN 2036'!$16:$62</definedName>
    <definedName name="XDO_GROUP_?G_3?104?">'SCIGI-APR 2029'!$16:$60</definedName>
    <definedName name="XDO_GROUP_?G_3?105?">'SCISI-SEP 2027'!$16:$77</definedName>
    <definedName name="XDO_GROUP_?G_3?106?">'SFMP- Series 72'!$28:$63</definedName>
    <definedName name="XDO_GROUP_?G_3?107?">'SFMP- Series 73'!$28:$63</definedName>
    <definedName name="XDO_GROUP_?G_3?108?">SLDF!$16:$69</definedName>
    <definedName name="XDO_GROUP_?G_3?109?">'SFMP- Series 74'!$16:$73</definedName>
    <definedName name="XDO_GROUP_?G_3?11?">SEHF!$8:$172</definedName>
    <definedName name="XDO_GROUP_?G_3?110?">'SFMP- Series 76'!$16:$71</definedName>
    <definedName name="XDO_GROUP_?G_3?111?">'SFMP- Series 78'!$16:$74</definedName>
    <definedName name="XDO_GROUP_?G_3?112?">SDYF!$8:$112</definedName>
    <definedName name="XDO_GROUP_?G_3?113?">'SFMP- Series 79'!$16:$67</definedName>
    <definedName name="XDO_GROUP_?G_3?114?">'SFMP- Series 81'!$16:$82</definedName>
    <definedName name="XDO_GROUP_?G_3?115?">'SBI-BSE-SENSEX-IF'!$8:$89</definedName>
    <definedName name="XDO_GROUP_?G_3?116?">LIQUIDSBI!$40:$59</definedName>
    <definedName name="XDO_GROUP_?G_3?117?">SN50EWIF!$8:$109</definedName>
    <definedName name="XDO_GROUP_?G_3?118?">SEOF!$8:$95</definedName>
    <definedName name="XDO_GROUP_?G_3?119?">'SBI-AOF'!$8:$88</definedName>
    <definedName name="XDO_GROUP_?G_3?12?">#REF!</definedName>
    <definedName name="XDO_GROUP_?G_3?120?">SETFSILVER!$40:$61</definedName>
    <definedName name="XDO_GROUP_?G_3?121?">'SETFSILVER-FOF'!$40:$61</definedName>
    <definedName name="XDO_GROUP_?G_3?122?">'SN50EW-ETF'!$8:$109</definedName>
    <definedName name="XDO_GROUP_?G_3?123?">SIOF!$8:$97</definedName>
    <definedName name="XDO_GROUP_?G_3?124?">SN500IF!$8:$560</definedName>
    <definedName name="XDO_GROUP_?G_3?125?">SNICIF!$8:$89</definedName>
    <definedName name="XDO_GROUP_?G_3?126?">SQF!$8:$92</definedName>
    <definedName name="XDO_GROUP_?G_3?127?">SNBIF!$8:$71</definedName>
    <definedName name="XDO_GROUP_?G_3?128?">SNITIF!$8:$69</definedName>
    <definedName name="XDO_GROUP_?G_3?129?">'SBI BSE PSU Bank ETF'!$8:$71</definedName>
    <definedName name="XDO_GROUP_?G_3?13?">SMIF!$16:$79</definedName>
    <definedName name="XDO_GROUP_?G_3?130?">'SBI BSE PSU Bank Index Fund'!$8:$71</definedName>
    <definedName name="XDO_GROUP_?G_3?131?">SIPAAFOF!$40:$62</definedName>
    <definedName name="XDO_GROUP_?G_3?132?">'SBI Nifty200 Quality 30'!$8:$89</definedName>
    <definedName name="XDO_GROUP_?G_3?133?">#REF!</definedName>
    <definedName name="XDO_GROUP_?G_3?134?">#REF!</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5?">SCOF!$8:$106</definedName>
    <definedName name="XDO_GROUP_?G_3?16?">STOF!$8:$93</definedName>
    <definedName name="XDO_GROUP_?G_3?17?">SHOF!$8:$90</definedName>
    <definedName name="XDO_GROUP_?G_3?18?">SCF!$8:$150</definedName>
    <definedName name="XDO_GROUP_?G_3?19?">SNIF!$8:$109</definedName>
    <definedName name="XDO_GROUP_?G_3?2?">#REF!</definedName>
    <definedName name="XDO_GROUP_?G_3?20?">'SMCBF-SP'!$8:$96</definedName>
    <definedName name="XDO_GROUP_?G_3?21?">SOF!$28:$65</definedName>
    <definedName name="XDO_GROUP_?G_3?22?">SMMDF!$16:$103</definedName>
    <definedName name="XDO_GROUP_?G_3?23?">SLF!$16:$188</definedName>
    <definedName name="XDO_GROUP_?G_3?24?">SDBF!$16:$84</definedName>
    <definedName name="XDO_GROUP_?G_3?25?">SSF!$16:$165</definedName>
    <definedName name="XDO_GROUP_?G_3?26?">SCRF!$8:$96</definedName>
    <definedName name="XDO_GROUP_?G_3?27?">SFEF!$8:$92</definedName>
    <definedName name="XDO_GROUP_?G_3?28?">SCHF!$8:$164</definedName>
    <definedName name="XDO_GROUP_?G_3?29?">SMUSD!$16:$170</definedName>
    <definedName name="XDO_GROUP_?G_3?3?">#REF!</definedName>
    <definedName name="XDO_GROUP_?G_3?30?">SMIDCAP!$8:$118</definedName>
    <definedName name="XDO_GROUP_?G_3?31?">SMCMF!$16:$61</definedName>
    <definedName name="XDO_GROUP_?G_3?32?">SMCOMMA!$8:$87</definedName>
    <definedName name="XDO_GROUP_?G_3?33?">SMGF!$16:$80</definedName>
    <definedName name="XDO_GROUP_?G_3?34?">SFLEXI!$8:$118</definedName>
    <definedName name="XDO_GROUP_?G_3?35?">SMAAF!$8:$166</definedName>
    <definedName name="XDO_GROUP_?G_3?36?">SBLUECHIP!$8:$102</definedName>
    <definedName name="XDO_GROUP_?G_3?37?">SAOF!$8:$307</definedName>
    <definedName name="XDO_GROUP_?G_3?38?">SIF!$8:$100</definedName>
    <definedName name="XDO_GROUP_?G_3?39?">SMLDF!$16:$157</definedName>
    <definedName name="XDO_GROUP_?G_3?4?">#REF!</definedName>
    <definedName name="XDO_GROUP_?G_3?40?">SSTDF!$16:$143</definedName>
    <definedName name="XDO_GROUP_?G_3?41?">SETFGOLD!$40:$61</definedName>
    <definedName name="XDO_GROUP_?G_3?42?">SPSU!$8:$86</definedName>
    <definedName name="XDO_GROUP_?G_3?43?">SGF!$40:$61</definedName>
    <definedName name="XDO_GROUP_?G_3?44?">SBISENSEX!$8:$89</definedName>
    <definedName name="XDO_GROUP_?G_3?45?">SSCF!$8:$124</definedName>
    <definedName name="XDO_GROUP_?G_3?46?">SBPF!$16:$120</definedName>
    <definedName name="XDO_GROUP_?G_3?47?">SBFS!$8:$90</definedName>
    <definedName name="XDO_GROUP_?G_3?48?">SETFNN50!$8:$109</definedName>
    <definedName name="XDO_GROUP_?G_3?49?">SETFNIFBK!$8:$71</definedName>
    <definedName name="XDO_GROUP_?G_3?5?">SLMF!$8:$139</definedName>
    <definedName name="XDO_GROUP_?G_3?50?">SETFBSE100!$8:$159</definedName>
    <definedName name="XDO_GROUP_?G_3?51?">SESF!$8:$176</definedName>
    <definedName name="XDO_GROUP_?G_3?52?">SETFNIF50!$8:$109</definedName>
    <definedName name="XDO_GROUP_?G_3?53?">'SLTAF-III'!$8:$84</definedName>
    <definedName name="XDO_GROUP_?G_3?54?">SETF10GILT!$16:$60</definedName>
    <definedName name="XDO_GROUP_?G_3?55?">'SLTAF-IV'!$8:$78</definedName>
    <definedName name="XDO_GROUP_?G_3?56?">'SLTAF-V'!$8:$86</definedName>
    <definedName name="XDO_GROUP_?G_3?57?">'SLTAF-VI'!$8:$98</definedName>
    <definedName name="XDO_GROUP_?G_3?58?">SETFSN50!$8:$109</definedName>
    <definedName name="XDO_GROUP_?G_3?59?">SBIETFQLTY!$8:$89</definedName>
    <definedName name="XDO_GROUP_?G_3?6?">SLTEF!$8:$127</definedName>
    <definedName name="XDO_GROUP_?G_3?60?">SCBF!$16:$182</definedName>
    <definedName name="XDO_GROUP_?G_3?61?">SEMVF!$8:$109</definedName>
    <definedName name="XDO_GROUP_?G_3?62?">'SFMP- Series 1'!$16:$72</definedName>
    <definedName name="XDO_GROUP_?G_3?63?">'SFMP- Series 6'!$16:$70</definedName>
    <definedName name="XDO_GROUP_?G_3?64?">'SFMP- Series 34'!$16:$65</definedName>
    <definedName name="XDO_GROUP_?G_3?65?">'SMCBF-IP'!$8:$96</definedName>
    <definedName name="XDO_GROUP_?G_3?66?">SFRDF!$16:$73</definedName>
    <definedName name="XDO_GROUP_?G_3?67?">SBIETFIT!$8:$69</definedName>
    <definedName name="XDO_GROUP_?G_3?68?">SBIETFPB!$8:$69</definedName>
    <definedName name="XDO_GROUP_?G_3?69?">'SRBF-AP'!$8:$112</definedName>
    <definedName name="XDO_GROUP_?G_3?7?">#REF!</definedName>
    <definedName name="XDO_GROUP_?G_3?70?">'SRBF-AHP'!$8:$123</definedName>
    <definedName name="XDO_GROUP_?G_3?71?">'SRBF-CHP'!$8:$121</definedName>
    <definedName name="XDO_GROUP_?G_3?72?">'SRBF-CP'!$8:$121</definedName>
    <definedName name="XDO_GROUP_?G_3?73?">'SIA-US EQUITY FOF'!$8:$60</definedName>
    <definedName name="XDO_GROUP_?G_3?74?">'SFMP- Series 42'!$16:$83</definedName>
    <definedName name="XDO_GROUP_?G_3?75?">'SFMP- Series 43'!$16:$70</definedName>
    <definedName name="XDO_GROUP_?G_3?76?">'SNN50'!$8:$109</definedName>
    <definedName name="XDO_GROUP_?G_3?77?">'SFMP- Series 44'!$16:$76</definedName>
    <definedName name="XDO_GROUP_?G_3?78?">'SFMP- Series 45'!$16:$77</definedName>
    <definedName name="XDO_GROUP_?G_3?79?">SBIETFCON!$8:$89</definedName>
    <definedName name="XDO_GROUP_?G_3?8?">#REF!</definedName>
    <definedName name="XDO_GROUP_?G_3?80?">'SFMP- Series 46'!$16:$70</definedName>
    <definedName name="XDO_GROUP_?G_3?81?">'SFMP- Series 48'!$16:$61</definedName>
    <definedName name="XDO_GROUP_?G_3?82?">SBAF!$8:$201</definedName>
    <definedName name="XDO_GROUP_?G_3?83?">'SFMP- Series 49'!$16:$75</definedName>
    <definedName name="XDO_GROUP_?G_3?84?">'SFMP- Series 50'!$16:$71</definedName>
    <definedName name="XDO_GROUP_?G_3?85?">'SFMP- Series 51'!$16:$80</definedName>
    <definedName name="XDO_GROUP_?G_3?86?">'SFMP- Series 52'!$16:$73</definedName>
    <definedName name="XDO_GROUP_?G_3?87?">'SFMP- Series 53'!$16:$79</definedName>
    <definedName name="XDO_GROUP_?G_3?88?">'SFMP- Series 54'!$16:$66</definedName>
    <definedName name="XDO_GROUP_?G_3?89?">'SFMP- Series 55'!$16:$77</definedName>
    <definedName name="XDO_GROUP_?G_3?9?">SMGLF!$8:$92</definedName>
    <definedName name="XDO_GROUP_?G_3?90?">'SFMP- Series 57'!$16:$74</definedName>
    <definedName name="XDO_GROUP_?G_3?91?">'SFMP- Series 58'!$16:$73</definedName>
    <definedName name="XDO_GROUP_?G_3?92?">SCPSE!$16:$157</definedName>
    <definedName name="XDO_GROUP_?G_3?93?">'SFMP- Series 59'!$28:$62</definedName>
    <definedName name="XDO_GROUP_?G_3?94?">'SFMP- Series 60'!$16:$72</definedName>
    <definedName name="XDO_GROUP_?G_3?95?">SMCF!$8:$115</definedName>
    <definedName name="XDO_GROUP_?G_3?96?">'SFMP- Series 61'!$16:$80</definedName>
    <definedName name="XDO_GROUP_?G_3?97?">'SFMP- Series 66'!$16:$78</definedName>
    <definedName name="XDO_GROUP_?G_3?98?">'SFMP- Series 67'!$16:$78</definedName>
    <definedName name="XDO_GROUP_?G_3?99?">'SFMP- Series 64'!$16:$72</definedName>
    <definedName name="XDO_GROUP_?G_4?">SMEEF!$B$98:$IZ$98</definedName>
    <definedName name="XDO_GROUP_?G_4?1?">#REF!</definedName>
    <definedName name="XDO_GROUP_?G_4?10?">SLMF!$B$86:$IV$88</definedName>
    <definedName name="XDO_GROUP_?G_4?100?">SLF!$B$176:$IV$181</definedName>
    <definedName name="XDO_GROUP_?G_4?101?">SLF!$B$186:$IV$186</definedName>
    <definedName name="XDO_GROUP_?G_4?102?">SDBF!$B$18:$IV$27</definedName>
    <definedName name="XDO_GROUP_?G_4?103?">SDBF!$B$33:$IV$33</definedName>
    <definedName name="XDO_GROUP_?G_4?104?">SDBF!$B$37:$IV$38</definedName>
    <definedName name="XDO_GROUP_?G_4?105?">SDBF!$B$42:$IV$48</definedName>
    <definedName name="XDO_GROUP_?G_4?106?">SDBF!$B$67:$IV$67</definedName>
    <definedName name="XDO_GROUP_?G_4?107?">SDBF!$B$77:$IV$77</definedName>
    <definedName name="XDO_GROUP_?G_4?108?">SDBF!$B$82:$IV$82</definedName>
    <definedName name="XDO_GROUP_?G_4?109?">SSF!$B$24:$IV$25</definedName>
    <definedName name="XDO_GROUP_?G_4?11?">SLMF!$B$92:$IV$92</definedName>
    <definedName name="XDO_GROUP_?G_4?110?">SSF!$B$29:$IV$51</definedName>
    <definedName name="XDO_GROUP_?G_4?111?">SSF!$B$56:$IV$88</definedName>
    <definedName name="XDO_GROUP_?G_4?112?">SSF!$B$92:$IV$130</definedName>
    <definedName name="XDO_GROUP_?G_4?113?">SSF!$B$140:$IV$140</definedName>
    <definedName name="XDO_GROUP_?G_4?114?">SSF!$B$134:$IV$134</definedName>
    <definedName name="XDO_GROUP_?G_4?115?">SSF!$B$147:$IV$147</definedName>
    <definedName name="XDO_GROUP_?G_4?116?">SSF!$B$157:$IV$158</definedName>
    <definedName name="XDO_GROUP_?G_4?117?">SSF!$B$163:$IV$163</definedName>
    <definedName name="XDO_GROUP_?G_4?118?">SCRF!$B$16:$IV$16</definedName>
    <definedName name="XDO_GROUP_?G_4?119?">SCRF!$B$21:$IV$48</definedName>
    <definedName name="XDO_GROUP_?G_4?12?">SLMF!$B$113:$IV$113</definedName>
    <definedName name="XDO_GROUP_?G_4?120?">SCRF!$B$56:$IV$58</definedName>
    <definedName name="XDO_GROUP_?G_4?121?">SCRF!$B$79:$IV$79</definedName>
    <definedName name="XDO_GROUP_?G_4?122?">SCRF!$B$89:$IV$89</definedName>
    <definedName name="XDO_GROUP_?G_4?123?">SCRF!$B$94:$IV$94</definedName>
    <definedName name="XDO_GROUP_?G_4?124?">SFEF!$B$10:$IV$34</definedName>
    <definedName name="XDO_GROUP_?G_4?125?">SFEF!$B$40:$IV$41</definedName>
    <definedName name="XDO_GROUP_?G_4?126?">SFEF!$B$66:$IV$66</definedName>
    <definedName name="XDO_GROUP_?G_4?127?">SFEF!$B$85:$IV$85</definedName>
    <definedName name="XDO_GROUP_?G_4?128?">SFEF!$B$90:$IV$90</definedName>
    <definedName name="XDO_GROUP_?G_4?129?">SCHF!$B$10:$IV$46</definedName>
    <definedName name="XDO_GROUP_?G_4?13?">SLMF!$B$132:$IV$132</definedName>
    <definedName name="XDO_GROUP_?G_4?130?">SCHF!$B$54:$IV$54</definedName>
    <definedName name="XDO_GROUP_?G_4?131?">SCHF!$B$59:$IV$107</definedName>
    <definedName name="XDO_GROUP_?G_4?132?">SCHF!$B$115:$IV$118</definedName>
    <definedName name="XDO_GROUP_?G_4?133?">SCHF!$B$122:$IV$127</definedName>
    <definedName name="XDO_GROUP_?G_4?134?">SCHF!$B$134:$IV$134</definedName>
    <definedName name="XDO_GROUP_?G_4?135?">SCHF!$B$147:$IV$147</definedName>
    <definedName name="XDO_GROUP_?G_4?136?">SCHF!$B$157:$IV$157</definedName>
    <definedName name="XDO_GROUP_?G_4?137?">SCHF!$B$162:$IV$162</definedName>
    <definedName name="XDO_GROUP_?G_4?138?">SMUSD!$B$18:$IV$41</definedName>
    <definedName name="XDO_GROUP_?G_4?139?">SMUSD!$B$47:$IV$48</definedName>
    <definedName name="XDO_GROUP_?G_4?14?">SLMF!$B$137:$IV$137</definedName>
    <definedName name="XDO_GROUP_?G_4?140?">SMUSD!$B$52:$IV$53</definedName>
    <definedName name="XDO_GROUP_?G_4?141?">SMUSD!$B$57:$IV$67</definedName>
    <definedName name="XDO_GROUP_?G_4?142?">SMUSD!$B$72:$IV$89</definedName>
    <definedName name="XDO_GROUP_?G_4?143?">SMUSD!$B$93:$IV$130</definedName>
    <definedName name="XDO_GROUP_?G_4?144?">SMUSD!$B$134:$IV$140</definedName>
    <definedName name="XDO_GROUP_?G_4?145?">SMUSD!$B$146:$IV$146</definedName>
    <definedName name="XDO_GROUP_?G_4?146?">SMUSD!$B$153:$IV$153</definedName>
    <definedName name="XDO_GROUP_?G_4?147?">SMUSD!$B$163:$IV$163</definedName>
    <definedName name="XDO_GROUP_?G_4?148?">SMUSD!$B$168:$IV$168</definedName>
    <definedName name="XDO_GROUP_?G_4?149?">SMIDCAP!$B$10:$IV$64</definedName>
    <definedName name="XDO_GROUP_?G_4?15?">SLTEF!$B$10:$IV$76</definedName>
    <definedName name="XDO_GROUP_?G_4?150?">SMIDCAP!$B$89:$IV$92</definedName>
    <definedName name="XDO_GROUP_?G_4?151?">SMIDCAP!$B$111:$IV$111</definedName>
    <definedName name="XDO_GROUP_?G_4?152?">SMIDCAP!$B$116:$IV$116</definedName>
    <definedName name="XDO_GROUP_?G_4?153?">SMCMF!$B$24:$IV$25</definedName>
    <definedName name="XDO_GROUP_?G_4?154?">SMCMF!$B$54:$IV$54</definedName>
    <definedName name="XDO_GROUP_?G_4?155?">SMCMF!$B$59:$IV$59</definedName>
    <definedName name="XDO_GROUP_?G_4?156?">SMCOMMA!$B$10:$IV$36</definedName>
    <definedName name="XDO_GROUP_?G_4?157?">SMCOMMA!$B$61:$IV$61</definedName>
    <definedName name="XDO_GROUP_?G_4?158?">SMCOMMA!$B$80:$IV$80</definedName>
    <definedName name="XDO_GROUP_?G_4?159?">SMCOMMA!$B$85:$IV$85</definedName>
    <definedName name="XDO_GROUP_?G_4?16?">SLTEF!$B$101:$IV$101</definedName>
    <definedName name="XDO_GROUP_?G_4?160?">SMGF!$B$24:$IV$28</definedName>
    <definedName name="XDO_GROUP_?G_4?161?">SMGF!$B$32:$IV$39</definedName>
    <definedName name="XDO_GROUP_?G_4?162?">SMGF!$B$48:$IV$54</definedName>
    <definedName name="XDO_GROUP_?G_4?163?">SMGF!$B$73:$IV$73</definedName>
    <definedName name="XDO_GROUP_?G_4?164?">SMGF!$B$78:$IV$78</definedName>
    <definedName name="XDO_GROUP_?G_4?165?">SFLEXI!$B$10:$IV$61</definedName>
    <definedName name="XDO_GROUP_?G_4?166?">SFLEXI!$B$67:$IV$69</definedName>
    <definedName name="XDO_GROUP_?G_4?167?">SFLEXI!$B$90:$IV$92</definedName>
    <definedName name="XDO_GROUP_?G_4?168?">SFLEXI!$B$111:$IV$111</definedName>
    <definedName name="XDO_GROUP_?G_4?169?">SFLEXI!$B$116:$IV$116</definedName>
    <definedName name="XDO_GROUP_?G_4?17?">SLTEF!$B$120:$IV$120</definedName>
    <definedName name="XDO_GROUP_?G_4?170?">SMAAF!$B$10:$IV$64</definedName>
    <definedName name="XDO_GROUP_?G_4?171?">SMAAF!$B$72:$IV$72</definedName>
    <definedName name="XDO_GROUP_?G_4?172?">SMAAF!$B$76:$IV$77</definedName>
    <definedName name="XDO_GROUP_?G_4?173?">SMAAF!$B$86:$IV$113</definedName>
    <definedName name="XDO_GROUP_?G_4?174?">SMAAF!$B$121:$IV$123</definedName>
    <definedName name="XDO_GROUP_?G_4?175?">SMAAF!$B$127:$IV$127</definedName>
    <definedName name="XDO_GROUP_?G_4?176?">SMAAF!$B$134:$IV$134</definedName>
    <definedName name="XDO_GROUP_?G_4?177?">SMAAF!$B$145:$IV$147</definedName>
    <definedName name="XDO_GROUP_?G_4?178?">SMAAF!$B$159:$IV$159</definedName>
    <definedName name="XDO_GROUP_?G_4?179?">SMAAF!$B$164:$IV$164</definedName>
    <definedName name="XDO_GROUP_?G_4?18?">SLTEF!$B$125:$IV$125</definedName>
    <definedName name="XDO_GROUP_?G_4?180?">SBLUECHIP!$B$10:$IV$49</definedName>
    <definedName name="XDO_GROUP_?G_4?181?">SBLUECHIP!$B$74:$IV$76</definedName>
    <definedName name="XDO_GROUP_?G_4?182?">SBLUECHIP!$B$95:$IV$95</definedName>
    <definedName name="XDO_GROUP_?G_4?183?">SBLUECHIP!$B$100:$IV$100</definedName>
    <definedName name="XDO_GROUP_?G_4?184?">SAOF!$B$10:$IV$216</definedName>
    <definedName name="XDO_GROUP_?G_4?185?">SAOF!$B$225:$IV$236</definedName>
    <definedName name="XDO_GROUP_?G_4?186?">SAOF!$B$249:$IV$259</definedName>
    <definedName name="XDO_GROUP_?G_4?187?">SAOF!$B$263:$IV$272</definedName>
    <definedName name="XDO_GROUP_?G_4?188?">SAOF!$B$276:$IV$276</definedName>
    <definedName name="XDO_GROUP_?G_4?189?">SAOF!$B$285:$IV$288</definedName>
    <definedName name="XDO_GROUP_?G_4?19?">#REF!</definedName>
    <definedName name="XDO_GROUP_?G_4?190?">SAOF!$B$300:$IV$300</definedName>
    <definedName name="XDO_GROUP_?G_4?191?">SAOF!$B$305:$IV$305</definedName>
    <definedName name="XDO_GROUP_?G_4?192?">SIF!$B$10:$IV$45</definedName>
    <definedName name="XDO_GROUP_?G_4?193?">SIF!$B$53:$IV$53</definedName>
    <definedName name="XDO_GROUP_?G_4?194?">SIF!$B$74:$IV$74</definedName>
    <definedName name="XDO_GROUP_?G_4?195?">SIF!$B$93:$IV$93</definedName>
    <definedName name="XDO_GROUP_?G_4?196?">SIF!$B$98:$IV$98</definedName>
    <definedName name="XDO_GROUP_?G_4?197?">SMLDF!$B$18:$IV$64</definedName>
    <definedName name="XDO_GROUP_?G_4?198?">SMLDF!$B$70:$IV$73</definedName>
    <definedName name="XDO_GROUP_?G_4?199?">SMLDF!$B$77:$IV$80</definedName>
    <definedName name="XDO_GROUP_?G_4?2?">#REF!</definedName>
    <definedName name="XDO_GROUP_?G_4?20?">#REF!</definedName>
    <definedName name="XDO_GROUP_?G_4?200?">SMLDF!$B$84:$IV$88</definedName>
    <definedName name="XDO_GROUP_?G_4?201?">SMLDF!$B$93:$IV$102</definedName>
    <definedName name="XDO_GROUP_?G_4?202?">SMLDF!$B$106:$IV$123</definedName>
    <definedName name="XDO_GROUP_?G_4?203?">SMLDF!$B$127:$IV$127</definedName>
    <definedName name="XDO_GROUP_?G_4?204?">SMLDF!$B$133:$IV$133</definedName>
    <definedName name="XDO_GROUP_?G_4?205?">SMLDF!$B$140:$IV$140</definedName>
    <definedName name="XDO_GROUP_?G_4?206?">SMLDF!$B$150:$IV$150</definedName>
    <definedName name="XDO_GROUP_?G_4?207?">SMLDF!$B$155:$IV$155</definedName>
    <definedName name="XDO_GROUP_?G_4?208?">SSTDF!$B$18:$IV$77</definedName>
    <definedName name="XDO_GROUP_?G_4?209?">SSTDF!$B$83:$IV$84</definedName>
    <definedName name="XDO_GROUP_?G_4?21?">#REF!</definedName>
    <definedName name="XDO_GROUP_?G_4?210?">SSTDF!$B$88:$IV$89</definedName>
    <definedName name="XDO_GROUP_?G_4?211?">SSTDF!$B$93:$IV$95</definedName>
    <definedName name="XDO_GROUP_?G_4?212?">SSTDF!$B$100:$IV$100</definedName>
    <definedName name="XDO_GROUP_?G_4?213?">SSTDF!$B$104:$IV$111</definedName>
    <definedName name="XDO_GROUP_?G_4?214?">SSTDF!$B$119:$IV$119</definedName>
    <definedName name="XDO_GROUP_?G_4?215?">SSTDF!$B$126:$IV$126</definedName>
    <definedName name="XDO_GROUP_?G_4?216?">SSTDF!$B$136:$IV$136</definedName>
    <definedName name="XDO_GROUP_?G_4?217?">SSTDF!$B$141:$IV$141</definedName>
    <definedName name="XDO_GROUP_?G_4?218?">SETFGOLD!$B$46:$IV$46</definedName>
    <definedName name="XDO_GROUP_?G_4?219?">SETFGOLD!$B$54:$IV$54</definedName>
    <definedName name="XDO_GROUP_?G_4?22?">#REF!</definedName>
    <definedName name="XDO_GROUP_?G_4?220?">SETFGOLD!$B$59:$IV$59</definedName>
    <definedName name="XDO_GROUP_?G_4?221?">SPSU!$B$10:$IV$35</definedName>
    <definedName name="XDO_GROUP_?G_4?222?">SPSU!$B$60:$IV$60</definedName>
    <definedName name="XDO_GROUP_?G_4?223?">SPSU!$B$79:$IV$79</definedName>
    <definedName name="XDO_GROUP_?G_4?224?">SPSU!$B$84:$IV$84</definedName>
    <definedName name="XDO_GROUP_?G_4?225?">SGF!$B$42:$IV$42</definedName>
    <definedName name="XDO_GROUP_?G_4?226?">SGF!$B$54:$IV$54</definedName>
    <definedName name="XDO_GROUP_?G_4?227?">SGF!$B$59:$IV$59</definedName>
    <definedName name="XDO_GROUP_?G_4?228?">SBISENSEX!$B$10:$IV$39</definedName>
    <definedName name="XDO_GROUP_?G_4?229?">SBISENSEX!$B$82:$IV$82</definedName>
    <definedName name="XDO_GROUP_?G_4?23?">SMGLF!$B$10:$IV$41</definedName>
    <definedName name="XDO_GROUP_?G_4?230?">SBISENSEX!$B$87:$IV$87</definedName>
    <definedName name="XDO_GROUP_?G_4?231?">SSCF!$B$10:$IV$73</definedName>
    <definedName name="XDO_GROUP_?G_4?232?">SSCF!$B$98:$IV$98</definedName>
    <definedName name="XDO_GROUP_?G_4?233?">SSCF!$B$117:$IV$117</definedName>
    <definedName name="XDO_GROUP_?G_4?234?">SSCF!$B$122:$IV$122</definedName>
    <definedName name="XDO_GROUP_?G_4?235?">SBPF!$B$18:$IV$59</definedName>
    <definedName name="XDO_GROUP_?G_4?236?">SBPF!$B$67:$IV$69</definedName>
    <definedName name="XDO_GROUP_?G_4?237?">SBPF!$B$73:$IV$79</definedName>
    <definedName name="XDO_GROUP_?G_4?238?">SBPF!$B$86:$IV$90</definedName>
    <definedName name="XDO_GROUP_?G_4?239?">SBPF!$B$103:$IV$103</definedName>
    <definedName name="XDO_GROUP_?G_4?24?">SMGLF!$B$66:$IV$66</definedName>
    <definedName name="XDO_GROUP_?G_4?240?">SBPF!$B$113:$IV$113</definedName>
    <definedName name="XDO_GROUP_?G_4?241?">SBPF!$B$118:$IV$118</definedName>
    <definedName name="XDO_GROUP_?G_4?242?">SBFS!$B$10:$IV$39</definedName>
    <definedName name="XDO_GROUP_?G_4?243?">SBFS!$B$64:$IV$64</definedName>
    <definedName name="XDO_GROUP_?G_4?244?">SBFS!$B$83:$IV$83</definedName>
    <definedName name="XDO_GROUP_?G_4?245?">SBFS!$B$88:$IV$88</definedName>
    <definedName name="XDO_GROUP_?G_4?246?">SETFNN50!$B$10:$IV$59</definedName>
    <definedName name="XDO_GROUP_?G_4?247?">SETFNN50!$B$102:$IV$102</definedName>
    <definedName name="XDO_GROUP_?G_4?248?">SETFNN50!$B$107:$IV$107</definedName>
    <definedName name="XDO_GROUP_?G_4?249?">SETFNIFBK!$B$10:$IV$21</definedName>
    <definedName name="XDO_GROUP_?G_4?25?">SMGLF!$B$85:$IV$85</definedName>
    <definedName name="XDO_GROUP_?G_4?250?">SETFNIFBK!$B$64:$IV$64</definedName>
    <definedName name="XDO_GROUP_?G_4?251?">SETFNIFBK!$B$69:$IV$69</definedName>
    <definedName name="XDO_GROUP_?G_4?252?">SETFBSE100!$B$10:$IV$109</definedName>
    <definedName name="XDO_GROUP_?G_4?253?">SETFBSE100!$B$152:$IV$152</definedName>
    <definedName name="XDO_GROUP_?G_4?254?">SETFBSE100!$B$157:$IV$157</definedName>
    <definedName name="XDO_GROUP_?G_4?255?">SESF!$B$10:$IV$90</definedName>
    <definedName name="XDO_GROUP_?G_4?256?">SESF!$B$96:$IV$96</definedName>
    <definedName name="XDO_GROUP_?G_4?257?">SESF!$B$100:$IV$101</definedName>
    <definedName name="XDO_GROUP_?G_4?258?">SESF!$B$105:$IV$106</definedName>
    <definedName name="XDO_GROUP_?G_4?259?">SESF!$B$111:$IV$127</definedName>
    <definedName name="XDO_GROUP_?G_4?26?">SMGLF!$B$90:$IV$90</definedName>
    <definedName name="XDO_GROUP_?G_4?260?">SESF!$B$135:$IV$137</definedName>
    <definedName name="XDO_GROUP_?G_4?261?">SESF!$B$146:$IV$146</definedName>
    <definedName name="XDO_GROUP_?G_4?262?">SESF!$B$150:$IV$150</definedName>
    <definedName name="XDO_GROUP_?G_4?263?">SESF!$B$169:$IV$169</definedName>
    <definedName name="XDO_GROUP_?G_4?264?">SESF!$B$174:$IV$174</definedName>
    <definedName name="XDO_GROUP_?G_4?265?">SETFNIF50!$B$10:$IV$59</definedName>
    <definedName name="XDO_GROUP_?G_4?266?">SETFNIF50!$B$102:$IV$102</definedName>
    <definedName name="XDO_GROUP_?G_4?267?">SETFNIF50!$B$107:$IV$107</definedName>
    <definedName name="XDO_GROUP_?G_4?268?">'SLTAF-III'!$B$10:$IV$34</definedName>
    <definedName name="XDO_GROUP_?G_4?269?">'SLTAF-III'!$B$77:$IV$77</definedName>
    <definedName name="XDO_GROUP_?G_4?27?">#REF!</definedName>
    <definedName name="XDO_GROUP_?G_4?270?">'SLTAF-III'!$B$82:$IV$82</definedName>
    <definedName name="XDO_GROUP_?G_4?271?">SETF10GILT!$B$24:$IV$24</definedName>
    <definedName name="XDO_GROUP_?G_4?272?">SETF10GILT!$B$53:$IV$53</definedName>
    <definedName name="XDO_GROUP_?G_4?273?">SETF10GILT!$B$58:$IV$58</definedName>
    <definedName name="XDO_GROUP_?G_4?274?">'SLTAF-IV'!$B$10:$IV$28</definedName>
    <definedName name="XDO_GROUP_?G_4?275?">'SLTAF-IV'!$B$71:$IV$71</definedName>
    <definedName name="XDO_GROUP_?G_4?276?">'SLTAF-IV'!$B$76:$IV$76</definedName>
    <definedName name="XDO_GROUP_?G_4?277?">'SLTAF-V'!$B$10:$IV$36</definedName>
    <definedName name="XDO_GROUP_?G_4?278?">'SLTAF-V'!$B$79:$IV$79</definedName>
    <definedName name="XDO_GROUP_?G_4?279?">'SLTAF-V'!$B$84:$IV$84</definedName>
    <definedName name="XDO_GROUP_?G_4?28?">#REF!</definedName>
    <definedName name="XDO_GROUP_?G_4?280?">'SLTAF-VI'!$B$10:$IV$48</definedName>
    <definedName name="XDO_GROUP_?G_4?281?">'SLTAF-VI'!$B$91:$IV$91</definedName>
    <definedName name="XDO_GROUP_?G_4?282?">'SLTAF-VI'!$B$96:$IV$96</definedName>
    <definedName name="XDO_GROUP_?G_4?283?">SETFSN50!$B$10:$IV$59</definedName>
    <definedName name="XDO_GROUP_?G_4?284?">SETFSN50!$B$102:$IV$102</definedName>
    <definedName name="XDO_GROUP_?G_4?285?">SETFSN50!$B$107:$IV$107</definedName>
    <definedName name="XDO_GROUP_?G_4?286?">SBIETFQLTY!$B$10:$IV$39</definedName>
    <definedName name="XDO_GROUP_?G_4?287?">SBIETFQLTY!$B$82:$IV$82</definedName>
    <definedName name="XDO_GROUP_?G_4?288?">SBIETFQLTY!$B$87:$IV$87</definedName>
    <definedName name="XDO_GROUP_?G_4?289?">SCBF!$B$18:$IV$112</definedName>
    <definedName name="XDO_GROUP_?G_4?29?">SEHF!$B$10:$IV$48</definedName>
    <definedName name="XDO_GROUP_?G_4?290?">SCBF!$B$118:$IV$118</definedName>
    <definedName name="XDO_GROUP_?G_4?291?">SCBF!$B$122:$IV$124</definedName>
    <definedName name="XDO_GROUP_?G_4?292?">SCBF!$B$128:$IV$136</definedName>
    <definedName name="XDO_GROUP_?G_4?293?">SCBF!$B$143:$IV$152</definedName>
    <definedName name="XDO_GROUP_?G_4?294?">SCBF!$B$165:$IV$165</definedName>
    <definedName name="XDO_GROUP_?G_4?295?">SCBF!$B$175:$IV$175</definedName>
    <definedName name="XDO_GROUP_?G_4?296?">SCBF!$B$180:$IV$180</definedName>
    <definedName name="XDO_GROUP_?G_4?297?">SEMVF!$B$10:$IV$59</definedName>
    <definedName name="XDO_GROUP_?G_4?298?">SEMVF!$B$102:$IV$102</definedName>
    <definedName name="XDO_GROUP_?G_4?299?">SEMVF!$B$107:$IV$107</definedName>
    <definedName name="XDO_GROUP_?G_4?3?">#REF!</definedName>
    <definedName name="XDO_GROUP_?G_4?30?">SEHF!$B$52:$IV$53</definedName>
    <definedName name="XDO_GROUP_?G_4?300?">'SFMP- Series 1'!$B$26:$IV$31</definedName>
    <definedName name="XDO_GROUP_?G_4?301?">'SFMP- Series 1'!$B$44:$IV$50</definedName>
    <definedName name="XDO_GROUP_?G_4?302?">'SFMP- Series 1'!$B$65:$IV$65</definedName>
    <definedName name="XDO_GROUP_?G_4?303?">'SFMP- Series 1'!$B$70:$IV$70</definedName>
    <definedName name="XDO_GROUP_?G_4?304?">'SFMP- Series 6'!$B$26:$IV$29</definedName>
    <definedName name="XDO_GROUP_?G_4?305?">'SFMP- Series 6'!$B$42:$IV$48</definedName>
    <definedName name="XDO_GROUP_?G_4?306?">'SFMP- Series 6'!$B$63:$IV$63</definedName>
    <definedName name="XDO_GROUP_?G_4?307?">'SFMP- Series 6'!$B$68:$IV$68</definedName>
    <definedName name="XDO_GROUP_?G_4?308?">'SFMP- Series 34'!$B$26:$IV$26</definedName>
    <definedName name="XDO_GROUP_?G_4?309?">'SFMP- Series 34'!$B$39:$IV$43</definedName>
    <definedName name="XDO_GROUP_?G_4?31?">SEHF!$B$59:$IV$60</definedName>
    <definedName name="XDO_GROUP_?G_4?310?">'SFMP- Series 34'!$B$58:$IV$58</definedName>
    <definedName name="XDO_GROUP_?G_4?311?">'SFMP- Series 34'!$B$63:$IV$63</definedName>
    <definedName name="XDO_GROUP_?G_4?312?">'SMCBF-IP'!$B$10:$IV$39</definedName>
    <definedName name="XDO_GROUP_?G_4?313?">'SMCBF-IP'!$B$45:$IV$45</definedName>
    <definedName name="XDO_GROUP_?G_4?314?">'SMCBF-IP'!$B$49:$IV$49</definedName>
    <definedName name="XDO_GROUP_?G_4?315?">'SMCBF-IP'!$B$70:$IV$70</definedName>
    <definedName name="XDO_GROUP_?G_4?316?">'SMCBF-IP'!$B$89:$IV$89</definedName>
    <definedName name="XDO_GROUP_?G_4?317?">'SMCBF-IP'!$B$94:$IV$94</definedName>
    <definedName name="XDO_GROUP_?G_4?318?">SFRDF!$B$18:$IV$24</definedName>
    <definedName name="XDO_GROUP_?G_4?319?">SFRDF!$B$32:$IV$33</definedName>
    <definedName name="XDO_GROUP_?G_4?32?">SEHF!$B$64:$IV$64</definedName>
    <definedName name="XDO_GROUP_?G_4?320?">SFRDF!$B$42:$IV$43</definedName>
    <definedName name="XDO_GROUP_?G_4?321?">SFRDF!$B$56:$IV$56</definedName>
    <definedName name="XDO_GROUP_?G_4?322?">SFRDF!$B$66:$IV$66</definedName>
    <definedName name="XDO_GROUP_?G_4?323?">SFRDF!$B$71:$IV$71</definedName>
    <definedName name="XDO_GROUP_?G_4?324?">SBIETFIT!$B$10:$IV$19</definedName>
    <definedName name="XDO_GROUP_?G_4?325?">SBIETFIT!$B$62:$IV$62</definedName>
    <definedName name="XDO_GROUP_?G_4?326?">SBIETFIT!$B$67:$IV$67</definedName>
    <definedName name="XDO_GROUP_?G_4?327?">SBIETFPB!$B$10:$IV$19</definedName>
    <definedName name="XDO_GROUP_?G_4?328?">SBIETFPB!$B$62:$IV$62</definedName>
    <definedName name="XDO_GROUP_?G_4?329?">SBIETFPB!$B$67:$IV$67</definedName>
    <definedName name="XDO_GROUP_?G_4?33?">SEHF!$B$73:$IV$111</definedName>
    <definedName name="XDO_GROUP_?G_4?330?">'SRBF-AP'!$B$10:$IV$56</definedName>
    <definedName name="XDO_GROUP_?G_4?331?">'SRBF-AP'!$B$65:$IV$66</definedName>
    <definedName name="XDO_GROUP_?G_4?332?">'SRBF-AP'!$B$74:$IV$74</definedName>
    <definedName name="XDO_GROUP_?G_4?333?">'SRBF-AP'!$B$78:$IV$78</definedName>
    <definedName name="XDO_GROUP_?G_4?334?">'SRBF-AP'!$B$105:$IV$105</definedName>
    <definedName name="XDO_GROUP_?G_4?335?">'SRBF-AP'!$B$110:$IV$110</definedName>
    <definedName name="XDO_GROUP_?G_4?336?">'SRBF-AHP'!$B$10:$IV$56</definedName>
    <definedName name="XDO_GROUP_?G_4?337?">'SRBF-AHP'!$B$64:$IV$65</definedName>
    <definedName name="XDO_GROUP_?G_4?338?">'SRBF-AHP'!$B$69:$IV$70</definedName>
    <definedName name="XDO_GROUP_?G_4?339?">'SRBF-AHP'!$B$75:$IV$75</definedName>
    <definedName name="XDO_GROUP_?G_4?34?">SEHF!$B$117:$IV$117</definedName>
    <definedName name="XDO_GROUP_?G_4?340?">'SRBF-AHP'!$B$83:$IV$83</definedName>
    <definedName name="XDO_GROUP_?G_4?341?">'SRBF-AHP'!$B$87:$IV$87</definedName>
    <definedName name="XDO_GROUP_?G_4?342?">'SRBF-AHP'!$B$104:$IV$104</definedName>
    <definedName name="XDO_GROUP_?G_4?343?">'SRBF-AHP'!$B$116:$IV$116</definedName>
    <definedName name="XDO_GROUP_?G_4?344?">'SRBF-AHP'!$B$121:$IV$121</definedName>
    <definedName name="XDO_GROUP_?G_4?345?">'SRBF-CHP'!$B$10:$IV$56</definedName>
    <definedName name="XDO_GROUP_?G_4?346?">'SRBF-CHP'!$B$65:$IV$74</definedName>
    <definedName name="XDO_GROUP_?G_4?347?">'SRBF-CHP'!$B$82:$IV$82</definedName>
    <definedName name="XDO_GROUP_?G_4?348?">'SRBF-CHP'!$B$86:$IV$87</definedName>
    <definedName name="XDO_GROUP_?G_4?349?">'SRBF-CHP'!$B$114:$IV$114</definedName>
    <definedName name="XDO_GROUP_?G_4?35?">SEHF!$B$121:$IV$125</definedName>
    <definedName name="XDO_GROUP_?G_4?350?">'SRBF-CHP'!$B$119:$IV$119</definedName>
    <definedName name="XDO_GROUP_?G_4?351?">'SRBF-CP'!$B$10:$IV$56</definedName>
    <definedName name="XDO_GROUP_?G_4?352?">'SRBF-CP'!$B$65:$IV$73</definedName>
    <definedName name="XDO_GROUP_?G_4?353?">'SRBF-CP'!$B$81:$IV$81</definedName>
    <definedName name="XDO_GROUP_?G_4?354?">'SRBF-CP'!$B$85:$IV$87</definedName>
    <definedName name="XDO_GROUP_?G_4?355?">'SRBF-CP'!$B$114:$IV$114</definedName>
    <definedName name="XDO_GROUP_?G_4?356?">'SRBF-CP'!$B$119:$IV$119</definedName>
    <definedName name="XDO_GROUP_?G_4?357?">'SIA-US EQUITY FOF'!$B$14:$IV$14</definedName>
    <definedName name="XDO_GROUP_?G_4?358?">'SIA-US EQUITY FOF'!$B$53:$IV$53</definedName>
    <definedName name="XDO_GROUP_?G_4?359?">'SIA-US EQUITY FOF'!$B$58:$IV$58</definedName>
    <definedName name="XDO_GROUP_?G_4?36?">SEHF!$B$129:$IV$129</definedName>
    <definedName name="XDO_GROUP_?G_4?360?">'SFMP- Series 42'!$B$18:$IV$18</definedName>
    <definedName name="XDO_GROUP_?G_4?361?">'SFMP- Series 42'!$B$28:$IV$40</definedName>
    <definedName name="XDO_GROUP_?G_4?362?">'SFMP- Series 42'!$B$53:$IV$61</definedName>
    <definedName name="XDO_GROUP_?G_4?363?">'SFMP- Series 42'!$B$76:$IV$76</definedName>
    <definedName name="XDO_GROUP_?G_4?364?">'SFMP- Series 42'!$B$81:$IV$81</definedName>
    <definedName name="XDO_GROUP_?G_4?365?">'SFMP- Series 43'!$B$26:$IV$33</definedName>
    <definedName name="XDO_GROUP_?G_4?366?">'SFMP- Series 43'!$B$46:$IV$48</definedName>
    <definedName name="XDO_GROUP_?G_4?367?">'SFMP- Series 43'!$B$63:$IV$63</definedName>
    <definedName name="XDO_GROUP_?G_4?368?">'SFMP- Series 43'!$B$68:$IV$68</definedName>
    <definedName name="XDO_GROUP_?G_4?369?">'SNN50'!$B$10:$IV$59</definedName>
    <definedName name="XDO_GROUP_?G_4?37?">SEHF!$B$134:$IV$135</definedName>
    <definedName name="XDO_GROUP_?G_4?370?">'SNN50'!$B$102:$IV$102</definedName>
    <definedName name="XDO_GROUP_?G_4?371?">'SNN50'!$B$107:$IV$107</definedName>
    <definedName name="XDO_GROUP_?G_4?372?">'SFMP- Series 44'!$B$26:$IV$31</definedName>
    <definedName name="XDO_GROUP_?G_4?373?">'SFMP- Series 44'!$B$44:$IV$54</definedName>
    <definedName name="XDO_GROUP_?G_4?374?">'SFMP- Series 44'!$B$69:$IV$69</definedName>
    <definedName name="XDO_GROUP_?G_4?375?">'SFMP- Series 44'!$B$74:$IV$74</definedName>
    <definedName name="XDO_GROUP_?G_4?376?">'SFMP- Series 45'!$B$26:$IV$33</definedName>
    <definedName name="XDO_GROUP_?G_4?377?">'SFMP- Series 45'!$B$46:$IV$55</definedName>
    <definedName name="XDO_GROUP_?G_4?378?">'SFMP- Series 45'!$B$70:$IV$70</definedName>
    <definedName name="XDO_GROUP_?G_4?379?">'SFMP- Series 45'!$B$75:$IV$75</definedName>
    <definedName name="XDO_GROUP_?G_4?38?">SEHF!$B$139:$IV$140</definedName>
    <definedName name="XDO_GROUP_?G_4?380?">SBIETFCON!$B$10:$IV$39</definedName>
    <definedName name="XDO_GROUP_?G_4?381?">SBIETFCON!$B$82:$IV$82</definedName>
    <definedName name="XDO_GROUP_?G_4?382?">SBIETFCON!$B$87:$IV$87</definedName>
    <definedName name="XDO_GROUP_?G_4?383?">'SFMP- Series 46'!$B$26:$IV$29</definedName>
    <definedName name="XDO_GROUP_?G_4?384?">'SFMP- Series 46'!$B$42:$IV$48</definedName>
    <definedName name="XDO_GROUP_?G_4?385?">'SFMP- Series 46'!$B$63:$IV$63</definedName>
    <definedName name="XDO_GROUP_?G_4?386?">'SFMP- Series 46'!$B$68:$IV$68</definedName>
    <definedName name="XDO_GROUP_?G_4?387?">'SFMP- Series 48'!$B$26:$IV$27</definedName>
    <definedName name="XDO_GROUP_?G_4?388?">'SFMP- Series 48'!$B$54:$IV$54</definedName>
    <definedName name="XDO_GROUP_?G_4?389?">'SFMP- Series 48'!$B$59:$IV$59</definedName>
    <definedName name="XDO_GROUP_?G_4?39?">SEHF!$B$148:$IV$148</definedName>
    <definedName name="XDO_GROUP_?G_4?390?">SBAF!$B$10:$IV$88</definedName>
    <definedName name="XDO_GROUP_?G_4?391?">SBAF!$B$96:$IV$96</definedName>
    <definedName name="XDO_GROUP_?G_4?392?">SBAF!$B$100:$IV$101</definedName>
    <definedName name="XDO_GROUP_?G_4?393?">SBAF!$B$110:$IV$147</definedName>
    <definedName name="XDO_GROUP_?G_4?394?">SBAF!$B$155:$IV$158</definedName>
    <definedName name="XDO_GROUP_?G_4?395?">SBAF!$B$162:$IV$163</definedName>
    <definedName name="XDO_GROUP_?G_4?396?">SBAF!$B$168:$IV$169</definedName>
    <definedName name="XDO_GROUP_?G_4?397?">SBAF!$B$173:$IV$173</definedName>
    <definedName name="XDO_GROUP_?G_4?398?">SBAF!$B$194:$IV$194</definedName>
    <definedName name="XDO_GROUP_?G_4?399?">SBAF!$B$199:$IV$199</definedName>
    <definedName name="XDO_GROUP_?G_4?4?">#REF!</definedName>
    <definedName name="XDO_GROUP_?G_4?40?">SEHF!$B$153:$IV$153</definedName>
    <definedName name="XDO_GROUP_?G_4?400?">'SFMP- Series 49'!$B$26:$IV$33</definedName>
    <definedName name="XDO_GROUP_?G_4?401?">'SFMP- Series 49'!$B$46:$IV$53</definedName>
    <definedName name="XDO_GROUP_?G_4?402?">'SFMP- Series 49'!$B$68:$IV$68</definedName>
    <definedName name="XDO_GROUP_?G_4?403?">'SFMP- Series 49'!$B$73:$IV$73</definedName>
    <definedName name="XDO_GROUP_?G_4?404?">'SFMP- Series 50'!$B$26:$IV$30</definedName>
    <definedName name="XDO_GROUP_?G_4?405?">'SFMP- Series 50'!$B$43:$IV$49</definedName>
    <definedName name="XDO_GROUP_?G_4?406?">'SFMP- Series 50'!$B$64:$IV$64</definedName>
    <definedName name="XDO_GROUP_?G_4?407?">'SFMP- Series 50'!$B$69:$IV$69</definedName>
    <definedName name="XDO_GROUP_?G_4?408?">'SFMP- Series 51'!$B$26:$IV$36</definedName>
    <definedName name="XDO_GROUP_?G_4?409?">'SFMP- Series 51'!$B$49:$IV$58</definedName>
    <definedName name="XDO_GROUP_?G_4?41?">SEHF!$B$165:$IV$165</definedName>
    <definedName name="XDO_GROUP_?G_4?410?">'SFMP- Series 51'!$B$73:$IV$73</definedName>
    <definedName name="XDO_GROUP_?G_4?411?">'SFMP- Series 51'!$B$78:$IV$78</definedName>
    <definedName name="XDO_GROUP_?G_4?412?">'SFMP- Series 52'!$B$26:$IV$30</definedName>
    <definedName name="XDO_GROUP_?G_4?413?">'SFMP- Series 52'!$B$43:$IV$51</definedName>
    <definedName name="XDO_GROUP_?G_4?414?">'SFMP- Series 52'!$B$66:$IV$66</definedName>
    <definedName name="XDO_GROUP_?G_4?415?">'SFMP- Series 52'!$B$71:$IV$71</definedName>
    <definedName name="XDO_GROUP_?G_4?416?">'SFMP- Series 53'!$B$26:$IV$34</definedName>
    <definedName name="XDO_GROUP_?G_4?417?">'SFMP- Series 53'!$B$47:$IV$57</definedName>
    <definedName name="XDO_GROUP_?G_4?418?">'SFMP- Series 53'!$B$72:$IV$72</definedName>
    <definedName name="XDO_GROUP_?G_4?419?">'SFMP- Series 53'!$B$77:$IV$77</definedName>
    <definedName name="XDO_GROUP_?G_4?42?">SEHF!$B$170:$IV$170</definedName>
    <definedName name="XDO_GROUP_?G_4?420?">'SFMP- Series 54'!$B$26:$IV$28</definedName>
    <definedName name="XDO_GROUP_?G_4?421?">'SFMP- Series 54'!$B$41:$IV$44</definedName>
    <definedName name="XDO_GROUP_?G_4?422?">'SFMP- Series 54'!$B$59:$IV$59</definedName>
    <definedName name="XDO_GROUP_?G_4?423?">'SFMP- Series 54'!$B$64:$IV$64</definedName>
    <definedName name="XDO_GROUP_?G_4?424?">'SFMP- Series 55'!$B$26:$IV$32</definedName>
    <definedName name="XDO_GROUP_?G_4?425?">'SFMP- Series 55'!$B$45:$IV$55</definedName>
    <definedName name="XDO_GROUP_?G_4?426?">'SFMP- Series 55'!$B$70:$IV$70</definedName>
    <definedName name="XDO_GROUP_?G_4?427?">'SFMP- Series 55'!$B$75:$IV$75</definedName>
    <definedName name="XDO_GROUP_?G_4?428?">'SFMP- Series 57'!$B$26:$IV$29</definedName>
    <definedName name="XDO_GROUP_?G_4?429?">'SFMP- Series 57'!$B$42:$IV$52</definedName>
    <definedName name="XDO_GROUP_?G_4?43?">#REF!</definedName>
    <definedName name="XDO_GROUP_?G_4?430?">'SFMP- Series 57'!$B$67:$IV$67</definedName>
    <definedName name="XDO_GROUP_?G_4?431?">'SFMP- Series 57'!$B$72:$IV$72</definedName>
    <definedName name="XDO_GROUP_?G_4?432?">'SFMP- Series 58'!$B$26:$IV$31</definedName>
    <definedName name="XDO_GROUP_?G_4?433?">'SFMP- Series 58'!$B$44:$IV$51</definedName>
    <definedName name="XDO_GROUP_?G_4?434?">'SFMP- Series 58'!$B$66:$IV$66</definedName>
    <definedName name="XDO_GROUP_?G_4?435?">'SFMP- Series 58'!$B$71:$IV$71</definedName>
    <definedName name="XDO_GROUP_?G_4?436?">SCPSE!$B$18:$IV$43</definedName>
    <definedName name="XDO_GROUP_?G_4?437?">SCPSE!$B$51:$IV$52</definedName>
    <definedName name="XDO_GROUP_?G_4?438?">SCPSE!$B$56:$IV$123</definedName>
    <definedName name="XDO_GROUP_?G_4?439?">SCPSE!$B$150:$IV$150</definedName>
    <definedName name="XDO_GROUP_?G_4?44?">#REF!</definedName>
    <definedName name="XDO_GROUP_?G_4?440?">SCPSE!$B$155:$IV$155</definedName>
    <definedName name="XDO_GROUP_?G_4?441?">'SFMP- Series 59'!$B$38:$IV$40</definedName>
    <definedName name="XDO_GROUP_?G_4?442?">'SFMP- Series 59'!$B$55:$IV$55</definedName>
    <definedName name="XDO_GROUP_?G_4?443?">'SFMP- Series 59'!$B$60:$IV$60</definedName>
    <definedName name="XDO_GROUP_?G_4?444?">'SFMP- Series 60'!$B$26:$IV$30</definedName>
    <definedName name="XDO_GROUP_?G_4?445?">'SFMP- Series 60'!$B$43:$IV$50</definedName>
    <definedName name="XDO_GROUP_?G_4?446?">'SFMP- Series 60'!$B$65:$IV$65</definedName>
    <definedName name="XDO_GROUP_?G_4?447?">'SFMP- Series 60'!$B$70:$IV$70</definedName>
    <definedName name="XDO_GROUP_?G_4?448?">SMCF!$B$10:$IV$62</definedName>
    <definedName name="XDO_GROUP_?G_4?449?">SMCF!$B$77:$IV$77</definedName>
    <definedName name="XDO_GROUP_?G_4?45?">SMIF!$B$18:$IV$30</definedName>
    <definedName name="XDO_GROUP_?G_4?450?">SMCF!$B$88:$IV$89</definedName>
    <definedName name="XDO_GROUP_?G_4?451?">SMCF!$B$108:$IV$108</definedName>
    <definedName name="XDO_GROUP_?G_4?452?">SMCF!$B$113:$IV$113</definedName>
    <definedName name="XDO_GROUP_?G_4?453?">'SFMP- Series 61'!$B$26:$IV$36</definedName>
    <definedName name="XDO_GROUP_?G_4?454?">'SFMP- Series 61'!$B$49:$IV$58</definedName>
    <definedName name="XDO_GROUP_?G_4?455?">'SFMP- Series 61'!$B$73:$IV$73</definedName>
    <definedName name="XDO_GROUP_?G_4?456?">'SFMP- Series 61'!$B$78:$IV$78</definedName>
    <definedName name="XDO_GROUP_?G_4?457?">'SFMP- Series 66'!$B$26:$IV$34</definedName>
    <definedName name="XDO_GROUP_?G_4?458?">'SFMP- Series 66'!$B$47:$IV$56</definedName>
    <definedName name="XDO_GROUP_?G_4?459?">'SFMP- Series 66'!$B$71:$IV$71</definedName>
    <definedName name="XDO_GROUP_?G_4?46?">SMIF!$B$38:$IV$41</definedName>
    <definedName name="XDO_GROUP_?G_4?460?">'SFMP- Series 66'!$B$76:$IV$76</definedName>
    <definedName name="XDO_GROUP_?G_4?461?">'SFMP- Series 67'!$B$26:$IV$34</definedName>
    <definedName name="XDO_GROUP_?G_4?462?">'SFMP- Series 67'!$B$47:$IV$56</definedName>
    <definedName name="XDO_GROUP_?G_4?463?">'SFMP- Series 67'!$B$71:$IV$71</definedName>
    <definedName name="XDO_GROUP_?G_4?464?">'SFMP- Series 67'!$B$76:$IV$76</definedName>
    <definedName name="XDO_GROUP_?G_4?465?">'SFMP- Series 64'!$B$24:$IV$24</definedName>
    <definedName name="XDO_GROUP_?G_4?466?">'SFMP- Series 64'!$B$28:$IV$32</definedName>
    <definedName name="XDO_GROUP_?G_4?467?">'SFMP- Series 64'!$B$45:$IV$50</definedName>
    <definedName name="XDO_GROUP_?G_4?468?">'SFMP- Series 64'!$B$65:$IV$65</definedName>
    <definedName name="XDO_GROUP_?G_4?469?">'SFMP- Series 64'!$B$70:$IV$70</definedName>
    <definedName name="XDO_GROUP_?G_4?47?">SMIF!$B$62:$IV$62</definedName>
    <definedName name="XDO_GROUP_?G_4?470?">'SFMP- Series 68'!$B$24:$IV$24</definedName>
    <definedName name="XDO_GROUP_?G_4?471?">'SFMP- Series 68'!$B$39:$IV$41</definedName>
    <definedName name="XDO_GROUP_?G_4?472?">'SFMP- Series 68'!$B$56:$IV$56</definedName>
    <definedName name="XDO_GROUP_?G_4?473?">'SFMP- Series 68'!$B$61:$IV$61</definedName>
    <definedName name="XDO_GROUP_?G_4?474?">SNM150IF!$B$10:$IV$159</definedName>
    <definedName name="XDO_GROUP_?G_4?475?">SNM150IF!$B$202:$IV$202</definedName>
    <definedName name="XDO_GROUP_?G_4?476?">SNM150IF!$B$207:$IV$207</definedName>
    <definedName name="XDO_GROUP_?G_4?477?">SNS250IF!$B$10:$IV$260</definedName>
    <definedName name="XDO_GROUP_?G_4?478?">SNS250IF!$B$303:$IV$303</definedName>
    <definedName name="XDO_GROUP_?G_4?479?">SNS250IF!$B$308:$IV$308</definedName>
    <definedName name="XDO_GROUP_?G_4?48?">SMIF!$B$72:$IV$72</definedName>
    <definedName name="XDO_GROUP_?G_4?480?">'SCIGI-JUN 2036'!$B$24:$IV$26</definedName>
    <definedName name="XDO_GROUP_?G_4?481?">'SCIGI-JUN 2036'!$B$55:$IV$55</definedName>
    <definedName name="XDO_GROUP_?G_4?482?">'SCIGI-JUN 2036'!$B$60:$IV$60</definedName>
    <definedName name="XDO_GROUP_?G_4?483?">'SCIGI-APR 2029'!$B$24:$IV$24</definedName>
    <definedName name="XDO_GROUP_?G_4?484?">'SCIGI-APR 2029'!$B$53:$IV$53</definedName>
    <definedName name="XDO_GROUP_?G_4?485?">'SCIGI-APR 2029'!$B$58:$IV$58</definedName>
    <definedName name="XDO_GROUP_?G_4?486?">'SCISI-SEP 2027'!$B$24:$IV$24</definedName>
    <definedName name="XDO_GROUP_?G_4?487?">'SCISI-SEP 2027'!$B$28:$IV$43</definedName>
    <definedName name="XDO_GROUP_?G_4?488?">'SCISI-SEP 2027'!$B$70:$IV$70</definedName>
    <definedName name="XDO_GROUP_?G_4?489?">'SCISI-SEP 2027'!$B$75:$IV$75</definedName>
    <definedName name="XDO_GROUP_?G_4?49?">SMIF!$B$77:$IV$77</definedName>
    <definedName name="XDO_GROUP_?G_4?490?">'SFMP- Series 72'!$B$38:$IV$41</definedName>
    <definedName name="XDO_GROUP_?G_4?491?">'SFMP- Series 72'!$B$56:$IV$56</definedName>
    <definedName name="XDO_GROUP_?G_4?492?">'SFMP- Series 72'!$B$61:$IV$61</definedName>
    <definedName name="XDO_GROUP_?G_4?493?">'SFMP- Series 73'!$B$38:$IV$41</definedName>
    <definedName name="XDO_GROUP_?G_4?494?">'SFMP- Series 73'!$B$56:$IV$56</definedName>
    <definedName name="XDO_GROUP_?G_4?495?">'SFMP- Series 73'!$B$61:$IV$61</definedName>
    <definedName name="XDO_GROUP_?G_4?496?">SLDF!$B$24:$IV$31</definedName>
    <definedName name="XDO_GROUP_?G_4?497?">SLDF!$B$52:$IV$52</definedName>
    <definedName name="XDO_GROUP_?G_4?498?">SLDF!$B$62:$IV$62</definedName>
    <definedName name="XDO_GROUP_?G_4?499?">SLDF!$B$67:$IV$67</definedName>
    <definedName name="XDO_GROUP_?G_4?5?">#REF!</definedName>
    <definedName name="XDO_GROUP_?G_4?50?">#REF!</definedName>
    <definedName name="XDO_GROUP_?G_4?500?">'SFMP- Series 74'!$B$26:$IV$33</definedName>
    <definedName name="XDO_GROUP_?G_4?501?">'SFMP- Series 74'!$B$46:$IV$51</definedName>
    <definedName name="XDO_GROUP_?G_4?502?">'SFMP- Series 74'!$B$66:$IV$66</definedName>
    <definedName name="XDO_GROUP_?G_4?503?">'SFMP- Series 74'!$B$71:$IV$71</definedName>
    <definedName name="XDO_GROUP_?G_4?504?">'SFMP- Series 76'!$B$18:$IV$21</definedName>
    <definedName name="XDO_GROUP_?G_4?505?">'SFMP- Series 76'!$B$31:$IV$31</definedName>
    <definedName name="XDO_GROUP_?G_4?506?">'SFMP- Series 76'!$B$44:$IV$49</definedName>
    <definedName name="XDO_GROUP_?G_4?507?">'SFMP- Series 76'!$B$64:$IV$64</definedName>
    <definedName name="XDO_GROUP_?G_4?508?">'SFMP- Series 76'!$B$69:$IV$69</definedName>
    <definedName name="XDO_GROUP_?G_4?509?">'SFMP- Series 78'!$B$18:$IV$23</definedName>
    <definedName name="XDO_GROUP_?G_4?51?">#REF!</definedName>
    <definedName name="XDO_GROUP_?G_4?510?">'SFMP- Series 78'!$B$33:$IV$35</definedName>
    <definedName name="XDO_GROUP_?G_4?511?">'SFMP- Series 78'!$B$48:$IV$52</definedName>
    <definedName name="XDO_GROUP_?G_4?512?">'SFMP- Series 78'!$B$67:$IV$67</definedName>
    <definedName name="XDO_GROUP_?G_4?513?">'SFMP- Series 78'!$B$72:$IV$72</definedName>
    <definedName name="XDO_GROUP_?G_4?514?">SDYF!$B$10:$IV$50</definedName>
    <definedName name="XDO_GROUP_?G_4?515?">SDYF!$B$58:$IV$58</definedName>
    <definedName name="XDO_GROUP_?G_4?516?">SDYF!$B$62:$IV$65</definedName>
    <definedName name="XDO_GROUP_?G_4?517?">SDYF!$B$86:$IV$86</definedName>
    <definedName name="XDO_GROUP_?G_4?518?">SDYF!$B$105:$IV$105</definedName>
    <definedName name="XDO_GROUP_?G_4?519?">SDYF!$B$110:$IV$110</definedName>
    <definedName name="XDO_GROUP_?G_4?52?">SCOF!$B$10:$IV$55</definedName>
    <definedName name="XDO_GROUP_?G_4?520?">'SFMP- Series 79'!$B$18:$IV$22</definedName>
    <definedName name="XDO_GROUP_?G_4?521?">'SFMP- Series 79'!$B$43:$IV$45</definedName>
    <definedName name="XDO_GROUP_?G_4?522?">'SFMP- Series 79'!$B$60:$IV$60</definedName>
    <definedName name="XDO_GROUP_?G_4?523?">'SFMP- Series 79'!$B$65:$IV$65</definedName>
    <definedName name="XDO_GROUP_?G_4?524?">'SFMP- Series 81'!$B$18:$IV$25</definedName>
    <definedName name="XDO_GROUP_?G_4?525?">'SFMP- Series 81'!$B$35:$IV$41</definedName>
    <definedName name="XDO_GROUP_?G_4?526?">'SFMP- Series 81'!$B$54:$IV$60</definedName>
    <definedName name="XDO_GROUP_?G_4?527?">'SFMP- Series 81'!$B$75:$IV$75</definedName>
    <definedName name="XDO_GROUP_?G_4?528?">'SFMP- Series 81'!$B$80:$IV$80</definedName>
    <definedName name="XDO_GROUP_?G_4?529?">'SBI-BSE-SENSEX-IF'!$B$10:$IV$39</definedName>
    <definedName name="XDO_GROUP_?G_4?53?">SCOF!$B$80:$IV$80</definedName>
    <definedName name="XDO_GROUP_?G_4?530?">'SBI-BSE-SENSEX-IF'!$B$82:$IV$82</definedName>
    <definedName name="XDO_GROUP_?G_4?531?">'SBI-BSE-SENSEX-IF'!$B$87:$IV$87</definedName>
    <definedName name="XDO_GROUP_?G_4?532?">LIQUIDSBI!$B$52:$IV$52</definedName>
    <definedName name="XDO_GROUP_?G_4?533?">LIQUIDSBI!$B$57:$IV$57</definedName>
    <definedName name="XDO_GROUP_?G_4?534?">SN50EWIF!$B$10:$IV$59</definedName>
    <definedName name="XDO_GROUP_?G_4?535?">SN50EWIF!$B$102:$IV$102</definedName>
    <definedName name="XDO_GROUP_?G_4?536?">SN50EWIF!$B$107:$IV$107</definedName>
    <definedName name="XDO_GROUP_?G_4?537?">SEOF!$B$10:$IV$44</definedName>
    <definedName name="XDO_GROUP_?G_4?538?">SEOF!$B$69:$IV$69</definedName>
    <definedName name="XDO_GROUP_?G_4?539?">SEOF!$B$88:$IV$88</definedName>
    <definedName name="XDO_GROUP_?G_4?54?">SCOF!$B$99:$IV$99</definedName>
    <definedName name="XDO_GROUP_?G_4?540?">SEOF!$B$93:$IV$93</definedName>
    <definedName name="XDO_GROUP_?G_4?541?">'SBI-AOF'!$B$10:$IV$37</definedName>
    <definedName name="XDO_GROUP_?G_4?542?">'SBI-AOF'!$B$62:$IV$62</definedName>
    <definedName name="XDO_GROUP_?G_4?543?">'SBI-AOF'!$B$81:$IV$81</definedName>
    <definedName name="XDO_GROUP_?G_4?544?">'SBI-AOF'!$B$86:$IV$86</definedName>
    <definedName name="XDO_GROUP_?G_4?545?">SETFSILVER!$B$54:$IV$54</definedName>
    <definedName name="XDO_GROUP_?G_4?546?">SETFSILVER!$B$46:$IV$46</definedName>
    <definedName name="XDO_GROUP_?G_4?547?">SETFSILVER!$B$59:$IV$59</definedName>
    <definedName name="XDO_GROUP_?G_4?548?">'SETFSILVER-FOF'!$B$42:$IV$42</definedName>
    <definedName name="XDO_GROUP_?G_4?549?">'SETFSILVER-FOF'!$B$54:$IV$54</definedName>
    <definedName name="XDO_GROUP_?G_4?55?">SCOF!$B$104:$IV$104</definedName>
    <definedName name="XDO_GROUP_?G_4?550?">'SETFSILVER-FOF'!$B$59:$IV$59</definedName>
    <definedName name="XDO_GROUP_?G_4?551?">'SN50EW-ETF'!$B$10:$IV$59</definedName>
    <definedName name="XDO_GROUP_?G_4?552?">'SN50EW-ETF'!$B$102:$IV$102</definedName>
    <definedName name="XDO_GROUP_?G_4?553?">'SN50EW-ETF'!$B$107:$IV$107</definedName>
    <definedName name="XDO_GROUP_?G_4?554?">SIOF!$B$10:$IV$45</definedName>
    <definedName name="XDO_GROUP_?G_4?555?">SIOF!$B$70:$IV$71</definedName>
    <definedName name="XDO_GROUP_?G_4?556?">SIOF!$B$90:$IV$90</definedName>
    <definedName name="XDO_GROUP_?G_4?557?">SIOF!$B$95:$IV$95</definedName>
    <definedName name="XDO_GROUP_?G_4?558?">SN500IF!$B$10:$IV$510</definedName>
    <definedName name="XDO_GROUP_?G_4?559?">SN500IF!$B$553:$IV$553</definedName>
    <definedName name="XDO_GROUP_?G_4?56?">STOF!$B$10:$IV$34</definedName>
    <definedName name="XDO_GROUP_?G_4?560?">SN500IF!$B$558:$IV$558</definedName>
    <definedName name="XDO_GROUP_?G_4?561?">SNICIF!$B$10:$IV$39</definedName>
    <definedName name="XDO_GROUP_?G_4?562?">SNICIF!$B$82:$IV$82</definedName>
    <definedName name="XDO_GROUP_?G_4?563?">SNICIF!$B$87:$IV$87</definedName>
    <definedName name="XDO_GROUP_?G_4?564?">SQF!$B$10:$IV$42</definedName>
    <definedName name="XDO_GROUP_?G_4?565?">SQF!$B$85:$IV$85</definedName>
    <definedName name="XDO_GROUP_?G_4?566?">SQF!$B$90:$IV$90</definedName>
    <definedName name="XDO_GROUP_?G_4?567?">SNBIF!$B$10:$IV$21</definedName>
    <definedName name="XDO_GROUP_?G_4?568?">SNBIF!$B$64:$IV$64</definedName>
    <definedName name="XDO_GROUP_?G_4?569?">SNBIF!$B$69:$IV$69</definedName>
    <definedName name="XDO_GROUP_?G_4?57?">STOF!$B$38:$IV$39</definedName>
    <definedName name="XDO_GROUP_?G_4?570?">SNITIF!$B$10:$IV$19</definedName>
    <definedName name="XDO_GROUP_?G_4?571?">SNITIF!$B$62:$IV$62</definedName>
    <definedName name="XDO_GROUP_?G_4?572?">SNITIF!$B$67:$IV$67</definedName>
    <definedName name="XDO_GROUP_?G_4?573?">'SBI BSE PSU Bank ETF'!$B$10:$IV$21</definedName>
    <definedName name="XDO_GROUP_?G_4?574?">'SBI BSE PSU Bank ETF'!$B$64:$IV$64</definedName>
    <definedName name="XDO_GROUP_?G_4?575?">'SBI BSE PSU Bank ETF'!$B$69:$IV$69</definedName>
    <definedName name="XDO_GROUP_?G_4?576?">'SBI BSE PSU Bank Index Fund'!$B$10:$IV$21</definedName>
    <definedName name="XDO_GROUP_?G_4?577?">'SBI BSE PSU Bank Index Fund'!$B$64:$IV$64</definedName>
    <definedName name="XDO_GROUP_?G_4?578?">'SBI BSE PSU Bank Index Fund'!$B$69:$IV$69</definedName>
    <definedName name="XDO_GROUP_?G_4?579?">SIPAAFOF!$B$42:$IV$43</definedName>
    <definedName name="XDO_GROUP_?G_4?58?">STOF!$B$43:$IV$46</definedName>
    <definedName name="XDO_GROUP_?G_4?580?">SIPAAFOF!$B$55:$IV$55</definedName>
    <definedName name="XDO_GROUP_?G_4?581?">SIPAAFOF!$B$60:$IV$60</definedName>
    <definedName name="XDO_GROUP_?G_4?582?">'SBI Nifty200 Quality 30'!$B$10:$IV$39</definedName>
    <definedName name="XDO_GROUP_?G_4?583?">'SBI Nifty200 Quality 30'!$B$82:$IV$82</definedName>
    <definedName name="XDO_GROUP_?G_4?584?">'SBI Nifty200 Quality 30'!$B$87:$IV$87</definedName>
    <definedName name="XDO_GROUP_?G_4?585?">#REF!</definedName>
    <definedName name="XDO_GROUP_?G_4?586?">#REF!</definedName>
    <definedName name="XDO_GROUP_?G_4?587?">#REF!</definedName>
    <definedName name="XDO_GROUP_?G_4?588?">#REF!</definedName>
    <definedName name="XDO_GROUP_?G_4?589?">#REF!</definedName>
    <definedName name="XDO_GROUP_?G_4?59?">STOF!$B$67:$IV$67</definedName>
    <definedName name="XDO_GROUP_?G_4?590?">#REF!</definedName>
    <definedName name="XDO_GROUP_?G_4?591?">#REF!</definedName>
    <definedName name="XDO_GROUP_?G_4?592?">#REF!</definedName>
    <definedName name="XDO_GROUP_?G_4?593?">#REF!</definedName>
    <definedName name="XDO_GROUP_?G_4?594?">#REF!</definedName>
    <definedName name="XDO_GROUP_?G_4?595?">#REF!</definedName>
    <definedName name="XDO_GROUP_?G_4?596?">#REF!</definedName>
    <definedName name="XDO_GROUP_?G_4?597?">#REF!</definedName>
    <definedName name="XDO_GROUP_?G_4?598?">#REF!</definedName>
    <definedName name="XDO_GROUP_?G_4?599?">#REF!</definedName>
    <definedName name="XDO_GROUP_?G_4?6?">#REF!</definedName>
    <definedName name="XDO_GROUP_?G_4?60?">STOF!$B$86:$IV$86</definedName>
    <definedName name="XDO_GROUP_?G_4?600?">#REF!</definedName>
    <definedName name="XDO_GROUP_?G_4?601?">#REF!</definedName>
    <definedName name="XDO_GROUP_?G_4?602?">#REF!</definedName>
    <definedName name="XDO_GROUP_?G_4?603?">#REF!</definedName>
    <definedName name="XDO_GROUP_?G_4?61?">STOF!$B$91:$IV$91</definedName>
    <definedName name="XDO_GROUP_?G_4?62?">SHOF!$B$10:$IV$37</definedName>
    <definedName name="XDO_GROUP_?G_4?63?">SHOF!$B$43:$IV$43</definedName>
    <definedName name="XDO_GROUP_?G_4?64?">SHOF!$B$64:$IV$64</definedName>
    <definedName name="XDO_GROUP_?G_4?65?">SHOF!$B$83:$IV$83</definedName>
    <definedName name="XDO_GROUP_?G_4?66?">SHOF!$B$88:$IV$88</definedName>
    <definedName name="XDO_GROUP_?G_4?67?">SCF!$B$10:$IV$86</definedName>
    <definedName name="XDO_GROUP_?G_4?68?">SCF!$B$92:$IV$93</definedName>
    <definedName name="XDO_GROUP_?G_4?69?">SCF!$B$97:$IV$97</definedName>
    <definedName name="XDO_GROUP_?G_4?7?">#REF!</definedName>
    <definedName name="XDO_GROUP_?G_4?70?">SCF!$B$102:$IV$103</definedName>
    <definedName name="XDO_GROUP_?G_4?71?">SCF!$B$120:$IV$124</definedName>
    <definedName name="XDO_GROUP_?G_4?72?">SCF!$B$143:$IV$143</definedName>
    <definedName name="XDO_GROUP_?G_4?73?">SCF!$B$148:$IV$148</definedName>
    <definedName name="XDO_GROUP_?G_4?74?">SNIF!$B$10:$IV$59</definedName>
    <definedName name="XDO_GROUP_?G_4?75?">SNIF!$B$102:$IV$102</definedName>
    <definedName name="XDO_GROUP_?G_4?76?">SNIF!$B$107:$IV$107</definedName>
    <definedName name="XDO_GROUP_?G_4?77?">'SMCBF-SP'!$B$10:$IV$27</definedName>
    <definedName name="XDO_GROUP_?G_4?78?">'SMCBF-SP'!$B$36:$IV$47</definedName>
    <definedName name="XDO_GROUP_?G_4?79?">'SMCBF-SP'!$B$55:$IV$56</definedName>
    <definedName name="XDO_GROUP_?G_4?8?">#REF!</definedName>
    <definedName name="XDO_GROUP_?G_4?80?">'SMCBF-SP'!$B$60:$IV$61</definedName>
    <definedName name="XDO_GROUP_?G_4?81?">'SMCBF-SP'!$B$74:$IV$74</definedName>
    <definedName name="XDO_GROUP_?G_4?82?">'SMCBF-SP'!$B$89:$IV$89</definedName>
    <definedName name="XDO_GROUP_?G_4?83?">'SMCBF-SP'!$B$94:$IV$94</definedName>
    <definedName name="XDO_GROUP_?G_4?84?">SOF!$B$32:$IV$33</definedName>
    <definedName name="XDO_GROUP_?G_4?85?">SOF!$B$37:$IV$38</definedName>
    <definedName name="XDO_GROUP_?G_4?86?">SOF!$B$57:$IV$58</definedName>
    <definedName name="XDO_GROUP_?G_4?87?">SOF!$B$63:$IV$63</definedName>
    <definedName name="XDO_GROUP_?G_4?88?">SMMDF!$B$18:$IV$53</definedName>
    <definedName name="XDO_GROUP_?G_4?89?">SMMDF!$B$61:$IV$64</definedName>
    <definedName name="XDO_GROUP_?G_4?9?">SLMF!$B$10:$IV$82</definedName>
    <definedName name="XDO_GROUP_?G_4?90?">SMMDF!$B$73:$IV$73</definedName>
    <definedName name="XDO_GROUP_?G_4?91?">SMMDF!$B$86:$IV$86</definedName>
    <definedName name="XDO_GROUP_?G_4?92?">SMMDF!$B$96:$IV$96</definedName>
    <definedName name="XDO_GROUP_?G_4?93?">SMMDF!$B$101:$IV$101</definedName>
    <definedName name="XDO_GROUP_?G_4?94?">SLF!$B$18:$IV$23</definedName>
    <definedName name="XDO_GROUP_?G_4?95?">SLF!$B$33:$IV$39</definedName>
    <definedName name="XDO_GROUP_?G_4?96?">SLF!$B$44:$IV$111</definedName>
    <definedName name="XDO_GROUP_?G_4?97?">SLF!$B$115:$IV$140</definedName>
    <definedName name="XDO_GROUP_?G_4?98?">SLF!$B$144:$IV$155</definedName>
    <definedName name="XDO_GROUP_?G_4?99?">SLF!$B$166:$IV$166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1" i="2" l="1"/>
  <c r="L101" i="2"/>
  <c r="H80" i="68" l="1"/>
  <c r="I80" i="68"/>
  <c r="I79" i="68"/>
  <c r="I187" i="31"/>
  <c r="I186" i="31"/>
  <c r="I185" i="31"/>
  <c r="I184" i="31"/>
  <c r="I183" i="31"/>
  <c r="I182" i="31"/>
  <c r="I181" i="31"/>
  <c r="I180" i="31"/>
  <c r="I179" i="31"/>
  <c r="I178" i="31"/>
  <c r="I177" i="31"/>
  <c r="I176" i="31"/>
  <c r="H187" i="31"/>
  <c r="G89" i="84"/>
  <c r="H89" i="84"/>
  <c r="G65" i="37"/>
  <c r="H65" i="37"/>
  <c r="H35" i="29"/>
  <c r="G35" i="29"/>
  <c r="G49" i="13"/>
  <c r="H49" i="13"/>
  <c r="G59" i="23" l="1"/>
  <c r="H59" i="23"/>
</calcChain>
</file>

<file path=xl/sharedStrings.xml><?xml version="1.0" encoding="utf-8"?>
<sst xmlns="http://schemas.openxmlformats.org/spreadsheetml/2006/main" count="35194" uniqueCount="5434">
  <si>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</si>
  <si>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</si>
  <si>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</si>
  <si>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</si>
  <si>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</si>
  <si>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</si>
  <si>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</si>
  <si>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</si>
  <si>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</si>
  <si>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</si>
  <si>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</si>
  <si>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</si>
  <si>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</si>
  <si>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</si>
  <si>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</si>
  <si>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</si>
  <si>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</si>
  <si>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</si>
  <si>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</si>
  <si>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</si>
  <si>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</si>
  <si>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</si>
  <si>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</si>
  <si>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</si>
  <si>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</si>
  <si>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</si>
  <si>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</si>
  <si>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</si>
  <si>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</si>
  <si>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</si>
  <si>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</si>
  <si>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</si>
  <si>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</si>
  <si>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</si>
  <si>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</si>
  <si>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</si>
  <si>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</si>
  <si>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</si>
  <si>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</si>
  <si>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</si>
  <si>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</si>
  <si>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</si>
  <si>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</si>
  <si>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</si>
  <si>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</si>
  <si>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</si>
  <si>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</si>
  <si>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100003</t>
  </si>
  <si>
    <t>Infosys Ltd.</t>
  </si>
  <si>
    <t>INE009A01021</t>
  </si>
  <si>
    <t>IT - Software</t>
  </si>
  <si>
    <t>100024</t>
  </si>
  <si>
    <t>Axis Bank Ltd.</t>
  </si>
  <si>
    <t>INE238A01034</t>
  </si>
  <si>
    <t>100005</t>
  </si>
  <si>
    <t>Larsen &amp; Toubro Ltd.</t>
  </si>
  <si>
    <t>INE018A01030</t>
  </si>
  <si>
    <t>Construction</t>
  </si>
  <si>
    <t>100104</t>
  </si>
  <si>
    <t>Kotak Mahindra Bank Ltd.</t>
  </si>
  <si>
    <t>INE237A01028</t>
  </si>
  <si>
    <t>100002</t>
  </si>
  <si>
    <t>Reliance Industries Ltd.</t>
  </si>
  <si>
    <t>INE002A01018</t>
  </si>
  <si>
    <t>Petroleum Products</t>
  </si>
  <si>
    <t>100082</t>
  </si>
  <si>
    <t>Ultratech Cement Ltd.</t>
  </si>
  <si>
    <t>INE481G01011</t>
  </si>
  <si>
    <t>Cement &amp; Cement Products</t>
  </si>
  <si>
    <t>100106</t>
  </si>
  <si>
    <t>Maruti Suzuki India Ltd.</t>
  </si>
  <si>
    <t>INE585B01010</t>
  </si>
  <si>
    <t>Automobiles</t>
  </si>
  <si>
    <t>100032</t>
  </si>
  <si>
    <t>Tata Consultancy Services Ltd.</t>
  </si>
  <si>
    <t>INE467B01029</t>
  </si>
  <si>
    <t>100010</t>
  </si>
  <si>
    <t>State Bank of India</t>
  </si>
  <si>
    <t>INE062A01020</t>
  </si>
  <si>
    <t>100706</t>
  </si>
  <si>
    <t>HDFC Life Insurance Company Ltd.</t>
  </si>
  <si>
    <t>INE795G01014</t>
  </si>
  <si>
    <t>Insurance</t>
  </si>
  <si>
    <t>100399</t>
  </si>
  <si>
    <t>Cholamandalam Investment &amp; Finance Co. Ltd.</t>
  </si>
  <si>
    <t>INE121A01024</t>
  </si>
  <si>
    <t>Finance</t>
  </si>
  <si>
    <t>100155</t>
  </si>
  <si>
    <t>Divi's Laboratories Ltd.</t>
  </si>
  <si>
    <t>INE361B01024</t>
  </si>
  <si>
    <t>Pharmaceuticals &amp; Biotechnology</t>
  </si>
  <si>
    <t>100128</t>
  </si>
  <si>
    <t>Eicher Motors Ltd.</t>
  </si>
  <si>
    <t>INE066A01021</t>
  </si>
  <si>
    <t>100447</t>
  </si>
  <si>
    <t>LTIMindtree Ltd.</t>
  </si>
  <si>
    <t>INE214T01019</t>
  </si>
  <si>
    <t>100280</t>
  </si>
  <si>
    <t>TVS Motor Company Ltd.</t>
  </si>
  <si>
    <t>INE494B01023</t>
  </si>
  <si>
    <t>100099</t>
  </si>
  <si>
    <t>Hindustan Unilever Ltd.</t>
  </si>
  <si>
    <t>INE030A01027</t>
  </si>
  <si>
    <t>Diversified FMCG</t>
  </si>
  <si>
    <t>100180</t>
  </si>
  <si>
    <t>Hindalco Industries Ltd.</t>
  </si>
  <si>
    <t>INE038A01020</t>
  </si>
  <si>
    <t>Non - Ferrous Metals</t>
  </si>
  <si>
    <t>100200</t>
  </si>
  <si>
    <t>Page Industries Ltd.</t>
  </si>
  <si>
    <t>INE761H01022</t>
  </si>
  <si>
    <t>Textiles &amp; Apparels</t>
  </si>
  <si>
    <t>100572</t>
  </si>
  <si>
    <t>Timken India Ltd.</t>
  </si>
  <si>
    <t>INE325A01013</t>
  </si>
  <si>
    <t>Industrial Products</t>
  </si>
  <si>
    <t>100182</t>
  </si>
  <si>
    <t>Power Grid Corporation of India Ltd.</t>
  </si>
  <si>
    <t>INE752E01010</t>
  </si>
  <si>
    <t>Power</t>
  </si>
  <si>
    <t>100635</t>
  </si>
  <si>
    <t>L&amp;T Technology Services Ltd.</t>
  </si>
  <si>
    <t>INE010V01017</t>
  </si>
  <si>
    <t>IT - Services</t>
  </si>
  <si>
    <t>100143</t>
  </si>
  <si>
    <t>Thermax Ltd.</t>
  </si>
  <si>
    <t>INE152A01029</t>
  </si>
  <si>
    <t>Electrical Equipment</t>
  </si>
  <si>
    <t>100115</t>
  </si>
  <si>
    <t>Siemens Ltd.</t>
  </si>
  <si>
    <t>INE003A01024</t>
  </si>
  <si>
    <t>100084</t>
  </si>
  <si>
    <t>ABB India Ltd.</t>
  </si>
  <si>
    <t>INE117A01022</t>
  </si>
  <si>
    <t>100227</t>
  </si>
  <si>
    <t>Jubilant Foodworks Ltd.</t>
  </si>
  <si>
    <t>INE797F01020</t>
  </si>
  <si>
    <t>Leisure Services</t>
  </si>
  <si>
    <t>100242</t>
  </si>
  <si>
    <t>Schaeffler India Ltd.</t>
  </si>
  <si>
    <t>INE513A01022</t>
  </si>
  <si>
    <t>Auto Components</t>
  </si>
  <si>
    <t>100335</t>
  </si>
  <si>
    <t>Kajaria Ceramics Ltd.</t>
  </si>
  <si>
    <t>INE217B01036</t>
  </si>
  <si>
    <t>Consumer Durables</t>
  </si>
  <si>
    <t>100284</t>
  </si>
  <si>
    <t>Dr. Lal Path labs Ltd.</t>
  </si>
  <si>
    <t>INE600L01024</t>
  </si>
  <si>
    <t>Healthcare Services</t>
  </si>
  <si>
    <t>101301</t>
  </si>
  <si>
    <t>Sona Blw Precision Forgings Ltd.</t>
  </si>
  <si>
    <t>INE073K01018</t>
  </si>
  <si>
    <t>100283</t>
  </si>
  <si>
    <t>Honeywell Automation India Ltd.</t>
  </si>
  <si>
    <t>INE671A01010</t>
  </si>
  <si>
    <t>Industrial Manufacturing</t>
  </si>
  <si>
    <t>100218</t>
  </si>
  <si>
    <t>Godrej Properties Ltd.</t>
  </si>
  <si>
    <t>INE484J01027</t>
  </si>
  <si>
    <t>Realty</t>
  </si>
  <si>
    <t>101378</t>
  </si>
  <si>
    <t>FSN E-Commerce Ventures Ltd.</t>
  </si>
  <si>
    <t>INE388Y01029</t>
  </si>
  <si>
    <t>Retailing</t>
  </si>
  <si>
    <t>100161</t>
  </si>
  <si>
    <t>Cummins India Ltd.</t>
  </si>
  <si>
    <t>INE298A01020</t>
  </si>
  <si>
    <t>100154</t>
  </si>
  <si>
    <t>Colgate Palmolive (India) Ltd.</t>
  </si>
  <si>
    <t>INE259A01022</t>
  </si>
  <si>
    <t>Personal Products</t>
  </si>
  <si>
    <t>100365</t>
  </si>
  <si>
    <t>Ashok Leyland Ltd.</t>
  </si>
  <si>
    <t>INE208A01029</t>
  </si>
  <si>
    <t>Agricultural, Commercial &amp; Construction Vehicles</t>
  </si>
  <si>
    <t>Total</t>
  </si>
  <si>
    <t>100480</t>
  </si>
  <si>
    <t>Jadoonet.Com</t>
  </si>
  <si>
    <t>EQ600401XXXX</t>
  </si>
  <si>
    <t>Software</t>
  </si>
  <si>
    <t>100481</t>
  </si>
  <si>
    <t>Numero Uno International Ltd.</t>
  </si>
  <si>
    <t>INE703F01010</t>
  </si>
  <si>
    <t>1801347</t>
  </si>
  <si>
    <t>182 DAY T-BILL 20.11.25</t>
  </si>
  <si>
    <t>IN002025Y081</t>
  </si>
  <si>
    <t>Sovereign</t>
  </si>
  <si>
    <t>107250100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</si>
  <si>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</si>
  <si>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</si>
  <si>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</si>
  <si>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</si>
  <si>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</si>
  <si>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</si>
  <si>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</si>
  <si>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</si>
  <si>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</si>
  <si>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</si>
  <si>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</si>
  <si>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</si>
  <si>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</si>
  <si>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017</t>
  </si>
  <si>
    <t>SBI Large and Midcap Fund</t>
  </si>
  <si>
    <t>100814</t>
  </si>
  <si>
    <t>HDFC Asset Management Co. Ltd.</t>
  </si>
  <si>
    <t>INE127D01025</t>
  </si>
  <si>
    <t>Capital Markets</t>
  </si>
  <si>
    <t>100306</t>
  </si>
  <si>
    <t>Abbott India Ltd.</t>
  </si>
  <si>
    <t>INE358A01014</t>
  </si>
  <si>
    <t>100173</t>
  </si>
  <si>
    <t>Asian Paints Ltd.</t>
  </si>
  <si>
    <t>INE021A01026</t>
  </si>
  <si>
    <t>100140</t>
  </si>
  <si>
    <t>Shree Cement Ltd.</t>
  </si>
  <si>
    <t>INE070A01015</t>
  </si>
  <si>
    <t>100196</t>
  </si>
  <si>
    <t>Berger Paints India Ltd.</t>
  </si>
  <si>
    <t>INE463A01038</t>
  </si>
  <si>
    <t>100285</t>
  </si>
  <si>
    <t>Alkem Laboratories Ltd.</t>
  </si>
  <si>
    <t>INE540L01014</t>
  </si>
  <si>
    <t>100231</t>
  </si>
  <si>
    <t>Muthoot Finance Ltd.</t>
  </si>
  <si>
    <t>INE414G01012</t>
  </si>
  <si>
    <t>100271</t>
  </si>
  <si>
    <t>Balkrishna Industries Ltd.</t>
  </si>
  <si>
    <t>INE787D01026</t>
  </si>
  <si>
    <t>100090</t>
  </si>
  <si>
    <t>Bharat Forge Ltd.</t>
  </si>
  <si>
    <t>INE465A01025</t>
  </si>
  <si>
    <t>100217</t>
  </si>
  <si>
    <t>Torrent Power Ltd.</t>
  </si>
  <si>
    <t>INE813H01021</t>
  </si>
  <si>
    <t>101200</t>
  </si>
  <si>
    <t>Gland Pharma Ltd.</t>
  </si>
  <si>
    <t>INE068V01023</t>
  </si>
  <si>
    <t>100378</t>
  </si>
  <si>
    <t>Jindal Steel &amp; Power Ltd.</t>
  </si>
  <si>
    <t>INE749A01030</t>
  </si>
  <si>
    <t>100091</t>
  </si>
  <si>
    <t>Indus Towers Ltd.</t>
  </si>
  <si>
    <t>INE121J01017</t>
  </si>
  <si>
    <t>Telecom - Services</t>
  </si>
  <si>
    <t>100566</t>
  </si>
  <si>
    <t>Laurus Labs Ltd.</t>
  </si>
  <si>
    <t>INE947Q01028</t>
  </si>
  <si>
    <t>100739</t>
  </si>
  <si>
    <t>UNO Minda Ltd.</t>
  </si>
  <si>
    <t>INE405E01023</t>
  </si>
  <si>
    <t>100043</t>
  </si>
  <si>
    <t>ZF Commercial Vehicle Control Systems India Ltd.</t>
  </si>
  <si>
    <t>INE342J01019</t>
  </si>
  <si>
    <t>100047</t>
  </si>
  <si>
    <t>Emami Ltd.</t>
  </si>
  <si>
    <t>INE548C01032</t>
  </si>
  <si>
    <t>100157</t>
  </si>
  <si>
    <t>Godrej Consumer Products Ltd.</t>
  </si>
  <si>
    <t>INE102D01028</t>
  </si>
  <si>
    <t>100221</t>
  </si>
  <si>
    <t>Sundram Fasteners Ltd.</t>
  </si>
  <si>
    <t>INE387A01021</t>
  </si>
  <si>
    <t>100292</t>
  </si>
  <si>
    <t>Steel Authority of India Ltd.</t>
  </si>
  <si>
    <t>INE114A01011</t>
  </si>
  <si>
    <t>100220</t>
  </si>
  <si>
    <t>Cholamandalam Financial Holdings Ltd.</t>
  </si>
  <si>
    <t>INE149A01033</t>
  </si>
  <si>
    <t>100121</t>
  </si>
  <si>
    <t>United Breweries Ltd.</t>
  </si>
  <si>
    <t>INE686F01025</t>
  </si>
  <si>
    <t>Beverages</t>
  </si>
  <si>
    <t>101311</t>
  </si>
  <si>
    <t>G R Infra projects Ltd.</t>
  </si>
  <si>
    <t>INE201P01022</t>
  </si>
  <si>
    <t>101553</t>
  </si>
  <si>
    <t>Delhivery Ltd.</t>
  </si>
  <si>
    <t>INE148O01028</t>
  </si>
  <si>
    <t>100017</t>
  </si>
  <si>
    <t>National Aluminium Company Ltd.</t>
  </si>
  <si>
    <t>INE139A01034</t>
  </si>
  <si>
    <t>101348</t>
  </si>
  <si>
    <t>Acutaas Chemicals Ltd.</t>
  </si>
  <si>
    <t>INE00FF01025</t>
  </si>
  <si>
    <t>100172</t>
  </si>
  <si>
    <t>ACC Ltd.</t>
  </si>
  <si>
    <t>INE012A01025</t>
  </si>
  <si>
    <t>100112</t>
  </si>
  <si>
    <t>Punjab National Bank</t>
  </si>
  <si>
    <t>INE160A01022</t>
  </si>
  <si>
    <t>100262</t>
  </si>
  <si>
    <t>Ingersoll Rand (India) Ltd.</t>
  </si>
  <si>
    <t>INE177A01018</t>
  </si>
  <si>
    <t>100092</t>
  </si>
  <si>
    <t>Bank of Baroda</t>
  </si>
  <si>
    <t>INE028A01039</t>
  </si>
  <si>
    <t>101403</t>
  </si>
  <si>
    <t>Tega Industries Ltd.</t>
  </si>
  <si>
    <t>INE011K01018</t>
  </si>
  <si>
    <t>100137</t>
  </si>
  <si>
    <t>The Ramco Cements Ltd.</t>
  </si>
  <si>
    <t>INE331A01037</t>
  </si>
  <si>
    <t>101342</t>
  </si>
  <si>
    <t>Nuvoco Vistas Corporation Ltd.</t>
  </si>
  <si>
    <t>INE118D01016</t>
  </si>
  <si>
    <t>100184</t>
  </si>
  <si>
    <t>Tata Steel Ltd.</t>
  </si>
  <si>
    <t>INE081A01020</t>
  </si>
  <si>
    <t>100282</t>
  </si>
  <si>
    <t>Blue Star Ltd.</t>
  </si>
  <si>
    <t>INE472A01039</t>
  </si>
  <si>
    <t>100899</t>
  </si>
  <si>
    <t>Neogen Chemicals Ltd.</t>
  </si>
  <si>
    <t>INE136S01016</t>
  </si>
  <si>
    <t>Chemicals &amp; Petrochemicals</t>
  </si>
  <si>
    <t>100670</t>
  </si>
  <si>
    <t>Tube Investments of India Ltd.</t>
  </si>
  <si>
    <t>INE974X01010</t>
  </si>
  <si>
    <t>100660</t>
  </si>
  <si>
    <t>Hatsun Agro Product Ltd.</t>
  </si>
  <si>
    <t>INE473B01035</t>
  </si>
  <si>
    <t>Food Products</t>
  </si>
  <si>
    <t>100095</t>
  </si>
  <si>
    <t>Bharti Airtel Ltd.</t>
  </si>
  <si>
    <t>INE397D01024</t>
  </si>
  <si>
    <t>100552</t>
  </si>
  <si>
    <t>Ganesha Ecosphere Ltd.</t>
  </si>
  <si>
    <t>INE845D01014</t>
  </si>
  <si>
    <t>100665</t>
  </si>
  <si>
    <t>Aditya Birla Capital Ltd.</t>
  </si>
  <si>
    <t>INE674K01013</t>
  </si>
  <si>
    <t>101457</t>
  </si>
  <si>
    <t>Motherson Sumi Wiring India Ltd.</t>
  </si>
  <si>
    <t>INE0FS801015</t>
  </si>
  <si>
    <t>100361</t>
  </si>
  <si>
    <t>Bank of India</t>
  </si>
  <si>
    <t>INE084A01016</t>
  </si>
  <si>
    <t>100011</t>
  </si>
  <si>
    <t>Wipro Ltd.</t>
  </si>
  <si>
    <t>INE075A01022</t>
  </si>
  <si>
    <t>100534</t>
  </si>
  <si>
    <t>Sheela Foam Ltd.</t>
  </si>
  <si>
    <t>INE916U01025</t>
  </si>
  <si>
    <t>100344</t>
  </si>
  <si>
    <t>MRF Ltd.</t>
  </si>
  <si>
    <t>INE883A01011</t>
  </si>
  <si>
    <t>100426</t>
  </si>
  <si>
    <t>Relaxo Footwears Ltd.</t>
  </si>
  <si>
    <t>INE131B01039</t>
  </si>
  <si>
    <t>100775</t>
  </si>
  <si>
    <t>Lemon Tree Hotels Ltd.</t>
  </si>
  <si>
    <t>INE970X01018</t>
  </si>
  <si>
    <t>100234</t>
  </si>
  <si>
    <t>Coforge Ltd.</t>
  </si>
  <si>
    <t>INE591G01025</t>
  </si>
  <si>
    <t>100400</t>
  </si>
  <si>
    <t>Finolex Industries Ltd.</t>
  </si>
  <si>
    <t>INE183A01024</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</si>
  <si>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</si>
  <si>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</si>
  <si>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</si>
  <si>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</si>
  <si>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</si>
  <si>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</si>
  <si>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</si>
  <si>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</si>
  <si>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</si>
  <si>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</si>
  <si>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</si>
  <si>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</si>
  <si>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</si>
  <si>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</si>
  <si>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ELSS Tax Saver Fund</t>
  </si>
  <si>
    <t>100153</t>
  </si>
  <si>
    <t>Cipla Ltd.</t>
  </si>
  <si>
    <t>INE059A01026</t>
  </si>
  <si>
    <t>100019</t>
  </si>
  <si>
    <t>ITC Ltd.</t>
  </si>
  <si>
    <t>INE154A01025</t>
  </si>
  <si>
    <t>100014</t>
  </si>
  <si>
    <t>Mahindra &amp; Mahindra Ltd.</t>
  </si>
  <si>
    <t>INE101A01026</t>
  </si>
  <si>
    <t>102569</t>
  </si>
  <si>
    <t>Hexaware Technologies Ltd.</t>
  </si>
  <si>
    <t>INE093A01041</t>
  </si>
  <si>
    <t>100147</t>
  </si>
  <si>
    <t>Tech Mahindra Ltd.</t>
  </si>
  <si>
    <t>INE669C01036</t>
  </si>
  <si>
    <t>100036</t>
  </si>
  <si>
    <t>Mahindra &amp; Mahindra Financial Services Ltd.</t>
  </si>
  <si>
    <t>INE774D01024</t>
  </si>
  <si>
    <t>100119</t>
  </si>
  <si>
    <t>Tata Motors Ltd.</t>
  </si>
  <si>
    <t>INE155A01022</t>
  </si>
  <si>
    <t>100028</t>
  </si>
  <si>
    <t>Lupin Ltd.</t>
  </si>
  <si>
    <t>INE326A01037</t>
  </si>
  <si>
    <t>100176</t>
  </si>
  <si>
    <t>GAIL (India) Ltd.</t>
  </si>
  <si>
    <t>INE129A01019</t>
  </si>
  <si>
    <t>Gas</t>
  </si>
  <si>
    <t>100293</t>
  </si>
  <si>
    <t>AIA Engineering Ltd.</t>
  </si>
  <si>
    <t>INE212H01026</t>
  </si>
  <si>
    <t>100094</t>
  </si>
  <si>
    <t>Bharat Petroleum Corporation Ltd.</t>
  </si>
  <si>
    <t>INE029A01011</t>
  </si>
  <si>
    <t>100505</t>
  </si>
  <si>
    <t>ICICI Prudential Life Insurance Company Ltd.</t>
  </si>
  <si>
    <t>INE726G01019</t>
  </si>
  <si>
    <t>100111</t>
  </si>
  <si>
    <t>Oil &amp; Natural Gas Corporation Ltd.</t>
  </si>
  <si>
    <t>INE213A01029</t>
  </si>
  <si>
    <t>Oil</t>
  </si>
  <si>
    <t>101936</t>
  </si>
  <si>
    <t>Sundaram Clayton Ltd.</t>
  </si>
  <si>
    <t>INE0Q3R01026</t>
  </si>
  <si>
    <t>100164</t>
  </si>
  <si>
    <t>Petronet LNG Ltd.</t>
  </si>
  <si>
    <t>INE347G01014</t>
  </si>
  <si>
    <t>100224</t>
  </si>
  <si>
    <t>Mahindra Lifespace Developers Ltd.</t>
  </si>
  <si>
    <t>INE813A01018</t>
  </si>
  <si>
    <t>100382</t>
  </si>
  <si>
    <t>Fortis Healthcare Ltd.</t>
  </si>
  <si>
    <t>INE061F01013</t>
  </si>
  <si>
    <t>100531</t>
  </si>
  <si>
    <t>TVS Holdings Ltd.</t>
  </si>
  <si>
    <t>INE105A01035</t>
  </si>
  <si>
    <t>100165</t>
  </si>
  <si>
    <t>Rallis India Ltd.</t>
  </si>
  <si>
    <t>INE613A01020</t>
  </si>
  <si>
    <t>Fertilizers &amp; Agrochemicals</t>
  </si>
  <si>
    <t>100514</t>
  </si>
  <si>
    <t>Grindwell Norton Ltd.</t>
  </si>
  <si>
    <t>INE536A01023</t>
  </si>
  <si>
    <t>101550</t>
  </si>
  <si>
    <t>Life Insurance Corporation of India</t>
  </si>
  <si>
    <t>INE0J1Y01017</t>
  </si>
  <si>
    <t>101469</t>
  </si>
  <si>
    <t>Equitas Small Finance Bank Ltd.</t>
  </si>
  <si>
    <t>INE063P01018</t>
  </si>
  <si>
    <t>100503</t>
  </si>
  <si>
    <t>Prism Johnson Ltd.</t>
  </si>
  <si>
    <t>INE010A01011</t>
  </si>
  <si>
    <t>101346</t>
  </si>
  <si>
    <t>Chemplast Sanmar Ltd.</t>
  </si>
  <si>
    <t>INE488A01050</t>
  </si>
  <si>
    <t>100008</t>
  </si>
  <si>
    <t>Sun Pharmaceutical Industries Ltd.</t>
  </si>
  <si>
    <t>INE044A01036</t>
  </si>
  <si>
    <t>100743</t>
  </si>
  <si>
    <t>HeidelbergCement India Ltd.</t>
  </si>
  <si>
    <t>INE578A01017</t>
  </si>
  <si>
    <t>101410</t>
  </si>
  <si>
    <t>Medplus Health Services Ltd.</t>
  </si>
  <si>
    <t>INE804L01022</t>
  </si>
  <si>
    <t>100266</t>
  </si>
  <si>
    <t>Gujarat State Petronet Ltd.</t>
  </si>
  <si>
    <t>INE246F01010</t>
  </si>
  <si>
    <t>102449</t>
  </si>
  <si>
    <t>Swiggy Ltd.</t>
  </si>
  <si>
    <t>INE00H001014</t>
  </si>
  <si>
    <t>102450</t>
  </si>
  <si>
    <t>Niva Bupa Health Insurance Company Ltd.</t>
  </si>
  <si>
    <t>INE995S01015</t>
  </si>
  <si>
    <t>100159</t>
  </si>
  <si>
    <t>Sanofi India Ltd.</t>
  </si>
  <si>
    <t>INE058A01010</t>
  </si>
  <si>
    <t>102140</t>
  </si>
  <si>
    <t>Sanofi Consumer Healthcare India Ltd.</t>
  </si>
  <si>
    <t>INE0UOS01011</t>
  </si>
  <si>
    <t>100314</t>
  </si>
  <si>
    <t>SRF Ltd.</t>
  </si>
  <si>
    <t>INE647A01010</t>
  </si>
  <si>
    <t>021</t>
  </si>
  <si>
    <t>SBI MNC Fund</t>
  </si>
  <si>
    <t>100126</t>
  </si>
  <si>
    <t>Britannia Industries Ltd.</t>
  </si>
  <si>
    <t>INE216A01030</t>
  </si>
  <si>
    <t>100650</t>
  </si>
  <si>
    <t>Garware Technical Fibres Ltd.</t>
  </si>
  <si>
    <t>INE276A01018</t>
  </si>
  <si>
    <t>101370</t>
  </si>
  <si>
    <t>Gokaldas Exports Ltd.</t>
  </si>
  <si>
    <t>INE887G01027</t>
  </si>
  <si>
    <t>100736</t>
  </si>
  <si>
    <t>CCL Products (India) Ltd.</t>
  </si>
  <si>
    <t>INE421D01022</t>
  </si>
  <si>
    <t>Agricultural Food &amp; other Products</t>
  </si>
  <si>
    <t>101458</t>
  </si>
  <si>
    <t>Aether Industries Ltd.</t>
  </si>
  <si>
    <t>INE0BWX01014</t>
  </si>
  <si>
    <t>100363</t>
  </si>
  <si>
    <t>Procter &amp; Gamble Hygiene and Health Care Ltd.</t>
  </si>
  <si>
    <t>INE179A01014</t>
  </si>
  <si>
    <t>101256</t>
  </si>
  <si>
    <t>Nazara Technologies Ltd.</t>
  </si>
  <si>
    <t>INE418L01021</t>
  </si>
  <si>
    <t>Entertainment</t>
  </si>
  <si>
    <t>100083</t>
  </si>
  <si>
    <t>Samvardhana Motherson International Ltd.</t>
  </si>
  <si>
    <t>INE775A01035</t>
  </si>
  <si>
    <t>100332</t>
  </si>
  <si>
    <t>Navin Fluorine International Ltd.</t>
  </si>
  <si>
    <t>INE048G01026</t>
  </si>
  <si>
    <t>101102</t>
  </si>
  <si>
    <t>ESAB India Ltd.</t>
  </si>
  <si>
    <t>INE284A01012</t>
  </si>
  <si>
    <t>100370</t>
  </si>
  <si>
    <t>Biocon Ltd.</t>
  </si>
  <si>
    <t>INE376G01013</t>
  </si>
  <si>
    <t>100553</t>
  </si>
  <si>
    <t>Kennametal India Ltd.</t>
  </si>
  <si>
    <t>INE717A01029</t>
  </si>
  <si>
    <t>100257</t>
  </si>
  <si>
    <t>Whirlpool of India Ltd.</t>
  </si>
  <si>
    <t>INE716A01013</t>
  </si>
  <si>
    <t>102221</t>
  </si>
  <si>
    <t>Hyundai Motor India Ltd.</t>
  </si>
  <si>
    <t>INE0V6F01027</t>
  </si>
  <si>
    <t>102127</t>
  </si>
  <si>
    <t>GO Digit General Insurance Ltd.</t>
  </si>
  <si>
    <t>INE03JT01014</t>
  </si>
  <si>
    <t>024</t>
  </si>
  <si>
    <t>SBI Equity Hybrid Fund</t>
  </si>
  <si>
    <t>100260</t>
  </si>
  <si>
    <t>Solar Industries India Ltd.</t>
  </si>
  <si>
    <t>INE343H01029</t>
  </si>
  <si>
    <t>100125</t>
  </si>
  <si>
    <t>Bajaj Finance Ltd.</t>
  </si>
  <si>
    <t>INE296A01032</t>
  </si>
  <si>
    <t>100465</t>
  </si>
  <si>
    <t>Interglobe Aviation Ltd.</t>
  </si>
  <si>
    <t>INE646L01027</t>
  </si>
  <si>
    <t>100628</t>
  </si>
  <si>
    <t>Avenue Supermarts Ltd.</t>
  </si>
  <si>
    <t>INE192R01011</t>
  </si>
  <si>
    <t>100108</t>
  </si>
  <si>
    <t>Adani Ports and Special Economic Zone Ltd.</t>
  </si>
  <si>
    <t>INE742F01042</t>
  </si>
  <si>
    <t>Transport Infrastructure</t>
  </si>
  <si>
    <t>102512</t>
  </si>
  <si>
    <t>Vishal Mega Mart Ltd.</t>
  </si>
  <si>
    <t>INE01EA01019</t>
  </si>
  <si>
    <t>101239</t>
  </si>
  <si>
    <t>Max Healthcare Institute Ltd.</t>
  </si>
  <si>
    <t>INE027H01010</t>
  </si>
  <si>
    <t>100181</t>
  </si>
  <si>
    <t>NTPC Ltd.</t>
  </si>
  <si>
    <t>INE733E01010</t>
  </si>
  <si>
    <t>100519</t>
  </si>
  <si>
    <t>Westlife Foodworld Ltd.</t>
  </si>
  <si>
    <t>INE274F01020</t>
  </si>
  <si>
    <t>100663</t>
  </si>
  <si>
    <t>AU Small Finance Bank Ltd.</t>
  </si>
  <si>
    <t>INE949L01017</t>
  </si>
  <si>
    <t>100380</t>
  </si>
  <si>
    <t>Bajaj Finserv Ltd.</t>
  </si>
  <si>
    <t>INE918I01026</t>
  </si>
  <si>
    <t>101462</t>
  </si>
  <si>
    <t>Vedant Fashions Ltd.</t>
  </si>
  <si>
    <t>INE825V01034</t>
  </si>
  <si>
    <t>101313</t>
  </si>
  <si>
    <t>Eternal Ltd.</t>
  </si>
  <si>
    <t>INE758T01015</t>
  </si>
  <si>
    <t>6200006</t>
  </si>
  <si>
    <t>INE775A08105</t>
  </si>
  <si>
    <t>102184</t>
  </si>
  <si>
    <t>Brainbees Solutions Ltd.</t>
  </si>
  <si>
    <t>INE02RE01045</t>
  </si>
  <si>
    <t>100461</t>
  </si>
  <si>
    <t>Astral Ltd.</t>
  </si>
  <si>
    <t>INE006I01046</t>
  </si>
  <si>
    <t>100830</t>
  </si>
  <si>
    <t>Varun Beverages Ltd.</t>
  </si>
  <si>
    <t>INE200M01039</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</si>
  <si>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</si>
  <si>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</si>
  <si>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</si>
  <si>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</si>
  <si>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</si>
  <si>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</si>
  <si>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</si>
  <si>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</si>
  <si>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</si>
  <si>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</si>
  <si>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</si>
  <si>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</si>
  <si>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</si>
  <si>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</si>
  <si>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705313</t>
  </si>
  <si>
    <t>LIC Housing Finance Ltd.</t>
  </si>
  <si>
    <t>INE115A07RF8</t>
  </si>
  <si>
    <t>CRISIL AAA</t>
  </si>
  <si>
    <t>N**</t>
  </si>
  <si>
    <t>704953</t>
  </si>
  <si>
    <t>Adani Airport Holdings Ltd.</t>
  </si>
  <si>
    <t>INE0GCN07047</t>
  </si>
  <si>
    <t>CRISIL A+</t>
  </si>
  <si>
    <t>705282</t>
  </si>
  <si>
    <t>National Housing Bank</t>
  </si>
  <si>
    <t>INE557F08GD6</t>
  </si>
  <si>
    <t>IND AAA</t>
  </si>
  <si>
    <t>705455</t>
  </si>
  <si>
    <t>Vertis Infrastructure Trust</t>
  </si>
  <si>
    <t>INE0KXY07059</t>
  </si>
  <si>
    <t>705356</t>
  </si>
  <si>
    <t>Renserv Global Pvt Ltd.</t>
  </si>
  <si>
    <t>INE0AY207061</t>
  </si>
  <si>
    <t>CARE A+(CE)</t>
  </si>
  <si>
    <t>704796</t>
  </si>
  <si>
    <t>INE105A08022</t>
  </si>
  <si>
    <t>CRISIL AA+</t>
  </si>
  <si>
    <t>704431</t>
  </si>
  <si>
    <t>Tata Communications Ltd.</t>
  </si>
  <si>
    <t>INE151A08349</t>
  </si>
  <si>
    <t>CARE AAA</t>
  </si>
  <si>
    <t>704936</t>
  </si>
  <si>
    <t>Aditya Birla Renewables Ltd.</t>
  </si>
  <si>
    <t>INE01QP08016</t>
  </si>
  <si>
    <t>CRISIL AA</t>
  </si>
  <si>
    <t>704854</t>
  </si>
  <si>
    <t>Bajaj Housing Finance Ltd.</t>
  </si>
  <si>
    <t>INE377Y07508</t>
  </si>
  <si>
    <t>704735</t>
  </si>
  <si>
    <t>National Bank for Agriculture and Rural Development</t>
  </si>
  <si>
    <t>INE261F08EH1</t>
  </si>
  <si>
    <t>704927</t>
  </si>
  <si>
    <t>Tata Power Renewable Energy Ltd. (Guaranteed by Tata Power Ltd.)</t>
  </si>
  <si>
    <t>INE607M08105</t>
  </si>
  <si>
    <t>[ICRA]AA+</t>
  </si>
  <si>
    <t>705263</t>
  </si>
  <si>
    <t>REC Ltd.</t>
  </si>
  <si>
    <t>INE020B08FP0</t>
  </si>
  <si>
    <t>704822</t>
  </si>
  <si>
    <t>INE261F08EJ7</t>
  </si>
  <si>
    <t>[ICRA]AAA</t>
  </si>
  <si>
    <t>704836</t>
  </si>
  <si>
    <t>INE0NR607025</t>
  </si>
  <si>
    <t>704769</t>
  </si>
  <si>
    <t>INE296A07SV1</t>
  </si>
  <si>
    <t>704114</t>
  </si>
  <si>
    <t>INE414G07HK3</t>
  </si>
  <si>
    <t>704647</t>
  </si>
  <si>
    <t>Tata Projects Ltd.</t>
  </si>
  <si>
    <t>INE725H08188</t>
  </si>
  <si>
    <t>IND AA</t>
  </si>
  <si>
    <t>704010</t>
  </si>
  <si>
    <t>Bank of India( AT1 Bond Under Basel III )</t>
  </si>
  <si>
    <t>INE084A08169</t>
  </si>
  <si>
    <t>704634</t>
  </si>
  <si>
    <t>INE813H07325</t>
  </si>
  <si>
    <t>704910</t>
  </si>
  <si>
    <t>Aditya Birla Real Estate Ltd.</t>
  </si>
  <si>
    <t>INE055A08052</t>
  </si>
  <si>
    <t>705293</t>
  </si>
  <si>
    <t>Power Finance Corporation Ltd.</t>
  </si>
  <si>
    <t>INE134E08NN2</t>
  </si>
  <si>
    <t>704982</t>
  </si>
  <si>
    <t>Summit Digitel Infrastructure Pvt. Ltd.</t>
  </si>
  <si>
    <t>INE507T07153</t>
  </si>
  <si>
    <t>704986</t>
  </si>
  <si>
    <t>Bharti Telecom Ltd.</t>
  </si>
  <si>
    <t>INE403D08264</t>
  </si>
  <si>
    <t>704907</t>
  </si>
  <si>
    <t>INE725H08196</t>
  </si>
  <si>
    <t>705136</t>
  </si>
  <si>
    <t>INE377Y07516</t>
  </si>
  <si>
    <t>704942</t>
  </si>
  <si>
    <t>Avanse Financial Services Ltd.</t>
  </si>
  <si>
    <t>INE087P07402</t>
  </si>
  <si>
    <t>CARE AA-</t>
  </si>
  <si>
    <t>705443</t>
  </si>
  <si>
    <t>INE018A08BN0</t>
  </si>
  <si>
    <t>704905</t>
  </si>
  <si>
    <t>Canara Bank( AT1 Bond under Basel III )</t>
  </si>
  <si>
    <t>INE476A08241</t>
  </si>
  <si>
    <t>704856</t>
  </si>
  <si>
    <t>INE062A08439</t>
  </si>
  <si>
    <t>704308</t>
  </si>
  <si>
    <t>INE813H07275</t>
  </si>
  <si>
    <t>704987</t>
  </si>
  <si>
    <t>INE403D08256</t>
  </si>
  <si>
    <t>705256</t>
  </si>
  <si>
    <t>Indian Railway Finance Corporation Ltd.</t>
  </si>
  <si>
    <t>INE053F08478</t>
  </si>
  <si>
    <t>705425</t>
  </si>
  <si>
    <t>Axis Finance Ltd.</t>
  </si>
  <si>
    <t>INE891K07796</t>
  </si>
  <si>
    <t>704305</t>
  </si>
  <si>
    <t>INE813H07309</t>
  </si>
  <si>
    <t>702594</t>
  </si>
  <si>
    <t>Punjab National Bank( Tier II Bond under Basel III )</t>
  </si>
  <si>
    <t>INE160A08167</t>
  </si>
  <si>
    <t>704633</t>
  </si>
  <si>
    <t>INE813H07333</t>
  </si>
  <si>
    <t>704781</t>
  </si>
  <si>
    <t>INE020B08FB0</t>
  </si>
  <si>
    <t>704296</t>
  </si>
  <si>
    <t>INE087P07337</t>
  </si>
  <si>
    <t>704129</t>
  </si>
  <si>
    <t>JM Financial Asset Reconstruction Company Ltd.</t>
  </si>
  <si>
    <t>INE265J07506</t>
  </si>
  <si>
    <t>[ICRA]AA-</t>
  </si>
  <si>
    <t>1600018</t>
  </si>
  <si>
    <t>INE1CBK15029</t>
  </si>
  <si>
    <t>CRISIL AAA(SO)</t>
  </si>
  <si>
    <t>900313</t>
  </si>
  <si>
    <t>6.79% CGL 2034</t>
  </si>
  <si>
    <t>IN0020240126</t>
  </si>
  <si>
    <t>900295</t>
  </si>
  <si>
    <t>7.18% CGL 2037</t>
  </si>
  <si>
    <t>IN0020230077</t>
  </si>
  <si>
    <t>900251</t>
  </si>
  <si>
    <t>7.54% CGL 2036</t>
  </si>
  <si>
    <t>IN0020220029</t>
  </si>
  <si>
    <t>900315</t>
  </si>
  <si>
    <t>6.92% CGL 2039</t>
  </si>
  <si>
    <t>IN0020240134</t>
  </si>
  <si>
    <t>900321</t>
  </si>
  <si>
    <t>6.33% CGL 2035</t>
  </si>
  <si>
    <t>IN0020250026</t>
  </si>
  <si>
    <t>1905931</t>
  </si>
  <si>
    <t>7.10% State Government of West Bengal 2045</t>
  </si>
  <si>
    <t>IN3420240290</t>
  </si>
  <si>
    <t>1010385</t>
  </si>
  <si>
    <t>CESC Ltd.</t>
  </si>
  <si>
    <t>INE486A14FN8</t>
  </si>
  <si>
    <t>[ICRA]A1+</t>
  </si>
  <si>
    <t>1010261</t>
  </si>
  <si>
    <t>Mindspace Business Parks Reit</t>
  </si>
  <si>
    <t>INE0CCU14070</t>
  </si>
  <si>
    <t>1103101</t>
  </si>
  <si>
    <t>INE160A16SL1</t>
  </si>
  <si>
    <t>CRISIL A1+</t>
  </si>
  <si>
    <t>1103097</t>
  </si>
  <si>
    <t>INE238AD6AZ4</t>
  </si>
  <si>
    <t>1800702</t>
  </si>
  <si>
    <t>GOI 22.08.2026 GOV</t>
  </si>
  <si>
    <t>IN000826C023</t>
  </si>
  <si>
    <t>400003</t>
  </si>
  <si>
    <t>INF200K01UT4</t>
  </si>
  <si>
    <t>028</t>
  </si>
  <si>
    <t>SBI Magnum Income Fund</t>
  </si>
  <si>
    <t>705307</t>
  </si>
  <si>
    <t>INE261F08EO7</t>
  </si>
  <si>
    <t>704307</t>
  </si>
  <si>
    <t>INE813H07283</t>
  </si>
  <si>
    <t>705412</t>
  </si>
  <si>
    <t>INE134E08NS1</t>
  </si>
  <si>
    <t>704918</t>
  </si>
  <si>
    <t>Renew Solar Energy (Jharkhand Five) Pvt. Ltd.</t>
  </si>
  <si>
    <t>INE154Z07011</t>
  </si>
  <si>
    <t>CARE AA</t>
  </si>
  <si>
    <t>704655</t>
  </si>
  <si>
    <t>Indostar Capital Finance Ltd.</t>
  </si>
  <si>
    <t>INE896L07942</t>
  </si>
  <si>
    <t>CRISIL AA-</t>
  </si>
  <si>
    <t>704671</t>
  </si>
  <si>
    <t>JM Financial Credit Solutions Ltd.</t>
  </si>
  <si>
    <t>INE651J07978</t>
  </si>
  <si>
    <t>[ICRA]AA</t>
  </si>
  <si>
    <t>800323</t>
  </si>
  <si>
    <t>INE0H7R07058</t>
  </si>
  <si>
    <t>704411</t>
  </si>
  <si>
    <t>Aadhar Housing Finance Ltd.</t>
  </si>
  <si>
    <t>INE883F07314</t>
  </si>
  <si>
    <t>704327</t>
  </si>
  <si>
    <t>Grihum Housing Finance Ltd.</t>
  </si>
  <si>
    <t>INE055I07156</t>
  </si>
  <si>
    <t>900306</t>
  </si>
  <si>
    <t>7.23% CGL 2039</t>
  </si>
  <si>
    <t>IN0020240027</t>
  </si>
  <si>
    <t>900294</t>
  </si>
  <si>
    <t>7.30% CGL 2053</t>
  </si>
  <si>
    <t>IN0020230051</t>
  </si>
  <si>
    <t>6400002</t>
  </si>
  <si>
    <t>INF0RQ622028</t>
  </si>
  <si>
    <t>CDMDF</t>
  </si>
  <si>
    <t>033</t>
  </si>
  <si>
    <t>SBI Consumption Opportunities Fund</t>
  </si>
  <si>
    <t>101679</t>
  </si>
  <si>
    <t>EIH Ltd.</t>
  </si>
  <si>
    <t>INE230A01023</t>
  </si>
  <si>
    <t>100050</t>
  </si>
  <si>
    <t>Trent Ltd.</t>
  </si>
  <si>
    <t>INE849A01020</t>
  </si>
  <si>
    <t>100144</t>
  </si>
  <si>
    <t>Voltas Ltd.</t>
  </si>
  <si>
    <t>INE226A01021</t>
  </si>
  <si>
    <t>102038</t>
  </si>
  <si>
    <t>Doms Industries Ltd.</t>
  </si>
  <si>
    <t>INE321T01012</t>
  </si>
  <si>
    <t>Household Products</t>
  </si>
  <si>
    <t>101573</t>
  </si>
  <si>
    <t>Campus Activewear Ltd.</t>
  </si>
  <si>
    <t>INE278Y01022</t>
  </si>
  <si>
    <t>102004</t>
  </si>
  <si>
    <t>Flair Writing Industries Ltd.</t>
  </si>
  <si>
    <t>INE00Y201027</t>
  </si>
  <si>
    <t>100529</t>
  </si>
  <si>
    <t>Hawkins Cookers Ltd.</t>
  </si>
  <si>
    <t>INE979B01015</t>
  </si>
  <si>
    <t>100223</t>
  </si>
  <si>
    <t>United Spirits Ltd.</t>
  </si>
  <si>
    <t>INE854D01024</t>
  </si>
  <si>
    <t>100081</t>
  </si>
  <si>
    <t>Titan Company Ltd.</t>
  </si>
  <si>
    <t>INE280A01028</t>
  </si>
  <si>
    <t>100372</t>
  </si>
  <si>
    <t>Apollo Tyres Ltd.</t>
  </si>
  <si>
    <t>INE438A01022</t>
  </si>
  <si>
    <t>100554</t>
  </si>
  <si>
    <t>V-Guard Industries Ltd.</t>
  </si>
  <si>
    <t>INE951I01027</t>
  </si>
  <si>
    <t>101397</t>
  </si>
  <si>
    <t>Go Fashion (India) Ltd.</t>
  </si>
  <si>
    <t>INE0BJS01011</t>
  </si>
  <si>
    <t>101303</t>
  </si>
  <si>
    <t>Dodla Dairy Ltd.</t>
  </si>
  <si>
    <t>INE021O01019</t>
  </si>
  <si>
    <t>102148</t>
  </si>
  <si>
    <t>Stanley Lifestyles Ltd.</t>
  </si>
  <si>
    <t>INE01A001028</t>
  </si>
  <si>
    <t>101799</t>
  </si>
  <si>
    <t>Sula Vineyards Ltd.</t>
  </si>
  <si>
    <t>INE142Q01026</t>
  </si>
  <si>
    <t>100559</t>
  </si>
  <si>
    <t>Avanti Feeds Ltd.</t>
  </si>
  <si>
    <t>INE871C01038</t>
  </si>
  <si>
    <t>034</t>
  </si>
  <si>
    <t>SBI Technology Opportunities Fund</t>
  </si>
  <si>
    <t>100188</t>
  </si>
  <si>
    <t>Firstsource Solutions Ltd.</t>
  </si>
  <si>
    <t>INE684F01012</t>
  </si>
  <si>
    <t>Commercial Services &amp; Supplies</t>
  </si>
  <si>
    <t>102451</t>
  </si>
  <si>
    <t>Zinka Logistics Solutions Ltd.</t>
  </si>
  <si>
    <t>INE0UIZ01018</t>
  </si>
  <si>
    <t>100037</t>
  </si>
  <si>
    <t>HCL Technologies Ltd.</t>
  </si>
  <si>
    <t>INE860A01027</t>
  </si>
  <si>
    <t>100026</t>
  </si>
  <si>
    <t>Persistent Systems Ltd.</t>
  </si>
  <si>
    <t>INE262H01021</t>
  </si>
  <si>
    <t>101390</t>
  </si>
  <si>
    <t>PB Fintech Ltd.</t>
  </si>
  <si>
    <t>INE417T01026</t>
  </si>
  <si>
    <t>Financial Technology (Fintech)</t>
  </si>
  <si>
    <t>101177</t>
  </si>
  <si>
    <t>Route Mobile Ltd.</t>
  </si>
  <si>
    <t>INE450U01017</t>
  </si>
  <si>
    <t>102124</t>
  </si>
  <si>
    <t>TBO Tek Ltd.</t>
  </si>
  <si>
    <t>INE673O01025</t>
  </si>
  <si>
    <t>101556</t>
  </si>
  <si>
    <t>eMudhra Ltd.</t>
  </si>
  <si>
    <t>INE01QM01018</t>
  </si>
  <si>
    <t>102122</t>
  </si>
  <si>
    <t>Indegene Ltd.</t>
  </si>
  <si>
    <t>INE065X01017</t>
  </si>
  <si>
    <t>100138</t>
  </si>
  <si>
    <t>PVR Inox Ltd.</t>
  </si>
  <si>
    <t>INE191H01014</t>
  </si>
  <si>
    <t>101880</t>
  </si>
  <si>
    <t>NIIT Learning Systems Ltd.</t>
  </si>
  <si>
    <t>INE342G01023</t>
  </si>
  <si>
    <t>Other Consumer Services</t>
  </si>
  <si>
    <t>102183</t>
  </si>
  <si>
    <t>Unicommerce Esolutions Ltd.</t>
  </si>
  <si>
    <t>INE00U401027</t>
  </si>
  <si>
    <t>100916</t>
  </si>
  <si>
    <t>Indiamart Intermesh Ltd.</t>
  </si>
  <si>
    <t>INE933S01016</t>
  </si>
  <si>
    <t>100538</t>
  </si>
  <si>
    <t>Indbazaar.Com Ltd.</t>
  </si>
  <si>
    <t>EQ578801XXXX</t>
  </si>
  <si>
    <t>100539</t>
  </si>
  <si>
    <t>SIP Technologies  Ltd.</t>
  </si>
  <si>
    <t>INE468B01019</t>
  </si>
  <si>
    <t>100568</t>
  </si>
  <si>
    <t>Cognizant Technology Solutions Corporation</t>
  </si>
  <si>
    <t>US1924461023</t>
  </si>
  <si>
    <t>3000005</t>
  </si>
  <si>
    <t>Microsoft Corporation</t>
  </si>
  <si>
    <t>US5949181045</t>
  </si>
  <si>
    <t>100825</t>
  </si>
  <si>
    <t>Alphabet Inc.</t>
  </si>
  <si>
    <t>US02079K3059</t>
  </si>
  <si>
    <t>035</t>
  </si>
  <si>
    <t>SBI Healthcare Opportunities Fund</t>
  </si>
  <si>
    <t>101876</t>
  </si>
  <si>
    <t>Mankind Pharma Ltd.</t>
  </si>
  <si>
    <t>INE634S01028</t>
  </si>
  <si>
    <t>100769</t>
  </si>
  <si>
    <t>Aster DM Healthcare Ltd.</t>
  </si>
  <si>
    <t>INE914M01019</t>
  </si>
  <si>
    <t>101304</t>
  </si>
  <si>
    <t>Krishna Institute of Medical Sciences Ltd.</t>
  </si>
  <si>
    <t>INE967H01025</t>
  </si>
  <si>
    <t>101933</t>
  </si>
  <si>
    <t>Jupiter Life Line Hospitals Ltd.</t>
  </si>
  <si>
    <t>INE682M01012</t>
  </si>
  <si>
    <t>101690</t>
  </si>
  <si>
    <t>Polymedicure Ltd.</t>
  </si>
  <si>
    <t>INE205C01021</t>
  </si>
  <si>
    <t>Healthcare Equipment &amp; Supplies</t>
  </si>
  <si>
    <t>100120</t>
  </si>
  <si>
    <t>Torrent Pharmaceuticals Ltd.</t>
  </si>
  <si>
    <t>INE685A01028</t>
  </si>
  <si>
    <t>101548</t>
  </si>
  <si>
    <t>Rainbow Children's Medicare Ltd.</t>
  </si>
  <si>
    <t>INE961O01016</t>
  </si>
  <si>
    <t>101930</t>
  </si>
  <si>
    <t>Concord Biotech Ltd.</t>
  </si>
  <si>
    <t>INE338H01029</t>
  </si>
  <si>
    <t>100201</t>
  </si>
  <si>
    <t>Aurobindo Pharma Ltd.</t>
  </si>
  <si>
    <t>INE406A01037</t>
  </si>
  <si>
    <t>101081</t>
  </si>
  <si>
    <t>Cohance Lifesciences Ltd.</t>
  </si>
  <si>
    <t>INE03QK01018</t>
  </si>
  <si>
    <t>101349</t>
  </si>
  <si>
    <t>Vijaya Diagnostic Centre Ltd.</t>
  </si>
  <si>
    <t>INE043W01024</t>
  </si>
  <si>
    <t>100275</t>
  </si>
  <si>
    <t>Pfizer Ltd.</t>
  </si>
  <si>
    <t>INE182A01018</t>
  </si>
  <si>
    <t>102177</t>
  </si>
  <si>
    <t>Akums Drugs &amp; Pharmaceuticals Ltd.</t>
  </si>
  <si>
    <t>INE09XN01023</t>
  </si>
  <si>
    <t>100645</t>
  </si>
  <si>
    <t>Gufic Biosciences Ltd.</t>
  </si>
  <si>
    <t>INE742B01025</t>
  </si>
  <si>
    <t>3500003</t>
  </si>
  <si>
    <t>Lonza Group</t>
  </si>
  <si>
    <t>US54338V1017</t>
  </si>
  <si>
    <t>036</t>
  </si>
  <si>
    <t>SBI Contra Fund</t>
  </si>
  <si>
    <t>100421</t>
  </si>
  <si>
    <t>Dabur India Ltd.</t>
  </si>
  <si>
    <t>INE016A01026</t>
  </si>
  <si>
    <t>100169</t>
  </si>
  <si>
    <t>Indian Oil Corporation Ltd.</t>
  </si>
  <si>
    <t>INE242A01010</t>
  </si>
  <si>
    <t>100039</t>
  </si>
  <si>
    <t>Bajaj Auto Ltd.</t>
  </si>
  <si>
    <t>INE917I01010</t>
  </si>
  <si>
    <t>100374</t>
  </si>
  <si>
    <t>INE486A01021</t>
  </si>
  <si>
    <t>100177</t>
  </si>
  <si>
    <t>Grasim Industries Ltd.</t>
  </si>
  <si>
    <t>INE047A01021</t>
  </si>
  <si>
    <t>100723</t>
  </si>
  <si>
    <t>Ashiana Housing Ltd.</t>
  </si>
  <si>
    <t>INE365D01021</t>
  </si>
  <si>
    <t>100694</t>
  </si>
  <si>
    <t>Indian Energy Exchange Ltd.</t>
  </si>
  <si>
    <t>INE022Q01020</t>
  </si>
  <si>
    <t>100570</t>
  </si>
  <si>
    <t>K.P.R. Mill Ltd.</t>
  </si>
  <si>
    <t>INE930H01031</t>
  </si>
  <si>
    <t>100035</t>
  </si>
  <si>
    <t>NMDC Ltd.</t>
  </si>
  <si>
    <t>INE584A01023</t>
  </si>
  <si>
    <t>Minerals &amp; Mining</t>
  </si>
  <si>
    <t>100179</t>
  </si>
  <si>
    <t>Hero MotoCorp Ltd.</t>
  </si>
  <si>
    <t>INE158A01026</t>
  </si>
  <si>
    <t>100771</t>
  </si>
  <si>
    <t>Bandhan Bank Ltd.</t>
  </si>
  <si>
    <t>INE545U01014</t>
  </si>
  <si>
    <t>100499</t>
  </si>
  <si>
    <t>Disa India Ltd.</t>
  </si>
  <si>
    <t>INE131C01011</t>
  </si>
  <si>
    <t>101225</t>
  </si>
  <si>
    <t>WENDT (India) Ltd.</t>
  </si>
  <si>
    <t>INE274C01019</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</si>
  <si>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</si>
  <si>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</si>
  <si>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</si>
  <si>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</si>
  <si>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</si>
  <si>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</si>
  <si>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</si>
  <si>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</si>
  <si>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</si>
  <si>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</si>
  <si>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</si>
  <si>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</si>
  <si>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</si>
  <si>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</si>
  <si>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</si>
  <si>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101775</t>
  </si>
  <si>
    <t>NMDC Steel Ltd.</t>
  </si>
  <si>
    <t>INE0NNS01018</t>
  </si>
  <si>
    <t>704023</t>
  </si>
  <si>
    <t>INE261F08DT8</t>
  </si>
  <si>
    <t>704615</t>
  </si>
  <si>
    <t>INE261F08EF5</t>
  </si>
  <si>
    <t>1801339</t>
  </si>
  <si>
    <t>91 DAY T-BILL 01.08.25</t>
  </si>
  <si>
    <t>IN002025X059</t>
  </si>
  <si>
    <t>1801330</t>
  </si>
  <si>
    <t>91 DAY T-BILL 17.07.25</t>
  </si>
  <si>
    <t>IN002025X034</t>
  </si>
  <si>
    <t>1801212</t>
  </si>
  <si>
    <t>364 DAY T-BILL 10.07.25</t>
  </si>
  <si>
    <t>IN002024Z156</t>
  </si>
  <si>
    <t>1801321</t>
  </si>
  <si>
    <t>91 DAY T-BILL 03.07.25</t>
  </si>
  <si>
    <t>IN002025X018</t>
  </si>
  <si>
    <t>055</t>
  </si>
  <si>
    <t>SBI Nifty Index Fund</t>
  </si>
  <si>
    <t>100089</t>
  </si>
  <si>
    <t>Bharat Electronics Ltd.</t>
  </si>
  <si>
    <t>INE263A01024</t>
  </si>
  <si>
    <t>Aerospace &amp; Defense</t>
  </si>
  <si>
    <t>101889</t>
  </si>
  <si>
    <t>Jio Financial Services Ltd.</t>
  </si>
  <si>
    <t>INE758E01017</t>
  </si>
  <si>
    <t>100114</t>
  </si>
  <si>
    <t>Shriram Finance Ltd.</t>
  </si>
  <si>
    <t>INE721A01047</t>
  </si>
  <si>
    <t>100193</t>
  </si>
  <si>
    <t>JSW Steel Ltd.</t>
  </si>
  <si>
    <t>INE019A01038</t>
  </si>
  <si>
    <t>100097</t>
  </si>
  <si>
    <t>Coal India Ltd.</t>
  </si>
  <si>
    <t>INE522F01014</t>
  </si>
  <si>
    <t>Consumable Fuels</t>
  </si>
  <si>
    <t>100025</t>
  </si>
  <si>
    <t>Nestle India Ltd.</t>
  </si>
  <si>
    <t>INE239A01024</t>
  </si>
  <si>
    <t>100684</t>
  </si>
  <si>
    <t>SBI Life Insurance Co. Ltd.</t>
  </si>
  <si>
    <t>INE123W01016</t>
  </si>
  <si>
    <t>100080</t>
  </si>
  <si>
    <t>Dr. Reddy's Laboratories Ltd.</t>
  </si>
  <si>
    <t>INE089A01031</t>
  </si>
  <si>
    <t>100150</t>
  </si>
  <si>
    <t>Apollo Hospitals Enterprise Ltd.</t>
  </si>
  <si>
    <t>INE437A01024</t>
  </si>
  <si>
    <t>100020</t>
  </si>
  <si>
    <t>Tata Consumer Products Ltd.</t>
  </si>
  <si>
    <t>INE192A01025</t>
  </si>
  <si>
    <t>100418</t>
  </si>
  <si>
    <t>Adani Enterprises Ltd.</t>
  </si>
  <si>
    <t>INE423A01024</t>
  </si>
  <si>
    <t>Metals &amp; Minerals Trading</t>
  </si>
  <si>
    <t>100013</t>
  </si>
  <si>
    <t>IndusInd Bank Ltd.</t>
  </si>
  <si>
    <t>INE095A01012</t>
  </si>
  <si>
    <t>504</t>
  </si>
  <si>
    <t>056</t>
  </si>
  <si>
    <t>SBI Magnum Children's Benefit Fund - Savings Plan</t>
  </si>
  <si>
    <t>102519</t>
  </si>
  <si>
    <t>Sanathan Textiles Ltd.</t>
  </si>
  <si>
    <t>INE0JPD01013</t>
  </si>
  <si>
    <t>100535</t>
  </si>
  <si>
    <t>Thangamayil Jewellery Ltd.</t>
  </si>
  <si>
    <t>INE085J01014</t>
  </si>
  <si>
    <t>101742</t>
  </si>
  <si>
    <t>Pitti Engineering Ltd.</t>
  </si>
  <si>
    <t>INE450D01021</t>
  </si>
  <si>
    <t>100216</t>
  </si>
  <si>
    <t>Wonderla Holidays Ltd.</t>
  </si>
  <si>
    <t>INE066O01014</t>
  </si>
  <si>
    <t>704850</t>
  </si>
  <si>
    <t>Sundaram Finance Ltd.</t>
  </si>
  <si>
    <t>INE660A08CI7</t>
  </si>
  <si>
    <t>704331</t>
  </si>
  <si>
    <t>Nexus Select Trust</t>
  </si>
  <si>
    <t>INE0NDH07019</t>
  </si>
  <si>
    <t>704385</t>
  </si>
  <si>
    <t>INE774D07VC5</t>
  </si>
  <si>
    <t>704590</t>
  </si>
  <si>
    <t>INE414G07IS4</t>
  </si>
  <si>
    <t>702561</t>
  </si>
  <si>
    <t>State Bank of India( Tier II Bond under Basel III )</t>
  </si>
  <si>
    <t>INE062A08256</t>
  </si>
  <si>
    <t>704135</t>
  </si>
  <si>
    <t>Mahanagar Telephone Nigam Ltd.</t>
  </si>
  <si>
    <t>INE153A08121</t>
  </si>
  <si>
    <t>IND AAA(CE)</t>
  </si>
  <si>
    <t>704978</t>
  </si>
  <si>
    <t>INE752E07ND4</t>
  </si>
  <si>
    <t>700805</t>
  </si>
  <si>
    <t>INE752E07OF7</t>
  </si>
  <si>
    <t>700862</t>
  </si>
  <si>
    <t>INE752E07OG5</t>
  </si>
  <si>
    <t>900299</t>
  </si>
  <si>
    <t>7.18% CGL 2033</t>
  </si>
  <si>
    <t>IN0020230085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</si>
  <si>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</si>
  <si>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</si>
  <si>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</si>
  <si>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</si>
  <si>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</si>
  <si>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</si>
  <si>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</si>
  <si>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</si>
  <si>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</si>
  <si>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</si>
  <si>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</si>
  <si>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1103102</t>
  </si>
  <si>
    <t>INE040A16GU1</t>
  </si>
  <si>
    <t>1102989</t>
  </si>
  <si>
    <t>Canara Bank</t>
  </si>
  <si>
    <t>INE476A16B72</t>
  </si>
  <si>
    <t>1801283</t>
  </si>
  <si>
    <t>182 DAY T-BILL 03.07.25</t>
  </si>
  <si>
    <t>IN002024Y381</t>
  </si>
  <si>
    <t>1801288</t>
  </si>
  <si>
    <t>182 DAY T-BILL 17.07.25</t>
  </si>
  <si>
    <t>IN002024Y407</t>
  </si>
  <si>
    <t>107251004</t>
  </si>
  <si>
    <t>Reverse Repo</t>
  </si>
  <si>
    <t>069</t>
  </si>
  <si>
    <t>SBI Magnum Medium Duration Fund</t>
  </si>
  <si>
    <t>704469</t>
  </si>
  <si>
    <t>INE484J08055</t>
  </si>
  <si>
    <t>701820</t>
  </si>
  <si>
    <t>Yes Bank Ltd.</t>
  </si>
  <si>
    <t>INE528G08345</t>
  </si>
  <si>
    <t>[ICRA]A</t>
  </si>
  <si>
    <t>703536</t>
  </si>
  <si>
    <t>INE813H07184</t>
  </si>
  <si>
    <t>704407</t>
  </si>
  <si>
    <t>INE725H08154</t>
  </si>
  <si>
    <t>703483</t>
  </si>
  <si>
    <t>INE813H07150</t>
  </si>
  <si>
    <t>702618</t>
  </si>
  <si>
    <t>Latur Renewable Pvt. Ltd.</t>
  </si>
  <si>
    <t>INE03IL08034</t>
  </si>
  <si>
    <t>CRISIL AA+(CE)</t>
  </si>
  <si>
    <t>704339</t>
  </si>
  <si>
    <t>INE115A07QK0</t>
  </si>
  <si>
    <t>705310</t>
  </si>
  <si>
    <t>Chalet Hotels Ltd.</t>
  </si>
  <si>
    <t>INE427F07021</t>
  </si>
  <si>
    <t>705001</t>
  </si>
  <si>
    <t>Ashoka Buildcon Ltd.</t>
  </si>
  <si>
    <t>INE442H08032</t>
  </si>
  <si>
    <t>705000</t>
  </si>
  <si>
    <t>INE442H08057</t>
  </si>
  <si>
    <t>703634</t>
  </si>
  <si>
    <t>INE813H07234</t>
  </si>
  <si>
    <t>705322</t>
  </si>
  <si>
    <t>Astec Lifesciences Ltd.</t>
  </si>
  <si>
    <t>INE563J08023</t>
  </si>
  <si>
    <t>703635</t>
  </si>
  <si>
    <t>INE813H07242</t>
  </si>
  <si>
    <t>705337</t>
  </si>
  <si>
    <t>INE752E08783</t>
  </si>
  <si>
    <t>705121</t>
  </si>
  <si>
    <t>INE261F08EM1</t>
  </si>
  <si>
    <t>704799</t>
  </si>
  <si>
    <t>Eris Lifesciences Ltd.</t>
  </si>
  <si>
    <t>INE406M08011</t>
  </si>
  <si>
    <t>705319</t>
  </si>
  <si>
    <t>INE053F08486</t>
  </si>
  <si>
    <t>705309</t>
  </si>
  <si>
    <t>Motilal Oswal Home Finance Ltd.</t>
  </si>
  <si>
    <t>INE658R07448</t>
  </si>
  <si>
    <t>704732</t>
  </si>
  <si>
    <t>Vistaar Financial Services Pvt Ltd.</t>
  </si>
  <si>
    <t>INE016P07203</t>
  </si>
  <si>
    <t>[ICRA]A+</t>
  </si>
  <si>
    <t>704683</t>
  </si>
  <si>
    <t>Nirma Ltd.</t>
  </si>
  <si>
    <t>INE091A07208</t>
  </si>
  <si>
    <t>702613</t>
  </si>
  <si>
    <t>INE160A08159</t>
  </si>
  <si>
    <t>704116</t>
  </si>
  <si>
    <t>INE261F08DW2</t>
  </si>
  <si>
    <t>900154</t>
  </si>
  <si>
    <t>7.81% CGL 2033</t>
  </si>
  <si>
    <t>IN0020200120</t>
  </si>
  <si>
    <t>1102827</t>
  </si>
  <si>
    <t>INE040A16GA3</t>
  </si>
  <si>
    <t>072</t>
  </si>
  <si>
    <t>SBI Liquid Fund</t>
  </si>
  <si>
    <t>800324</t>
  </si>
  <si>
    <t>INE860H07HW0</t>
  </si>
  <si>
    <t>703784</t>
  </si>
  <si>
    <t>INE134E08LO4</t>
  </si>
  <si>
    <t>703036</t>
  </si>
  <si>
    <t>INE261F08DK7</t>
  </si>
  <si>
    <t>703770</t>
  </si>
  <si>
    <t>Small Industries Development Bank of India</t>
  </si>
  <si>
    <t>INE556F08JZ5</t>
  </si>
  <si>
    <t>705259</t>
  </si>
  <si>
    <t>INE414G07HT4</t>
  </si>
  <si>
    <t>703767</t>
  </si>
  <si>
    <t>IndiGrid Infrastructure Trust</t>
  </si>
  <si>
    <t>INE219X07348</t>
  </si>
  <si>
    <t>1901888</t>
  </si>
  <si>
    <t>6.89% State Government of Rajasthan 2025</t>
  </si>
  <si>
    <t>IN2920190161</t>
  </si>
  <si>
    <t>1900705</t>
  </si>
  <si>
    <t>8.23% State Government of Maharashtra 2025</t>
  </si>
  <si>
    <t>IN2220150089</t>
  </si>
  <si>
    <t>1900723</t>
  </si>
  <si>
    <t>8.29% State Government of Kerala 2025</t>
  </si>
  <si>
    <t>IN2020150065</t>
  </si>
  <si>
    <t>1904032</t>
  </si>
  <si>
    <t>8.29% State Government of Maharashtra 2025</t>
  </si>
  <si>
    <t>IN2220150071</t>
  </si>
  <si>
    <t>1900680</t>
  </si>
  <si>
    <t>8.24% State Government of Andhra Pradesh 2025</t>
  </si>
  <si>
    <t>IN1020150067</t>
  </si>
  <si>
    <t>1900959</t>
  </si>
  <si>
    <t>8.26% State Government of Maharashtra 2025</t>
  </si>
  <si>
    <t>IN2220150063</t>
  </si>
  <si>
    <t>1900956</t>
  </si>
  <si>
    <t>8.25% State Government of Madhya Pradesh 2025</t>
  </si>
  <si>
    <t>IN2120150049</t>
  </si>
  <si>
    <t>1010202</t>
  </si>
  <si>
    <t>Reliance Retail Ventures Ltd.</t>
  </si>
  <si>
    <t>INE929O14DJ1</t>
  </si>
  <si>
    <t>1010310</t>
  </si>
  <si>
    <t>INE261F14NT5</t>
  </si>
  <si>
    <t>1010349</t>
  </si>
  <si>
    <t>INE397D14514</t>
  </si>
  <si>
    <t>1010362</t>
  </si>
  <si>
    <t>INE929O14DO1</t>
  </si>
  <si>
    <t>1010368</t>
  </si>
  <si>
    <t>INE0NR614013</t>
  </si>
  <si>
    <t>1010229</t>
  </si>
  <si>
    <t>Reliance Jio Infocomm Ltd.</t>
  </si>
  <si>
    <t>INE110L14TM4</t>
  </si>
  <si>
    <t>1010256</t>
  </si>
  <si>
    <t>Mangalore Refinery and Petrochemicals Ltd.</t>
  </si>
  <si>
    <t>INE103A14447</t>
  </si>
  <si>
    <t>1010299</t>
  </si>
  <si>
    <t>INE929O14DK9</t>
  </si>
  <si>
    <t>1010315</t>
  </si>
  <si>
    <t>INE929O14DL7</t>
  </si>
  <si>
    <t>1010237</t>
  </si>
  <si>
    <t>INE296A14A16</t>
  </si>
  <si>
    <t>1010213</t>
  </si>
  <si>
    <t>INE556F14LC8</t>
  </si>
  <si>
    <t>1010223</t>
  </si>
  <si>
    <t>INE261F14NR9</t>
  </si>
  <si>
    <t>1010225</t>
  </si>
  <si>
    <t>TATA Capital Ltd.</t>
  </si>
  <si>
    <t>INE477S14DJ2</t>
  </si>
  <si>
    <t>1010282</t>
  </si>
  <si>
    <t>INE242A14XV1</t>
  </si>
  <si>
    <t>1009800</t>
  </si>
  <si>
    <t>INE403D14536</t>
  </si>
  <si>
    <t>1010405</t>
  </si>
  <si>
    <t>Jio Credit Ltd.</t>
  </si>
  <si>
    <t>INE282H14030</t>
  </si>
  <si>
    <t>1010366</t>
  </si>
  <si>
    <t>Kotak Securities Ltd.</t>
  </si>
  <si>
    <t>INE028E14RN5</t>
  </si>
  <si>
    <t>1010195</t>
  </si>
  <si>
    <t>INE556F14LB0</t>
  </si>
  <si>
    <t>1010227</t>
  </si>
  <si>
    <t>PNB Housing Finance Ltd.</t>
  </si>
  <si>
    <t>INE572E14JT6</t>
  </si>
  <si>
    <t>1009701</t>
  </si>
  <si>
    <t>INE296A14YR3</t>
  </si>
  <si>
    <t>1010398</t>
  </si>
  <si>
    <t>HDFC Securities Ltd.</t>
  </si>
  <si>
    <t>INE700G14OE0</t>
  </si>
  <si>
    <t>1010308</t>
  </si>
  <si>
    <t>INE976I14QA5</t>
  </si>
  <si>
    <t>1010347</t>
  </si>
  <si>
    <t>INE556F14LE4</t>
  </si>
  <si>
    <t>1010340</t>
  </si>
  <si>
    <t>INE028E14RH7</t>
  </si>
  <si>
    <t>1010344</t>
  </si>
  <si>
    <t>ICICI Securities Ltd.</t>
  </si>
  <si>
    <t>INE763G14YV1</t>
  </si>
  <si>
    <t>1010356</t>
  </si>
  <si>
    <t>Birla Group Holding Pvt. Ltd.</t>
  </si>
  <si>
    <t>INE09OL14HM1</t>
  </si>
  <si>
    <t>1010350</t>
  </si>
  <si>
    <t>INE700G14OM3</t>
  </si>
  <si>
    <t>1010351</t>
  </si>
  <si>
    <t>INE763G14YX7</t>
  </si>
  <si>
    <t>1010363</t>
  </si>
  <si>
    <t>INE028E14RO3</t>
  </si>
  <si>
    <t>1010360</t>
  </si>
  <si>
    <t>INE700G14OQ4</t>
  </si>
  <si>
    <t>1010369</t>
  </si>
  <si>
    <t>Poonawalla Fincorp Ltd.</t>
  </si>
  <si>
    <t>INE511C14YO8</t>
  </si>
  <si>
    <t>1010388</t>
  </si>
  <si>
    <t>INE296A14B07</t>
  </si>
  <si>
    <t>1010395</t>
  </si>
  <si>
    <t>INE674K14AE8</t>
  </si>
  <si>
    <t>1010403</t>
  </si>
  <si>
    <t>INE674K14AF5</t>
  </si>
  <si>
    <t>1010404</t>
  </si>
  <si>
    <t>INE763G14ZF1</t>
  </si>
  <si>
    <t>1010293</t>
  </si>
  <si>
    <t>INE028E14RA2</t>
  </si>
  <si>
    <t>1010357</t>
  </si>
  <si>
    <t>Bharat Heavy Electricals Ltd.</t>
  </si>
  <si>
    <t>INE257A14995</t>
  </si>
  <si>
    <t>1010236</t>
  </si>
  <si>
    <t>INE110L14TN2</t>
  </si>
  <si>
    <t>1010342</t>
  </si>
  <si>
    <t>INE257A14979</t>
  </si>
  <si>
    <t>1010371</t>
  </si>
  <si>
    <t>Axis Securities Ltd.</t>
  </si>
  <si>
    <t>INE110O14FU0</t>
  </si>
  <si>
    <t>1010390</t>
  </si>
  <si>
    <t>IGH Holdings Pvt Ltd.</t>
  </si>
  <si>
    <t>INE02FN14572</t>
  </si>
  <si>
    <t>1010220</t>
  </si>
  <si>
    <t>Tata Capital Housing Finance Ltd.</t>
  </si>
  <si>
    <t>INE033L14NY6</t>
  </si>
  <si>
    <t>1010221</t>
  </si>
  <si>
    <t>INE607M14BS2</t>
  </si>
  <si>
    <t>1010244</t>
  </si>
  <si>
    <t>INE481G14FG0</t>
  </si>
  <si>
    <t>1010281</t>
  </si>
  <si>
    <t>INE763G14YG2</t>
  </si>
  <si>
    <t>1010327</t>
  </si>
  <si>
    <t>INE257A14961</t>
  </si>
  <si>
    <t>1010339</t>
  </si>
  <si>
    <t>INE700G14OO9</t>
  </si>
  <si>
    <t>1010343</t>
  </si>
  <si>
    <t>INE700G14OL5</t>
  </si>
  <si>
    <t>1010399</t>
  </si>
  <si>
    <t>INE028E14QZ1</t>
  </si>
  <si>
    <t>1010283</t>
  </si>
  <si>
    <t>SEIL Energy India Ltd.</t>
  </si>
  <si>
    <t>INE460M14750</t>
  </si>
  <si>
    <t>1010312</t>
  </si>
  <si>
    <t>SMFG India Credit Company Ltd.</t>
  </si>
  <si>
    <t>INE535H14JJ7</t>
  </si>
  <si>
    <t>1010332</t>
  </si>
  <si>
    <t>INE02FN14515</t>
  </si>
  <si>
    <t>1010346</t>
  </si>
  <si>
    <t>INE242A14XY5</t>
  </si>
  <si>
    <t>1010374</t>
  </si>
  <si>
    <t>INE700G14OT8</t>
  </si>
  <si>
    <t>1010337</t>
  </si>
  <si>
    <t>Aditya Birla Money Ltd.</t>
  </si>
  <si>
    <t>INE865C14NU8</t>
  </si>
  <si>
    <t>1010314</t>
  </si>
  <si>
    <t>INE511C14YM2</t>
  </si>
  <si>
    <t>1010331</t>
  </si>
  <si>
    <t>BOBCARD Ltd.</t>
  </si>
  <si>
    <t>INE027214845</t>
  </si>
  <si>
    <t>1010355</t>
  </si>
  <si>
    <t>INE110O14FT2</t>
  </si>
  <si>
    <t>1010212</t>
  </si>
  <si>
    <t>Network18 Media &amp; Investments Ltd.</t>
  </si>
  <si>
    <t>INE870H14UZ1</t>
  </si>
  <si>
    <t>1010338</t>
  </si>
  <si>
    <t>INE865C14NV6</t>
  </si>
  <si>
    <t>1010239</t>
  </si>
  <si>
    <t>Aseem Infrastructure Finance Ltd.</t>
  </si>
  <si>
    <t>INE0AD514156</t>
  </si>
  <si>
    <t>1010240</t>
  </si>
  <si>
    <t>INE481G14FF2</t>
  </si>
  <si>
    <t>1010276</t>
  </si>
  <si>
    <t>Godrej Agrovet Ltd.</t>
  </si>
  <si>
    <t>INE850D14TT7</t>
  </si>
  <si>
    <t>1010277</t>
  </si>
  <si>
    <t>INE850D14TU5</t>
  </si>
  <si>
    <t>1010365</t>
  </si>
  <si>
    <t>Infina Finance Pvt. Ltd.</t>
  </si>
  <si>
    <t>INE879F14KK9</t>
  </si>
  <si>
    <t>1010307</t>
  </si>
  <si>
    <t>INE0AD514172</t>
  </si>
  <si>
    <t>1010326</t>
  </si>
  <si>
    <t>INE02FN14523</t>
  </si>
  <si>
    <t>1010358</t>
  </si>
  <si>
    <t>INE02FN14531</t>
  </si>
  <si>
    <t>1103027</t>
  </si>
  <si>
    <t>INE160A16RV2</t>
  </si>
  <si>
    <t>1103020</t>
  </si>
  <si>
    <t>INE028A16IP2</t>
  </si>
  <si>
    <t>IND A1+</t>
  </si>
  <si>
    <t>1103032</t>
  </si>
  <si>
    <t>INE238AD6AS9</t>
  </si>
  <si>
    <t>1103065</t>
  </si>
  <si>
    <t>INE084A16DR2</t>
  </si>
  <si>
    <t>1103021</t>
  </si>
  <si>
    <t>INE084A16DN1</t>
  </si>
  <si>
    <t>1103045</t>
  </si>
  <si>
    <t>INE028A16IU2</t>
  </si>
  <si>
    <t>1103023</t>
  </si>
  <si>
    <t>Indian Bank</t>
  </si>
  <si>
    <t>INE562A16OR4</t>
  </si>
  <si>
    <t>1103028</t>
  </si>
  <si>
    <t>INE028A16IR8</t>
  </si>
  <si>
    <t>1103029</t>
  </si>
  <si>
    <t>INE028A16IS6</t>
  </si>
  <si>
    <t>1103038</t>
  </si>
  <si>
    <t>INE476A16B80</t>
  </si>
  <si>
    <t>1103047</t>
  </si>
  <si>
    <t>INE028A16IW8</t>
  </si>
  <si>
    <t>1103059</t>
  </si>
  <si>
    <t>INE476A16C30</t>
  </si>
  <si>
    <t>1103063</t>
  </si>
  <si>
    <t>INE160A16SE6</t>
  </si>
  <si>
    <t>1103077</t>
  </si>
  <si>
    <t>INE160A16SF3</t>
  </si>
  <si>
    <t>1103080</t>
  </si>
  <si>
    <t>Union Bank of India</t>
  </si>
  <si>
    <t>INE692A16JH0</t>
  </si>
  <si>
    <t>1103088</t>
  </si>
  <si>
    <t>INE692A16JK4</t>
  </si>
  <si>
    <t>1103074</t>
  </si>
  <si>
    <t>INE160A16RT6</t>
  </si>
  <si>
    <t>1103064</t>
  </si>
  <si>
    <t>Punjab &amp; Sind Bank</t>
  </si>
  <si>
    <t>INE608A16SB0</t>
  </si>
  <si>
    <t>1103078</t>
  </si>
  <si>
    <t>INE238AD6AV3</t>
  </si>
  <si>
    <t>1103086</t>
  </si>
  <si>
    <t>INE040A16HA1</t>
  </si>
  <si>
    <t>1103100</t>
  </si>
  <si>
    <t>IDFC First Bank Ltd.</t>
  </si>
  <si>
    <t>INE092T16YL4</t>
  </si>
  <si>
    <t>1103017</t>
  </si>
  <si>
    <t>INE028A16IO5</t>
  </si>
  <si>
    <t>1103069</t>
  </si>
  <si>
    <t>Indian Overseas Bank</t>
  </si>
  <si>
    <t>INE565A16BD4</t>
  </si>
  <si>
    <t>CARE A1+</t>
  </si>
  <si>
    <t>1103071</t>
  </si>
  <si>
    <t>INE084A16DT8</t>
  </si>
  <si>
    <t>1103083</t>
  </si>
  <si>
    <t>INE028A16IZ1</t>
  </si>
  <si>
    <t>1801341</t>
  </si>
  <si>
    <t>91 DAY T-BILL 07.08.25</t>
  </si>
  <si>
    <t>IN002025X067</t>
  </si>
  <si>
    <t>1801327</t>
  </si>
  <si>
    <t>91 DAY T-BILL 11.07.25</t>
  </si>
  <si>
    <t>IN002025X026</t>
  </si>
  <si>
    <t>1801336</t>
  </si>
  <si>
    <t>91 DAY T-BILL 24.07.25</t>
  </si>
  <si>
    <t>IN002025X042</t>
  </si>
  <si>
    <t>1801354</t>
  </si>
  <si>
    <t>91 DAY T-BILL 04.09.25</t>
  </si>
  <si>
    <t>IN002025X109</t>
  </si>
  <si>
    <t>1801344</t>
  </si>
  <si>
    <t>91 DAY T-BILL 14.08.25</t>
  </si>
  <si>
    <t>IN002025X075</t>
  </si>
  <si>
    <t>1801349</t>
  </si>
  <si>
    <t>91 DAY T-BILL 21.08.25</t>
  </si>
  <si>
    <t>IN002025X083</t>
  </si>
  <si>
    <t>1801350</t>
  </si>
  <si>
    <t>91 DAY T-BILL 28.08.25</t>
  </si>
  <si>
    <t>IN002025X091</t>
  </si>
  <si>
    <t>1801299</t>
  </si>
  <si>
    <t>182 DAY T-BILL 07.08.25</t>
  </si>
  <si>
    <t>IN002024Y431</t>
  </si>
  <si>
    <t>1801295</t>
  </si>
  <si>
    <t>182 DAY T-BILL 31.07.25</t>
  </si>
  <si>
    <t>IN002024Y423</t>
  </si>
  <si>
    <t>1801215</t>
  </si>
  <si>
    <t>364 DAY T-BILL 18.07.25</t>
  </si>
  <si>
    <t>IN002024Z164</t>
  </si>
  <si>
    <t>1801291</t>
  </si>
  <si>
    <t>182 DAY T-BILL 24.07.25</t>
  </si>
  <si>
    <t>IN002024Y415</t>
  </si>
  <si>
    <t>1709251005</t>
  </si>
  <si>
    <t>108251009</t>
  </si>
  <si>
    <t>1108251004</t>
  </si>
  <si>
    <t>309251006</t>
  </si>
  <si>
    <t>309251007</t>
  </si>
  <si>
    <t>909251004</t>
  </si>
  <si>
    <t>074</t>
  </si>
  <si>
    <t>SBI Dynamic Bond Fund</t>
  </si>
  <si>
    <t>704690</t>
  </si>
  <si>
    <t>INE507T07104</t>
  </si>
  <si>
    <t>704658</t>
  </si>
  <si>
    <t>INE020B08EW9</t>
  </si>
  <si>
    <t>705294</t>
  </si>
  <si>
    <t>Anzen India Energy Yield Plus Trust</t>
  </si>
  <si>
    <t>INE0MIZ07038</t>
  </si>
  <si>
    <t>705315</t>
  </si>
  <si>
    <t>INE020B08FQ8</t>
  </si>
  <si>
    <t>147</t>
  </si>
  <si>
    <t>900318</t>
  </si>
  <si>
    <t>6.75% CGL 2029</t>
  </si>
  <si>
    <t>IN0020240183</t>
  </si>
  <si>
    <t>1905760</t>
  </si>
  <si>
    <t>7.12% State Government of Maharashtra 2038</t>
  </si>
  <si>
    <t>IN2220240427</t>
  </si>
  <si>
    <t>1905437</t>
  </si>
  <si>
    <t>7.26% State Government of Madhya Pradesh 2038</t>
  </si>
  <si>
    <t>IN2120240030</t>
  </si>
  <si>
    <t>1905958</t>
  </si>
  <si>
    <t>7.19% State Government of Odisha 2035</t>
  </si>
  <si>
    <t>IN2720240075</t>
  </si>
  <si>
    <t>1905989</t>
  </si>
  <si>
    <t>6.72% State Government of Maharashtra 2038</t>
  </si>
  <si>
    <t>IN2220250020</t>
  </si>
  <si>
    <t>1905098</t>
  </si>
  <si>
    <t>7.74% State Government of Karnataka 2034</t>
  </si>
  <si>
    <t>IN1920230167</t>
  </si>
  <si>
    <t>1905210</t>
  </si>
  <si>
    <t>7.37% State Government of Karnataka 2038</t>
  </si>
  <si>
    <t>IN1920230332</t>
  </si>
  <si>
    <t>079</t>
  </si>
  <si>
    <t>SBI Savings Fund</t>
  </si>
  <si>
    <t>900157</t>
  </si>
  <si>
    <t>5.63% CGL 2026</t>
  </si>
  <si>
    <t>IN0020210012</t>
  </si>
  <si>
    <t>900292</t>
  </si>
  <si>
    <t>6.99% CGL 2026</t>
  </si>
  <si>
    <t>IN0020230028</t>
  </si>
  <si>
    <t>1901920</t>
  </si>
  <si>
    <t>6.20% State Government of Rajasthan 2026</t>
  </si>
  <si>
    <t>IN2920210464</t>
  </si>
  <si>
    <t>1900673</t>
  </si>
  <si>
    <t>8.69% State Government of Kerala 2026</t>
  </si>
  <si>
    <t>IN2020150164</t>
  </si>
  <si>
    <t>1900631</t>
  </si>
  <si>
    <t>8.55% State Government of Assam 2026</t>
  </si>
  <si>
    <t>IN1220150032</t>
  </si>
  <si>
    <t>1900630</t>
  </si>
  <si>
    <t>8.34% State Government of Uttar Pradesh 2026</t>
  </si>
  <si>
    <t>IN3320150359</t>
  </si>
  <si>
    <t>1901436</t>
  </si>
  <si>
    <t>8.28% State Government of Karnataka 2026</t>
  </si>
  <si>
    <t>IN1920180198</t>
  </si>
  <si>
    <t>1901019</t>
  </si>
  <si>
    <t>8.30% State Government of Madhya Pradesh 2026</t>
  </si>
  <si>
    <t>IN2120150080</t>
  </si>
  <si>
    <t>1904485</t>
  </si>
  <si>
    <t>8.30% State Government of Rajasthan 2026</t>
  </si>
  <si>
    <t>IN2920150223</t>
  </si>
  <si>
    <t>1901061</t>
  </si>
  <si>
    <t>8.27% State Government of Haryana 2025</t>
  </si>
  <si>
    <t>IN1620150111</t>
  </si>
  <si>
    <t>1900727</t>
  </si>
  <si>
    <t>8.21% State Government of Maharashtra 2025</t>
  </si>
  <si>
    <t>IN2220150147</t>
  </si>
  <si>
    <t>1900947</t>
  </si>
  <si>
    <t>8.27% State Government of Gujarat 2026</t>
  </si>
  <si>
    <t>IN1520150104</t>
  </si>
  <si>
    <t>1900692</t>
  </si>
  <si>
    <t>8.27% State Government of Tamil Nadu 2026</t>
  </si>
  <si>
    <t>IN3120150179</t>
  </si>
  <si>
    <t>1900133</t>
  </si>
  <si>
    <t>8.15% State Government of Madhya Pradesh 2025</t>
  </si>
  <si>
    <t>IN2120150064</t>
  </si>
  <si>
    <t>1900681</t>
  </si>
  <si>
    <t>IN1020150091</t>
  </si>
  <si>
    <t>1905536</t>
  </si>
  <si>
    <t>8.32% State Government of Maharashtra 2025</t>
  </si>
  <si>
    <t>IN2220150048</t>
  </si>
  <si>
    <t>1901120</t>
  </si>
  <si>
    <t>8.17% State Government of Uttar Pradesh 2025</t>
  </si>
  <si>
    <t>IN3320150334</t>
  </si>
  <si>
    <t>1900691</t>
  </si>
  <si>
    <t>8.17% State Government of Tamil Nadu 2025</t>
  </si>
  <si>
    <t>IN3120150146</t>
  </si>
  <si>
    <t>1900810</t>
  </si>
  <si>
    <t>8.39% State Government of Madhya Pradesh 2026</t>
  </si>
  <si>
    <t>IN2120150098</t>
  </si>
  <si>
    <t>1901150</t>
  </si>
  <si>
    <t>8.31% State Government of Telangana 2026</t>
  </si>
  <si>
    <t>IN4520150124</t>
  </si>
  <si>
    <t>1901016</t>
  </si>
  <si>
    <t>8.27% State Government of Karnataka 2026</t>
  </si>
  <si>
    <t>IN1920150076</t>
  </si>
  <si>
    <t>1900763</t>
  </si>
  <si>
    <t>8.29% State Government of Andhra Pradesh 2026</t>
  </si>
  <si>
    <t>IN1020150117</t>
  </si>
  <si>
    <t>1900629</t>
  </si>
  <si>
    <t>8.27% State Government of Madhya Pradesh 2025</t>
  </si>
  <si>
    <t>IN2120150072</t>
  </si>
  <si>
    <t>1902092</t>
  </si>
  <si>
    <t>IN1620150103</t>
  </si>
  <si>
    <t>1905537</t>
  </si>
  <si>
    <t>8.29% State Government of Haryana 2025</t>
  </si>
  <si>
    <t>IN1620150053</t>
  </si>
  <si>
    <t>1010401</t>
  </si>
  <si>
    <t>INE261F14OB1</t>
  </si>
  <si>
    <t>1010228</t>
  </si>
  <si>
    <t>JSW Infrastructure Ltd.</t>
  </si>
  <si>
    <t>INE880J14029</t>
  </si>
  <si>
    <t>1010146</t>
  </si>
  <si>
    <t>INE115A14FK9</t>
  </si>
  <si>
    <t>1010115</t>
  </si>
  <si>
    <t>Torrent Electricals Ltd.</t>
  </si>
  <si>
    <t>INE0B5U14017</t>
  </si>
  <si>
    <t>1010110</t>
  </si>
  <si>
    <t>INE033L14NV2</t>
  </si>
  <si>
    <t>1010245</t>
  </si>
  <si>
    <t>INE376G14032</t>
  </si>
  <si>
    <t>1009990</t>
  </si>
  <si>
    <t>Panatone Finvest Ltd.</t>
  </si>
  <si>
    <t>INE116F14216</t>
  </si>
  <si>
    <t>1010345</t>
  </si>
  <si>
    <t>Interise Trust</t>
  </si>
  <si>
    <t>INE790Z14034</t>
  </si>
  <si>
    <t>1010198</t>
  </si>
  <si>
    <t>INE535H14JF5</t>
  </si>
  <si>
    <t>1010297</t>
  </si>
  <si>
    <t>INE121A14XI4</t>
  </si>
  <si>
    <t>1010313</t>
  </si>
  <si>
    <t>Muthoot Fincorp Ltd.</t>
  </si>
  <si>
    <t>INE549K14BY8</t>
  </si>
  <si>
    <t>1010209</t>
  </si>
  <si>
    <t>INE976I14PW1</t>
  </si>
  <si>
    <t>1010084</t>
  </si>
  <si>
    <t>INE414G14UG0</t>
  </si>
  <si>
    <t>1010161</t>
  </si>
  <si>
    <t>Motilal Oswal Financial Services Ltd.</t>
  </si>
  <si>
    <t>INE338I14JT3</t>
  </si>
  <si>
    <t>1010045</t>
  </si>
  <si>
    <t>Credila Financial Services Ltd.</t>
  </si>
  <si>
    <t>INE539K14BV5</t>
  </si>
  <si>
    <t>1010336</t>
  </si>
  <si>
    <t>INE121A14XR5</t>
  </si>
  <si>
    <t>1010059</t>
  </si>
  <si>
    <t>INE09OL14GL5</t>
  </si>
  <si>
    <t>1010037</t>
  </si>
  <si>
    <t>JM Financial Services Ltd.</t>
  </si>
  <si>
    <t>INE012I14RH2</t>
  </si>
  <si>
    <t>1010180</t>
  </si>
  <si>
    <t>Julius Baer Capital (India) Pvt. Ltd.</t>
  </si>
  <si>
    <t>INE824H14RQ3</t>
  </si>
  <si>
    <t>1010298</t>
  </si>
  <si>
    <t>INE121A14XJ2</t>
  </si>
  <si>
    <t>1010396</t>
  </si>
  <si>
    <t>INE976I14QF4</t>
  </si>
  <si>
    <t>1010163</t>
  </si>
  <si>
    <t>Motilal Oswal Finvest Ltd.</t>
  </si>
  <si>
    <t>INE01WN14BP3</t>
  </si>
  <si>
    <t>1010162</t>
  </si>
  <si>
    <t>Motilal Oswal Wealth Ltd.</t>
  </si>
  <si>
    <t>INE02KQ14088</t>
  </si>
  <si>
    <t>1010407</t>
  </si>
  <si>
    <t>INE763G14ZH7</t>
  </si>
  <si>
    <t>1010056</t>
  </si>
  <si>
    <t>INE121A14XC7</t>
  </si>
  <si>
    <t>1010199</t>
  </si>
  <si>
    <t>HDB Financial Services Ltd.</t>
  </si>
  <si>
    <t>INE756I14FC0</t>
  </si>
  <si>
    <t>1010274</t>
  </si>
  <si>
    <t>INE09OL14HE8</t>
  </si>
  <si>
    <t>1010178</t>
  </si>
  <si>
    <t>INE477S14DG8</t>
  </si>
  <si>
    <t>1010092</t>
  </si>
  <si>
    <t>INE414G14UI6</t>
  </si>
  <si>
    <t>1010408</t>
  </si>
  <si>
    <t>INE414G14UE5</t>
  </si>
  <si>
    <t>1009901</t>
  </si>
  <si>
    <t>Sundaram Home Finance Ltd.</t>
  </si>
  <si>
    <t>INE667F14GO8</t>
  </si>
  <si>
    <t>1102965</t>
  </si>
  <si>
    <t>INE040A16GS5</t>
  </si>
  <si>
    <t>1102963</t>
  </si>
  <si>
    <t>INE160A16RM1</t>
  </si>
  <si>
    <t>1102957</t>
  </si>
  <si>
    <t>INE160A16RK5</t>
  </si>
  <si>
    <t>1102967</t>
  </si>
  <si>
    <t>INE261F16991</t>
  </si>
  <si>
    <t>1102915</t>
  </si>
  <si>
    <t>IDBI Bank Ltd.</t>
  </si>
  <si>
    <t>INE008A16Y23</t>
  </si>
  <si>
    <t>1103012</t>
  </si>
  <si>
    <t>INE556F16BH3</t>
  </si>
  <si>
    <t>1102932</t>
  </si>
  <si>
    <t>INE261F16975</t>
  </si>
  <si>
    <t>1103043</t>
  </si>
  <si>
    <t>UCO Bank</t>
  </si>
  <si>
    <t>INE691A16LT3</t>
  </si>
  <si>
    <t>1102914</t>
  </si>
  <si>
    <t>INE237A166Z3</t>
  </si>
  <si>
    <t>1102683</t>
  </si>
  <si>
    <t>INE095A16X28</t>
  </si>
  <si>
    <t>1103098</t>
  </si>
  <si>
    <t>INE691A16LW7</t>
  </si>
  <si>
    <t>1102964</t>
  </si>
  <si>
    <t>CSB Bank Ltd.</t>
  </si>
  <si>
    <t>INE679A16383</t>
  </si>
  <si>
    <t>1102884</t>
  </si>
  <si>
    <t>INE008A16X73</t>
  </si>
  <si>
    <t>1102931</t>
  </si>
  <si>
    <t>INE028A16HW0</t>
  </si>
  <si>
    <t>1102968</t>
  </si>
  <si>
    <t>INE556F16BF7</t>
  </si>
  <si>
    <t>1103050</t>
  </si>
  <si>
    <t>The Jammu &amp; Kashmir Bank Ltd.</t>
  </si>
  <si>
    <t>INE168A16NC4</t>
  </si>
  <si>
    <t>1102899</t>
  </si>
  <si>
    <t>INE237A165Z5</t>
  </si>
  <si>
    <t>1102971</t>
  </si>
  <si>
    <t>INE562A16ON3</t>
  </si>
  <si>
    <t>1103041</t>
  </si>
  <si>
    <t>INE562A16NQ8</t>
  </si>
  <si>
    <t>1103091</t>
  </si>
  <si>
    <t>INE238AD6AY7</t>
  </si>
  <si>
    <t>1102912</t>
  </si>
  <si>
    <t>INE556F16BB6</t>
  </si>
  <si>
    <t>1102950</t>
  </si>
  <si>
    <t>INE063P16AW0</t>
  </si>
  <si>
    <t>1103037</t>
  </si>
  <si>
    <t>INE168A16NA8</t>
  </si>
  <si>
    <t>1102805</t>
  </si>
  <si>
    <t>INE063P16AP4</t>
  </si>
  <si>
    <t>1102928</t>
  </si>
  <si>
    <t>INE692A16JB3</t>
  </si>
  <si>
    <t>1102973</t>
  </si>
  <si>
    <t>INE084A16DJ9</t>
  </si>
  <si>
    <t>1102974</t>
  </si>
  <si>
    <t>INE556F16BG5</t>
  </si>
  <si>
    <t>1102969</t>
  </si>
  <si>
    <t>INE168A16MX2</t>
  </si>
  <si>
    <t>1102830</t>
  </si>
  <si>
    <t>INE476A16ZQ5</t>
  </si>
  <si>
    <t>1102831</t>
  </si>
  <si>
    <t>INE063P16AQ2</t>
  </si>
  <si>
    <t>1102916</t>
  </si>
  <si>
    <t>INE692A16IX9</t>
  </si>
  <si>
    <t>1102941</t>
  </si>
  <si>
    <t>INE476A16B23</t>
  </si>
  <si>
    <t>1103002</t>
  </si>
  <si>
    <t>INE261F16AA7</t>
  </si>
  <si>
    <t>1102970</t>
  </si>
  <si>
    <t>INE028A16HZ3</t>
  </si>
  <si>
    <t>1102951</t>
  </si>
  <si>
    <t>INE063P16AX8</t>
  </si>
  <si>
    <t>1102949</t>
  </si>
  <si>
    <t>INE028A16HY6</t>
  </si>
  <si>
    <t>1102865</t>
  </si>
  <si>
    <t>INE949L16DH4</t>
  </si>
  <si>
    <t>1102868</t>
  </si>
  <si>
    <t>INE949L16DJ0</t>
  </si>
  <si>
    <t>1102978</t>
  </si>
  <si>
    <t>INE476A16B64</t>
  </si>
  <si>
    <t>5100125</t>
  </si>
  <si>
    <t>GOI 25.05.2026 GOV</t>
  </si>
  <si>
    <t>IN000526C037</t>
  </si>
  <si>
    <t>407250199</t>
  </si>
  <si>
    <t>080</t>
  </si>
  <si>
    <t>SBI Credit Risk Fund</t>
  </si>
  <si>
    <t>704291</t>
  </si>
  <si>
    <t>INE883F07306</t>
  </si>
  <si>
    <t>704821</t>
  </si>
  <si>
    <t>Infopark Properties Ltd.</t>
  </si>
  <si>
    <t>INE0KZX07023</t>
  </si>
  <si>
    <t>704980</t>
  </si>
  <si>
    <t>Sandur Manganese &amp; Iron Ores Ltd.</t>
  </si>
  <si>
    <t>INE149K07013</t>
  </si>
  <si>
    <t>704054</t>
  </si>
  <si>
    <t>INE019A08033</t>
  </si>
  <si>
    <t>704999</t>
  </si>
  <si>
    <t>INE442H08040</t>
  </si>
  <si>
    <t>703793</t>
  </si>
  <si>
    <t>INE118D07195</t>
  </si>
  <si>
    <t>703364</t>
  </si>
  <si>
    <t>Yes Bank Ltd.( Tier II Bond under Basel III )</t>
  </si>
  <si>
    <t>INE528G08337</t>
  </si>
  <si>
    <t>650</t>
  </si>
  <si>
    <t>705139</t>
  </si>
  <si>
    <t>Prestige Projects Pvt. Ltd.</t>
  </si>
  <si>
    <t>INE757O07049</t>
  </si>
  <si>
    <t>704800</t>
  </si>
  <si>
    <t>INE406M08029</t>
  </si>
  <si>
    <t>704488</t>
  </si>
  <si>
    <t>INE916U08012</t>
  </si>
  <si>
    <t>704487</t>
  </si>
  <si>
    <t>INE916U08038</t>
  </si>
  <si>
    <t>704486</t>
  </si>
  <si>
    <t>INE916U08020</t>
  </si>
  <si>
    <t>704000</t>
  </si>
  <si>
    <t>INE153A08113</t>
  </si>
  <si>
    <t>900283</t>
  </si>
  <si>
    <t>7.26% CGL 2032</t>
  </si>
  <si>
    <t>IN0020220060</t>
  </si>
  <si>
    <t>081</t>
  </si>
  <si>
    <t>SBI Focused Fund</t>
  </si>
  <si>
    <t>101364</t>
  </si>
  <si>
    <t>IN9397D01014</t>
  </si>
  <si>
    <t>PP*</t>
  </si>
  <si>
    <t>082</t>
  </si>
  <si>
    <t>SBI Conservative Hybrid Fund</t>
  </si>
  <si>
    <t>100453</t>
  </si>
  <si>
    <t>RBL Bank Ltd.</t>
  </si>
  <si>
    <t>INE976G01028</t>
  </si>
  <si>
    <t>100107</t>
  </si>
  <si>
    <t>Max Financial Services Ltd.</t>
  </si>
  <si>
    <t>INE180A01020</t>
  </si>
  <si>
    <t>100528</t>
  </si>
  <si>
    <t>Graphite India Ltd.</t>
  </si>
  <si>
    <t>INE371A01025</t>
  </si>
  <si>
    <t>100388</t>
  </si>
  <si>
    <t>Balrampur Chini Mills Ltd.</t>
  </si>
  <si>
    <t>INE119A01028</t>
  </si>
  <si>
    <t>101488</t>
  </si>
  <si>
    <t>Aptus Value Housing Finance India Ltd.</t>
  </si>
  <si>
    <t>INE852O01025</t>
  </si>
  <si>
    <t>100168</t>
  </si>
  <si>
    <t>Escorts Kubota Ltd.</t>
  </si>
  <si>
    <t>INE042A01014</t>
  </si>
  <si>
    <t>100682</t>
  </si>
  <si>
    <t>ICICI Lombard General Insurance Company Ltd.</t>
  </si>
  <si>
    <t>INE765G01017</t>
  </si>
  <si>
    <t>100550</t>
  </si>
  <si>
    <t>Sagar Cements Ltd.</t>
  </si>
  <si>
    <t>INE229C01021</t>
  </si>
  <si>
    <t>702604</t>
  </si>
  <si>
    <t>INE062A08264</t>
  </si>
  <si>
    <t>705316</t>
  </si>
  <si>
    <t>INE121A08PT9</t>
  </si>
  <si>
    <t>705358</t>
  </si>
  <si>
    <t>Godrej Industries Ltd.</t>
  </si>
  <si>
    <t>INE233A08170</t>
  </si>
  <si>
    <t>705292</t>
  </si>
  <si>
    <t>INE976I07CY9</t>
  </si>
  <si>
    <t>704293</t>
  </si>
  <si>
    <t>INE725H08121</t>
  </si>
  <si>
    <t>705229</t>
  </si>
  <si>
    <t>INE134E08NM4</t>
  </si>
  <si>
    <t>704639</t>
  </si>
  <si>
    <t>Mahindra Rural Housing Finance Ltd.</t>
  </si>
  <si>
    <t>INE950O07438</t>
  </si>
  <si>
    <t>704326</t>
  </si>
  <si>
    <t>ONGC Petro Additions Ltd.</t>
  </si>
  <si>
    <t>INE163N08263</t>
  </si>
  <si>
    <t>704285</t>
  </si>
  <si>
    <t>SMFG India Home Finance Co. Ltd.</t>
  </si>
  <si>
    <t>INE213W07251</t>
  </si>
  <si>
    <t>704651</t>
  </si>
  <si>
    <t>INE163N08289</t>
  </si>
  <si>
    <t>704589</t>
  </si>
  <si>
    <t>INE725H08162</t>
  </si>
  <si>
    <t>704306</t>
  </si>
  <si>
    <t>INE813H07291</t>
  </si>
  <si>
    <t>704309</t>
  </si>
  <si>
    <t>INE813H07267</t>
  </si>
  <si>
    <t>704700</t>
  </si>
  <si>
    <t>INE219X07447</t>
  </si>
  <si>
    <t>705197</t>
  </si>
  <si>
    <t>Jamnagar Utilities &amp; Power Pvt. Ltd.</t>
  </si>
  <si>
    <t>INE936D07190</t>
  </si>
  <si>
    <t>705409</t>
  </si>
  <si>
    <t>INE053F08502</t>
  </si>
  <si>
    <t>705327</t>
  </si>
  <si>
    <t>INE296A07TI6</t>
  </si>
  <si>
    <t>704648</t>
  </si>
  <si>
    <t>State Bank of India( AT1 Bond under Basel III )</t>
  </si>
  <si>
    <t>INE062A08413</t>
  </si>
  <si>
    <t>704826</t>
  </si>
  <si>
    <t>INE414G07JG7</t>
  </si>
  <si>
    <t>704592</t>
  </si>
  <si>
    <t>INE414G07IR6</t>
  </si>
  <si>
    <t>703918</t>
  </si>
  <si>
    <t>INE153A08105</t>
  </si>
  <si>
    <t>704357</t>
  </si>
  <si>
    <t>INE484J08048</t>
  </si>
  <si>
    <t>704479</t>
  </si>
  <si>
    <t>Punjab National Bank( AT1 Bond under Basel III )</t>
  </si>
  <si>
    <t>INE160A08282</t>
  </si>
  <si>
    <t>IND AA+</t>
  </si>
  <si>
    <t>704716</t>
  </si>
  <si>
    <t>Pipeline Infrastructure Pvt Ltd.</t>
  </si>
  <si>
    <t>INE01XX07034</t>
  </si>
  <si>
    <t>704701</t>
  </si>
  <si>
    <t>INE219X07439</t>
  </si>
  <si>
    <t>704891</t>
  </si>
  <si>
    <t>INE377Y07458</t>
  </si>
  <si>
    <t>704922</t>
  </si>
  <si>
    <t>INE556F08KR0</t>
  </si>
  <si>
    <t>705446</t>
  </si>
  <si>
    <t>INE233A08121</t>
  </si>
  <si>
    <t>705002</t>
  </si>
  <si>
    <t>Bank of Baroda( Tier II Bond under Basel III )</t>
  </si>
  <si>
    <t>INE028A08364</t>
  </si>
  <si>
    <t>703739</t>
  </si>
  <si>
    <t>Union Bank of India( AT1 Bond under Basel III )</t>
  </si>
  <si>
    <t>INE692A08193</t>
  </si>
  <si>
    <t>704664</t>
  </si>
  <si>
    <t>INE115A07QN4</t>
  </si>
  <si>
    <t>704277</t>
  </si>
  <si>
    <t>INE414G07IG9</t>
  </si>
  <si>
    <t>900308</t>
  </si>
  <si>
    <t>7.34% CGL 2064</t>
  </si>
  <si>
    <t>IN0020240035</t>
  </si>
  <si>
    <t>900323</t>
  </si>
  <si>
    <t>6.79% CGL 2031</t>
  </si>
  <si>
    <t>IN0020240191</t>
  </si>
  <si>
    <t>900312</t>
  </si>
  <si>
    <t>7.09% CGL 2054</t>
  </si>
  <si>
    <t>IN0020240118</t>
  </si>
  <si>
    <t>1905925</t>
  </si>
  <si>
    <t>7.08% State Government of Haryana 2039</t>
  </si>
  <si>
    <t>IN1620240367</t>
  </si>
  <si>
    <t>1906010</t>
  </si>
  <si>
    <t>6.60% State Government of Tamil Nadu 2035</t>
  </si>
  <si>
    <t>IN3120250060</t>
  </si>
  <si>
    <t>1905801</t>
  </si>
  <si>
    <t>7.20% State Government of Uttar Pradesh 2040</t>
  </si>
  <si>
    <t>IN3320240085</t>
  </si>
  <si>
    <t>1905202</t>
  </si>
  <si>
    <t>7.74% State Government of Rajasthan 2033</t>
  </si>
  <si>
    <t>IN2920230355</t>
  </si>
  <si>
    <t>1103089</t>
  </si>
  <si>
    <t>INE238AD6AX9</t>
  </si>
  <si>
    <t>086</t>
  </si>
  <si>
    <t>SBI Magnum Ultra Short Duration Fund</t>
  </si>
  <si>
    <t>704014</t>
  </si>
  <si>
    <t>INE403D08157</t>
  </si>
  <si>
    <t>2100008</t>
  </si>
  <si>
    <t>Citicorp Finance (India) Ltd.</t>
  </si>
  <si>
    <t>INE915D08CZ3</t>
  </si>
  <si>
    <t>702605</t>
  </si>
  <si>
    <t>INE020B08DF6</t>
  </si>
  <si>
    <t>704064</t>
  </si>
  <si>
    <t>INE033L07HV8</t>
  </si>
  <si>
    <t>702659</t>
  </si>
  <si>
    <t>INE020B08DH2</t>
  </si>
  <si>
    <t>705451</t>
  </si>
  <si>
    <t>INE891K07762</t>
  </si>
  <si>
    <t>705449</t>
  </si>
  <si>
    <t>INE891K07861</t>
  </si>
  <si>
    <t>704132</t>
  </si>
  <si>
    <t>INE261F08DX0</t>
  </si>
  <si>
    <t>704635</t>
  </si>
  <si>
    <t>INE813H07358</t>
  </si>
  <si>
    <t>704872</t>
  </si>
  <si>
    <t>INE296A07TA3</t>
  </si>
  <si>
    <t>704284</t>
  </si>
  <si>
    <t>INE950O08287</t>
  </si>
  <si>
    <t>704568</t>
  </si>
  <si>
    <t>INE403D08181</t>
  </si>
  <si>
    <t>704770</t>
  </si>
  <si>
    <t>INE535H07CC1</t>
  </si>
  <si>
    <t>800317</t>
  </si>
  <si>
    <t>INE134E08MS3</t>
  </si>
  <si>
    <t>703813</t>
  </si>
  <si>
    <t>INE556F08KC2</t>
  </si>
  <si>
    <t>704783</t>
  </si>
  <si>
    <t>INE115A07PW7</t>
  </si>
  <si>
    <t>704845</t>
  </si>
  <si>
    <t>INE296A07SB3</t>
  </si>
  <si>
    <t>703768</t>
  </si>
  <si>
    <t>INE556F08KA6</t>
  </si>
  <si>
    <t>705339</t>
  </si>
  <si>
    <t>INE377Y07326</t>
  </si>
  <si>
    <t>703775</t>
  </si>
  <si>
    <t>INE306N07MV4</t>
  </si>
  <si>
    <t>1600017</t>
  </si>
  <si>
    <t>INE1CBK15011</t>
  </si>
  <si>
    <t>1600014</t>
  </si>
  <si>
    <t>INE16J715019</t>
  </si>
  <si>
    <t>IND AAA(SO)</t>
  </si>
  <si>
    <t>900101</t>
  </si>
  <si>
    <t>7.27% CGL 2026</t>
  </si>
  <si>
    <t>IN0020190016</t>
  </si>
  <si>
    <t>1903365</t>
  </si>
  <si>
    <t>8.38% State Government of Karnataka 2026</t>
  </si>
  <si>
    <t>IN1920150084</t>
  </si>
  <si>
    <t>1905849</t>
  </si>
  <si>
    <t>7.03% State Government of Chhattisgarh 2026</t>
  </si>
  <si>
    <t>IN3520190015</t>
  </si>
  <si>
    <t>1905773</t>
  </si>
  <si>
    <t>6.04% State Government of Gujarat 2026</t>
  </si>
  <si>
    <t>IN1520210130</t>
  </si>
  <si>
    <t>1900826</t>
  </si>
  <si>
    <t>7.96% State Government of Maharashtra 2026</t>
  </si>
  <si>
    <t>IN2220160021</t>
  </si>
  <si>
    <t>1903402</t>
  </si>
  <si>
    <t>8.17% State Government of Bihar 2025</t>
  </si>
  <si>
    <t>IN1320150015</t>
  </si>
  <si>
    <t>1900640</t>
  </si>
  <si>
    <t>7.99% State Government of Uttar Pradesh 2026</t>
  </si>
  <si>
    <t>IN3320160176</t>
  </si>
  <si>
    <t>1902164</t>
  </si>
  <si>
    <t>7.42% State Government of Andhra Pradesh 2026</t>
  </si>
  <si>
    <t>IN1020160371</t>
  </si>
  <si>
    <t>1904469</t>
  </si>
  <si>
    <t>8.65% State Government of Rajasthan 2026</t>
  </si>
  <si>
    <t>IN2920150256</t>
  </si>
  <si>
    <t>1901962</t>
  </si>
  <si>
    <t>6.18% State Government of Gujarat 2026</t>
  </si>
  <si>
    <t>IN1520210171</t>
  </si>
  <si>
    <t>1901449</t>
  </si>
  <si>
    <t>8.36% State Government of Madhya Pradesh 2025</t>
  </si>
  <si>
    <t>IN2120150023</t>
  </si>
  <si>
    <t>1010243</t>
  </si>
  <si>
    <t>INE121A14XF0</t>
  </si>
  <si>
    <t>1010189</t>
  </si>
  <si>
    <t>INE660A14YG3</t>
  </si>
  <si>
    <t>1010303</t>
  </si>
  <si>
    <t>INE976I14PU5</t>
  </si>
  <si>
    <t>1010335</t>
  </si>
  <si>
    <t>INE121A14XP9</t>
  </si>
  <si>
    <t>1010270</t>
  </si>
  <si>
    <t>INE296A14ZD0</t>
  </si>
  <si>
    <t>1009843</t>
  </si>
  <si>
    <t>Tata Teleservices Ltd.</t>
  </si>
  <si>
    <t>INE037E14AQ5</t>
  </si>
  <si>
    <t>1010247</t>
  </si>
  <si>
    <t>INE879F14KO1</t>
  </si>
  <si>
    <t>1010284</t>
  </si>
  <si>
    <t>INE0NDH14064</t>
  </si>
  <si>
    <t>1010263</t>
  </si>
  <si>
    <t>INE163N14527</t>
  </si>
  <si>
    <t>1010280</t>
  </si>
  <si>
    <t>INE725H14CP6</t>
  </si>
  <si>
    <t>1010266</t>
  </si>
  <si>
    <t>INE763G14YD9</t>
  </si>
  <si>
    <t>1010233</t>
  </si>
  <si>
    <t>INE563J14CQ5</t>
  </si>
  <si>
    <t>1010250</t>
  </si>
  <si>
    <t>INE563J14CR3</t>
  </si>
  <si>
    <t>1103004</t>
  </si>
  <si>
    <t>INE040A16FO6</t>
  </si>
  <si>
    <t>1103051</t>
  </si>
  <si>
    <t>INE160A16QT8</t>
  </si>
  <si>
    <t>1102732</t>
  </si>
  <si>
    <t>INE090AD6204</t>
  </si>
  <si>
    <t>1102790</t>
  </si>
  <si>
    <t>INE556F16AX2</t>
  </si>
  <si>
    <t>1102731</t>
  </si>
  <si>
    <t>INE238AD6991</t>
  </si>
  <si>
    <t>1102880</t>
  </si>
  <si>
    <t>INE238AD6AL4</t>
  </si>
  <si>
    <t>1102883</t>
  </si>
  <si>
    <t>INE040A16GF2</t>
  </si>
  <si>
    <t>1103011</t>
  </si>
  <si>
    <t>INE237A169Y0</t>
  </si>
  <si>
    <t>1103082</t>
  </si>
  <si>
    <t>INE028A16II7</t>
  </si>
  <si>
    <t>1102794</t>
  </si>
  <si>
    <t>INE476A16ZP7</t>
  </si>
  <si>
    <t>1102980</t>
  </si>
  <si>
    <t>INE692A16IJ8</t>
  </si>
  <si>
    <t>1102796</t>
  </si>
  <si>
    <t>INE237A168Y2</t>
  </si>
  <si>
    <t>1102782</t>
  </si>
  <si>
    <t>INE476A16ZO0</t>
  </si>
  <si>
    <t>1103070</t>
  </si>
  <si>
    <t>INE556F16AW4</t>
  </si>
  <si>
    <t>1102972</t>
  </si>
  <si>
    <t>INE237A168Z9</t>
  </si>
  <si>
    <t>1103075</t>
  </si>
  <si>
    <t>INE238AD6AU5</t>
  </si>
  <si>
    <t>1102739</t>
  </si>
  <si>
    <t>INE692A16HY9</t>
  </si>
  <si>
    <t>1102992</t>
  </si>
  <si>
    <t>INE160A16RP4</t>
  </si>
  <si>
    <t>1102994</t>
  </si>
  <si>
    <t>INE556F16AU8</t>
  </si>
  <si>
    <t>1102853</t>
  </si>
  <si>
    <t>INE692A16II0</t>
  </si>
  <si>
    <t>1102829</t>
  </si>
  <si>
    <t>INE476A16ZW3</t>
  </si>
  <si>
    <t>1102886</t>
  </si>
  <si>
    <t>INE556F16BA8</t>
  </si>
  <si>
    <t>1102779</t>
  </si>
  <si>
    <t>INE238AD6983</t>
  </si>
  <si>
    <t>1102795</t>
  </si>
  <si>
    <t>INE237A167Y4</t>
  </si>
  <si>
    <t>1102806</t>
  </si>
  <si>
    <t>INE160A16QL5</t>
  </si>
  <si>
    <t>1103055</t>
  </si>
  <si>
    <t>INE238AD6AF6</t>
  </si>
  <si>
    <t>1103079</t>
  </si>
  <si>
    <t>INE562A16NW6</t>
  </si>
  <si>
    <t>1102982</t>
  </si>
  <si>
    <t>INE476A16A57</t>
  </si>
  <si>
    <t>1103008</t>
  </si>
  <si>
    <t>INE476A16A73</t>
  </si>
  <si>
    <t>1102878</t>
  </si>
  <si>
    <t>INE238AD6AM2</t>
  </si>
  <si>
    <t>1801362</t>
  </si>
  <si>
    <t>182 DAY T-BILL 25.09.25</t>
  </si>
  <si>
    <t>IN002024Y506</t>
  </si>
  <si>
    <t>1801226</t>
  </si>
  <si>
    <t>364 DAY T-BILL 07.08.25</t>
  </si>
  <si>
    <t>IN002024Z198</t>
  </si>
  <si>
    <t>1801333</t>
  </si>
  <si>
    <t>182 DAY T-BILL 14.08.25</t>
  </si>
  <si>
    <t>IN002024Y449</t>
  </si>
  <si>
    <t>1801332</t>
  </si>
  <si>
    <t>182 DAY T-BILL 16.10.25</t>
  </si>
  <si>
    <t>IN002025Y032</t>
  </si>
  <si>
    <t>091</t>
  </si>
  <si>
    <t>SBI Midcap Fund</t>
  </si>
  <si>
    <t>100235</t>
  </si>
  <si>
    <t>CRISIL Ltd.</t>
  </si>
  <si>
    <t>INE007A01025</t>
  </si>
  <si>
    <t>100116</t>
  </si>
  <si>
    <t>INE660A01013</t>
  </si>
  <si>
    <t>100117</t>
  </si>
  <si>
    <t>Tata Elxsi Ltd.</t>
  </si>
  <si>
    <t>INE670A01012</t>
  </si>
  <si>
    <t>100055</t>
  </si>
  <si>
    <t>The Federal Bank Ltd.</t>
  </si>
  <si>
    <t>INE171A01029</t>
  </si>
  <si>
    <t>100088</t>
  </si>
  <si>
    <t>INE257A01026</t>
  </si>
  <si>
    <t>100272</t>
  </si>
  <si>
    <t>JK Cement Ltd.</t>
  </si>
  <si>
    <t>INE823G01014</t>
  </si>
  <si>
    <t>100565</t>
  </si>
  <si>
    <t>Glaxosmithkline Pharmaceuticals Ltd.</t>
  </si>
  <si>
    <t>INE159A01016</t>
  </si>
  <si>
    <t>100843</t>
  </si>
  <si>
    <t>Dalmia Bharat Ltd.</t>
  </si>
  <si>
    <t>INE00R701025</t>
  </si>
  <si>
    <t>100054</t>
  </si>
  <si>
    <t>Oberoi Realty Ltd.</t>
  </si>
  <si>
    <t>INE093I01010</t>
  </si>
  <si>
    <t>101432</t>
  </si>
  <si>
    <t>Star Health &amp; Allied Insurance Co. Ltd.</t>
  </si>
  <si>
    <t>INE575P01011</t>
  </si>
  <si>
    <t>100100</t>
  </si>
  <si>
    <t>Hindustan Petroleum Corporation Ltd.</t>
  </si>
  <si>
    <t>INE094A01015</t>
  </si>
  <si>
    <t>100022</t>
  </si>
  <si>
    <t>The Phoenix Mills Ltd.</t>
  </si>
  <si>
    <t>INE211B01039</t>
  </si>
  <si>
    <t>100270</t>
  </si>
  <si>
    <t>PI Industries Ltd.</t>
  </si>
  <si>
    <t>INE603J01030</t>
  </si>
  <si>
    <t>092</t>
  </si>
  <si>
    <t>SBI Magnum Constant Maturity Fund</t>
  </si>
  <si>
    <t>1905304</t>
  </si>
  <si>
    <t>7.10% CGL 2034</t>
  </si>
  <si>
    <t>IN0020240019</t>
  </si>
  <si>
    <t>094</t>
  </si>
  <si>
    <t>SBI Comma Fund</t>
  </si>
  <si>
    <t>100183</t>
  </si>
  <si>
    <t>Vedanta Ltd.</t>
  </si>
  <si>
    <t>INE205A01025</t>
  </si>
  <si>
    <t>Diversified Metals</t>
  </si>
  <si>
    <t>100258</t>
  </si>
  <si>
    <t>Arvind Ltd.</t>
  </si>
  <si>
    <t>INE034A01011</t>
  </si>
  <si>
    <t>101686</t>
  </si>
  <si>
    <t>Jindal Stainless Ltd.</t>
  </si>
  <si>
    <t>INE220G01021</t>
  </si>
  <si>
    <t>101696</t>
  </si>
  <si>
    <t>Shyam Metalics and Energy Ltd.</t>
  </si>
  <si>
    <t>INE810G01011</t>
  </si>
  <si>
    <t>100178</t>
  </si>
  <si>
    <t>Ambuja Cements Ltd.</t>
  </si>
  <si>
    <t>INE079A01024</t>
  </si>
  <si>
    <t>100267</t>
  </si>
  <si>
    <t>Oil India Ltd.</t>
  </si>
  <si>
    <t>INE274J01014</t>
  </si>
  <si>
    <t>100737</t>
  </si>
  <si>
    <t>Hindustan Copper Ltd.</t>
  </si>
  <si>
    <t>INE531E01026</t>
  </si>
  <si>
    <t>102553</t>
  </si>
  <si>
    <t>Mangalore Chemicals &amp; Fertilizers Ltd.</t>
  </si>
  <si>
    <t>INE558B01017</t>
  </si>
  <si>
    <t>097</t>
  </si>
  <si>
    <t>SBI Magnum Gilt Fund</t>
  </si>
  <si>
    <t>900025</t>
  </si>
  <si>
    <t>8.17% CGL 2044</t>
  </si>
  <si>
    <t>IN0020140078</t>
  </si>
  <si>
    <t>1905961</t>
  </si>
  <si>
    <t>6.77% State Government of Maharashtra 2038</t>
  </si>
  <si>
    <t>IN2220250061</t>
  </si>
  <si>
    <t>1905167</t>
  </si>
  <si>
    <t>7.46% State Government of Maharashtra 2035</t>
  </si>
  <si>
    <t>IN2220230238</t>
  </si>
  <si>
    <t>1905774</t>
  </si>
  <si>
    <t>7.16% State Government of Karnataka 2036</t>
  </si>
  <si>
    <t>IN1920240265</t>
  </si>
  <si>
    <t>1905209</t>
  </si>
  <si>
    <t>7.37% State Government of Karnataka 2037</t>
  </si>
  <si>
    <t>IN1920230324</t>
  </si>
  <si>
    <t>1905775</t>
  </si>
  <si>
    <t>7.16% State Government of Madhya Pradesh 2037</t>
  </si>
  <si>
    <t>IN2120240154</t>
  </si>
  <si>
    <t>1905798</t>
  </si>
  <si>
    <t>7.20% State Government of Karnataka 2037</t>
  </si>
  <si>
    <t>IN1920240281</t>
  </si>
  <si>
    <t>1801316</t>
  </si>
  <si>
    <t>182 DAY T-BILL 18.09.25</t>
  </si>
  <si>
    <t>IN002024Y498</t>
  </si>
  <si>
    <t>1801361</t>
  </si>
  <si>
    <t>182 DAY T-BILL 10.07.25</t>
  </si>
  <si>
    <t>IN002024Y399</t>
  </si>
  <si>
    <t>1801363</t>
  </si>
  <si>
    <t>91 DAY T-BILL 18.09.25</t>
  </si>
  <si>
    <t>IN002025X125</t>
  </si>
  <si>
    <t>1801364</t>
  </si>
  <si>
    <t>91 DAY T-BILL 25.09.25</t>
  </si>
  <si>
    <t>IN002025X133</t>
  </si>
  <si>
    <t>1801219</t>
  </si>
  <si>
    <t>364 DAY T-BILL 24.07.25</t>
  </si>
  <si>
    <t>IN002024Z172</t>
  </si>
  <si>
    <t>099</t>
  </si>
  <si>
    <t>SBI Flexicap Fund</t>
  </si>
  <si>
    <t>100773</t>
  </si>
  <si>
    <t>Hindustan Aeronautics Ltd.</t>
  </si>
  <si>
    <t>INE066F01020</t>
  </si>
  <si>
    <t>100717</t>
  </si>
  <si>
    <t>Star Cement Ltd.</t>
  </si>
  <si>
    <t>INE460H01021</t>
  </si>
  <si>
    <t>100536</t>
  </si>
  <si>
    <t>VIP Industries Ltd.</t>
  </si>
  <si>
    <t>INE054A01027</t>
  </si>
  <si>
    <t>100677</t>
  </si>
  <si>
    <t>Dixon Technologies (India) Ltd.</t>
  </si>
  <si>
    <t>INE935N01020</t>
  </si>
  <si>
    <t>102610</t>
  </si>
  <si>
    <t>INE756I01012</t>
  </si>
  <si>
    <t>101958</t>
  </si>
  <si>
    <t>Sai Silks (Kalamandir) Ltd.</t>
  </si>
  <si>
    <t>INE438K01021</t>
  </si>
  <si>
    <t>100824</t>
  </si>
  <si>
    <t>Aavas Financiers Ltd.</t>
  </si>
  <si>
    <t>INE216P01012</t>
  </si>
  <si>
    <t>101555</t>
  </si>
  <si>
    <t>Paradeep Phosphates Ltd.</t>
  </si>
  <si>
    <t>INE088F01024</t>
  </si>
  <si>
    <t>101</t>
  </si>
  <si>
    <t>SBI Multi Asset Allocation Fund</t>
  </si>
  <si>
    <t>101207</t>
  </si>
  <si>
    <t>Restaurant Brands Asia Ltd.</t>
  </si>
  <si>
    <t>INE07T201019</t>
  </si>
  <si>
    <t>100558</t>
  </si>
  <si>
    <t>Privi Speciality Chemicals Ltd.</t>
  </si>
  <si>
    <t>INE959A01019</t>
  </si>
  <si>
    <t>100675</t>
  </si>
  <si>
    <t>VRL Logistics Ltd.</t>
  </si>
  <si>
    <t>INE366I01010</t>
  </si>
  <si>
    <t>6200001</t>
  </si>
  <si>
    <t>INE121A08PJ0</t>
  </si>
  <si>
    <t>100259</t>
  </si>
  <si>
    <t>Kalpataru Projects International Ltd.</t>
  </si>
  <si>
    <t>INE220B01022</t>
  </si>
  <si>
    <t>102005</t>
  </si>
  <si>
    <t>Tata Technologies Ltd.</t>
  </si>
  <si>
    <t>INE142M01025</t>
  </si>
  <si>
    <t>100256</t>
  </si>
  <si>
    <t>City Union Bank Ltd.</t>
  </si>
  <si>
    <t>INE491A01021</t>
  </si>
  <si>
    <t>100085</t>
  </si>
  <si>
    <t>INE442H01029</t>
  </si>
  <si>
    <t>100768</t>
  </si>
  <si>
    <t>V-Mart Retail Ltd.</t>
  </si>
  <si>
    <t>INE665J01013</t>
  </si>
  <si>
    <t>101801</t>
  </si>
  <si>
    <t>Elin Electronics Ltd.</t>
  </si>
  <si>
    <t>INE050401020</t>
  </si>
  <si>
    <t>3200003</t>
  </si>
  <si>
    <t>Brookfield India Real Estate Trust</t>
  </si>
  <si>
    <t>INE0FDU25010</t>
  </si>
  <si>
    <t>705332</t>
  </si>
  <si>
    <t>INE976I07CZ6</t>
  </si>
  <si>
    <t>705407</t>
  </si>
  <si>
    <t>INE414G07II5</t>
  </si>
  <si>
    <t>704858</t>
  </si>
  <si>
    <t>SBFC Finance Ltd.</t>
  </si>
  <si>
    <t>INE423Y07112</t>
  </si>
  <si>
    <t>IND AA-</t>
  </si>
  <si>
    <t>705031</t>
  </si>
  <si>
    <t>INE233A08154</t>
  </si>
  <si>
    <t>705442</t>
  </si>
  <si>
    <t>INE896L07AK6</t>
  </si>
  <si>
    <t>704778</t>
  </si>
  <si>
    <t>INE121A07SB3</t>
  </si>
  <si>
    <t>704631</t>
  </si>
  <si>
    <t>INE213W07277</t>
  </si>
  <si>
    <t>704484</t>
  </si>
  <si>
    <t>INE265J07555</t>
  </si>
  <si>
    <t>705334</t>
  </si>
  <si>
    <t>INE377Y07540</t>
  </si>
  <si>
    <t>704636</t>
  </si>
  <si>
    <t>INE813H07341</t>
  </si>
  <si>
    <t>704693</t>
  </si>
  <si>
    <t>INE950O07446</t>
  </si>
  <si>
    <t>704443</t>
  </si>
  <si>
    <t>INE012I07041</t>
  </si>
  <si>
    <t>1102792</t>
  </si>
  <si>
    <t>INE692A16IC3</t>
  </si>
  <si>
    <t>2800002</t>
  </si>
  <si>
    <t>SBI Silver ETF</t>
  </si>
  <si>
    <t>INF200KB1217</t>
  </si>
  <si>
    <t>417210</t>
  </si>
  <si>
    <t>SBI Gold ETF</t>
  </si>
  <si>
    <t>INF200KA16D8</t>
  </si>
  <si>
    <t>2800001</t>
  </si>
  <si>
    <t>Nippon India Silver ETF</t>
  </si>
  <si>
    <t>INF204KC1402</t>
  </si>
  <si>
    <t>103</t>
  </si>
  <si>
    <t>SBI Large Cap Fund</t>
  </si>
  <si>
    <t>100237</t>
  </si>
  <si>
    <t>SKF India Ltd.</t>
  </si>
  <si>
    <t>INE640A01023</t>
  </si>
  <si>
    <t>100302</t>
  </si>
  <si>
    <t>DLF Ltd.</t>
  </si>
  <si>
    <t>INE271C01023</t>
  </si>
  <si>
    <t>114</t>
  </si>
  <si>
    <t>SBI Arbitrage Opportunities Fund</t>
  </si>
  <si>
    <t>100195</t>
  </si>
  <si>
    <t>INE020B01018</t>
  </si>
  <si>
    <t>100211</t>
  </si>
  <si>
    <t>INE092T01019</t>
  </si>
  <si>
    <t>100781</t>
  </si>
  <si>
    <t>Adani Green Energy Ltd.</t>
  </si>
  <si>
    <t>INE364U01010</t>
  </si>
  <si>
    <t>100194</t>
  </si>
  <si>
    <t>INE134E01011</t>
  </si>
  <si>
    <t>100362</t>
  </si>
  <si>
    <t>JSW Energy Ltd.</t>
  </si>
  <si>
    <t>INE121E01018</t>
  </si>
  <si>
    <t>101121</t>
  </si>
  <si>
    <t>Adani Energy Solutions Ltd.</t>
  </si>
  <si>
    <t>INE931S01010</t>
  </si>
  <si>
    <t>101396</t>
  </si>
  <si>
    <t>One 97 Communications Ltd.</t>
  </si>
  <si>
    <t>INE982J01020</t>
  </si>
  <si>
    <t>100174</t>
  </si>
  <si>
    <t>Vodafone Idea Ltd.</t>
  </si>
  <si>
    <t>INE669E01016</t>
  </si>
  <si>
    <t>100185</t>
  </si>
  <si>
    <t>Tata Power Company Ltd.</t>
  </si>
  <si>
    <t>INE245A01021</t>
  </si>
  <si>
    <t>100191</t>
  </si>
  <si>
    <t>INE476A01022</t>
  </si>
  <si>
    <t>100435</t>
  </si>
  <si>
    <t>Crompton Greaves Consumer Electricals Ltd.</t>
  </si>
  <si>
    <t>INE299U01018</t>
  </si>
  <si>
    <t>100416</t>
  </si>
  <si>
    <t>GMR Airports Ltd.</t>
  </si>
  <si>
    <t>INE776C01039</t>
  </si>
  <si>
    <t>100042</t>
  </si>
  <si>
    <t>INE115A01026</t>
  </si>
  <si>
    <t>100029</t>
  </si>
  <si>
    <t>Mphasis Ltd.</t>
  </si>
  <si>
    <t>INE356A01018</t>
  </si>
  <si>
    <t>100222</t>
  </si>
  <si>
    <t>The Indian Hotels Company Ltd.</t>
  </si>
  <si>
    <t>INE053A01029</t>
  </si>
  <si>
    <t>100477</t>
  </si>
  <si>
    <t>INE572E01012</t>
  </si>
  <si>
    <t>100098</t>
  </si>
  <si>
    <t>Glenmark Pharmaceuticals Ltd.</t>
  </si>
  <si>
    <t>INE935A01035</t>
  </si>
  <si>
    <t>100575</t>
  </si>
  <si>
    <t>BSE Ltd.</t>
  </si>
  <si>
    <t>INE118H01025</t>
  </si>
  <si>
    <t>100027</t>
  </si>
  <si>
    <t>Pidilite Industries Ltd.</t>
  </si>
  <si>
    <t>INE318A01026</t>
  </si>
  <si>
    <t>100132</t>
  </si>
  <si>
    <t>Info Edge (India) Ltd.</t>
  </si>
  <si>
    <t>INE663F01032</t>
  </si>
  <si>
    <t>100945</t>
  </si>
  <si>
    <t>Indian Railway Catering &amp; Tourism Corporation Ltd.</t>
  </si>
  <si>
    <t>INE335Y01020</t>
  </si>
  <si>
    <t>100163</t>
  </si>
  <si>
    <t>INE323A01026</t>
  </si>
  <si>
    <t>100018</t>
  </si>
  <si>
    <t>INE151A01013</t>
  </si>
  <si>
    <t>100118</t>
  </si>
  <si>
    <t>Tata Chemicals Ltd.</t>
  </si>
  <si>
    <t>INE092A01019</t>
  </si>
  <si>
    <t>100109</t>
  </si>
  <si>
    <t>Piramal Enterprises Ltd.</t>
  </si>
  <si>
    <t>INE140A01024</t>
  </si>
  <si>
    <t>100367</t>
  </si>
  <si>
    <t>Exide Industries Ltd.</t>
  </si>
  <si>
    <t>INE302A01020</t>
  </si>
  <si>
    <t>100578</t>
  </si>
  <si>
    <t>Granules India Ltd.</t>
  </si>
  <si>
    <t>INE101D01020</t>
  </si>
  <si>
    <t>100324</t>
  </si>
  <si>
    <t>NBCC (India) Ltd.</t>
  </si>
  <si>
    <t>INE095N01031</t>
  </si>
  <si>
    <t>100046</t>
  </si>
  <si>
    <t>Manappuram Finance Ltd.</t>
  </si>
  <si>
    <t>INE522D01027</t>
  </si>
  <si>
    <t>101670</t>
  </si>
  <si>
    <t>Patanjali Foods Ltd.</t>
  </si>
  <si>
    <t>INE619A01035</t>
  </si>
  <si>
    <t>101255</t>
  </si>
  <si>
    <t>Kalyan Jewellers India Ltd.</t>
  </si>
  <si>
    <t>INE303R01014</t>
  </si>
  <si>
    <t>100127</t>
  </si>
  <si>
    <t>CG Power and Industrial Solutions Ltd.</t>
  </si>
  <si>
    <t>INE067A01029</t>
  </si>
  <si>
    <t>100096</t>
  </si>
  <si>
    <t>Container Corporation of India Ltd.</t>
  </si>
  <si>
    <t>INE111A01025</t>
  </si>
  <si>
    <t>100896</t>
  </si>
  <si>
    <t>Polycab India Ltd.</t>
  </si>
  <si>
    <t>INE455K01017</t>
  </si>
  <si>
    <t>100473</t>
  </si>
  <si>
    <t>Aarti Industries Ltd.</t>
  </si>
  <si>
    <t>INE769A01020</t>
  </si>
  <si>
    <t>101178</t>
  </si>
  <si>
    <t>Computer Age Management Services Ltd.</t>
  </si>
  <si>
    <t>INE596I01012</t>
  </si>
  <si>
    <t>100294</t>
  </si>
  <si>
    <t>IIFL Finance Ltd.</t>
  </si>
  <si>
    <t>INE530B01024</t>
  </si>
  <si>
    <t>100644</t>
  </si>
  <si>
    <t>Housing and Urban Development Corporation Ltd.</t>
  </si>
  <si>
    <t>INE031A01017</t>
  </si>
  <si>
    <t>101184</t>
  </si>
  <si>
    <t>Mazagon Dock Shipbuilders Ltd.</t>
  </si>
  <si>
    <t>INE249Z01020</t>
  </si>
  <si>
    <t>100105</t>
  </si>
  <si>
    <t>Marico Ltd.</t>
  </si>
  <si>
    <t>INE196A01026</t>
  </si>
  <si>
    <t>100432</t>
  </si>
  <si>
    <t>Birlasoft Ltd.</t>
  </si>
  <si>
    <t>INE836A01035</t>
  </si>
  <si>
    <t>100469</t>
  </si>
  <si>
    <t>Syngene International Ltd.</t>
  </si>
  <si>
    <t>INE398R01022</t>
  </si>
  <si>
    <t>100243</t>
  </si>
  <si>
    <t>Multi Commodity Exchange of India Ltd.</t>
  </si>
  <si>
    <t>INE745G01035</t>
  </si>
  <si>
    <t>100139</t>
  </si>
  <si>
    <t>UPL Ltd.</t>
  </si>
  <si>
    <t>INE628A01036</t>
  </si>
  <si>
    <t>100238</t>
  </si>
  <si>
    <t>Cyient Ltd.</t>
  </si>
  <si>
    <t>INE136B01020</t>
  </si>
  <si>
    <t>101681</t>
  </si>
  <si>
    <t>HFCL Ltd.</t>
  </si>
  <si>
    <t>INE548A01028</t>
  </si>
  <si>
    <t>100816</t>
  </si>
  <si>
    <t>APL Apollo Tubes Ltd.</t>
  </si>
  <si>
    <t>INE702C01027</t>
  </si>
  <si>
    <t>100210</t>
  </si>
  <si>
    <t>IRB Infrastructure Developers Ltd.</t>
  </si>
  <si>
    <t>INE821I01022</t>
  </si>
  <si>
    <t>100273</t>
  </si>
  <si>
    <t>Havells India Ltd.</t>
  </si>
  <si>
    <t>INE176B01034</t>
  </si>
  <si>
    <t>100425</t>
  </si>
  <si>
    <t>Chambal Fertilisers and Chemicals Ltd.</t>
  </si>
  <si>
    <t>INE085A01013</t>
  </si>
  <si>
    <t>100286</t>
  </si>
  <si>
    <t>NHPC Ltd.</t>
  </si>
  <si>
    <t>INE848E01016</t>
  </si>
  <si>
    <t>100225</t>
  </si>
  <si>
    <t>Hindustan Zinc Ltd.</t>
  </si>
  <si>
    <t>INE267A01025</t>
  </si>
  <si>
    <t>101632</t>
  </si>
  <si>
    <t>Angel One Ltd.</t>
  </si>
  <si>
    <t>INE732I01013</t>
  </si>
  <si>
    <t>100133</t>
  </si>
  <si>
    <t>Oracle Financial Services Software Ltd.</t>
  </si>
  <si>
    <t>INE881D01027</t>
  </si>
  <si>
    <t>100746</t>
  </si>
  <si>
    <t>KEI Industries Ltd.</t>
  </si>
  <si>
    <t>INE878B01027</t>
  </si>
  <si>
    <t>100004</t>
  </si>
  <si>
    <t>Zydus Lifesciences Ltd.</t>
  </si>
  <si>
    <t>INE010B01027</t>
  </si>
  <si>
    <t>100229</t>
  </si>
  <si>
    <t>NCC Ltd.</t>
  </si>
  <si>
    <t>INE868B01028</t>
  </si>
  <si>
    <t>102003</t>
  </si>
  <si>
    <t>Indian Renewable Energy Development Agency Ltd.</t>
  </si>
  <si>
    <t>INE202E01016</t>
  </si>
  <si>
    <t>100315</t>
  </si>
  <si>
    <t>Prestige Estates Projects Ltd.</t>
  </si>
  <si>
    <t>INE811K01011</t>
  </si>
  <si>
    <t>101962</t>
  </si>
  <si>
    <t>Kaynes Technology India Ltd.</t>
  </si>
  <si>
    <t>INE918Z01012</t>
  </si>
  <si>
    <t>101674</t>
  </si>
  <si>
    <t>Bharat Dynamics Ltd.</t>
  </si>
  <si>
    <t>INE171Z01026</t>
  </si>
  <si>
    <t>101209</t>
  </si>
  <si>
    <t>Adani Total Gas Ltd.</t>
  </si>
  <si>
    <t>INE399L01023</t>
  </si>
  <si>
    <t>101617</t>
  </si>
  <si>
    <t>Macrotech Developers Ltd.</t>
  </si>
  <si>
    <t>INE670K01029</t>
  </si>
  <si>
    <t>100398</t>
  </si>
  <si>
    <t>Aditya Birla Fashion and Retail Ltd.</t>
  </si>
  <si>
    <t>INE647O01011</t>
  </si>
  <si>
    <t>100033</t>
  </si>
  <si>
    <t>INE562A01011</t>
  </si>
  <si>
    <t>100122</t>
  </si>
  <si>
    <t>INE692A01016</t>
  </si>
  <si>
    <t>100441</t>
  </si>
  <si>
    <t>Mahanagar Gas Ltd.</t>
  </si>
  <si>
    <t>INE002S01010</t>
  </si>
  <si>
    <t>100134</t>
  </si>
  <si>
    <t>Inox Wind Ltd.</t>
  </si>
  <si>
    <t>INE066P01011</t>
  </si>
  <si>
    <t>101547</t>
  </si>
  <si>
    <t>INE053F01010</t>
  </si>
  <si>
    <t>101119</t>
  </si>
  <si>
    <t>SBI Cards &amp; Payment Services Ltd.</t>
  </si>
  <si>
    <t>INE018E01016</t>
  </si>
  <si>
    <t>100236</t>
  </si>
  <si>
    <t>L&amp;T Finance Ltd.</t>
  </si>
  <si>
    <t>INE498L01015</t>
  </si>
  <si>
    <t>100412</t>
  </si>
  <si>
    <t>SJVN Ltd.</t>
  </si>
  <si>
    <t>INE002L01015</t>
  </si>
  <si>
    <t>101623</t>
  </si>
  <si>
    <t>Piramal Pharma Ltd.</t>
  </si>
  <si>
    <t>INE0DK501011</t>
  </si>
  <si>
    <t>100230</t>
  </si>
  <si>
    <t>INE511C01022</t>
  </si>
  <si>
    <t>100056</t>
  </si>
  <si>
    <t>Supreme Industries Ltd.</t>
  </si>
  <si>
    <t>INE195A01028</t>
  </si>
  <si>
    <t>702564</t>
  </si>
  <si>
    <t>INE040A08849</t>
  </si>
  <si>
    <t>705450</t>
  </si>
  <si>
    <t>INE891K07887</t>
  </si>
  <si>
    <t>705305</t>
  </si>
  <si>
    <t>INE134E08NQ5</t>
  </si>
  <si>
    <t>703923</t>
  </si>
  <si>
    <t>INE403D08132</t>
  </si>
  <si>
    <t>700051</t>
  </si>
  <si>
    <t>INE020B08963</t>
  </si>
  <si>
    <t>704008</t>
  </si>
  <si>
    <t>INE261F08DR2</t>
  </si>
  <si>
    <t>705225</t>
  </si>
  <si>
    <t>INE414G07HU2</t>
  </si>
  <si>
    <t>705038</t>
  </si>
  <si>
    <t>INE115A07QZ8</t>
  </si>
  <si>
    <t>1009897</t>
  </si>
  <si>
    <t>INE403D14544</t>
  </si>
  <si>
    <t>1010391</t>
  </si>
  <si>
    <t>INE0CCU14088</t>
  </si>
  <si>
    <t>1010181</t>
  </si>
  <si>
    <t>INE033L14NL3</t>
  </si>
  <si>
    <t>1010204</t>
  </si>
  <si>
    <t>INE498L14DT2</t>
  </si>
  <si>
    <t>1010275</t>
  </si>
  <si>
    <t>INE725H14CO9</t>
  </si>
  <si>
    <t>1102991</t>
  </si>
  <si>
    <t>INE171A16MJ5</t>
  </si>
  <si>
    <t>1102956</t>
  </si>
  <si>
    <t>INE028A16ID8</t>
  </si>
  <si>
    <t>1102838</t>
  </si>
  <si>
    <t>INE160A16QS0</t>
  </si>
  <si>
    <t>1102940</t>
  </si>
  <si>
    <t>INE562A16OI3</t>
  </si>
  <si>
    <t>417108</t>
  </si>
  <si>
    <t>INF200K01SZ5</t>
  </si>
  <si>
    <t>417195</t>
  </si>
  <si>
    <t>INF200K01VM7</t>
  </si>
  <si>
    <t>417133</t>
  </si>
  <si>
    <t>INF200K01TF5</t>
  </si>
  <si>
    <t>144</t>
  </si>
  <si>
    <t>SBI Infrastructure Fund</t>
  </si>
  <si>
    <t>100498</t>
  </si>
  <si>
    <t>Ahluwalia Contracts (India) Ltd.</t>
  </si>
  <si>
    <t>INE758C01029</t>
  </si>
  <si>
    <t>102611</t>
  </si>
  <si>
    <t>Kalpataru Ltd.</t>
  </si>
  <si>
    <t>INE227J01012</t>
  </si>
  <si>
    <t>100160</t>
  </si>
  <si>
    <t>ICRA Ltd.</t>
  </si>
  <si>
    <t>INE725G01011</t>
  </si>
  <si>
    <t>100071</t>
  </si>
  <si>
    <t>Sobha Ltd.</t>
  </si>
  <si>
    <t>INE671H01015</t>
  </si>
  <si>
    <t>101949</t>
  </si>
  <si>
    <t>Samhi Hotels Ltd.</t>
  </si>
  <si>
    <t>INE08U801020</t>
  </si>
  <si>
    <t>Ajax Engineering Ltd.</t>
  </si>
  <si>
    <t>102568</t>
  </si>
  <si>
    <t>INE274Y01021</t>
  </si>
  <si>
    <t>SBI Magnum Low Duration Fund</t>
  </si>
  <si>
    <t>704961</t>
  </si>
  <si>
    <t>INE849A08082</t>
  </si>
  <si>
    <t>701690</t>
  </si>
  <si>
    <t>INE219X07025</t>
  </si>
  <si>
    <t>704899</t>
  </si>
  <si>
    <t>INE020B08FH7</t>
  </si>
  <si>
    <t>704851</t>
  </si>
  <si>
    <t>INE377Y07490</t>
  </si>
  <si>
    <t>704967</t>
  </si>
  <si>
    <t>INE634S07017</t>
  </si>
  <si>
    <t>703782</t>
  </si>
  <si>
    <t>INE556F08KB4</t>
  </si>
  <si>
    <t>705454</t>
  </si>
  <si>
    <t>INE134E08NT9</t>
  </si>
  <si>
    <t>704638</t>
  </si>
  <si>
    <t>INE556F08KN9</t>
  </si>
  <si>
    <t>705216</t>
  </si>
  <si>
    <t>Aditya Birla Housing Finance Ltd.</t>
  </si>
  <si>
    <t>INE831R07540</t>
  </si>
  <si>
    <t>704870</t>
  </si>
  <si>
    <t>INE115A07QT1</t>
  </si>
  <si>
    <t>704818</t>
  </si>
  <si>
    <t>INE660A07RS6</t>
  </si>
  <si>
    <t>703636</t>
  </si>
  <si>
    <t>INE261F08DO9</t>
  </si>
  <si>
    <t>704238</t>
  </si>
  <si>
    <t>INE377Y07375</t>
  </si>
  <si>
    <t>705408</t>
  </si>
  <si>
    <t>INE306N07MX0</t>
  </si>
  <si>
    <t>704156</t>
  </si>
  <si>
    <t>INE134E08MC7</t>
  </si>
  <si>
    <t>704430</t>
  </si>
  <si>
    <t>INE134E08MT1</t>
  </si>
  <si>
    <t>704323</t>
  </si>
  <si>
    <t>INE261F08EB4</t>
  </si>
  <si>
    <t>704122</t>
  </si>
  <si>
    <t>INE556F08KG3</t>
  </si>
  <si>
    <t>705348</t>
  </si>
  <si>
    <t>INE950O07420</t>
  </si>
  <si>
    <t>704741</t>
  </si>
  <si>
    <t>INE020B08EX7</t>
  </si>
  <si>
    <t>704196</t>
  </si>
  <si>
    <t>INE115A07QG8</t>
  </si>
  <si>
    <t>704789</t>
  </si>
  <si>
    <t>Kotak Mahindra Prime Ltd.</t>
  </si>
  <si>
    <t>INE916DA7RW2</t>
  </si>
  <si>
    <t>703788</t>
  </si>
  <si>
    <t>Can Fin Homes Ltd.</t>
  </si>
  <si>
    <t>INE477A07357</t>
  </si>
  <si>
    <t>704908</t>
  </si>
  <si>
    <t>INE790Z07053</t>
  </si>
  <si>
    <t>704195</t>
  </si>
  <si>
    <t>INE774D07UT1</t>
  </si>
  <si>
    <t>704027</t>
  </si>
  <si>
    <t>INE403D08165</t>
  </si>
  <si>
    <t>705281</t>
  </si>
  <si>
    <t>INE296A07TB1</t>
  </si>
  <si>
    <t>702895</t>
  </si>
  <si>
    <t>INE507T07062</t>
  </si>
  <si>
    <t>704767</t>
  </si>
  <si>
    <t>INE020B08FA2</t>
  </si>
  <si>
    <t>704168</t>
  </si>
  <si>
    <t>INE557F08FP2</t>
  </si>
  <si>
    <t>704917</t>
  </si>
  <si>
    <t>INE377Y07466</t>
  </si>
  <si>
    <t>702958</t>
  </si>
  <si>
    <t>INE134E08LK2</t>
  </si>
  <si>
    <t>704604</t>
  </si>
  <si>
    <t>INE115A07PN6</t>
  </si>
  <si>
    <t>704824</t>
  </si>
  <si>
    <t>INE121A07RF6</t>
  </si>
  <si>
    <t>704286</t>
  </si>
  <si>
    <t>INE261F08EA6</t>
  </si>
  <si>
    <t>704157</t>
  </si>
  <si>
    <t>INE916DA7SF5</t>
  </si>
  <si>
    <t>704814</t>
  </si>
  <si>
    <t>INE121A07RC3</t>
  </si>
  <si>
    <t>704011</t>
  </si>
  <si>
    <t>INE556F08KF5</t>
  </si>
  <si>
    <t>704797</t>
  </si>
  <si>
    <t>INE020B08FC8</t>
  </si>
  <si>
    <t>1600015</t>
  </si>
  <si>
    <t>INE16J715027</t>
  </si>
  <si>
    <t>1600013</t>
  </si>
  <si>
    <t>INE0BTV15220</t>
  </si>
  <si>
    <t>900105</t>
  </si>
  <si>
    <t>6.90% CGL 2026</t>
  </si>
  <si>
    <t>IN0020089069</t>
  </si>
  <si>
    <t>900254</t>
  </si>
  <si>
    <t>7.38% CGL 2027</t>
  </si>
  <si>
    <t>IN0020220037</t>
  </si>
  <si>
    <t>1900657</t>
  </si>
  <si>
    <t>8.72% State Government of Tamil Nadu 2026</t>
  </si>
  <si>
    <t>IN3120180127</t>
  </si>
  <si>
    <t>1905769</t>
  </si>
  <si>
    <t>8.01% State Government of Andhra Pradesh 2026</t>
  </si>
  <si>
    <t>IN1020160017</t>
  </si>
  <si>
    <t>1901880</t>
  </si>
  <si>
    <t>7.19% State Government of Uttar Pradesh 2026</t>
  </si>
  <si>
    <t>IN3320160234</t>
  </si>
  <si>
    <t>1904007</t>
  </si>
  <si>
    <t>7.18% State Government of Haryana 2026</t>
  </si>
  <si>
    <t>IN1620160193</t>
  </si>
  <si>
    <t>1010046</t>
  </si>
  <si>
    <t>INE012I14RG4</t>
  </si>
  <si>
    <t>1010176</t>
  </si>
  <si>
    <t>INE756I14EZ4</t>
  </si>
  <si>
    <t>1010316</t>
  </si>
  <si>
    <t>INE498L14DY2</t>
  </si>
  <si>
    <t>1010082</t>
  </si>
  <si>
    <t>INE790Z14026</t>
  </si>
  <si>
    <t>1102939</t>
  </si>
  <si>
    <t>INE040A16GN6</t>
  </si>
  <si>
    <t>1103025</t>
  </si>
  <si>
    <t>INE237A162Z2</t>
  </si>
  <si>
    <t>1103073</t>
  </si>
  <si>
    <t>INE556F16AY0</t>
  </si>
  <si>
    <t>1102921</t>
  </si>
  <si>
    <t>INE238AD6AN0</t>
  </si>
  <si>
    <t>1102926</t>
  </si>
  <si>
    <t>INE562A16OG7</t>
  </si>
  <si>
    <t>1102943</t>
  </si>
  <si>
    <t>INE237A167Z1</t>
  </si>
  <si>
    <t>1102887</t>
  </si>
  <si>
    <t>INE261F16942</t>
  </si>
  <si>
    <t>1102875</t>
  </si>
  <si>
    <t>INE556F16AZ7</t>
  </si>
  <si>
    <t>1801335</t>
  </si>
  <si>
    <t>182 DAY T-BILL 23.10.25</t>
  </si>
  <si>
    <t>IN002025Y040</t>
  </si>
  <si>
    <t>5100038</t>
  </si>
  <si>
    <t>GOI 12.10.2025 GOV</t>
  </si>
  <si>
    <t>IN001025C039</t>
  </si>
  <si>
    <t>148</t>
  </si>
  <si>
    <t>SBI Short Term Debt Fund</t>
  </si>
  <si>
    <t>704780</t>
  </si>
  <si>
    <t>INE261F08EI9</t>
  </si>
  <si>
    <t>705304</t>
  </si>
  <si>
    <t>INE020B08FR6</t>
  </si>
  <si>
    <t>705312</t>
  </si>
  <si>
    <t>INE556F08KY6</t>
  </si>
  <si>
    <t>704941</t>
  </si>
  <si>
    <t>INE556F08KS8</t>
  </si>
  <si>
    <t>705355</t>
  </si>
  <si>
    <t>INE094A08176</t>
  </si>
  <si>
    <t>704408</t>
  </si>
  <si>
    <t>INE936D07182</t>
  </si>
  <si>
    <t>704445</t>
  </si>
  <si>
    <t>INE0CCU07090</t>
  </si>
  <si>
    <t>705336</t>
  </si>
  <si>
    <t>Toyota Financial Services India Ltd.</t>
  </si>
  <si>
    <t>INE692Q07563</t>
  </si>
  <si>
    <t>704890</t>
  </si>
  <si>
    <t>INE535H07CK4</t>
  </si>
  <si>
    <t>704889</t>
  </si>
  <si>
    <t>INE692Q07522</t>
  </si>
  <si>
    <t>705159</t>
  </si>
  <si>
    <t>INE557F08GC8</t>
  </si>
  <si>
    <t>704983</t>
  </si>
  <si>
    <t>INE950O07495</t>
  </si>
  <si>
    <t>704984</t>
  </si>
  <si>
    <t>INE403D08231</t>
  </si>
  <si>
    <t>705320</t>
  </si>
  <si>
    <t>INE155A08464</t>
  </si>
  <si>
    <t>704990</t>
  </si>
  <si>
    <t>INE725H08212</t>
  </si>
  <si>
    <t>704997</t>
  </si>
  <si>
    <t>INE0CCU07132</t>
  </si>
  <si>
    <t>705353</t>
  </si>
  <si>
    <t>INE0NR607058</t>
  </si>
  <si>
    <t>705414</t>
  </si>
  <si>
    <t>INE756I07FG5</t>
  </si>
  <si>
    <t>705428</t>
  </si>
  <si>
    <t>INE883F07405</t>
  </si>
  <si>
    <t>704731</t>
  </si>
  <si>
    <t>INE0CCU07108</t>
  </si>
  <si>
    <t>705410</t>
  </si>
  <si>
    <t>INE860H07IG1</t>
  </si>
  <si>
    <t>705429</t>
  </si>
  <si>
    <t>INE414G07JO1</t>
  </si>
  <si>
    <t>705417</t>
  </si>
  <si>
    <t>INE660A07RY4</t>
  </si>
  <si>
    <t>705284</t>
  </si>
  <si>
    <t>INE950O08303</t>
  </si>
  <si>
    <t>705331</t>
  </si>
  <si>
    <t>INE831R07573</t>
  </si>
  <si>
    <t>701091</t>
  </si>
  <si>
    <t>INE115A07MW4</t>
  </si>
  <si>
    <t>704869</t>
  </si>
  <si>
    <t>INE020B08FF1</t>
  </si>
  <si>
    <t>705453</t>
  </si>
  <si>
    <t>INE219X07538</t>
  </si>
  <si>
    <t>700703</t>
  </si>
  <si>
    <t>INE134E08IX1</t>
  </si>
  <si>
    <t>704977</t>
  </si>
  <si>
    <t>INE115A07QY1</t>
  </si>
  <si>
    <t>704260</t>
  </si>
  <si>
    <t>INE692Q07415</t>
  </si>
  <si>
    <t>704578</t>
  </si>
  <si>
    <t>INE0NDH07027</t>
  </si>
  <si>
    <t>705004</t>
  </si>
  <si>
    <t>INE053F08411</t>
  </si>
  <si>
    <t>700732</t>
  </si>
  <si>
    <t>INE020B08AH8</t>
  </si>
  <si>
    <t>705228</t>
  </si>
  <si>
    <t>INE134E08NL6</t>
  </si>
  <si>
    <t>705328</t>
  </si>
  <si>
    <t>Export-Import Bank of India</t>
  </si>
  <si>
    <t>INE514E08GF5</t>
  </si>
  <si>
    <t>705445</t>
  </si>
  <si>
    <t>INE033L07HU0</t>
  </si>
  <si>
    <t>701292</t>
  </si>
  <si>
    <t>INE115A07OB4</t>
  </si>
  <si>
    <t>704191</t>
  </si>
  <si>
    <t>INE134E08MJ2</t>
  </si>
  <si>
    <t>704703</t>
  </si>
  <si>
    <t>INE403D08199</t>
  </si>
  <si>
    <t>704001</t>
  </si>
  <si>
    <t>INE033L07HY2</t>
  </si>
  <si>
    <t>704740</t>
  </si>
  <si>
    <t>INE134E08MZ8</t>
  </si>
  <si>
    <t>704668</t>
  </si>
  <si>
    <t>INE219X07306</t>
  </si>
  <si>
    <t>1600016</t>
  </si>
  <si>
    <t>INE16J715035</t>
  </si>
  <si>
    <t>900291</t>
  </si>
  <si>
    <t>7.17% CGL 2030</t>
  </si>
  <si>
    <t>IN0020230036</t>
  </si>
  <si>
    <t>1905800</t>
  </si>
  <si>
    <t>7.17% State Government of Tamil Nadu 2033</t>
  </si>
  <si>
    <t>IN3120240574</t>
  </si>
  <si>
    <t>1904051</t>
  </si>
  <si>
    <t>6.75% State Government of Rajasthan 2030</t>
  </si>
  <si>
    <t>IN2920200465</t>
  </si>
  <si>
    <t>1905088</t>
  </si>
  <si>
    <t>7.66% State Government of Tamil Nadu 2033</t>
  </si>
  <si>
    <t>IN3120230344</t>
  </si>
  <si>
    <t>1010262</t>
  </si>
  <si>
    <t>INE733E14BU9</t>
  </si>
  <si>
    <t>1103099</t>
  </si>
  <si>
    <t>INE692A16JO6</t>
  </si>
  <si>
    <t>1103096</t>
  </si>
  <si>
    <t>INE476A16D39</t>
  </si>
  <si>
    <t>5100024</t>
  </si>
  <si>
    <t>GOI 15.06.2027 GOV</t>
  </si>
  <si>
    <t>IN000627C058</t>
  </si>
  <si>
    <t>186</t>
  </si>
  <si>
    <t>500001</t>
  </si>
  <si>
    <t>Gold</t>
  </si>
  <si>
    <t>IDIA00500001</t>
  </si>
  <si>
    <t>192</t>
  </si>
  <si>
    <t>SBI PSU Fund</t>
  </si>
  <si>
    <t>100733</t>
  </si>
  <si>
    <t>General Insurance Corporation of India</t>
  </si>
  <si>
    <t>INE481Y01014</t>
  </si>
  <si>
    <t>100129</t>
  </si>
  <si>
    <t>Engineers India Ltd.</t>
  </si>
  <si>
    <t>INE510A01028</t>
  </si>
  <si>
    <t>100130</t>
  </si>
  <si>
    <t>Gujarat Gas Ltd.</t>
  </si>
  <si>
    <t>INE844O01030</t>
  </si>
  <si>
    <t>246</t>
  </si>
  <si>
    <t>SBI Gold Fund</t>
  </si>
  <si>
    <t>326</t>
  </si>
  <si>
    <t>SBI BSE Sensex ETF</t>
  </si>
  <si>
    <t>346</t>
  </si>
  <si>
    <t>SBI Smallcap Fund</t>
  </si>
  <si>
    <t>101929</t>
  </si>
  <si>
    <t>INE423Y01016</t>
  </si>
  <si>
    <t>100653</t>
  </si>
  <si>
    <t>Deepak Fertilizers and Petrochemicals Corporation Ltd.</t>
  </si>
  <si>
    <t>INE501A01019</t>
  </si>
  <si>
    <t>100873</t>
  </si>
  <si>
    <t>INE427F01016</t>
  </si>
  <si>
    <t>101434</t>
  </si>
  <si>
    <t>CMS Info Systems Ltd.</t>
  </si>
  <si>
    <t>INE925R01014</t>
  </si>
  <si>
    <t>102597</t>
  </si>
  <si>
    <t>Ather Energy Ltd.</t>
  </si>
  <si>
    <t>INE0LEZ01016</t>
  </si>
  <si>
    <t>100586</t>
  </si>
  <si>
    <t>Ratnamani Metals &amp; Tubes Ltd.</t>
  </si>
  <si>
    <t>INE703B01027</t>
  </si>
  <si>
    <t>100385</t>
  </si>
  <si>
    <t>Triveni Turbine Ltd.</t>
  </si>
  <si>
    <t>INE152M01016</t>
  </si>
  <si>
    <t>100512</t>
  </si>
  <si>
    <t>Elgi Equipments Ltd.</t>
  </si>
  <si>
    <t>INE285A01027</t>
  </si>
  <si>
    <t>100942</t>
  </si>
  <si>
    <t>Brigade Enterprises Ltd.</t>
  </si>
  <si>
    <t>INE791I01019</t>
  </si>
  <si>
    <t>101176</t>
  </si>
  <si>
    <t>Happiest Minds Technologies Ltd.</t>
  </si>
  <si>
    <t>INE419U01012</t>
  </si>
  <si>
    <t>100941</t>
  </si>
  <si>
    <t>INE679A01013</t>
  </si>
  <si>
    <t>100821</t>
  </si>
  <si>
    <t>TTK Prestige Ltd.</t>
  </si>
  <si>
    <t>INE690A01028</t>
  </si>
  <si>
    <t>102041</t>
  </si>
  <si>
    <t>Happy Forgings Ltd.</t>
  </si>
  <si>
    <t>INE330T01021</t>
  </si>
  <si>
    <t>100671</t>
  </si>
  <si>
    <t>HEG Ltd.</t>
  </si>
  <si>
    <t>INE545A01024</t>
  </si>
  <si>
    <t>100794</t>
  </si>
  <si>
    <t>Fine Organic Industries Ltd.</t>
  </si>
  <si>
    <t>INE686Y01026</t>
  </si>
  <si>
    <t>101404</t>
  </si>
  <si>
    <t>AnandRathi Wealth Ltd.</t>
  </si>
  <si>
    <t>INE463V01026</t>
  </si>
  <si>
    <t>101708</t>
  </si>
  <si>
    <t>Electronics Mart India Ltd.</t>
  </si>
  <si>
    <t>INE02YR01019</t>
  </si>
  <si>
    <t>101782</t>
  </si>
  <si>
    <t>Archean Chemical Industries Ltd.</t>
  </si>
  <si>
    <t>INE128X01021</t>
  </si>
  <si>
    <t>100571</t>
  </si>
  <si>
    <t>KNR Constructions Ltd.</t>
  </si>
  <si>
    <t>INE634I01029</t>
  </si>
  <si>
    <t>101352</t>
  </si>
  <si>
    <t>Sansera Engineering Ltd.</t>
  </si>
  <si>
    <t>INE953O01021</t>
  </si>
  <si>
    <t>102447</t>
  </si>
  <si>
    <t>Afcons Infrastructure Ltd.</t>
  </si>
  <si>
    <t>INE101I01011</t>
  </si>
  <si>
    <t>100541</t>
  </si>
  <si>
    <t>Rajratan Global Wire Ltd.</t>
  </si>
  <si>
    <t>INE451D01029</t>
  </si>
  <si>
    <t>100049</t>
  </si>
  <si>
    <t>VST Industries Ltd.</t>
  </si>
  <si>
    <t>INE710A01016</t>
  </si>
  <si>
    <t>Cigarettes &amp; Tobacco Products</t>
  </si>
  <si>
    <t>101159</t>
  </si>
  <si>
    <t>Rossari Biotech Ltd.</t>
  </si>
  <si>
    <t>INE02A801020</t>
  </si>
  <si>
    <t>102459</t>
  </si>
  <si>
    <t>Acme Solar Holdings Ltd.</t>
  </si>
  <si>
    <t>INE622W01025</t>
  </si>
  <si>
    <t>348</t>
  </si>
  <si>
    <t>SBI Banking &amp; PSU Fund</t>
  </si>
  <si>
    <t>704616</t>
  </si>
  <si>
    <t>INE752E08726</t>
  </si>
  <si>
    <t>704166</t>
  </si>
  <si>
    <t>Nuclear Power Corporation of India Ltd.</t>
  </si>
  <si>
    <t>INE206D08501</t>
  </si>
  <si>
    <t>704325</t>
  </si>
  <si>
    <t>National Bank for Financing Infrastructure and Development</t>
  </si>
  <si>
    <t>INE0KUG08019</t>
  </si>
  <si>
    <t>704185</t>
  </si>
  <si>
    <t>INE129A08014</t>
  </si>
  <si>
    <t>705324</t>
  </si>
  <si>
    <t>INE0KUG08068</t>
  </si>
  <si>
    <t>704932</t>
  </si>
  <si>
    <t>INE134E08ND3</t>
  </si>
  <si>
    <t>702684</t>
  </si>
  <si>
    <t>INE040A08864</t>
  </si>
  <si>
    <t>704525</t>
  </si>
  <si>
    <t>INE556F08KK5</t>
  </si>
  <si>
    <t>705403</t>
  </si>
  <si>
    <t>INE028A08281</t>
  </si>
  <si>
    <t>703030</t>
  </si>
  <si>
    <t>INE514E08FG5</t>
  </si>
  <si>
    <t>704601</t>
  </si>
  <si>
    <t>INE556F08KM1</t>
  </si>
  <si>
    <t>705299</t>
  </si>
  <si>
    <t>INE556F08KW0</t>
  </si>
  <si>
    <t>700844</t>
  </si>
  <si>
    <t>INE053F07AC3</t>
  </si>
  <si>
    <t>701815</t>
  </si>
  <si>
    <t>INE040A08369</t>
  </si>
  <si>
    <t>701988</t>
  </si>
  <si>
    <t>INE206D08436</t>
  </si>
  <si>
    <t>702410</t>
  </si>
  <si>
    <t>INE848E07AV9</t>
  </si>
  <si>
    <t>704996</t>
  </si>
  <si>
    <t>INE752E08742</t>
  </si>
  <si>
    <t>701987</t>
  </si>
  <si>
    <t>INE206D08428</t>
  </si>
  <si>
    <t>705155</t>
  </si>
  <si>
    <t>INE848E08268</t>
  </si>
  <si>
    <t>704666</t>
  </si>
  <si>
    <t>INE848E07AQ9</t>
  </si>
  <si>
    <t>703087</t>
  </si>
  <si>
    <t>INE160A08191</t>
  </si>
  <si>
    <t>705413</t>
  </si>
  <si>
    <t>INE020B08FV8</t>
  </si>
  <si>
    <t>704678</t>
  </si>
  <si>
    <t>Canara Bank( AT1 Bond Under Basel III )</t>
  </si>
  <si>
    <t>INE476A08225</t>
  </si>
  <si>
    <t>701753</t>
  </si>
  <si>
    <t>INE752E07KA6</t>
  </si>
  <si>
    <t>702411</t>
  </si>
  <si>
    <t>INE848E07AW7</t>
  </si>
  <si>
    <t>1905967</t>
  </si>
  <si>
    <t>7.72% State Government of Tamil Nadu 2034</t>
  </si>
  <si>
    <t>IN3120230369</t>
  </si>
  <si>
    <t>1905985</t>
  </si>
  <si>
    <t>6.69% State Government of Gujarat 2035</t>
  </si>
  <si>
    <t>IN1520250045</t>
  </si>
  <si>
    <t>1904994</t>
  </si>
  <si>
    <t>7.65% State Government of Tamil Nadu 2033</t>
  </si>
  <si>
    <t>IN3120230260</t>
  </si>
  <si>
    <t>1904587</t>
  </si>
  <si>
    <t>7.81% State Government of Gujarat 2032</t>
  </si>
  <si>
    <t>IN1520220113</t>
  </si>
  <si>
    <t>1905032</t>
  </si>
  <si>
    <t>7.70% State Government of Maharashtra 2033</t>
  </si>
  <si>
    <t>IN2220230154</t>
  </si>
  <si>
    <t>1905968</t>
  </si>
  <si>
    <t>7.62% State Government of Tamil Nadu 2034</t>
  </si>
  <si>
    <t>IN3120230419</t>
  </si>
  <si>
    <t>1905151</t>
  </si>
  <si>
    <t>7.48% State Government of Maharashtra 2035</t>
  </si>
  <si>
    <t>IN2220230212</t>
  </si>
  <si>
    <t>1103013</t>
  </si>
  <si>
    <t>INE160A16QM3</t>
  </si>
  <si>
    <t>1102894</t>
  </si>
  <si>
    <t>INE692A16IF6</t>
  </si>
  <si>
    <t>464</t>
  </si>
  <si>
    <t>SBI Banking And Financial Services Fund</t>
  </si>
  <si>
    <t>100701</t>
  </si>
  <si>
    <t>Nippon Life India Asset Management Ltd.</t>
  </si>
  <si>
    <t>INE298J01013</t>
  </si>
  <si>
    <t>100073</t>
  </si>
  <si>
    <t>CARE Ratings Ltd.</t>
  </si>
  <si>
    <t>INE752H01013</t>
  </si>
  <si>
    <t>466</t>
  </si>
  <si>
    <t>SBI Nifty Next 50 ETF</t>
  </si>
  <si>
    <t>100325</t>
  </si>
  <si>
    <t>Bajaj Holdings &amp; Investment Ltd.</t>
  </si>
  <si>
    <t>INE118A01012</t>
  </si>
  <si>
    <t>100379</t>
  </si>
  <si>
    <t>Adani Power Ltd.</t>
  </si>
  <si>
    <t>INE814H01011</t>
  </si>
  <si>
    <t>102198</t>
  </si>
  <si>
    <t>INE377Y01014</t>
  </si>
  <si>
    <t>467</t>
  </si>
  <si>
    <t>SBI Nifty Bank ETF</t>
  </si>
  <si>
    <t>468</t>
  </si>
  <si>
    <t>SBI BSE 100 ETF</t>
  </si>
  <si>
    <t>696</t>
  </si>
  <si>
    <t>655</t>
  </si>
  <si>
    <t>100358</t>
  </si>
  <si>
    <t>Suzlon Energy Ltd.</t>
  </si>
  <si>
    <t>INE040H01021</t>
  </si>
  <si>
    <t>100149</t>
  </si>
  <si>
    <t>INE528G01035</t>
  </si>
  <si>
    <t>473</t>
  </si>
  <si>
    <t>SBI Equity Savings Fund</t>
  </si>
  <si>
    <t>483</t>
  </si>
  <si>
    <t>SBI Nifty 50 ETF</t>
  </si>
  <si>
    <t>493</t>
  </si>
  <si>
    <t>SBI Long Term Advantage Fund - Series III</t>
  </si>
  <si>
    <t>100770</t>
  </si>
  <si>
    <t>H.G. Infra Engineering Ltd.</t>
  </si>
  <si>
    <t>INE926X01010</t>
  </si>
  <si>
    <t>SBI Nifty 10 yr Benchmark G-Sec ETF</t>
  </si>
  <si>
    <t>511</t>
  </si>
  <si>
    <t>SBI Long Term Advantage Fund - Series IV</t>
  </si>
  <si>
    <t>100651</t>
  </si>
  <si>
    <t>GKW Ltd.</t>
  </si>
  <si>
    <t>INE528A01020</t>
  </si>
  <si>
    <t>524</t>
  </si>
  <si>
    <t>SBI Long Term Advantage Fund - Series V</t>
  </si>
  <si>
    <t>102050</t>
  </si>
  <si>
    <t>Tips Music Ltd.</t>
  </si>
  <si>
    <t>INE716B01029</t>
  </si>
  <si>
    <t>535</t>
  </si>
  <si>
    <t>SBI Long Term Advantage Fund - Series VI</t>
  </si>
  <si>
    <t>102507</t>
  </si>
  <si>
    <t>Pakka Ltd.</t>
  </si>
  <si>
    <t>INE551D01018</t>
  </si>
  <si>
    <t>Paper, Forest &amp; Jute Products</t>
  </si>
  <si>
    <t>547</t>
  </si>
  <si>
    <t>SBI BSE Sensex Next 50 ETF</t>
  </si>
  <si>
    <t>101625</t>
  </si>
  <si>
    <t>556</t>
  </si>
  <si>
    <t>SBI NIFTY 200 Quality 30 ETF</t>
  </si>
  <si>
    <t>100872</t>
  </si>
  <si>
    <t>KPIT Technologies Ltd.</t>
  </si>
  <si>
    <t>INE04I401011</t>
  </si>
  <si>
    <t>100219</t>
  </si>
  <si>
    <t>Indraprastha Gas Ltd.</t>
  </si>
  <si>
    <t>INE203G01027</t>
  </si>
  <si>
    <t>566</t>
  </si>
  <si>
    <t>SBI Corporate Bond Fund</t>
  </si>
  <si>
    <t>704613</t>
  </si>
  <si>
    <t>INE002A07809</t>
  </si>
  <si>
    <t>705138</t>
  </si>
  <si>
    <t>INE115A07RC5</t>
  </si>
  <si>
    <t>705255</t>
  </si>
  <si>
    <t>INE774D07VI2</t>
  </si>
  <si>
    <t>704637</t>
  </si>
  <si>
    <t>INE0KXY07034</t>
  </si>
  <si>
    <t>704653</t>
  </si>
  <si>
    <t>INE507T07120</t>
  </si>
  <si>
    <t>705285</t>
  </si>
  <si>
    <t>INE556F08KX8</t>
  </si>
  <si>
    <t>704825</t>
  </si>
  <si>
    <t>INE660A07RT4</t>
  </si>
  <si>
    <t>705300</t>
  </si>
  <si>
    <t>INE115A07RD3</t>
  </si>
  <si>
    <t>704934</t>
  </si>
  <si>
    <t>INE033L07IJ1</t>
  </si>
  <si>
    <t>705352</t>
  </si>
  <si>
    <t>INE033L07IN3</t>
  </si>
  <si>
    <t>800322</t>
  </si>
  <si>
    <t>INE0H7R07066</t>
  </si>
  <si>
    <t>703902</t>
  </si>
  <si>
    <t>INE219X07462</t>
  </si>
  <si>
    <t>704976</t>
  </si>
  <si>
    <t>INE556F08KT6</t>
  </si>
  <si>
    <t>705438</t>
  </si>
  <si>
    <t>INE053F08528</t>
  </si>
  <si>
    <t>705134</t>
  </si>
  <si>
    <t>INE018A08BM2</t>
  </si>
  <si>
    <t>705415</t>
  </si>
  <si>
    <t>INE020B08FU0</t>
  </si>
  <si>
    <t>704492</t>
  </si>
  <si>
    <t>INE134E08MA1</t>
  </si>
  <si>
    <t>704827</t>
  </si>
  <si>
    <t>INE507T07138</t>
  </si>
  <si>
    <t>705314</t>
  </si>
  <si>
    <t>INE033L07IM5</t>
  </si>
  <si>
    <t>705439</t>
  </si>
  <si>
    <t>INE280A08015</t>
  </si>
  <si>
    <t>704335</t>
  </si>
  <si>
    <t>INE756I07DX5</t>
  </si>
  <si>
    <t>704474</t>
  </si>
  <si>
    <t>INE377Y07433</t>
  </si>
  <si>
    <t>705071</t>
  </si>
  <si>
    <t>INE261F08EL3</t>
  </si>
  <si>
    <t>705411</t>
  </si>
  <si>
    <t>INE134E08NR3</t>
  </si>
  <si>
    <t>705423</t>
  </si>
  <si>
    <t>INE916DA7SP4</t>
  </si>
  <si>
    <t>703845</t>
  </si>
  <si>
    <t>INE0KXY07018</t>
  </si>
  <si>
    <t>704919</t>
  </si>
  <si>
    <t>INE0CCU07116</t>
  </si>
  <si>
    <t>705347</t>
  </si>
  <si>
    <t>INE0NDH07035</t>
  </si>
  <si>
    <t>704450</t>
  </si>
  <si>
    <t>INE692Q07449</t>
  </si>
  <si>
    <t>705447</t>
  </si>
  <si>
    <t>INE733E08197</t>
  </si>
  <si>
    <t>704549</t>
  </si>
  <si>
    <t>INE306N07NS8</t>
  </si>
  <si>
    <t>705008</t>
  </si>
  <si>
    <t>INE020B08FL9</t>
  </si>
  <si>
    <t>704843</t>
  </si>
  <si>
    <t>INE916DA7SU4</t>
  </si>
  <si>
    <t>704791</t>
  </si>
  <si>
    <t>INE535H07CH0</t>
  </si>
  <si>
    <t>704261</t>
  </si>
  <si>
    <t>INE667F07IL4</t>
  </si>
  <si>
    <t>704359</t>
  </si>
  <si>
    <t>INE756I07EG8</t>
  </si>
  <si>
    <t>704849</t>
  </si>
  <si>
    <t>INE219X07454</t>
  </si>
  <si>
    <t>705351</t>
  </si>
  <si>
    <t>INE020B08EG2</t>
  </si>
  <si>
    <t>705007</t>
  </si>
  <si>
    <t>INE134E08MX3</t>
  </si>
  <si>
    <t>704714</t>
  </si>
  <si>
    <t>INE01XX07059</t>
  </si>
  <si>
    <t>700</t>
  </si>
  <si>
    <t>705338</t>
  </si>
  <si>
    <t>INE0KUG08084</t>
  </si>
  <si>
    <t>705402</t>
  </si>
  <si>
    <t>INE282H07018</t>
  </si>
  <si>
    <t>704384</t>
  </si>
  <si>
    <t>INE667F07IN0</t>
  </si>
  <si>
    <t>705005</t>
  </si>
  <si>
    <t>INE115A07QV7</t>
  </si>
  <si>
    <t>704963</t>
  </si>
  <si>
    <t>INE916DA7SJ7</t>
  </si>
  <si>
    <t>705363</t>
  </si>
  <si>
    <t>INE756I07EX3</t>
  </si>
  <si>
    <t>704925</t>
  </si>
  <si>
    <t>INE752E08759</t>
  </si>
  <si>
    <t>705137</t>
  </si>
  <si>
    <t>INE115A07RB7</t>
  </si>
  <si>
    <t>705357</t>
  </si>
  <si>
    <t>INE774D07VJ0</t>
  </si>
  <si>
    <t>705122</t>
  </si>
  <si>
    <t>INE053F08445</t>
  </si>
  <si>
    <t>705419</t>
  </si>
  <si>
    <t>INE033L07IO1</t>
  </si>
  <si>
    <t>702601</t>
  </si>
  <si>
    <t>Bharat Sanchar Nigam Ltd.</t>
  </si>
  <si>
    <t>INE103D08021</t>
  </si>
  <si>
    <t>CRISIL AAA(CE)</t>
  </si>
  <si>
    <t>705349</t>
  </si>
  <si>
    <t>INE667F07JA5</t>
  </si>
  <si>
    <t>704862</t>
  </si>
  <si>
    <t>INE053F08403</t>
  </si>
  <si>
    <t>705359</t>
  </si>
  <si>
    <t>INE296A07TL0</t>
  </si>
  <si>
    <t>704912</t>
  </si>
  <si>
    <t>INE916DA7SL3</t>
  </si>
  <si>
    <t>704545</t>
  </si>
  <si>
    <t>INE556F08KL3</t>
  </si>
  <si>
    <t>705306</t>
  </si>
  <si>
    <t>INE115A07QU9</t>
  </si>
  <si>
    <t>703489</t>
  </si>
  <si>
    <t>INE053F08122</t>
  </si>
  <si>
    <t>704704</t>
  </si>
  <si>
    <t>INE153A08154</t>
  </si>
  <si>
    <t>1600019</t>
  </si>
  <si>
    <t>INE1CBK15037</t>
  </si>
  <si>
    <t>626</t>
  </si>
  <si>
    <t>1905758</t>
  </si>
  <si>
    <t>7.12% State Government of Maharashtra 2036</t>
  </si>
  <si>
    <t>IN2220240401</t>
  </si>
  <si>
    <t>1905986</t>
  </si>
  <si>
    <t>6.69% State Government of Gujarat 2034</t>
  </si>
  <si>
    <t>IN1520250037</t>
  </si>
  <si>
    <t>1905406</t>
  </si>
  <si>
    <t>7.22% State Government of Maharashtra 2034</t>
  </si>
  <si>
    <t>IN2220240104</t>
  </si>
  <si>
    <t>1905159</t>
  </si>
  <si>
    <t>7.48% State Government of Karnataka 2033</t>
  </si>
  <si>
    <t>IN1920230258</t>
  </si>
  <si>
    <t>1905066</t>
  </si>
  <si>
    <t>7.72% State Government of Karnataka 2035</t>
  </si>
  <si>
    <t>IN1920230100</t>
  </si>
  <si>
    <t>1905965</t>
  </si>
  <si>
    <t>7.72% State Government of Maharashtra 2035</t>
  </si>
  <si>
    <t>IN2220230170</t>
  </si>
  <si>
    <t>1905330</t>
  </si>
  <si>
    <t>7.43% State Government of Tamil Nadu 2034</t>
  </si>
  <si>
    <t>IN3120240053</t>
  </si>
  <si>
    <t>1905046</t>
  </si>
  <si>
    <t>7.73% State Government of Karnataka 2034</t>
  </si>
  <si>
    <t>IN1920230084</t>
  </si>
  <si>
    <t>1904693</t>
  </si>
  <si>
    <t>7.63% State Government of Jharkhand 2030</t>
  </si>
  <si>
    <t>IN3720220042</t>
  </si>
  <si>
    <t>1102783</t>
  </si>
  <si>
    <t>INE040A16FY5</t>
  </si>
  <si>
    <t>575</t>
  </si>
  <si>
    <t>SBI Equity Minimum Variance Fund</t>
  </si>
  <si>
    <t>581</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</si>
  <si>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</si>
  <si>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</si>
  <si>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</si>
  <si>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</si>
  <si>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</si>
  <si>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</si>
  <si>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</si>
  <si>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</si>
  <si>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</si>
  <si>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</si>
  <si>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</si>
  <si>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</si>
  <si>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</si>
  <si>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</si>
  <si>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</si>
  <si>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</si>
  <si>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</si>
  <si>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</si>
  <si>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</si>
  <si>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</si>
  <si>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</si>
  <si>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</si>
  <si>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</si>
  <si>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</si>
  <si>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</si>
  <si>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</si>
  <si>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</si>
  <si>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</si>
  <si>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</si>
  <si>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</si>
  <si>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</si>
  <si>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</si>
  <si>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</si>
  <si>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</si>
  <si>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</si>
  <si>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</si>
  <si>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</si>
  <si>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</si>
  <si>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</si>
  <si>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</si>
  <si>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</si>
  <si>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</si>
  <si>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</si>
  <si>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</si>
  <si>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</si>
  <si>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</si>
  <si>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</si>
  <si>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</si>
  <si>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</si>
  <si>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</si>
  <si>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</si>
  <si>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</si>
  <si>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</si>
  <si>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</si>
  <si>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</si>
  <si>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</si>
  <si>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</si>
  <si>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</si>
  <si>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</si>
  <si>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</si>
  <si>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</si>
  <si>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</si>
  <si>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</si>
  <si>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</si>
  <si>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</si>
  <si>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</si>
  <si>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</si>
  <si>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</si>
  <si>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</si>
  <si>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</si>
  <si>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</si>
  <si>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</si>
  <si>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</si>
  <si>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102585</t>
  </si>
  <si>
    <t>Siemens Energy India Ltd.</t>
  </si>
  <si>
    <t>INE1NPP01017</t>
  </si>
  <si>
    <t>102135</t>
  </si>
  <si>
    <t>Le Travenues Technology Pvt. Ltd.</t>
  </si>
  <si>
    <t>INE0HV901016</t>
  </si>
  <si>
    <t>102222</t>
  </si>
  <si>
    <t>102092</t>
  </si>
  <si>
    <t>Shakti Pumps (India) Ltd.</t>
  </si>
  <si>
    <t>INE908D01010</t>
  </si>
  <si>
    <t>102511</t>
  </si>
  <si>
    <t>One Mobikwik Systems Ltd.</t>
  </si>
  <si>
    <t>INE0HLU01028</t>
  </si>
  <si>
    <t>3000021</t>
  </si>
  <si>
    <t>Renew Energy Global</t>
  </si>
  <si>
    <t>GB00BNQMPN80</t>
  </si>
  <si>
    <t>620</t>
  </si>
  <si>
    <t>SBI Floating Rate Debt Fund</t>
  </si>
  <si>
    <t>704659</t>
  </si>
  <si>
    <t>INE261F08EG3</t>
  </si>
  <si>
    <t>704964</t>
  </si>
  <si>
    <t>INE756I07EY1</t>
  </si>
  <si>
    <t>900136</t>
  </si>
  <si>
    <t>6.63% CGL 2031</t>
  </si>
  <si>
    <t>IN0020180041</t>
  </si>
  <si>
    <t>621</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</si>
  <si>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</si>
  <si>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</si>
  <si>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</si>
  <si>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</si>
  <si>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</si>
  <si>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</si>
  <si>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</si>
  <si>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</si>
  <si>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</si>
  <si>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</si>
  <si>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</si>
  <si>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</si>
  <si>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INE031A08681</t>
  </si>
  <si>
    <t>1901510</t>
  </si>
  <si>
    <t>6.95% State Government of Tamil Nadu 2031</t>
  </si>
  <si>
    <t>IN3120210106</t>
  </si>
  <si>
    <t>624</t>
  </si>
  <si>
    <t>SBI RETIREMENT BENEFIT FUND - AGGRESSIVE HYBRID PLAN</t>
  </si>
  <si>
    <t>3200005</t>
  </si>
  <si>
    <t>INE0NDH25011</t>
  </si>
  <si>
    <t>1904072</t>
  </si>
  <si>
    <t>6.98% State Government of Tamil Nadu 2031</t>
  </si>
  <si>
    <t>IN3120210114</t>
  </si>
  <si>
    <t>625</t>
  </si>
  <si>
    <t>SBI RETIREMENT BENEFIT FUND - CONSERVATIVE HYBRID PLAN</t>
  </si>
  <si>
    <t>704046</t>
  </si>
  <si>
    <t>INE103D08039</t>
  </si>
  <si>
    <t>704066</t>
  </si>
  <si>
    <t>INE020B08EE7</t>
  </si>
  <si>
    <t>703085</t>
  </si>
  <si>
    <t>INE692A08169</t>
  </si>
  <si>
    <t>1901675</t>
  </si>
  <si>
    <t>7.08% State Government of Karnataka 2034</t>
  </si>
  <si>
    <t>IN1920210060</t>
  </si>
  <si>
    <t>SBI RETIREMENT BENEFIT FUND - CONSERVATIVE PLAN</t>
  </si>
  <si>
    <t>1905104</t>
  </si>
  <si>
    <t>7.74% State Government of Karnataka 2036</t>
  </si>
  <si>
    <t>IN1920230183</t>
  </si>
  <si>
    <t>1905441</t>
  </si>
  <si>
    <t>7.25% State Government of Maharashtra 2044</t>
  </si>
  <si>
    <t>IN2220240203</t>
  </si>
  <si>
    <t>627</t>
  </si>
  <si>
    <t>SBI US Specific Equity Active FoF</t>
  </si>
  <si>
    <t>101468</t>
  </si>
  <si>
    <t>Amundi Funds US Pioneer Fund -I15 USD CAP</t>
  </si>
  <si>
    <t>LU2428739630</t>
  </si>
  <si>
    <t>629</t>
  </si>
  <si>
    <t>SBI Fixed Maturity Plan (FMP)- Series 42</t>
  </si>
  <si>
    <t>702693</t>
  </si>
  <si>
    <t>INE020B08DK6</t>
  </si>
  <si>
    <t>1901346</t>
  </si>
  <si>
    <t>8.38% State Government of Tamil Nadu 2026</t>
  </si>
  <si>
    <t>IN3120150187</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</si>
  <si>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</si>
  <si>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</si>
  <si>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</si>
  <si>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</si>
  <si>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</si>
  <si>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</si>
  <si>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</si>
  <si>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</si>
  <si>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</si>
  <si>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</si>
  <si>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</si>
  <si>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</si>
  <si>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</si>
  <si>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</si>
  <si>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</si>
  <si>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</si>
  <si>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</si>
  <si>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</si>
  <si>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</si>
  <si>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</si>
  <si>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</si>
  <si>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</si>
  <si>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</si>
  <si>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</si>
  <si>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</si>
  <si>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</si>
  <si>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</si>
  <si>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</si>
  <si>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</si>
  <si>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5100113</t>
  </si>
  <si>
    <t>GOI 22.04.2026 GOV</t>
  </si>
  <si>
    <t>IN000426C048</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</si>
  <si>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</si>
  <si>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</si>
  <si>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</si>
  <si>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</si>
  <si>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</si>
  <si>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</si>
  <si>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</si>
  <si>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</si>
  <si>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</si>
  <si>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</si>
  <si>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</si>
  <si>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</si>
  <si>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</si>
  <si>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</si>
  <si>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</si>
  <si>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</si>
  <si>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</si>
  <si>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</si>
  <si>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</si>
  <si>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</si>
  <si>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</si>
  <si>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</si>
  <si>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</si>
  <si>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</si>
  <si>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</si>
  <si>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</si>
  <si>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1901029</t>
  </si>
  <si>
    <t>8.15% State Government of Gujarat 2025</t>
  </si>
  <si>
    <t>IN1520150054</t>
  </si>
  <si>
    <t>1901285</t>
  </si>
  <si>
    <t>8.24% State Government of Tamil Nadu 2025</t>
  </si>
  <si>
    <t>IN3120150104</t>
  </si>
  <si>
    <t>1900437</t>
  </si>
  <si>
    <t>8.33% State Government of Andhra Pradesh 2025</t>
  </si>
  <si>
    <t>IN1020150034</t>
  </si>
  <si>
    <t>1900135</t>
  </si>
  <si>
    <t>8.29% State Government of Tamil Nadu 2025</t>
  </si>
  <si>
    <t>IN3120150070</t>
  </si>
  <si>
    <t>1901453</t>
  </si>
  <si>
    <t>8.16% State Government of Maharashtra 2025</t>
  </si>
  <si>
    <t>IN2220150097</t>
  </si>
  <si>
    <t>5100109</t>
  </si>
  <si>
    <t>GOI 22.08.2025 GOV</t>
  </si>
  <si>
    <t>IN000825C025</t>
  </si>
  <si>
    <t>5100046</t>
  </si>
  <si>
    <t>GOI 12.09.2025 GOV</t>
  </si>
  <si>
    <t>IN000925C056</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</si>
  <si>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</si>
  <si>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</si>
  <si>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</si>
  <si>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</si>
  <si>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</si>
  <si>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</si>
  <si>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</si>
  <si>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</si>
  <si>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</si>
  <si>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</si>
  <si>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</si>
  <si>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</si>
  <si>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</si>
  <si>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</si>
  <si>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</si>
  <si>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</si>
  <si>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</si>
  <si>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</si>
  <si>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</si>
  <si>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</si>
  <si>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</si>
  <si>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</si>
  <si>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</si>
  <si>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</si>
  <si>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</si>
  <si>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</si>
  <si>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</si>
  <si>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</si>
  <si>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</si>
  <si>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</si>
  <si>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</si>
  <si>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</si>
  <si>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</si>
  <si>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</si>
  <si>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</si>
  <si>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</si>
  <si>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</si>
  <si>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</si>
  <si>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</si>
  <si>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</si>
  <si>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5100126</t>
  </si>
  <si>
    <t>GOI 06.05.2026 GOV</t>
  </si>
  <si>
    <t>IN000526C029</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</si>
  <si>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</si>
  <si>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</si>
  <si>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</si>
  <si>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</si>
  <si>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</si>
  <si>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</si>
  <si>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</si>
  <si>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</si>
  <si>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</si>
  <si>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</si>
  <si>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</si>
  <si>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</si>
  <si>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</si>
  <si>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</si>
  <si>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</si>
  <si>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</si>
  <si>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</si>
  <si>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</si>
  <si>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</si>
  <si>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</si>
  <si>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</si>
  <si>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</si>
  <si>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668</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</si>
  <si>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</si>
  <si>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</si>
  <si>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</si>
  <si>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</si>
  <si>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</si>
  <si>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</si>
  <si>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</si>
  <si>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</si>
  <si>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</si>
  <si>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</si>
  <si>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</si>
  <si>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637</t>
  </si>
  <si>
    <t>SBI Fixed Maturity Plan (FMP)- Series 48</t>
  </si>
  <si>
    <t>1900025</t>
  </si>
  <si>
    <t>8.31% State Government of Uttar Pradesh 2025</t>
  </si>
  <si>
    <t>IN3320150250</t>
  </si>
  <si>
    <t>638</t>
  </si>
  <si>
    <t>SBI Balanced Advantage Fund</t>
  </si>
  <si>
    <t>704873</t>
  </si>
  <si>
    <t>INE121A07RX9</t>
  </si>
  <si>
    <t>705085</t>
  </si>
  <si>
    <t>INE726G08022</t>
  </si>
  <si>
    <t>703972</t>
  </si>
  <si>
    <t>INE306N07LO1</t>
  </si>
  <si>
    <t>704981</t>
  </si>
  <si>
    <t>INE062A08462</t>
  </si>
  <si>
    <t>705416</t>
  </si>
  <si>
    <t>INE020B08FW6</t>
  </si>
  <si>
    <t>705232</t>
  </si>
  <si>
    <t>INE795G08043</t>
  </si>
  <si>
    <t>704304</t>
  </si>
  <si>
    <t>INE813H07317</t>
  </si>
  <si>
    <t>705426</t>
  </si>
  <si>
    <t>INE115A07RG6</t>
  </si>
  <si>
    <t>705258</t>
  </si>
  <si>
    <t>INE160A08324</t>
  </si>
  <si>
    <t>900302</t>
  </si>
  <si>
    <t>7.32% CGL 2030</t>
  </si>
  <si>
    <t>IN0020230135</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</si>
  <si>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</si>
  <si>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</si>
  <si>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</si>
  <si>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</si>
  <si>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</si>
  <si>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</si>
  <si>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</si>
  <si>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</si>
  <si>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</si>
  <si>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</si>
  <si>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</si>
  <si>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</si>
  <si>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</si>
  <si>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</si>
  <si>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</si>
  <si>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</si>
  <si>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</si>
  <si>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</si>
  <si>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</si>
  <si>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</si>
  <si>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</si>
  <si>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</si>
  <si>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</si>
  <si>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</si>
  <si>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</si>
  <si>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</si>
  <si>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</si>
  <si>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</si>
  <si>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</si>
  <si>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</si>
  <si>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</si>
  <si>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</si>
  <si>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</si>
  <si>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</si>
  <si>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</si>
  <si>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</si>
  <si>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</si>
  <si>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</si>
  <si>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</si>
  <si>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</si>
  <si>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</si>
  <si>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</si>
  <si>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</si>
  <si>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</si>
  <si>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</si>
  <si>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</si>
  <si>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</si>
  <si>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</si>
  <si>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</si>
  <si>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</si>
  <si>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</si>
  <si>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</si>
  <si>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</si>
  <si>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</si>
  <si>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</si>
  <si>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</si>
  <si>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</si>
  <si>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</si>
  <si>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</si>
  <si>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</si>
  <si>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</si>
  <si>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</si>
  <si>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</si>
  <si>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</si>
  <si>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</si>
  <si>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</si>
  <si>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</si>
  <si>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</si>
  <si>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</si>
  <si>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</si>
  <si>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</si>
  <si>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</si>
  <si>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</si>
  <si>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</si>
  <si>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</si>
  <si>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</si>
  <si>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</si>
  <si>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</si>
  <si>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</si>
  <si>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</si>
  <si>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</si>
  <si>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</si>
  <si>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</si>
  <si>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</si>
  <si>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</si>
  <si>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</si>
  <si>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</si>
  <si>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</si>
  <si>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</si>
  <si>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</si>
  <si>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</si>
  <si>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</si>
  <si>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</si>
  <si>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</si>
  <si>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</si>
  <si>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</si>
  <si>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</si>
  <si>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</si>
  <si>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</si>
  <si>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</si>
  <si>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</si>
  <si>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</si>
  <si>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</si>
  <si>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</si>
  <si>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</si>
  <si>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</si>
  <si>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</si>
  <si>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</si>
  <si>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</si>
  <si>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</si>
  <si>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</si>
  <si>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</si>
  <si>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</si>
  <si>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</si>
  <si>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</si>
  <si>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</si>
  <si>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</si>
  <si>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</si>
  <si>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</si>
  <si>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</si>
  <si>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</si>
  <si>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</si>
  <si>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</si>
  <si>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</si>
  <si>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</si>
  <si>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</si>
  <si>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</si>
  <si>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</si>
  <si>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</si>
  <si>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</si>
  <si>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</si>
  <si>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</si>
  <si>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</si>
  <si>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</si>
  <si>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</si>
  <si>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</si>
  <si>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</si>
  <si>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</si>
  <si>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</si>
  <si>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</si>
  <si>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</si>
  <si>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</si>
  <si>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</si>
  <si>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</si>
  <si>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</si>
  <si>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</si>
  <si>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</si>
  <si>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</si>
  <si>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</si>
  <si>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</si>
  <si>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</si>
  <si>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</si>
  <si>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</si>
  <si>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</si>
  <si>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</si>
  <si>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</si>
  <si>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</si>
  <si>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</si>
  <si>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</si>
  <si>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</si>
  <si>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</si>
  <si>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</si>
  <si>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</si>
  <si>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</si>
  <si>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</si>
  <si>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</si>
  <si>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</si>
  <si>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</si>
  <si>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</si>
  <si>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</si>
  <si>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</si>
  <si>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</si>
  <si>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</si>
  <si>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</si>
  <si>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</si>
  <si>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</si>
  <si>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</si>
  <si>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</si>
  <si>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</si>
  <si>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</si>
  <si>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</si>
  <si>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</si>
  <si>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</si>
  <si>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</si>
  <si>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</si>
  <si>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</si>
  <si>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</si>
  <si>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</si>
  <si>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</si>
  <si>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</si>
  <si>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</si>
  <si>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</si>
  <si>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</si>
  <si>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</si>
  <si>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</si>
  <si>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</si>
  <si>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</si>
  <si>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</si>
  <si>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</si>
  <si>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704065</t>
  </si>
  <si>
    <t>INE020B08ED9</t>
  </si>
  <si>
    <t>704111</t>
  </si>
  <si>
    <t>INE053F08239</t>
  </si>
  <si>
    <t>703645</t>
  </si>
  <si>
    <t>INE514E08FZ5</t>
  </si>
  <si>
    <t>704235</t>
  </si>
  <si>
    <t>INE020B08EI8</t>
  </si>
  <si>
    <t>703787</t>
  </si>
  <si>
    <t>INE134E08LP1</t>
  </si>
  <si>
    <t>704162</t>
  </si>
  <si>
    <t>INE053F08288</t>
  </si>
  <si>
    <t>701899</t>
  </si>
  <si>
    <t>INE134E08IE1</t>
  </si>
  <si>
    <t>703781</t>
  </si>
  <si>
    <t>INE514E08GA6</t>
  </si>
  <si>
    <t>704237</t>
  </si>
  <si>
    <t>INE733E08247</t>
  </si>
  <si>
    <t>703778</t>
  </si>
  <si>
    <t>INE733E07KE8</t>
  </si>
  <si>
    <t>704190</t>
  </si>
  <si>
    <t>INE134E08MK0</t>
  </si>
  <si>
    <t>702865</t>
  </si>
  <si>
    <t>INE733E07KA6</t>
  </si>
  <si>
    <t>701978</t>
  </si>
  <si>
    <t>INE053F09HM3</t>
  </si>
  <si>
    <t>703814</t>
  </si>
  <si>
    <t>INE134E08LS5</t>
  </si>
  <si>
    <t>702994</t>
  </si>
  <si>
    <t>INE733E07KC2</t>
  </si>
  <si>
    <t>702623</t>
  </si>
  <si>
    <t>INE053F09HN1</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</si>
  <si>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</si>
  <si>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</si>
  <si>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</si>
  <si>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</si>
  <si>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</si>
  <si>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</si>
  <si>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</si>
  <si>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</si>
  <si>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</si>
  <si>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</si>
  <si>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</si>
  <si>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</si>
  <si>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</si>
  <si>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</si>
  <si>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</si>
  <si>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</si>
  <si>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1904457</t>
  </si>
  <si>
    <t>7.98% State Government of Gujarat 2026</t>
  </si>
  <si>
    <t>IN1520160038</t>
  </si>
  <si>
    <t>1904546</t>
  </si>
  <si>
    <t>7.49% State Government of Gujarat 2026</t>
  </si>
  <si>
    <t>IN1520220097</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</si>
  <si>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</si>
  <si>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</si>
  <si>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</si>
  <si>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</si>
  <si>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</si>
  <si>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</si>
  <si>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</si>
  <si>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</si>
  <si>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</si>
  <si>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</si>
  <si>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</si>
  <si>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</si>
  <si>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</si>
  <si>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</si>
  <si>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</si>
  <si>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</si>
  <si>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</si>
  <si>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</si>
  <si>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</si>
  <si>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</si>
  <si>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</si>
  <si>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</si>
  <si>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</si>
  <si>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</si>
  <si>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</si>
  <si>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</si>
  <si>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</si>
  <si>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</si>
  <si>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</si>
  <si>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</si>
  <si>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</si>
  <si>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</si>
  <si>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</si>
  <si>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</si>
  <si>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</si>
  <si>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</si>
  <si>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</si>
  <si>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</si>
  <si>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</si>
  <si>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</si>
  <si>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</si>
  <si>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</si>
  <si>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</si>
  <si>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</si>
  <si>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</si>
  <si>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</si>
  <si>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</si>
  <si>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</si>
  <si>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</si>
  <si>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</si>
  <si>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</si>
  <si>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</si>
  <si>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1901627</t>
  </si>
  <si>
    <t>7.38% State Government of Madhya Pradesh 2026</t>
  </si>
  <si>
    <t>IN2120160030</t>
  </si>
  <si>
    <t>1901241</t>
  </si>
  <si>
    <t>6.39% State Government of Andhra Pradesh 2026</t>
  </si>
  <si>
    <t>IN1020200136</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</si>
  <si>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</si>
  <si>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</si>
  <si>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</si>
  <si>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</si>
  <si>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</si>
  <si>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</si>
  <si>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</si>
  <si>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</si>
  <si>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</si>
  <si>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</si>
  <si>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</si>
  <si>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</si>
  <si>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</si>
  <si>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</si>
  <si>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</si>
  <si>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</si>
  <si>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</si>
  <si>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</si>
  <si>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</si>
  <si>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</si>
  <si>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</si>
  <si>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</si>
  <si>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</si>
  <si>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</si>
  <si>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1904532</t>
  </si>
  <si>
    <t>7.69% State Government of Telangana 2026</t>
  </si>
  <si>
    <t>IN4520160073</t>
  </si>
  <si>
    <t>1902198</t>
  </si>
  <si>
    <t>7.69% State Government of Kerala 2026</t>
  </si>
  <si>
    <t>IN2020160064</t>
  </si>
  <si>
    <t>1904448</t>
  </si>
  <si>
    <t>IN2020160015</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</si>
  <si>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</si>
  <si>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</si>
  <si>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</si>
  <si>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</si>
  <si>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</si>
  <si>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</si>
  <si>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</si>
  <si>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</si>
  <si>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</si>
  <si>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</si>
  <si>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</si>
  <si>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</si>
  <si>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</si>
  <si>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</si>
  <si>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</si>
  <si>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</si>
  <si>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</si>
  <si>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</si>
  <si>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</si>
  <si>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</si>
  <si>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</si>
  <si>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</si>
  <si>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</si>
  <si>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</si>
  <si>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</si>
  <si>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</si>
  <si>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</si>
  <si>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</si>
  <si>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</si>
  <si>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</si>
  <si>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</si>
  <si>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</si>
  <si>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</si>
  <si>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</si>
  <si>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</si>
  <si>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</si>
  <si>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</si>
  <si>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101213</t>
  </si>
  <si>
    <t>Mrs. Bectors Food Specialities Ltd.</t>
  </si>
  <si>
    <t>INE495P01012</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</si>
  <si>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</si>
  <si>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</si>
  <si>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</si>
  <si>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</si>
  <si>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</si>
  <si>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</si>
  <si>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</si>
  <si>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</si>
  <si>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</si>
  <si>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</si>
  <si>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</si>
  <si>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</si>
  <si>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</si>
  <si>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</si>
  <si>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</si>
  <si>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</si>
  <si>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</si>
  <si>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</si>
  <si>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</si>
  <si>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</si>
  <si>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</si>
  <si>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</si>
  <si>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</si>
  <si>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</si>
  <si>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</si>
  <si>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</si>
  <si>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</si>
  <si>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</si>
  <si>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</si>
  <si>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</si>
  <si>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</si>
  <si>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</si>
  <si>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</si>
  <si>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</si>
  <si>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</si>
  <si>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</si>
  <si>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</si>
  <si>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</si>
  <si>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</si>
  <si>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</si>
  <si>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</si>
  <si>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</si>
  <si>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</si>
  <si>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</si>
  <si>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</si>
  <si>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</si>
  <si>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</si>
  <si>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</si>
  <si>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</si>
  <si>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</si>
  <si>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SBI Fixed Maturity Plan (FMP)- Series 66</t>
  </si>
  <si>
    <t>1900682</t>
  </si>
  <si>
    <t>8.57% State Government of Andhra Pradesh 2026</t>
  </si>
  <si>
    <t>IN1020150141</t>
  </si>
  <si>
    <t>1904468</t>
  </si>
  <si>
    <t>8.57% State Government of West Bengal 2026</t>
  </si>
  <si>
    <t>IN3420150168</t>
  </si>
  <si>
    <t>900029</t>
  </si>
  <si>
    <t>8.51% State Government of Maharashtra 2026</t>
  </si>
  <si>
    <t>IN2220150204</t>
  </si>
  <si>
    <t>5100026</t>
  </si>
  <si>
    <t>GOI 16.12.2025 GOV</t>
  </si>
  <si>
    <t>IN001225C076</t>
  </si>
  <si>
    <t>5100112</t>
  </si>
  <si>
    <t>GOI 06.09.2025 GOV</t>
  </si>
  <si>
    <t>IN001125C029</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</si>
  <si>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</si>
  <si>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</si>
  <si>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</si>
  <si>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</si>
  <si>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</si>
  <si>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</si>
  <si>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</si>
  <si>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</si>
  <si>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</si>
  <si>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</si>
  <si>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</si>
  <si>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</si>
  <si>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</si>
  <si>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</si>
  <si>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</si>
  <si>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</si>
  <si>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</si>
  <si>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</si>
  <si>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</si>
  <si>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</si>
  <si>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</si>
  <si>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</si>
  <si>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</si>
  <si>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</si>
  <si>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</si>
  <si>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</si>
  <si>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</si>
  <si>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</si>
  <si>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</si>
  <si>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</si>
  <si>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</si>
  <si>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</si>
  <si>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</si>
  <si>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</si>
  <si>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</si>
  <si>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</si>
  <si>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</si>
  <si>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5100123</t>
  </si>
  <si>
    <t>GOI 22.10.2025 GOV</t>
  </si>
  <si>
    <t>IN001025C047</t>
  </si>
  <si>
    <t>660</t>
  </si>
  <si>
    <t>SBI Fixed Maturity Plan (FMP)- Series 68</t>
  </si>
  <si>
    <t>5100039</t>
  </si>
  <si>
    <t>GOI 12.04.2026 GOV</t>
  </si>
  <si>
    <t>IN000426P016</t>
  </si>
  <si>
    <t>5100034</t>
  </si>
  <si>
    <t>IN000426C030</t>
  </si>
  <si>
    <t>661</t>
  </si>
  <si>
    <t>SBI Nifty Midcap 150 Index Fund</t>
  </si>
  <si>
    <t>100442</t>
  </si>
  <si>
    <t>Coromandel International Ltd.</t>
  </si>
  <si>
    <t>INE169A01031</t>
  </si>
  <si>
    <t>100123</t>
  </si>
  <si>
    <t>GE Vernova T&amp;D India Ltd.</t>
  </si>
  <si>
    <t>INE200A01026</t>
  </si>
  <si>
    <t>100906</t>
  </si>
  <si>
    <t>360 ONE WAM Ltd.</t>
  </si>
  <si>
    <t>INE466L01038</t>
  </si>
  <si>
    <t>101063</t>
  </si>
  <si>
    <t>Hitachi Energy India Ltd.</t>
  </si>
  <si>
    <t>INE07Y701011</t>
  </si>
  <si>
    <t>100913</t>
  </si>
  <si>
    <t>Rail Vikas Nigam Ltd.</t>
  </si>
  <si>
    <t>INE415G01027</t>
  </si>
  <si>
    <t>101730</t>
  </si>
  <si>
    <t>Lloyds Metals And Energy Ltd.</t>
  </si>
  <si>
    <t>INE281B01032</t>
  </si>
  <si>
    <t>100034</t>
  </si>
  <si>
    <t>IPCA Laboratories Ltd.</t>
  </si>
  <si>
    <t>INE571A01038</t>
  </si>
  <si>
    <t>100667</t>
  </si>
  <si>
    <t>Cochin Shipyard Ltd.</t>
  </si>
  <si>
    <t>INE704P01025</t>
  </si>
  <si>
    <t>100939</t>
  </si>
  <si>
    <t>Gujarat Fluorochemicals Ltd.</t>
  </si>
  <si>
    <t>INE09N301011</t>
  </si>
  <si>
    <t>100632</t>
  </si>
  <si>
    <t>Apar Industries Ltd.</t>
  </si>
  <si>
    <t>INE372A01015</t>
  </si>
  <si>
    <t>102097</t>
  </si>
  <si>
    <t>Bharti Hexacom Ltd.</t>
  </si>
  <si>
    <t>INE343G01021</t>
  </si>
  <si>
    <t>101574</t>
  </si>
  <si>
    <t>Linde India Ltd.</t>
  </si>
  <si>
    <t>INE473A01011</t>
  </si>
  <si>
    <t>100060</t>
  </si>
  <si>
    <t>Deepak Nitrite Ltd.</t>
  </si>
  <si>
    <t>INE288B01029</t>
  </si>
  <si>
    <t>100148</t>
  </si>
  <si>
    <t>INE338I01027</t>
  </si>
  <si>
    <t>100356</t>
  </si>
  <si>
    <t>Ajanta Pharma Ltd.</t>
  </si>
  <si>
    <t>INE031B01049</t>
  </si>
  <si>
    <t>102458</t>
  </si>
  <si>
    <t>Waaree Energies Ltd.</t>
  </si>
  <si>
    <t>INE377N01017</t>
  </si>
  <si>
    <t>102453</t>
  </si>
  <si>
    <t>NTPC Green Energy Ltd.</t>
  </si>
  <si>
    <t>INE0ONG01011</t>
  </si>
  <si>
    <t>102196</t>
  </si>
  <si>
    <t>Premier Energies Ltd</t>
  </si>
  <si>
    <t>INE0BS701011</t>
  </si>
  <si>
    <t>101774</t>
  </si>
  <si>
    <t>Global Health Ltd.</t>
  </si>
  <si>
    <t>INE474Q01031</t>
  </si>
  <si>
    <t>100456</t>
  </si>
  <si>
    <t>Bank of Maharashtra</t>
  </si>
  <si>
    <t>INE457A01014</t>
  </si>
  <si>
    <t>100710</t>
  </si>
  <si>
    <t>Tata Investment Corporation Ltd.</t>
  </si>
  <si>
    <t>INE672A01018</t>
  </si>
  <si>
    <t>101668</t>
  </si>
  <si>
    <t>AWL Agri Business Ltd.</t>
  </si>
  <si>
    <t>INE699H01024</t>
  </si>
  <si>
    <t>101959</t>
  </si>
  <si>
    <t>INE880J01026</t>
  </si>
  <si>
    <t>100151</t>
  </si>
  <si>
    <t>3M India Ltd.</t>
  </si>
  <si>
    <t>INE470A01017</t>
  </si>
  <si>
    <t>695</t>
  </si>
  <si>
    <t>100268</t>
  </si>
  <si>
    <t>NLC India Ltd.</t>
  </si>
  <si>
    <t>INE589A01014</t>
  </si>
  <si>
    <t>100059</t>
  </si>
  <si>
    <t>INE233A01035</t>
  </si>
  <si>
    <t>100371</t>
  </si>
  <si>
    <t>Sun TV Network Ltd.</t>
  </si>
  <si>
    <t>INE424H01027</t>
  </si>
  <si>
    <t>100759</t>
  </si>
  <si>
    <t>The New India Assurance Co. Ltd.</t>
  </si>
  <si>
    <t>INE470Y01017</t>
  </si>
  <si>
    <t>102180</t>
  </si>
  <si>
    <t>Ola Electric Mobility Ltd.</t>
  </si>
  <si>
    <t>INE0LXG01040</t>
  </si>
  <si>
    <t>100015</t>
  </si>
  <si>
    <t>INE103A01014</t>
  </si>
  <si>
    <t>662</t>
  </si>
  <si>
    <t>SBI Nifty Smallcap 250 Index Fund</t>
  </si>
  <si>
    <t>100661</t>
  </si>
  <si>
    <t>Central Depository Services (I) Ltd.</t>
  </si>
  <si>
    <t>INE736A01011</t>
  </si>
  <si>
    <t>100254</t>
  </si>
  <si>
    <t>Karur Vysya Bank Ltd.</t>
  </si>
  <si>
    <t>INE036D01028</t>
  </si>
  <si>
    <t>100533</t>
  </si>
  <si>
    <t>Radico Khaitan Ltd.</t>
  </si>
  <si>
    <t>INE944F01028</t>
  </si>
  <si>
    <t>100376</t>
  </si>
  <si>
    <t>Reliance Power Ltd.</t>
  </si>
  <si>
    <t>INE614G01033</t>
  </si>
  <si>
    <t>100517</t>
  </si>
  <si>
    <t>Redington Ltd.</t>
  </si>
  <si>
    <t>INE891D01026</t>
  </si>
  <si>
    <t>101803</t>
  </si>
  <si>
    <t>Kfin Technologies Ltd.</t>
  </si>
  <si>
    <t>INE138Y01010</t>
  </si>
  <si>
    <t>100474</t>
  </si>
  <si>
    <t>Narayana Hrudayalaya Ltd.</t>
  </si>
  <si>
    <t>INE410P01011</t>
  </si>
  <si>
    <t>101783</t>
  </si>
  <si>
    <t>Five Star Business Finance Ltd.</t>
  </si>
  <si>
    <t>INE128S01021</t>
  </si>
  <si>
    <t>100359</t>
  </si>
  <si>
    <t>Wockhardt Ltd.</t>
  </si>
  <si>
    <t>INE049B01025</t>
  </si>
  <si>
    <t>100755</t>
  </si>
  <si>
    <t>Amber Enterprises India Ltd.</t>
  </si>
  <si>
    <t>INE371P01015</t>
  </si>
  <si>
    <t>101080</t>
  </si>
  <si>
    <t>JB Chemicals &amp; Pharmaceuticals Ltd.</t>
  </si>
  <si>
    <t>INE572A01036</t>
  </si>
  <si>
    <t>100186</t>
  </si>
  <si>
    <t>Zee Entertainment Enterprises Ltd.</t>
  </si>
  <si>
    <t>INE256A01028</t>
  </si>
  <si>
    <t>100281</t>
  </si>
  <si>
    <t>INE055A01016</t>
  </si>
  <si>
    <t>101616</t>
  </si>
  <si>
    <t>AFFLE 3I Ltd.</t>
  </si>
  <si>
    <t>INE00WC01027</t>
  </si>
  <si>
    <t>102095</t>
  </si>
  <si>
    <t>Nuvama Wealth Management Ltd.</t>
  </si>
  <si>
    <t>INE531F01015</t>
  </si>
  <si>
    <t>100638</t>
  </si>
  <si>
    <t>Godfrey Phillips India Ltd.</t>
  </si>
  <si>
    <t>INE260B01028</t>
  </si>
  <si>
    <t>100636</t>
  </si>
  <si>
    <t>Himadri Speciality Chemical Ltd.</t>
  </si>
  <si>
    <t>INE019C01026</t>
  </si>
  <si>
    <t>100728</t>
  </si>
  <si>
    <t>Welspun Corp Ltd.</t>
  </si>
  <si>
    <t>INE191B01025</t>
  </si>
  <si>
    <t>100061</t>
  </si>
  <si>
    <t>KEC International Ltd.</t>
  </si>
  <si>
    <t>INE389H01022</t>
  </si>
  <si>
    <t>100145</t>
  </si>
  <si>
    <t>Atul Ltd.</t>
  </si>
  <si>
    <t>INE100A01010</t>
  </si>
  <si>
    <t>100253</t>
  </si>
  <si>
    <t>Amara Raja Energy &amp; Mobility Ltd.</t>
  </si>
  <si>
    <t>INE885A01032</t>
  </si>
  <si>
    <t>102529</t>
  </si>
  <si>
    <t>Authum Investment &amp; Infrastructure Ltd.</t>
  </si>
  <si>
    <t>INE206F01022</t>
  </si>
  <si>
    <t>100449</t>
  </si>
  <si>
    <t>Sammaan Capital Ltd.</t>
  </si>
  <si>
    <t>INE148I01020</t>
  </si>
  <si>
    <t>102161</t>
  </si>
  <si>
    <t>PG Electroplast Ltd.</t>
  </si>
  <si>
    <t>INE457L01029</t>
  </si>
  <si>
    <t>101228</t>
  </si>
  <si>
    <t>Home First Finance Company India Ltd.</t>
  </si>
  <si>
    <t>INE481N01025</t>
  </si>
  <si>
    <t>100152</t>
  </si>
  <si>
    <t>Castrol India Ltd.</t>
  </si>
  <si>
    <t>INE172A01027</t>
  </si>
  <si>
    <t>101292</t>
  </si>
  <si>
    <t>Intellect Design Arena Ltd.</t>
  </si>
  <si>
    <t>INE306R01017</t>
  </si>
  <si>
    <t>100394</t>
  </si>
  <si>
    <t>Neuland Laboratories Ltd.</t>
  </si>
  <si>
    <t>INE794A01010</t>
  </si>
  <si>
    <t>100745</t>
  </si>
  <si>
    <t>Aegis Logistics Ltd.</t>
  </si>
  <si>
    <t>INE208C01025</t>
  </si>
  <si>
    <t>100052</t>
  </si>
  <si>
    <t>INE017A01032</t>
  </si>
  <si>
    <t>100828</t>
  </si>
  <si>
    <t>Zensar Technologies Ltd.</t>
  </si>
  <si>
    <t>INE520A01027</t>
  </si>
  <si>
    <t>102216</t>
  </si>
  <si>
    <t>PTC Industries Ltd.</t>
  </si>
  <si>
    <t>INE596F01018</t>
  </si>
  <si>
    <t>100411</t>
  </si>
  <si>
    <t>Jubilant Pharmova Ltd.</t>
  </si>
  <si>
    <t>INE700A01033</t>
  </si>
  <si>
    <t>100662</t>
  </si>
  <si>
    <t>INE406M01024</t>
  </si>
  <si>
    <t>102147</t>
  </si>
  <si>
    <t>Zen Technologies Ltd.</t>
  </si>
  <si>
    <t>INE251B01027</t>
  </si>
  <si>
    <t>102051</t>
  </si>
  <si>
    <t>Jyoti CNC Automation Ltd.</t>
  </si>
  <si>
    <t>INE980O01024</t>
  </si>
  <si>
    <t>100633</t>
  </si>
  <si>
    <t>Gillette India Ltd.</t>
  </si>
  <si>
    <t>INE322A01010</t>
  </si>
  <si>
    <t>100826</t>
  </si>
  <si>
    <t>Garden Reach Shipbuilders &amp; Engineers Ltd.</t>
  </si>
  <si>
    <t>INE382Z01011</t>
  </si>
  <si>
    <t>102215</t>
  </si>
  <si>
    <t>Jaiprakash Power Ventures Ltd.</t>
  </si>
  <si>
    <t>INE351F01018</t>
  </si>
  <si>
    <t>101489</t>
  </si>
  <si>
    <t>Data Patterns (India) Ltd.</t>
  </si>
  <si>
    <t>INE0IX101010</t>
  </si>
  <si>
    <t>100263</t>
  </si>
  <si>
    <t>BEML Ltd.</t>
  </si>
  <si>
    <t>INE258A01016</t>
  </si>
  <si>
    <t>102572</t>
  </si>
  <si>
    <t>Jsw Holdings Ltd.</t>
  </si>
  <si>
    <t>INE824G01012</t>
  </si>
  <si>
    <t>100656</t>
  </si>
  <si>
    <t>Nava Ltd.</t>
  </si>
  <si>
    <t>INE725A01030</t>
  </si>
  <si>
    <t>100311</t>
  </si>
  <si>
    <t>Asahi India Glass Ltd.</t>
  </si>
  <si>
    <t>INE439A01020</t>
  </si>
  <si>
    <t>100317</t>
  </si>
  <si>
    <t>Natco Pharma Ltd.</t>
  </si>
  <si>
    <t>INE987B01026</t>
  </si>
  <si>
    <t>100031</t>
  </si>
  <si>
    <t>Bayer Cropscience Ltd.</t>
  </si>
  <si>
    <t>INE462A01022</t>
  </si>
  <si>
    <t>100551</t>
  </si>
  <si>
    <t>Techno Electric &amp; Engineering Company Ltd.</t>
  </si>
  <si>
    <t>INE285K01026</t>
  </si>
  <si>
    <t>100900</t>
  </si>
  <si>
    <t>Sonata Software Ltd.</t>
  </si>
  <si>
    <t>INE269A01021</t>
  </si>
  <si>
    <t>100086</t>
  </si>
  <si>
    <t>Bata India Ltd.</t>
  </si>
  <si>
    <t>INE176A01028</t>
  </si>
  <si>
    <t>101496</t>
  </si>
  <si>
    <t>Sapphire Foods India Ltd.</t>
  </si>
  <si>
    <t>INE806T01020</t>
  </si>
  <si>
    <t>100417</t>
  </si>
  <si>
    <t>CEAT Ltd.</t>
  </si>
  <si>
    <t>INE482A01020</t>
  </si>
  <si>
    <t>101883</t>
  </si>
  <si>
    <t>Anant Raj Ltd.</t>
  </si>
  <si>
    <t>INE242C01024</t>
  </si>
  <si>
    <t>100170</t>
  </si>
  <si>
    <t>Titagarh Rail Systems Ltd.</t>
  </si>
  <si>
    <t>INE615H01020</t>
  </si>
  <si>
    <t>100233</t>
  </si>
  <si>
    <t>eClerx Services Ltd.</t>
  </si>
  <si>
    <t>INE738I01010</t>
  </si>
  <si>
    <t>100156</t>
  </si>
  <si>
    <t>Finolex Cables Ltd.</t>
  </si>
  <si>
    <t>INE235A01022</t>
  </si>
  <si>
    <t>100753</t>
  </si>
  <si>
    <t>Newgen Software Technologies Ltd.</t>
  </si>
  <si>
    <t>INE619B01017</t>
  </si>
  <si>
    <t>100444</t>
  </si>
  <si>
    <t>PCBL Chemical Ltd.</t>
  </si>
  <si>
    <t>INE602A01031</t>
  </si>
  <si>
    <t>100162</t>
  </si>
  <si>
    <t>Kirloskar Oil Engines Ltd.</t>
  </si>
  <si>
    <t>INE146L01010</t>
  </si>
  <si>
    <t>100261</t>
  </si>
  <si>
    <t>Ramkrishna Forgings Ltd.</t>
  </si>
  <si>
    <t>INE399G01023</t>
  </si>
  <si>
    <t>101284</t>
  </si>
  <si>
    <t>Craftsman Automation Ltd.</t>
  </si>
  <si>
    <t>INE00LO01017</t>
  </si>
  <si>
    <t>101344</t>
  </si>
  <si>
    <t>Devyani International Ltd.</t>
  </si>
  <si>
    <t>INE872J01023</t>
  </si>
  <si>
    <t>100240</t>
  </si>
  <si>
    <t>INE477A01020</t>
  </si>
  <si>
    <t>100714</t>
  </si>
  <si>
    <t>LT Foods Ltd.</t>
  </si>
  <si>
    <t>INE818H01020</t>
  </si>
  <si>
    <t>102094</t>
  </si>
  <si>
    <t>HBL Engineering Ltd.</t>
  </si>
  <si>
    <t>INE292B01021</t>
  </si>
  <si>
    <t>100827</t>
  </si>
  <si>
    <t>Ircon International Ltd.</t>
  </si>
  <si>
    <t>INE962Y01021</t>
  </si>
  <si>
    <t>101152</t>
  </si>
  <si>
    <t>Sumitomo Chemical India Ltd.</t>
  </si>
  <si>
    <t>INE258G01013</t>
  </si>
  <si>
    <t>101210</t>
  </si>
  <si>
    <t>Credit Access Grameen Ltd.</t>
  </si>
  <si>
    <t>INE741K01010</t>
  </si>
  <si>
    <t>100783</t>
  </si>
  <si>
    <t>JM Financial Ltd.</t>
  </si>
  <si>
    <t>INE780C01023</t>
  </si>
  <si>
    <t>102457</t>
  </si>
  <si>
    <t>Sagility India Ltd.</t>
  </si>
  <si>
    <t>INE0W2G01015</t>
  </si>
  <si>
    <t>101963</t>
  </si>
  <si>
    <t>Usha Martin Ltd.</t>
  </si>
  <si>
    <t>INE228A01035</t>
  </si>
  <si>
    <t>100752</t>
  </si>
  <si>
    <t>Praj Industries Ltd.</t>
  </si>
  <si>
    <t>INE074A01025</t>
  </si>
  <si>
    <t>101698</t>
  </si>
  <si>
    <t>Swan Energy Ltd.</t>
  </si>
  <si>
    <t>INE665A01038</t>
  </si>
  <si>
    <t>101680</t>
  </si>
  <si>
    <t>The Fertilisers And Chemicals Travancore Ltd.</t>
  </si>
  <si>
    <t>INE188A01015</t>
  </si>
  <si>
    <t>100103</t>
  </si>
  <si>
    <t>Kirloskar Brothers Ltd.</t>
  </si>
  <si>
    <t>INE732A01036</t>
  </si>
  <si>
    <t>100731</t>
  </si>
  <si>
    <t>BASF India Ltd.</t>
  </si>
  <si>
    <t>INE373A01013</t>
  </si>
  <si>
    <t>100051</t>
  </si>
  <si>
    <t>Alembic Pharmaceuticals Ltd.</t>
  </si>
  <si>
    <t>INE901L01018</t>
  </si>
  <si>
    <t>101366</t>
  </si>
  <si>
    <t>Aditya Birla Sun Life Amc Ltd.</t>
  </si>
  <si>
    <t>INE404A01024</t>
  </si>
  <si>
    <t>100079</t>
  </si>
  <si>
    <t>INE008A01015</t>
  </si>
  <si>
    <t>100057</t>
  </si>
  <si>
    <t>Elecon Engineering Company Ltd.</t>
  </si>
  <si>
    <t>INE205B01031</t>
  </si>
  <si>
    <t>102120</t>
  </si>
  <si>
    <t>Valor Estate Ltd.</t>
  </si>
  <si>
    <t>INE879I01012</t>
  </si>
  <si>
    <t>101701</t>
  </si>
  <si>
    <t>Tejas Networks Ltd.</t>
  </si>
  <si>
    <t>INE010J01012</t>
  </si>
  <si>
    <t>Telecom - Equipment &amp; Accessories</t>
  </si>
  <si>
    <t>101229</t>
  </si>
  <si>
    <t>Jubilant Ingrevia Ltd.</t>
  </si>
  <si>
    <t>INE0BY001018</t>
  </si>
  <si>
    <t>100697</t>
  </si>
  <si>
    <t>Jindal Saw Ltd.</t>
  </si>
  <si>
    <t>INE324A01032</t>
  </si>
  <si>
    <t>100909</t>
  </si>
  <si>
    <t>AstraZeneca Pharma India Ltd.</t>
  </si>
  <si>
    <t>INE203A01020</t>
  </si>
  <si>
    <t>100672</t>
  </si>
  <si>
    <t>Gravita India Ltd.</t>
  </si>
  <si>
    <t>INE024L01027</t>
  </si>
  <si>
    <t>101181</t>
  </si>
  <si>
    <t>UTI Asset Management Co. Ltd.</t>
  </si>
  <si>
    <t>INE094J01016</t>
  </si>
  <si>
    <t>101726</t>
  </si>
  <si>
    <t>Jupiter Wagons Ltd.</t>
  </si>
  <si>
    <t>INE209L01016</t>
  </si>
  <si>
    <t>102150</t>
  </si>
  <si>
    <t>Transformers &amp; Rectifiers (India) Ltd.</t>
  </si>
  <si>
    <t>INE763I01026</t>
  </si>
  <si>
    <t>100228</t>
  </si>
  <si>
    <t>INE168A01041</t>
  </si>
  <si>
    <t>100342</t>
  </si>
  <si>
    <t>Vardhman Textiles Ltd.</t>
  </si>
  <si>
    <t>INE825A01020</t>
  </si>
  <si>
    <t>100068</t>
  </si>
  <si>
    <t>Kansai Nerolac Paints Ltd.</t>
  </si>
  <si>
    <t>INE531A01024</t>
  </si>
  <si>
    <t>100072</t>
  </si>
  <si>
    <t>Action Construction Equipment Ltd.</t>
  </si>
  <si>
    <t>INE731H01025</t>
  </si>
  <si>
    <t>101677</t>
  </si>
  <si>
    <t>Capri Global Capital Ltd.</t>
  </si>
  <si>
    <t>INE180C01042</t>
  </si>
  <si>
    <t>102544</t>
  </si>
  <si>
    <t>Sai Life Sciences Ltd.</t>
  </si>
  <si>
    <t>INE570L01029</t>
  </si>
  <si>
    <t>100585</t>
  </si>
  <si>
    <t>DCM Shriram Ltd.</t>
  </si>
  <si>
    <t>INE499A01024</t>
  </si>
  <si>
    <t>100470</t>
  </si>
  <si>
    <t>Schneider Electric Infrastructure Ltd.</t>
  </si>
  <si>
    <t>INE839M01018</t>
  </si>
  <si>
    <t>102096</t>
  </si>
  <si>
    <t>Signatureglobal (India) Ltd.</t>
  </si>
  <si>
    <t>INE903U01023</t>
  </si>
  <si>
    <t>100390</t>
  </si>
  <si>
    <t>JK Tyre &amp; Industries Ltd.</t>
  </si>
  <si>
    <t>INE573A01042</t>
  </si>
  <si>
    <t>101689</t>
  </si>
  <si>
    <t>Olectra Greentech Ltd.</t>
  </si>
  <si>
    <t>INE260D01016</t>
  </si>
  <si>
    <t>102199</t>
  </si>
  <si>
    <t>INE883F01010</t>
  </si>
  <si>
    <t>100102</t>
  </si>
  <si>
    <t>Jyothy Laboratories Ltd.</t>
  </si>
  <si>
    <t>INE668F01031</t>
  </si>
  <si>
    <t>101786</t>
  </si>
  <si>
    <t>Bikaji Foods International Ltd.</t>
  </si>
  <si>
    <t>INE00E101023</t>
  </si>
  <si>
    <t>101380</t>
  </si>
  <si>
    <t>Godawari Power &amp; Ispat Ltd.</t>
  </si>
  <si>
    <t>INE177H01039</t>
  </si>
  <si>
    <t>101699</t>
  </si>
  <si>
    <t>Tanla Platforms Ltd.</t>
  </si>
  <si>
    <t>INE483C01032</t>
  </si>
  <si>
    <t>100434</t>
  </si>
  <si>
    <t>Century Plyboards (India) Ltd.</t>
  </si>
  <si>
    <t>INE348B01021</t>
  </si>
  <si>
    <t>100392</t>
  </si>
  <si>
    <t>Gujarat Narmada Valley Fertilizers &amp; Chemicals Ltd.</t>
  </si>
  <si>
    <t>INE113A01013</t>
  </si>
  <si>
    <t>100691</t>
  </si>
  <si>
    <t>BLS International Services Ltd.</t>
  </si>
  <si>
    <t>INE153T01027</t>
  </si>
  <si>
    <t>101947</t>
  </si>
  <si>
    <t>R R Kabel Ltd.</t>
  </si>
  <si>
    <t>INE777K01022</t>
  </si>
  <si>
    <t>100327</t>
  </si>
  <si>
    <t>Welspun Living Ltd.</t>
  </si>
  <si>
    <t>INE192B01031</t>
  </si>
  <si>
    <t>100897</t>
  </si>
  <si>
    <t>Metropolis Healthcare Ltd.</t>
  </si>
  <si>
    <t>INE112L01020</t>
  </si>
  <si>
    <t>100045</t>
  </si>
  <si>
    <t>Gujarat Pipavav Port Ltd.</t>
  </si>
  <si>
    <t>INE517F01014</t>
  </si>
  <si>
    <t>102013</t>
  </si>
  <si>
    <t>Honasa Consumer Ltd.</t>
  </si>
  <si>
    <t>INE0J5401028</t>
  </si>
  <si>
    <t>100476</t>
  </si>
  <si>
    <t>Caplin Point Laboratories Ltd.</t>
  </si>
  <si>
    <t>INE475E01026</t>
  </si>
  <si>
    <t>100580</t>
  </si>
  <si>
    <t>IFCI Ltd.</t>
  </si>
  <si>
    <t>INE039A01010</t>
  </si>
  <si>
    <t>102517</t>
  </si>
  <si>
    <t>Inventurus Knowledge Solutions Ltd.</t>
  </si>
  <si>
    <t>INE115Q01022</t>
  </si>
  <si>
    <t>100738</t>
  </si>
  <si>
    <t>Minda Corporation Ltd.</t>
  </si>
  <si>
    <t>INE842C01021</t>
  </si>
  <si>
    <t>101931</t>
  </si>
  <si>
    <t>Sarda Energy &amp; Minerals Ltd.</t>
  </si>
  <si>
    <t>INE385C01021</t>
  </si>
  <si>
    <t>100938</t>
  </si>
  <si>
    <t>Sterling &amp; Wilson Solar Ltd.</t>
  </si>
  <si>
    <t>INE00M201021</t>
  </si>
  <si>
    <t>101684</t>
  </si>
  <si>
    <t>INE565A01014</t>
  </si>
  <si>
    <t>100707</t>
  </si>
  <si>
    <t>Cera Sanitaryware Ltd.</t>
  </si>
  <si>
    <t>INE739E01017</t>
  </si>
  <si>
    <t>100741</t>
  </si>
  <si>
    <t>Trident Ltd.</t>
  </si>
  <si>
    <t>INE064C01022</t>
  </si>
  <si>
    <t>101676</t>
  </si>
  <si>
    <t>Central Bank of India</t>
  </si>
  <si>
    <t>INE483A01010</t>
  </si>
  <si>
    <t>100718</t>
  </si>
  <si>
    <t>INE870H01013</t>
  </si>
  <si>
    <t>102518</t>
  </si>
  <si>
    <t>International Gemmological Institute India Ltd.</t>
  </si>
  <si>
    <t>INE0Q9301021</t>
  </si>
  <si>
    <t>100113</t>
  </si>
  <si>
    <t>Shipping Corporation of India Ltd.</t>
  </si>
  <si>
    <t>INE109A01011</t>
  </si>
  <si>
    <t>100093</t>
  </si>
  <si>
    <t>Blue Dart Express Ltd.</t>
  </si>
  <si>
    <t>INE233B01017</t>
  </si>
  <si>
    <t>100809</t>
  </si>
  <si>
    <t>Rites Ltd.</t>
  </si>
  <si>
    <t>INE320J01015</t>
  </si>
  <si>
    <t>101237</t>
  </si>
  <si>
    <t>Railtel Corporation of India Ltd.</t>
  </si>
  <si>
    <t>INE0DD101019</t>
  </si>
  <si>
    <t>101289</t>
  </si>
  <si>
    <t>SAREGAMA India Ltd.</t>
  </si>
  <si>
    <t>INE979A01025</t>
  </si>
  <si>
    <t>101293</t>
  </si>
  <si>
    <t>INE691A01018</t>
  </si>
  <si>
    <t>102160</t>
  </si>
  <si>
    <t>Raymond Lifestyle Ltd.</t>
  </si>
  <si>
    <t>INE02ID01020</t>
  </si>
  <si>
    <t>101618</t>
  </si>
  <si>
    <t>Syrma SGS Technology Ltd.</t>
  </si>
  <si>
    <t>INE0DYJ01015</t>
  </si>
  <si>
    <t>100255</t>
  </si>
  <si>
    <t>PNC Infratech Ltd.</t>
  </si>
  <si>
    <t>INE195J01029</t>
  </si>
  <si>
    <t>100297</t>
  </si>
  <si>
    <t>The Bombay Burmah Trading Corporation Ltd.</t>
  </si>
  <si>
    <t>INE050A01025</t>
  </si>
  <si>
    <t>100016</t>
  </si>
  <si>
    <t>Gujarat Mineral Development Corporation Ltd.</t>
  </si>
  <si>
    <t>INE131A01031</t>
  </si>
  <si>
    <t>102602</t>
  </si>
  <si>
    <t>Raymond Realty Ltd.</t>
  </si>
  <si>
    <t>INE1SY401010</t>
  </si>
  <si>
    <t>100901</t>
  </si>
  <si>
    <t>Mastek Ltd.</t>
  </si>
  <si>
    <t>INE759A01021</t>
  </si>
  <si>
    <t>100689</t>
  </si>
  <si>
    <t>INE850D01014</t>
  </si>
  <si>
    <t>101671</t>
  </si>
  <si>
    <t>Tata Teleservices (Maharastra) Ltd.</t>
  </si>
  <si>
    <t>INE517B01013</t>
  </si>
  <si>
    <t>101312</t>
  </si>
  <si>
    <t>Clean Science &amp; Technology Ltd.</t>
  </si>
  <si>
    <t>INE227W01023</t>
  </si>
  <si>
    <t>100914</t>
  </si>
  <si>
    <t>Alkyl Amines Chemicals Ltd.</t>
  </si>
  <si>
    <t>INE150B01039</t>
  </si>
  <si>
    <t>100573</t>
  </si>
  <si>
    <t>Chennai Petroleum Corporation Ltd.</t>
  </si>
  <si>
    <t>INE178A01016</t>
  </si>
  <si>
    <t>102157</t>
  </si>
  <si>
    <t>Emcure Pharmaceuticals Ltd.</t>
  </si>
  <si>
    <t>INE168P01015</t>
  </si>
  <si>
    <t>100337</t>
  </si>
  <si>
    <t>Triveni Engineering &amp; Industries Ltd.</t>
  </si>
  <si>
    <t>INE256C01024</t>
  </si>
  <si>
    <t>101685</t>
  </si>
  <si>
    <t>ITI Ltd.</t>
  </si>
  <si>
    <t>INE248A01017</t>
  </si>
  <si>
    <t>100423</t>
  </si>
  <si>
    <t>Maharashtra Seamless Ltd.</t>
  </si>
  <si>
    <t>INE271B01025</t>
  </si>
  <si>
    <t>101491</t>
  </si>
  <si>
    <t>Alivus Life Sciences Ltd.</t>
  </si>
  <si>
    <t>INE03Q201024</t>
  </si>
  <si>
    <t>102121</t>
  </si>
  <si>
    <t>Netweb Technologies India Ltd.</t>
  </si>
  <si>
    <t>INE0NT901020</t>
  </si>
  <si>
    <t>101399</t>
  </si>
  <si>
    <t>Latent View Analytics Ltd.</t>
  </si>
  <si>
    <t>INE0I7C01011</t>
  </si>
  <si>
    <t>100561</t>
  </si>
  <si>
    <t>RHI Magnesita India Ltd.</t>
  </si>
  <si>
    <t>INE743M01012</t>
  </si>
  <si>
    <t>102039</t>
  </si>
  <si>
    <t>Inox India Ltd.</t>
  </si>
  <si>
    <t>INE616N01034</t>
  </si>
  <si>
    <t>101693</t>
  </si>
  <si>
    <t>Shree Renuka Sugars Ltd.</t>
  </si>
  <si>
    <t>INE087H01022</t>
  </si>
  <si>
    <t>101482</t>
  </si>
  <si>
    <t>JBM Auto Ltd.</t>
  </si>
  <si>
    <t>INE927D01051</t>
  </si>
  <si>
    <t>101703</t>
  </si>
  <si>
    <t>Alok Industries Ltd.</t>
  </si>
  <si>
    <t>INE270A01029</t>
  </si>
  <si>
    <t>101413</t>
  </si>
  <si>
    <t>C.E.Info Systems Ltd.</t>
  </si>
  <si>
    <t>INE0BV301023</t>
  </si>
  <si>
    <t>100542</t>
  </si>
  <si>
    <t>INE301A01014</t>
  </si>
  <si>
    <t>101694</t>
  </si>
  <si>
    <t>RattanIndia Enterprises Ltd.</t>
  </si>
  <si>
    <t>INE834M01019</t>
  </si>
  <si>
    <t>100655</t>
  </si>
  <si>
    <t>Rashtriya Chemicals and Fertilizers Ltd.</t>
  </si>
  <si>
    <t>INE027A01015</t>
  </si>
  <si>
    <t>100375</t>
  </si>
  <si>
    <t>Just Dial Ltd.</t>
  </si>
  <si>
    <t>INE599M01018</t>
  </si>
  <si>
    <t>100307</t>
  </si>
  <si>
    <t>The India Cements Ltd.</t>
  </si>
  <si>
    <t>INE383A01012</t>
  </si>
  <si>
    <t>101688</t>
  </si>
  <si>
    <t>MMTC LTD</t>
  </si>
  <si>
    <t>INE123F01029</t>
  </si>
  <si>
    <t>663</t>
  </si>
  <si>
    <t>SBI CRISIL IBX Gilt Index- June 2036 Fund</t>
  </si>
  <si>
    <t>664</t>
  </si>
  <si>
    <t>SBI CRISIL IBX Gilt Index-APR-2029 Fund</t>
  </si>
  <si>
    <t>900249</t>
  </si>
  <si>
    <t>7.10% CGL 2029</t>
  </si>
  <si>
    <t>IN0020220011</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</si>
  <si>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</si>
  <si>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</si>
  <si>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</si>
  <si>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</si>
  <si>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</si>
  <si>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</si>
  <si>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</si>
  <si>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</si>
  <si>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</si>
  <si>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</si>
  <si>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</si>
  <si>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</si>
  <si>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</si>
  <si>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</si>
  <si>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</si>
  <si>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</si>
  <si>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</si>
  <si>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</si>
  <si>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</si>
  <si>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</si>
  <si>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</si>
  <si>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</si>
  <si>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</si>
  <si>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</si>
  <si>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</si>
  <si>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</si>
  <si>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</si>
  <si>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</si>
  <si>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</si>
  <si>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1904761</t>
  </si>
  <si>
    <t>7.25% State Government of Kerala 2027</t>
  </si>
  <si>
    <t>IN2020170055</t>
  </si>
  <si>
    <t>1901994</t>
  </si>
  <si>
    <t>7.19% State Government of Uttar Pradesh 2027</t>
  </si>
  <si>
    <t>IN3320170068</t>
  </si>
  <si>
    <t>1902160</t>
  </si>
  <si>
    <t>7.25% State Government of Gujarat 2027</t>
  </si>
  <si>
    <t>IN1520170094</t>
  </si>
  <si>
    <t>SBI Fixed Maturity Plan (FMP)- Series 72</t>
  </si>
  <si>
    <t>669</t>
  </si>
  <si>
    <t>SBI Fixed Maturity Plan (FMP)- Series 73</t>
  </si>
  <si>
    <t>670</t>
  </si>
  <si>
    <t>SBI Long Duration Fund</t>
  </si>
  <si>
    <t>900148</t>
  </si>
  <si>
    <t>6.80% CGL 2060</t>
  </si>
  <si>
    <t>IN0020200187</t>
  </si>
  <si>
    <t>900286</t>
  </si>
  <si>
    <t>7.40% CGL 2062</t>
  </si>
  <si>
    <t>IN0020220094</t>
  </si>
  <si>
    <t>900139</t>
  </si>
  <si>
    <t>7.63% CGL 2059</t>
  </si>
  <si>
    <t>IN0020190057</t>
  </si>
  <si>
    <t>900146</t>
  </si>
  <si>
    <t>7.19% CGL 2060</t>
  </si>
  <si>
    <t>IN0020200039</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</si>
  <si>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</si>
  <si>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</si>
  <si>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</si>
  <si>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</si>
  <si>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</si>
  <si>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</si>
  <si>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</si>
  <si>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</si>
  <si>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</si>
  <si>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</si>
  <si>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</si>
  <si>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</si>
  <si>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</si>
  <si>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</si>
  <si>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</si>
  <si>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</si>
  <si>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</si>
  <si>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</si>
  <si>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</si>
  <si>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</si>
  <si>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</si>
  <si>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</si>
  <si>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</si>
  <si>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</si>
  <si>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</si>
  <si>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</si>
  <si>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</si>
  <si>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704128</t>
  </si>
  <si>
    <t>INE020B08EF4</t>
  </si>
  <si>
    <t>1904710</t>
  </si>
  <si>
    <t>8.48% State Government of Rajasthan 2026</t>
  </si>
  <si>
    <t>IN2920150249</t>
  </si>
  <si>
    <t>1900229</t>
  </si>
  <si>
    <t>8.82% State Government of Bihar 2026</t>
  </si>
  <si>
    <t>IN1320150049</t>
  </si>
  <si>
    <t>676</t>
  </si>
  <si>
    <t>SBI Dividend Yield Fund</t>
  </si>
  <si>
    <t>3200004</t>
  </si>
  <si>
    <t>INE0CCU25019</t>
  </si>
  <si>
    <t>677</t>
  </si>
  <si>
    <t>SBI Fixed Maturity Plan (FMP)- Series 79</t>
  </si>
  <si>
    <t>679</t>
  </si>
  <si>
    <t>SBI Fixed Maturity Plan (FMP)- Series 81</t>
  </si>
  <si>
    <t>800316</t>
  </si>
  <si>
    <t>Kotak Mahindra Investments Ltd.</t>
  </si>
  <si>
    <t>INE975F07IB2</t>
  </si>
  <si>
    <t>704138</t>
  </si>
  <si>
    <t>INE031A08871</t>
  </si>
  <si>
    <t>704164</t>
  </si>
  <si>
    <t>INE306N07NL3</t>
  </si>
  <si>
    <t>703940</t>
  </si>
  <si>
    <t>INE115A07QB9</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</si>
  <si>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</si>
  <si>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</si>
  <si>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</si>
  <si>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</si>
  <si>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</si>
  <si>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</si>
  <si>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</si>
  <si>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</si>
  <si>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</si>
  <si>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</si>
  <si>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</si>
  <si>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</si>
  <si>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</si>
  <si>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</si>
  <si>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</si>
  <si>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</si>
  <si>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</si>
  <si>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686</t>
  </si>
  <si>
    <t>SBI Energy Opportunities Fund</t>
  </si>
  <si>
    <t>Savita Oil Technologies Ltd.</t>
  </si>
  <si>
    <t>INE035D01020</t>
  </si>
  <si>
    <t>101746</t>
  </si>
  <si>
    <t>Shivalik Bimetal Controls Ltd.</t>
  </si>
  <si>
    <t>INE386D01027</t>
  </si>
  <si>
    <t>687</t>
  </si>
  <si>
    <t>SBI Automotive Opportunities Fund</t>
  </si>
  <si>
    <t>100339</t>
  </si>
  <si>
    <t>Gabriel India Ltd.</t>
  </si>
  <si>
    <t>INE524A01029</t>
  </si>
  <si>
    <t>101317</t>
  </si>
  <si>
    <t>Rolex Rings Ltd.</t>
  </si>
  <si>
    <t>INE645S01016</t>
  </si>
  <si>
    <t>102134</t>
  </si>
  <si>
    <t>Alicon Castalloy Ltd.</t>
  </si>
  <si>
    <t>INE062D01024</t>
  </si>
  <si>
    <t>102503</t>
  </si>
  <si>
    <t>ASK Automotive Ltd.</t>
  </si>
  <si>
    <t>INE491J01022</t>
  </si>
  <si>
    <t>688</t>
  </si>
  <si>
    <t>c) Silver</t>
  </si>
  <si>
    <t>500002</t>
  </si>
  <si>
    <t>IDIA00500002</t>
  </si>
  <si>
    <t>Silver</t>
  </si>
  <si>
    <t>689</t>
  </si>
  <si>
    <t>SBI Silver ETF Fund of Fund</t>
  </si>
  <si>
    <t>690</t>
  </si>
  <si>
    <t>SBI Nifty50 Equal Weight ETF</t>
  </si>
  <si>
    <t>691</t>
  </si>
  <si>
    <t>SBI Innovative Opportunities Fund</t>
  </si>
  <si>
    <t>692</t>
  </si>
  <si>
    <t>SBI Nifty 500 Index Fund</t>
  </si>
  <si>
    <t>693</t>
  </si>
  <si>
    <t>SBI Nifty India Consumption Index Fund</t>
  </si>
  <si>
    <t>694</t>
  </si>
  <si>
    <t>SBI Quant Fund</t>
  </si>
  <si>
    <t>SBI Nifty Bank Index Fund</t>
  </si>
  <si>
    <t>SBI Nifty IT Index Fund</t>
  </si>
  <si>
    <t>697</t>
  </si>
  <si>
    <t>SBI BSE PSU Bank ETF</t>
  </si>
  <si>
    <t>102461</t>
  </si>
  <si>
    <t>INE608A01012</t>
  </si>
  <si>
    <t>698</t>
  </si>
  <si>
    <t>SBI BSE PSU Bank Index Fund</t>
  </si>
  <si>
    <t>699</t>
  </si>
  <si>
    <t>SBI Income Plus Arbitrage Active FOF</t>
  </si>
  <si>
    <t>417866</t>
  </si>
  <si>
    <t>INF200KA1YR4</t>
  </si>
  <si>
    <t>417178</t>
  </si>
  <si>
    <t>INF200K01QU0</t>
  </si>
  <si>
    <t>SBI Nifty200 Quality 30 Index Fund</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</si>
  <si>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</si>
  <si>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</si>
  <si>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</si>
  <si>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</si>
  <si>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</si>
  <si>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</si>
  <si>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</si>
  <si>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</si>
  <si>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</si>
  <si>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</si>
  <si>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</si>
  <si>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</si>
  <si>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</si>
  <si>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</si>
  <si>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</si>
  <si>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</si>
  <si>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</si>
  <si>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</si>
  <si>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</si>
  <si>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</si>
  <si>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</si>
  <si>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</si>
  <si>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</si>
  <si>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</si>
  <si>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</si>
  <si>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</si>
  <si>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</si>
  <si>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</si>
  <si>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</si>
  <si>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</si>
  <si>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</si>
  <si>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</si>
  <si>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</si>
  <si>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</si>
  <si>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</si>
  <si>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</si>
  <si>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</si>
  <si>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</si>
  <si>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</si>
  <si>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</si>
  <si>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</si>
  <si>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</si>
  <si>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</si>
  <si>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</si>
  <si>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</si>
  <si>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</si>
  <si>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</si>
  <si>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</si>
  <si>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</si>
  <si>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</si>
  <si>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</si>
  <si>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</si>
  <si>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</si>
  <si>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</si>
  <si>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</si>
  <si>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</si>
  <si>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</si>
  <si>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</si>
  <si>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</si>
  <si>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</si>
  <si>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</si>
  <si>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</si>
  <si>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</si>
  <si>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</si>
  <si>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</si>
  <si>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</si>
  <si>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</si>
  <si>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</si>
  <si>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SFMP- Series 43</t>
  </si>
  <si>
    <t>SNN50</t>
  </si>
  <si>
    <t>SFMP- Series 44</t>
  </si>
  <si>
    <t>SFMP- Series 45</t>
  </si>
  <si>
    <t>SBIETFCON</t>
  </si>
  <si>
    <t>SFMP- Series 46</t>
  </si>
  <si>
    <t>SFMP- Series 48</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</si>
  <si>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</si>
  <si>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</si>
  <si>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</si>
  <si>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</si>
  <si>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</si>
  <si>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</si>
  <si>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</si>
  <si>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</si>
  <si>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</si>
  <si>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</si>
  <si>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</si>
  <si>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</si>
  <si>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</si>
  <si>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</si>
  <si>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</si>
  <si>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</si>
  <si>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</si>
  <si>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</si>
  <si>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</si>
  <si>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</si>
  <si>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</si>
  <si>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</si>
  <si>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</si>
  <si>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</si>
  <si>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</si>
  <si>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</si>
  <si>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</si>
  <si>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</si>
  <si>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</si>
  <si>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</si>
  <si>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</si>
  <si>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</si>
  <si>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</si>
  <si>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</si>
  <si>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</si>
  <si>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</si>
  <si>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</si>
  <si>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</si>
  <si>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</si>
  <si>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</si>
  <si>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</si>
  <si>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</si>
  <si>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</si>
  <si>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</si>
  <si>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</si>
  <si>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</si>
  <si>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</si>
  <si>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</si>
  <si>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</si>
  <si>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SBIRIOS</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</si>
  <si>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</si>
  <si>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</si>
  <si>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</si>
  <si>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</si>
  <si>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</si>
  <si>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</si>
  <si>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</si>
  <si>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</si>
  <si>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</si>
  <si>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</si>
  <si>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</si>
  <si>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</si>
  <si>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HDFC Bank Ltd. 31-JUL-25</t>
  </si>
  <si>
    <t>Short</t>
  </si>
  <si>
    <t>Stock Futures</t>
  </si>
  <si>
    <t>Kotak Mahindra Bank Ltd. 28-AUG-25</t>
  </si>
  <si>
    <t>Reliance Industries Ltd. 28-AUG-25</t>
  </si>
  <si>
    <t>Mahindra &amp; Mahindra Ltd. 31-JUL-25</t>
  </si>
  <si>
    <t>Indus Towers Ltd. 31-JUL-25</t>
  </si>
  <si>
    <t>DLF Ltd. 31-JUL-25</t>
  </si>
  <si>
    <t>National Aluminium Company Ltd. 31-JUL-25</t>
  </si>
  <si>
    <t>RBL Bank Ltd. 31-JUL-25</t>
  </si>
  <si>
    <t>Reliance Industries Ltd. 31-JUL-25</t>
  </si>
  <si>
    <t>REC Ltd. 28-AUG-25</t>
  </si>
  <si>
    <t>GMR Airports Ltd. 31-JUL-25</t>
  </si>
  <si>
    <t>Tata Power Company Ltd. 31-JUL-25</t>
  </si>
  <si>
    <t>Aditya Birla Capital Ltd. 31-JUL-25</t>
  </si>
  <si>
    <t>Hindustan Aeronautics Ltd. 31-JUL-25</t>
  </si>
  <si>
    <t>Tata Motors Ltd. 31-JUL-25</t>
  </si>
  <si>
    <t>Canara Bank 31-JUL-25</t>
  </si>
  <si>
    <t>State Bank of India 31-JUL-25</t>
  </si>
  <si>
    <t>Bank of Baroda 31-JUL-25</t>
  </si>
  <si>
    <t>Larsen &amp; Toubro Ltd. 31-JUL-25</t>
  </si>
  <si>
    <t>Punjab National Bank 31-JUL-25</t>
  </si>
  <si>
    <t>Hindalco Industries Ltd. 31-JUL-25</t>
  </si>
  <si>
    <t>Tata Steel Ltd. 31-JUL-25</t>
  </si>
  <si>
    <t>Adani Green Energy Ltd. 31-JUL-25</t>
  </si>
  <si>
    <t>ICICI Bank Ltd. 31-JUL-25</t>
  </si>
  <si>
    <t>ACC Ltd. 31-JUL-25</t>
  </si>
  <si>
    <t>Samvardhana Motherson International Ltd. 31-JUL-25</t>
  </si>
  <si>
    <t>Bharat Petroleum Corporation Ltd. 28-AUG-25</t>
  </si>
  <si>
    <t>Ambuja Cements Ltd. 31-JUL-25</t>
  </si>
  <si>
    <t>Axis Bank Ltd. 31-JUL-25</t>
  </si>
  <si>
    <t>JSW Steel Ltd. 31-JUL-25</t>
  </si>
  <si>
    <t>Bharat Heavy Electricals Ltd. 31-JUL-25</t>
  </si>
  <si>
    <t>Zydus Lifesciences Ltd. 31-JUL-25</t>
  </si>
  <si>
    <t>United Spirits Ltd. 31-JUL-25</t>
  </si>
  <si>
    <t>Adani Enterprises Ltd. 31-JUL-25</t>
  </si>
  <si>
    <t>NMDC Ltd. 31-JUL-25</t>
  </si>
  <si>
    <t>Bajaj Auto Ltd. 31-JUL-25</t>
  </si>
  <si>
    <t>The Indian Hotels Company Ltd. 31-JUL-25</t>
  </si>
  <si>
    <t>IndusInd Bank Ltd. 31-JUL-25</t>
  </si>
  <si>
    <t>SBI Life Insurance Co. Ltd. 31-JUL-25</t>
  </si>
  <si>
    <t>Piramal Enterprises Ltd. 31-JUL-25</t>
  </si>
  <si>
    <t>Polycab India Ltd. 31-JUL-25</t>
  </si>
  <si>
    <t>GAIL (India) Ltd. 31-JUL-25</t>
  </si>
  <si>
    <t>Indian Railway Catering &amp; Tourism Corporation Ltd. 31-JUL-25</t>
  </si>
  <si>
    <t>Tata Consultancy Services Ltd. 31-JUL-25</t>
  </si>
  <si>
    <t>Titan Company Ltd. 31-JUL-25</t>
  </si>
  <si>
    <t>The Federal Bank Ltd. 31-JUL-25</t>
  </si>
  <si>
    <t>Oil &amp; Natural Gas Corporation Ltd. 31-JUL-25</t>
  </si>
  <si>
    <t>Coal India Ltd. 28-AUG-25</t>
  </si>
  <si>
    <t>Aurobindo Pharma Ltd. 31-JUL-25</t>
  </si>
  <si>
    <t>HCL Technologies Ltd. 31-JUL-25</t>
  </si>
  <si>
    <t>Biocon Ltd. 31-JUL-25</t>
  </si>
  <si>
    <t>Muthoot Finance Ltd. 31-JUL-25</t>
  </si>
  <si>
    <t>Sun Pharmaceutical Industries Ltd. 31-JUL-25</t>
  </si>
  <si>
    <t>Sona Blw Precision Forgings Ltd. 31-JUL-25</t>
  </si>
  <si>
    <t>Asian Paints Ltd. 31-JUL-25</t>
  </si>
  <si>
    <t>DLF Ltd. 28-AUG-25</t>
  </si>
  <si>
    <t>Interglobe Aviation Ltd. 31-JUL-25</t>
  </si>
  <si>
    <t>Bharat Petroleum Corporation Ltd. 31-JUL-25</t>
  </si>
  <si>
    <t>Cummins India Ltd. 31-JUL-25</t>
  </si>
  <si>
    <t>ICICI Lombard General Insurance Company Ltd. 31-JUL-25</t>
  </si>
  <si>
    <t>Power Grid Corporation of India Ltd. 31-JUL-25</t>
  </si>
  <si>
    <t>Hindustan Unilever Ltd. 31-JUL-25</t>
  </si>
  <si>
    <t>Petronet LNG Ltd. 31-JUL-25</t>
  </si>
  <si>
    <t>GAIL (India) Ltd. 28-AUG-25</t>
  </si>
  <si>
    <t>Power Grid Corporation of India Ltd. 28-AUG-25</t>
  </si>
  <si>
    <t>Petronet LNG Ltd. 28-AUG-25</t>
  </si>
  <si>
    <t>Indian Oil Corporation Ltd. 31-JUL-25</t>
  </si>
  <si>
    <t>Hindustan Petroleum Corporation Ltd. 31-JUL-25</t>
  </si>
  <si>
    <t>Lupin Ltd. 31-JUL-25</t>
  </si>
  <si>
    <t>Lupin Ltd. 28-AUG-25</t>
  </si>
  <si>
    <t>ICICI Bank Ltd. 28-AUG-25</t>
  </si>
  <si>
    <t>HDFC Asset Management Co. Ltd. 31-JUL-25</t>
  </si>
  <si>
    <t>Jindal Steel &amp; Power Ltd. 31-JUL-25</t>
  </si>
  <si>
    <t>Eternal Ltd. 31-JUL-25</t>
  </si>
  <si>
    <t>REC Ltd. 31-JUL-25</t>
  </si>
  <si>
    <t>Vodafone Idea Ltd. 31-JUL-25</t>
  </si>
  <si>
    <t>NTPC Ltd. 31-JUL-25</t>
  </si>
  <si>
    <t>Bajaj Finserv Ltd. 31-JUL-25</t>
  </si>
  <si>
    <t>Coforge Ltd. 31-JUL-25</t>
  </si>
  <si>
    <t>Jubilant Foodworks Ltd. 31-JUL-25</t>
  </si>
  <si>
    <t>FSN E-Commerce Ventures Ltd. 31-JUL-25</t>
  </si>
  <si>
    <t>Max Healthcare Institute Ltd. 31-JUL-25</t>
  </si>
  <si>
    <t>ITC Ltd. 31-JUL-25</t>
  </si>
  <si>
    <t>Vedanta Ltd. 31-JUL-25</t>
  </si>
  <si>
    <t>Bharti Airtel Ltd. 31-JUL-25</t>
  </si>
  <si>
    <t>IDFC First Bank Ltd. 31-JUL-25</t>
  </si>
  <si>
    <t>Power Finance Corporation Ltd. 31-JUL-25</t>
  </si>
  <si>
    <t>Divi's Laboratories Ltd. 31-JUL-25</t>
  </si>
  <si>
    <t>Bharat Electronics Ltd. 28-AUG-25</t>
  </si>
  <si>
    <t>Bajaj Finance Ltd. 31-JUL-25</t>
  </si>
  <si>
    <t>JSW Energy Ltd. 31-JUL-25</t>
  </si>
  <si>
    <t>Varun Beverages Ltd. 31-JUL-25</t>
  </si>
  <si>
    <t>Tata Consumer Products Ltd. 31-JUL-25</t>
  </si>
  <si>
    <t>Adani Energy Solutions Ltd. 31-JUL-25</t>
  </si>
  <si>
    <t>HDFC Bank Ltd. 28-AUG-25</t>
  </si>
  <si>
    <t>Ultratech Cement Ltd. 28-AUG-25</t>
  </si>
  <si>
    <t>Godrej Consumer Products Ltd. 31-JUL-25</t>
  </si>
  <si>
    <t>One 97 Communications Ltd. 31-JUL-25</t>
  </si>
  <si>
    <t>Tech Mahindra Ltd. 31-JUL-25</t>
  </si>
  <si>
    <t>Steel Authority of India Ltd. 31-JUL-25</t>
  </si>
  <si>
    <t>Mahindra &amp; Mahindra Financial Services Ltd. 31-JUL-25</t>
  </si>
  <si>
    <t>NTPC Ltd. 28-AUG-25</t>
  </si>
  <si>
    <t>Crompton Greaves Consumer Electricals Ltd. 31-JUL-25</t>
  </si>
  <si>
    <t>Infosys Ltd. 31-JUL-25</t>
  </si>
  <si>
    <t>Grasim Industries Ltd. 31-JUL-25</t>
  </si>
  <si>
    <t>Godrej Properties Ltd. 31-JUL-25</t>
  </si>
  <si>
    <t>Nestle India Ltd. 31-JUL-25</t>
  </si>
  <si>
    <t>Britannia Industries Ltd. 31-JUL-25</t>
  </si>
  <si>
    <t>ABB India Ltd. 31-JUL-25</t>
  </si>
  <si>
    <t>Dixon Technologies (India) Ltd. 31-JUL-25</t>
  </si>
  <si>
    <t>Jio Financial Services Ltd. 28-AUG-25</t>
  </si>
  <si>
    <t>Mphasis Ltd. 31-JUL-25</t>
  </si>
  <si>
    <t>Kotak Mahindra Bank Ltd. 31-JUL-25</t>
  </si>
  <si>
    <t>Bharat Electronics Ltd. 31-JUL-25</t>
  </si>
  <si>
    <t>SRF Ltd. 31-JUL-25</t>
  </si>
  <si>
    <t>PNB Housing Finance Ltd. 31-JUL-25</t>
  </si>
  <si>
    <t>Apollo Hospitals Enterprise Ltd. 31-JUL-25</t>
  </si>
  <si>
    <t>Glenmark Pharmaceuticals Ltd. 31-JUL-25</t>
  </si>
  <si>
    <t>BSE Ltd. 31-JUL-25</t>
  </si>
  <si>
    <t>LIC Housing Finance Ltd. 31-JUL-25</t>
  </si>
  <si>
    <t>Bharti Airtel Ltd. 28-AUG-25</t>
  </si>
  <si>
    <t>Pidilite Industries Ltd. 31-JUL-25</t>
  </si>
  <si>
    <t>Solar Industries India Ltd. 31-JUL-25</t>
  </si>
  <si>
    <t>TVS Motor Company Ltd. 31-JUL-25</t>
  </si>
  <si>
    <t>Info Edge (India) Ltd. 31-JUL-25</t>
  </si>
  <si>
    <t>Jio Financial Services Ltd. 31-JUL-25</t>
  </si>
  <si>
    <t>Bosch Ltd. 31-JUL-25</t>
  </si>
  <si>
    <t>Adani Ports and Special Economic Zone Ltd. 31-JUL-25</t>
  </si>
  <si>
    <t>Bandhan Bank Ltd. 28-AUG-25</t>
  </si>
  <si>
    <t>Tata Motors Ltd. 28-AUG-25</t>
  </si>
  <si>
    <t>Persistent Systems Ltd. 31-JUL-25</t>
  </si>
  <si>
    <t>Tata Technologies Ltd. 31-JUL-25</t>
  </si>
  <si>
    <t>Life Insurance Corporation of India 31-JUL-25</t>
  </si>
  <si>
    <t>ICICI Prudential Life Insurance Company Ltd. 31-JUL-25</t>
  </si>
  <si>
    <t>Tata Communications Ltd. 31-JUL-25</t>
  </si>
  <si>
    <t>Dr. Reddy's Laboratories Ltd. 31-JUL-25</t>
  </si>
  <si>
    <t>Tata Chemicals Ltd. 31-JUL-25</t>
  </si>
  <si>
    <t>Dabur India Ltd. 31-JUL-25</t>
  </si>
  <si>
    <t>Laurus Labs Ltd. 31-JUL-25</t>
  </si>
  <si>
    <t>Torrent Pharmaceuticals Ltd. 31-JUL-25</t>
  </si>
  <si>
    <t>Tata Consultancy Services Ltd. 28-AUG-25</t>
  </si>
  <si>
    <t>NBCC (India) Ltd. 31-JUL-25</t>
  </si>
  <si>
    <t>Exide Industries Ltd. 31-JUL-25</t>
  </si>
  <si>
    <t>Granules India Ltd. 31-JUL-25</t>
  </si>
  <si>
    <t>Alkem Laboratories Ltd. 31-JUL-25</t>
  </si>
  <si>
    <t>Maruti Suzuki India Ltd. 31-JUL-25</t>
  </si>
  <si>
    <t>Cipla Ltd. 31-JUL-25</t>
  </si>
  <si>
    <t>Bajaj Finance Ltd. 28-AUG-25</t>
  </si>
  <si>
    <t>Avenue Supermarts Ltd. 31-JUL-25</t>
  </si>
  <si>
    <t>Patanjali Foods Ltd. 31-JUL-25</t>
  </si>
  <si>
    <t>Manappuram Finance Ltd. 31-JUL-25</t>
  </si>
  <si>
    <t>Indian Energy Exchange Ltd. 31-JUL-25</t>
  </si>
  <si>
    <t>Vodafone Idea Ltd. 28-AUG-25</t>
  </si>
  <si>
    <t>Computer Age Management Services Ltd. 31-JUL-25</t>
  </si>
  <si>
    <t>Bank of India 31-JUL-25</t>
  </si>
  <si>
    <t>Dalmia Bharat Ltd. 31-JUL-25</t>
  </si>
  <si>
    <t>Aarti Industries Ltd. 31-JUL-25</t>
  </si>
  <si>
    <t>CG Power and Industrial Solutions Ltd. 31-JUL-25</t>
  </si>
  <si>
    <t>Infosys Ltd. 28-AUG-25</t>
  </si>
  <si>
    <t>Housing and Urban Development Corporation Ltd. 31-JUL-25</t>
  </si>
  <si>
    <t>Shree Cement Ltd. 31-JUL-25</t>
  </si>
  <si>
    <t>Container Corporation of India Ltd. 31-JUL-25</t>
  </si>
  <si>
    <t>IIFL Finance Ltd. 31-JUL-25</t>
  </si>
  <si>
    <t>Mazagon Dock Shipbuilders Ltd. 31-JUL-25</t>
  </si>
  <si>
    <t>Birlasoft Ltd. 31-JUL-25</t>
  </si>
  <si>
    <t>Marico Ltd. 31-JUL-25</t>
  </si>
  <si>
    <t>Shriram Finance Ltd. 31-JUL-25</t>
  </si>
  <si>
    <t>Cyient Ltd. 31-JUL-25</t>
  </si>
  <si>
    <t>Multi Commodity Exchange of India Ltd. 31-JUL-25</t>
  </si>
  <si>
    <t>Syngene International Ltd. 31-JUL-25</t>
  </si>
  <si>
    <t>Hindustan Copper Ltd. 31-JUL-25</t>
  </si>
  <si>
    <t>Ashok Leyland Ltd. 31-JUL-25</t>
  </si>
  <si>
    <t>Tube Investments of India Ltd. 31-JUL-25</t>
  </si>
  <si>
    <t>HFCL Ltd. 31-JUL-25</t>
  </si>
  <si>
    <t>Kalyan Jewellers India Ltd. 31-JUL-25</t>
  </si>
  <si>
    <t>PB Fintech Ltd. 31-JUL-25</t>
  </si>
  <si>
    <t>Adani Ports and Special Economic Zone Ltd. 28-AUG-25</t>
  </si>
  <si>
    <t>Voltas Ltd. 31-JUL-25</t>
  </si>
  <si>
    <t>The Phoenix Mills Ltd. 31-JUL-25</t>
  </si>
  <si>
    <t>IRB Infrastructure Developers Ltd. 31-JUL-25</t>
  </si>
  <si>
    <t>APL Apollo Tubes Ltd. 31-JUL-25</t>
  </si>
  <si>
    <t>LIC Housing Finance Ltd. 28-AUG-25</t>
  </si>
  <si>
    <t>Chambal Fertilisers and Chemicals Ltd. 31-JUL-25</t>
  </si>
  <si>
    <t>Havells India Ltd. 31-JUL-25</t>
  </si>
  <si>
    <t>Hero MotoCorp Ltd. 31-JUL-25</t>
  </si>
  <si>
    <t>PI Industries Ltd. 31-JUL-25</t>
  </si>
  <si>
    <t>Asian Paints Ltd. 28-AUG-25</t>
  </si>
  <si>
    <t>Oil &amp; Natural Gas Corporation Ltd. 28-AUG-25</t>
  </si>
  <si>
    <t>Angel One Ltd. 31-JUL-25</t>
  </si>
  <si>
    <t>NHPC Ltd. 31-JUL-25</t>
  </si>
  <si>
    <t>State Bank of India 28-AUG-25</t>
  </si>
  <si>
    <t>Oracle Financial Services Software Ltd. 31-JUL-25</t>
  </si>
  <si>
    <t>Hindustan Unilever Ltd. 28-AUG-25</t>
  </si>
  <si>
    <t>Adani Enterprises Ltd. 28-AUG-25</t>
  </si>
  <si>
    <t>Kalyan Jewellers India Ltd. 28-AUG-25</t>
  </si>
  <si>
    <t>UPL Ltd. 31-JUL-25</t>
  </si>
  <si>
    <t>KEI Industries Ltd. 31-JUL-25</t>
  </si>
  <si>
    <t>LTIMindtree Ltd. 31-JUL-25</t>
  </si>
  <si>
    <t>AU Small Finance Bank Ltd. 31-JUL-25</t>
  </si>
  <si>
    <t>CESC Ltd. 31-JUL-25</t>
  </si>
  <si>
    <t>UPL Ltd. 28-AUG-25</t>
  </si>
  <si>
    <t>IndusInd Bank Ltd. 28-AUG-25</t>
  </si>
  <si>
    <t>Axis Bank Ltd. 28-AUG-25</t>
  </si>
  <si>
    <t>Delhivery Ltd. 31-JUL-25</t>
  </si>
  <si>
    <t>Hindustan Aeronautics Ltd. 28-AUG-25</t>
  </si>
  <si>
    <t>Cholamandalam Investment &amp; Finance Co. Ltd. 31-JUL-25</t>
  </si>
  <si>
    <t>Bharat Forge Ltd. 31-JUL-25</t>
  </si>
  <si>
    <t>HDFC Life Insurance Company Ltd. 31-JUL-25</t>
  </si>
  <si>
    <t>Trent Ltd. 31-JUL-25</t>
  </si>
  <si>
    <t>Eicher Motors Ltd. 28-AUG-25</t>
  </si>
  <si>
    <t>Hindustan Zinc Ltd. 28-AUG-25</t>
  </si>
  <si>
    <t>Fortis Healthcare Ltd. 31-JUL-25</t>
  </si>
  <si>
    <t>Bharat Dynamics Ltd. 31-JUL-25</t>
  </si>
  <si>
    <t>Kaynes Technology India Ltd. 31-JUL-25</t>
  </si>
  <si>
    <t>Prestige Estates Projects Ltd. 31-JUL-25</t>
  </si>
  <si>
    <t>NCC Ltd. 31-JUL-25</t>
  </si>
  <si>
    <t>Oil India Ltd. 31-JUL-25</t>
  </si>
  <si>
    <t>Indian Renewable Energy Development Agency Ltd. 31-JUL-25</t>
  </si>
  <si>
    <t>Hindustan Zinc Ltd. 31-JUL-25</t>
  </si>
  <si>
    <t>Bharat Heavy Electricals Ltd. 28-AUG-25</t>
  </si>
  <si>
    <t>Hindustan Petroleum Corporation Ltd. 28-AUG-25</t>
  </si>
  <si>
    <t>Eicher Motors Ltd. 31-JUL-25</t>
  </si>
  <si>
    <t>Canara Bank 28-AUG-25</t>
  </si>
  <si>
    <t>Aditya Birla Capital Ltd. 28-AUG-25</t>
  </si>
  <si>
    <t>Mahanagar Gas Ltd. 31-JUL-25</t>
  </si>
  <si>
    <t>UNO Minda Ltd. 31-JUL-25</t>
  </si>
  <si>
    <t>Infosys Ltd. 30-SEP-25</t>
  </si>
  <si>
    <t>Tata Motors Ltd. 30-SEP-25</t>
  </si>
  <si>
    <t>Adani Total Gas Ltd. 31-JUL-25</t>
  </si>
  <si>
    <t>Union Bank of India 31-JUL-25</t>
  </si>
  <si>
    <t>Macrotech Developers Ltd. 31-JUL-25</t>
  </si>
  <si>
    <t>Indian Bank 31-JUL-25</t>
  </si>
  <si>
    <t>Mahindra &amp; Mahindra Ltd. 28-AUG-25</t>
  </si>
  <si>
    <t>Dixon Technologies (India) Ltd. 28-AUG-25</t>
  </si>
  <si>
    <t>Indian Energy Exchange Ltd. 28-AUG-25</t>
  </si>
  <si>
    <t>Bandhan Bank Ltd. 31-JUL-25</t>
  </si>
  <si>
    <t>Balkrishna Industries Ltd. 31-JUL-25</t>
  </si>
  <si>
    <t>Colgate Palmolive (India) Ltd. 31-JUL-25</t>
  </si>
  <si>
    <t>Aditya Birla Fashion and Retail Ltd. 31-JUL-25</t>
  </si>
  <si>
    <t>Bank of Baroda 28-AUG-25</t>
  </si>
  <si>
    <t>Mphasis Ltd. 28-AUG-25</t>
  </si>
  <si>
    <t>Max Financial Services Ltd. 31-JUL-25</t>
  </si>
  <si>
    <t>Samvardhana Motherson International Ltd. 28-AUG-25</t>
  </si>
  <si>
    <t>Zydus Lifesciences Ltd. 28-AUG-25</t>
  </si>
  <si>
    <t>One 97 Communications Ltd. 28-AUG-25</t>
  </si>
  <si>
    <t>JSW Energy Ltd. 28-AUG-25</t>
  </si>
  <si>
    <t>Blue Star Ltd. 31-JUL-25</t>
  </si>
  <si>
    <t>ITC Ltd. 30-SEP-25</t>
  </si>
  <si>
    <t>Hindustan Aeronautics Ltd. 30-SEP-25</t>
  </si>
  <si>
    <t>Axis Bank Ltd. 30-SEP-25</t>
  </si>
  <si>
    <t>Jindal Stainless Ltd. 31-JUL-25</t>
  </si>
  <si>
    <t>Torrent Power Ltd. 31-JUL-25</t>
  </si>
  <si>
    <t>Inox Wind Ltd. 31-JUL-25</t>
  </si>
  <si>
    <t>Ambuja Cements Ltd. 28-AUG-25</t>
  </si>
  <si>
    <t>Vedanta Ltd. 28-AUG-25</t>
  </si>
  <si>
    <t>IDFC First Bank Ltd. 28-AUG-25</t>
  </si>
  <si>
    <t>Interglobe Aviation Ltd. 28-AUG-25</t>
  </si>
  <si>
    <t>Cipla Ltd. 28-AUG-25</t>
  </si>
  <si>
    <t>The Federal Bank Ltd. 28-AUG-25</t>
  </si>
  <si>
    <t>Bajaj Finserv Ltd. 28-AUG-25</t>
  </si>
  <si>
    <t>Apollo Hospitals Enterprise Ltd. 28-AUG-25</t>
  </si>
  <si>
    <t>Container Corporation of India Ltd. 28-AUG-25</t>
  </si>
  <si>
    <t>Biocon Ltd. 28-AUG-25</t>
  </si>
  <si>
    <t>ABB India Ltd. 28-AUG-25</t>
  </si>
  <si>
    <t>Dabur India Ltd. 28-AUG-25</t>
  </si>
  <si>
    <t>Aurobindo Pharma Ltd. 28-AUG-25</t>
  </si>
  <si>
    <t>Punjab National Bank 28-AUG-25</t>
  </si>
  <si>
    <t>Godrej Consumer Products Ltd. 28-AUG-25</t>
  </si>
  <si>
    <t>L&amp;T Finance Ltd. 31-JUL-25</t>
  </si>
  <si>
    <t>Ultratech Cement Ltd. 31-JUL-25</t>
  </si>
  <si>
    <t>Siemens Ltd. 31-JUL-25</t>
  </si>
  <si>
    <t>Wipro Ltd. 31-JUL-25</t>
  </si>
  <si>
    <t>SBI Cards &amp; Payment Services Ltd. 31-JUL-25</t>
  </si>
  <si>
    <t>Supreme Industries Ltd. 31-JUL-25</t>
  </si>
  <si>
    <t>Poonawalla Fincorp Ltd. 31-JUL-25</t>
  </si>
  <si>
    <t>SJVN Ltd. 31-JUL-25</t>
  </si>
  <si>
    <t>Indian Railway Finance Corporation Ltd. 31-JUL-25</t>
  </si>
  <si>
    <t>Godrej Properties Ltd. 28-AUG-25</t>
  </si>
  <si>
    <t>Indian Oil Corporation Ltd. 28-AUG-25</t>
  </si>
  <si>
    <t>Granules India Ltd. 28-AUG-25</t>
  </si>
  <si>
    <t>United Spirits Ltd. 28-AUG-25</t>
  </si>
  <si>
    <t>Info Edge (India) Ltd. 28-AUG-25</t>
  </si>
  <si>
    <t>HCL Technologies Ltd. 28-AUG-25</t>
  </si>
  <si>
    <t>Steel Authority of India Ltd. 28-AUG-25</t>
  </si>
  <si>
    <t>Exide Industries Ltd. 28-AUG-25</t>
  </si>
  <si>
    <t>Larsen &amp; Toubro Ltd. 28-AUG-25</t>
  </si>
  <si>
    <t>ITC Ltd. 28-AUG-25</t>
  </si>
  <si>
    <t>Britannia Industries Ltd. 28-AUG-25</t>
  </si>
  <si>
    <t>Bajaj Auto Ltd. 28-AUG-25</t>
  </si>
  <si>
    <t>Aditya Birla Fashion and Retail Ltd. 28-AUG-25</t>
  </si>
  <si>
    <t>Tata Chemicals Ltd. 28-AUG-25</t>
  </si>
  <si>
    <t>Shriram Finance Ltd. 28-AUG-25</t>
  </si>
  <si>
    <t>ICICI Prudential Life Insurance Company Ltd. 28-AUG-25</t>
  </si>
  <si>
    <t>Tata Power Company Ltd. 28-AUG-25</t>
  </si>
  <si>
    <t>Tata Steel Ltd. 28-AUG-25</t>
  </si>
  <si>
    <t>The Indian Hotels Company Ltd. 28-AUG-25</t>
  </si>
  <si>
    <t>Tech Mahindra Ltd. 28-AUG-25</t>
  </si>
  <si>
    <t>Indus Towers Ltd. 28-AUG-25</t>
  </si>
  <si>
    <t>HDFC Life Insurance Company Ltd. 28-AUG-25</t>
  </si>
  <si>
    <t>Sun Pharmaceutical Industries Ltd. 28-AUG-25</t>
  </si>
  <si>
    <t>Cummins India Ltd. 28-AUG-25</t>
  </si>
  <si>
    <t>Tata Consumer Products Ltd. 28-AUG-25</t>
  </si>
  <si>
    <t>Indian Railway Catering &amp; Tourism Corporation Ltd. 28-AUG-25</t>
  </si>
  <si>
    <t>HFCL Ltd. 28-AUG-25</t>
  </si>
  <si>
    <t>Varun Beverages Ltd. 28-AUG-25</t>
  </si>
  <si>
    <t>CG Power and Industrial Solutions Ltd. 28-AUG-25</t>
  </si>
  <si>
    <t>NHPC Ltd. 28-AUG-25</t>
  </si>
  <si>
    <t>Adani Green Energy Ltd. 28-AUG-25</t>
  </si>
  <si>
    <t>Oil India Ltd. 28-AUG-25</t>
  </si>
  <si>
    <t>Cyient Ltd. 28-AUG-25</t>
  </si>
  <si>
    <t>Tata Technologies Ltd. 28-AUG-25</t>
  </si>
  <si>
    <t>Mankind Pharma Ltd. 31-JUL-25</t>
  </si>
  <si>
    <t>Mazagon Dock Shipbuilders Ltd. 28-AUG-25</t>
  </si>
  <si>
    <t>Piramal Pharma Ltd. 31-JUL-25</t>
  </si>
  <si>
    <t>Margin amount for Derivative positions</t>
  </si>
  <si>
    <t>#</t>
  </si>
  <si>
    <t>SBI Liquid Fund - Direct Plan - Growth Option</t>
  </si>
  <si>
    <t>Mutual Fund/ETF</t>
  </si>
  <si>
    <t>SBI Savings Fund - Direct Plan - Growth Option</t>
  </si>
  <si>
    <t>SBI Magnum Low Duration Fund - Direct Plan - Growth Option</t>
  </si>
  <si>
    <t>SBI Magnum Ultra Short Duration Fund - Direct Plan - Cash Option</t>
  </si>
  <si>
    <t>SBI Corporate Bond Fund - Direct Plan - Growth Option</t>
  </si>
  <si>
    <t>SBI Arbitrage Opportunities Fund - Direct Plan - Growth Option</t>
  </si>
  <si>
    <t>5. Aggregate investments by other schemes of SBI Mutual Fund at the end of the period is Rs.76,289 Lakhs</t>
  </si>
  <si>
    <t>5. Aggregate investments by other schemes of SBI Mutual Fund at the end of the period is Rs.3,23,913.47 Lakhs</t>
  </si>
  <si>
    <t>5. Aggregate investments by other schemes of SBI Mutual Fund at the end of the period is Rs.71,607.36 Lakhs</t>
  </si>
  <si>
    <t>5. Aggregate investments by other schemes of SBI Mutual Fund at the end of the period is Rs.1,40,195.55 Lakhs</t>
  </si>
  <si>
    <t>5. Aggregate investments by other schemes of SBI Mutual Fund at the end of the period is Rs.1,05,732.16 Lakhs</t>
  </si>
  <si>
    <t>5. Aggregate investments by other schemes of SBI Mutual Fund at the end of the period is Rs.32,585.74 Lakhs</t>
  </si>
  <si>
    <t>5. Aggregate investments by other schemes of SBI Mutual Fund at the end of the period is Rs.92,885.32 Lakhs</t>
  </si>
  <si>
    <t>5. Aggregate investments by other schemes of SBI Mutual Fund at the end of the period is Rs.43,381.63 Lakhs</t>
  </si>
  <si>
    <t>GSECREPO0670</t>
  </si>
  <si>
    <t>GSECREPO0654</t>
  </si>
  <si>
    <t>GSECREPO0637</t>
  </si>
  <si>
    <t>GSECREPO0655</t>
  </si>
  <si>
    <t>GSECREPO0656</t>
  </si>
  <si>
    <t>GSECREPO0669</t>
  </si>
  <si>
    <t>India Universal Trust AL2 (Obligor - HDFC Bank Ltd.)</t>
  </si>
  <si>
    <t>India Universal Trust AL1 (Obligor - HDFC Bank Ltd.)</t>
  </si>
  <si>
    <t>First Business ReceivablesTrust  (Obligor - Reliance Corporate IT Parks Ltd.)</t>
  </si>
  <si>
    <t>Corporate Debt Market Development Fund-A2</t>
  </si>
  <si>
    <t>f) Compulsory Convertible Debentures</t>
  </si>
  <si>
    <t>d) Compulsory Convertible Debentures</t>
  </si>
  <si>
    <t>Bank Nifty Index 31-JUL-25</t>
  </si>
  <si>
    <t>Nifty Index 31-JUL-25</t>
  </si>
  <si>
    <t>d) Real Estate Investment Trust</t>
  </si>
  <si>
    <t>Tata Power Renewable Energy Ltd.</t>
  </si>
  <si>
    <t>Call/Put</t>
  </si>
  <si>
    <t>Notional Value
(Rs. in Lakhs)</t>
  </si>
  <si>
    <t>INTEREST RATE SWAPS</t>
  </si>
  <si>
    <t>Nomura Fixed Income Securities Pvt. Ltd. 24-09-2025</t>
  </si>
  <si>
    <t>ICICI Securities Primary Dealership Ltd. 25-09-2025</t>
  </si>
  <si>
    <t>BNP Paribas 26-09-2025</t>
  </si>
  <si>
    <t>Standard Chartered Bank 29-09-2025</t>
  </si>
  <si>
    <t>HSBC Ltd. 03-10-2025</t>
  </si>
  <si>
    <t>State Bank of India 03-10-2025</t>
  </si>
  <si>
    <t>HSBC Ltd. 06-10-2025</t>
  </si>
  <si>
    <t>Nomura Fixed Income Securities Pvt. Ltd. 06-10-2025</t>
  </si>
  <si>
    <t>Standard Chartered Bank 06-10-2025</t>
  </si>
  <si>
    <t>The Clearing Corporation of India Ltd. 18-08-2025</t>
  </si>
  <si>
    <t>SYMBOL / TICKER</t>
  </si>
  <si>
    <t>SBISILVER</t>
  </si>
  <si>
    <t>SBINEQWETF</t>
  </si>
  <si>
    <t>SBIBPB</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</si>
  <si>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</si>
  <si>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</si>
  <si>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</si>
  <si>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</si>
  <si>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</si>
  <si>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</si>
  <si>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</si>
  <si>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</si>
  <si>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</si>
  <si>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</si>
  <si>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</si>
  <si>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A**</t>
  </si>
  <si>
    <t>$$</t>
  </si>
  <si>
    <t>6. $$ Quantity 33,45,454 shares are under lock, release date July 31, 2025</t>
  </si>
  <si>
    <t>$</t>
  </si>
  <si>
    <t>5. $ Quantity 23,05,427 shares are under lock, release date July 25, 2025</t>
  </si>
  <si>
    <t>5. $ Quantity 7,94,913 shares are under lock, release date August 15, 2025</t>
  </si>
  <si>
    <t>5. $ Quantity 19,07,790 shares are under lock, release date August 15, 2025</t>
  </si>
  <si>
    <t>https://www.bseindia.com/xml-data/corpfiling/AttachHis//80485da6-ff55-4c3e-ba9c-4d51a3d5ed44.pdf</t>
  </si>
  <si>
    <t>https://www.bseindia.com/xml-data/corpfiling/AttachLive//44be77e0-6afe-4ac4-add8-26943e317479.pdf</t>
  </si>
  <si>
    <t>https://www.bseindia.com/xml-data/corpfiling/AttachHis//5e2ee0c9-f4b4-4486-b247-674b01b11936.pdf</t>
  </si>
  <si>
    <t>https://www.bseindia.com/xml-data/corpfiling/AttachHis//f9c525c6-500b-418a-ba1c-de529d668fed.pdf</t>
  </si>
  <si>
    <t>https://www.bseindia.com/xml-data/corpfiling/AttachHis/63959ce8-b641-4bd4-9a62-43ab52301856.pdf</t>
  </si>
  <si>
    <t>https://www.bseindia.com/xml-data/corpfiling/AttachHis//3b62666a-aa3b-481f-b54d-506f1fc7c904.pdf</t>
  </si>
  <si>
    <t>https://www.bseindia.com/xml-data/corpfiling/AttachHis//3c1ecd3c-3e8c-4baf-9831-db35592b21ac.pdf</t>
  </si>
  <si>
    <t>https://www.bseindia.com/xml-data/corpfiling/AttachHis//b0102152-537a-4575-8183-5c132aba5fdf.pdf</t>
  </si>
  <si>
    <t>https://www.bseindia.com/xml-data/corpfiling/AttachLive//c12a56d6-1671-4bb8-b2d5-38ce4dee01da.pdf</t>
  </si>
  <si>
    <t>https://www.bseindia.com/xml-data/corpfiling/AttachHis//141ef7e3-e697-430b-a62c-108fbc78db2f.pdf</t>
  </si>
  <si>
    <t>https://www.bseindia.com/xml-data/corpfiling/AttachHis/9c6a98f8-f882-4c06-9cb1-7f3b6ae1159f.pdf</t>
  </si>
  <si>
    <t>https://www.bseindia.com/xml-data/corpfiling/AttachHis//66379fbd-b76c-4a0f-8673-983da10753b0.pdf</t>
  </si>
  <si>
    <t>https://www.bseindia.com/xml-data/corpfiling/AttachHis//8bbc99c1-98e8-41e8-89ac-86e81221a963.pdf</t>
  </si>
  <si>
    <t>https://www.bseindia.com/xml-data/corpfiling/AttachHis//91cb2b81-214b-4810-97b5-144553021d68.pdf</t>
  </si>
  <si>
    <t>https://www.bseindia.com/xml-data/corpfiling/AttachHis//c757eac5-3c7e-4c56-a5c5-cd37ffe1c0a5.pdf</t>
  </si>
  <si>
    <t>https://www.bseindia.com/xml-data/corpfiling/AttachHis//3b6e70ed-71fc-46f6-b65c-f1f5f55fe869.pdf</t>
  </si>
  <si>
    <t>https://www.bseindia.com/xml-data/corpfiling/AttachHis/8d3f1b7c-9413-401b-89da-9b7634a1adad.pdf</t>
  </si>
  <si>
    <t>https://www.bseindia.com/xml-data/corpfiling/AttachHis//fa53c28b-bb5e-4e4e-a3d5-cf085d70341a.pdf</t>
  </si>
  <si>
    <t>https://www.bseindia.com/xml-data/corpfiling/AttachHis//ac13e628-bbca-4e1e-828f-3568bc011756.pdf</t>
  </si>
  <si>
    <t>https://www.bseindia.com/xml-data/corpfiling/AttachHis//3173c1d1-cc86-497f-b4c8-445d0dbcb862.pdf</t>
  </si>
  <si>
    <t>https://www.bseindia.com/xml-data/corpfiling/AttachHis//19d833a8-dbc7-4553-982e-75923c474c86.pdf</t>
  </si>
  <si>
    <t>https://www.bseindia.com/xml-data/corpfiling/AttachHis//52768a13-843f-488e-8749-d839c7c0cb7f.pdf</t>
  </si>
  <si>
    <t>https://www.bseindia.com/xml-data/corpfiling/AttachHis//4af24568-4cb3-485f-9017-c564876dffb0.pdf</t>
  </si>
  <si>
    <t>https://www.bseindia.com/xml-data/corpfiling/AttachHis//59a5d43d-aa0f-491f-bf48-5a340519f255.pdf</t>
  </si>
  <si>
    <t>https://www.bseindia.com/xml-data/corpfiling/AttachHis//2d00e8b4-0690-4605-a0bc-b840cd6cfa8c.pdf</t>
  </si>
  <si>
    <t>https://www.bseindia.com/xml-data/corpfiling/AttachHis//56f9775c-1fe9-427e-9f3f-6211a9ce0322.pdf</t>
  </si>
  <si>
    <t>https://www.bseindia.com/xml-data/corpfiling/AttachHis//166da888-b9ad-4223-b83b-c7e156f5fe9f.pdf</t>
  </si>
  <si>
    <t>https://www.bseindia.com/xml-data/corpfiling/AttachHis//2d9f77ec-3f8e-45a6-bf51-ac1db3d166e6.pdf</t>
  </si>
  <si>
    <t>https://www.bseindia.com/xml-data/corpfiling/AttachHis/d9d8ab8c-f0a0-487a-b711-4840dee84a79.pdf</t>
  </si>
  <si>
    <t>https://www.bseindia.com/xml-data/corpfiling/AttachHis//2584a2e9-716e-4034-948f-ec49ba815794.pdf</t>
  </si>
  <si>
    <t>https://www.bseindia.com/xml-data/corpfiling/AttachLive//6619fc6f-9343-4f0e-8e7a-740c52b0106c.pdf</t>
  </si>
  <si>
    <t>https://www.bseindia.com/xml-data/corpfiling/AttachHis//f66c1aa7-a533-4ac2-b735-0a0d9fc26243.pdf</t>
  </si>
  <si>
    <t>https://www.bseindia.com/xml-data/corpfiling/AttachHis//d3cbeeea-de68-4b77-bfa3-9bfe1afbc503.pdf</t>
  </si>
  <si>
    <t>https://www.bseindia.com/xml-data/corpfiling/AttachHis//92aac7f5-0bf6-46ca-bd01-456133174f03.pdf</t>
  </si>
  <si>
    <t>https://www.bseindia.com/xml-data/corpfiling/AttachHis//c156cbe3-33ef-4704-9811-cc20de1956f6.pdf</t>
  </si>
  <si>
    <t>https://www.bseindia.com/xml-data/corpfiling/AttachHis//f97575a4-7267-4f8a-92bf-80e7a5e4c095.pdf</t>
  </si>
  <si>
    <t>https://www.bseindia.com/xml-data/corpfiling/AttachHis//365bf981-6bb8-4241-b336-07a36f51a413.pdf</t>
  </si>
  <si>
    <t>N/A</t>
  </si>
  <si>
    <t>5. Debt Index Replication Factor : 100%</t>
  </si>
  <si>
    <t>5. Debt Index Replication Factor : 72.06%</t>
  </si>
  <si>
    <t>5. Debt Index Replication Factor : 99.7%</t>
  </si>
  <si>
    <t>5. Debt Index Replication Factor : 99.54%</t>
  </si>
  <si>
    <t>5. Debt Index Replication Factor : 94.4%</t>
  </si>
  <si>
    <t xml:space="preserve">          Scheme Risk-O-Meter</t>
  </si>
  <si>
    <t xml:space="preserve">         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</si>
  <si>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</si>
  <si>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</si>
  <si>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</si>
  <si>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</si>
  <si>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</si>
  <si>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</si>
  <si>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</si>
  <si>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</si>
  <si>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</si>
  <si>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</si>
  <si>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</si>
  <si>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</si>
  <si>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</si>
  <si>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</si>
  <si>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</si>
  <si>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</si>
  <si>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</si>
  <si>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</si>
  <si>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</si>
  <si>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</si>
  <si>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</si>
  <si>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</si>
  <si>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</si>
  <si>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</si>
  <si>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</si>
  <si>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</si>
  <si>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</si>
  <si>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</si>
  <si>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</si>
  <si>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</si>
  <si>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</si>
  <si>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</si>
  <si>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</si>
  <si>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</si>
  <si>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</si>
  <si>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</si>
  <si>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</si>
  <si>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</si>
  <si>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</si>
  <si>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</si>
  <si>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</si>
  <si>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</si>
  <si>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</si>
  <si>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</si>
  <si>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</si>
  <si>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</si>
  <si>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</si>
  <si>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</si>
  <si>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</si>
  <si>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</si>
  <si>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</si>
  <si>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</si>
  <si>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</si>
  <si>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</si>
  <si>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</si>
  <si>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</si>
  <si>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</si>
  <si>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</si>
  <si>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</si>
  <si>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</si>
  <si>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PRICE OF SILVER</t>
  </si>
  <si>
    <t>Benchmark Name : BSE 200 TRI</t>
  </si>
  <si>
    <t>Benchmark Name : NIFTY BANK INDEX TRI</t>
  </si>
  <si>
    <t>Benchmark Name : BSE PSU BANK INDEX TRI</t>
  </si>
  <si>
    <t>Benchmark Name : 65% NIFTY COMPOSITE DEBT INDEX + 35% NIFTY 50 ARBITRAGE INDEX</t>
  </si>
  <si>
    <t>Benchmark Name : NIFTY200 QUALITY 30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</si>
</sst>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_(* #,##0_);_(* \(#,##0\);_(* &quot;-&quot;??_);_(@_)"/>
    <numFmt numFmtId="166" formatCode="mmmm\ dd\,\ yyyy"/>
  </numFmts>
  <fonts count="15"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5">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165" fontId="8" fillId="0" borderId="0" xfId="1" applyNumberFormat="1" applyFont="1" applyFill="1"/>
    <xf numFmtId="43" fontId="8" fillId="0" borderId="0" xfId="1" applyFont="1" applyFill="1"/>
    <xf numFmtId="165" fontId="7" fillId="0" borderId="0" xfId="1" applyNumberFormat="1" applyFont="1"/>
    <xf numFmtId="43" fontId="2" fillId="0" borderId="5" xfId="1" applyFont="1" applyFill="1" applyBorder="1" applyAlignment="1">
      <alignment vertical="center" wrapText="1"/>
    </xf>
    <xf numFmtId="164" fontId="8" fillId="0" borderId="15" xfId="0" applyNumberFormat="1" applyFont="1" applyBorder="1" applyAlignment="1">
      <alignment wrapText="1"/>
    </xf>
    <xf numFmtId="43" fontId="8" fillId="0" borderId="11" xfId="1" applyFont="1" applyBorder="1" applyAlignment="1">
      <alignment horizontal="right" indent="1"/>
    </xf>
    <xf numFmtId="43" fontId="8" fillId="0" borderId="11" xfId="1" applyFont="1" applyBorder="1" applyAlignment="1">
      <alignment horizontal="right"/>
    </xf>
    <xf numFmtId="43" fontId="7" fillId="0" borderId="12" xfId="1" applyFont="1" applyBorder="1"/>
    <xf numFmtId="43" fontId="5" fillId="0" borderId="11" xfId="3" applyNumberFormat="1" applyBorder="1" applyAlignment="1" applyProtection="1"/>
    <xf numFmtId="0" fontId="7" fillId="0" borderId="0" xfId="0" applyFont="1" applyAlignment="1">
      <alignment horizontal="center"/>
    </xf>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7" applyFont="1" applyFill="1" applyBorder="1" applyAlignment="1" applyProtection="1">
      <alignment vertical="top" wrapText="1"/>
      <protection locked="0"/>
    </xf>
  </cellXfs>
  <cellStyles count="8">
    <cellStyle name="Comma" xfId="1" builtinId="3"/>
    <cellStyle name="Comma 2" xfId="2" xr:uid="{5AD1854F-1086-470F-920F-C495696ACCEB}"/>
    <cellStyle name="Hyperlink" xfId="3" builtinId="8"/>
    <cellStyle name="Hyperlink 2" xfId="7" xr:uid="{61B6C233-9BF5-479D-AD67-C4A2117E7ACD}"/>
    <cellStyle name="Normal" xfId="0" builtinId="0"/>
    <cellStyle name="Normal 2" xfId="4" xr:uid="{4F05EECF-0BCA-47C3-BB49-77959DD11764}"/>
    <cellStyle name="Percent 2" xfId="5" xr:uid="{2AB33C95-5F2F-4C65-AAC6-AC0C9577955F}"/>
    <cellStyle name="Style 1" xfId="6" xr:uid="{F51446A1-5B8E-4896-A221-83B6024322F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9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2608633</xdr:colOff>
      <xdr:row>121</xdr:row>
      <xdr:rowOff>57173</xdr:rowOff>
    </xdr:to>
    <xdr:pic>
      <xdr:nvPicPr>
        <xdr:cNvPr id="2" name="Picture 1">
          <a:extLst>
            <a:ext uri="{FF2B5EF4-FFF2-40B4-BE49-F238E27FC236}">
              <a16:creationId xmlns:a16="http://schemas.microsoft.com/office/drawing/2014/main" id="{482E2FC3-F20E-484E-AAFA-CCE3C5590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336250"/>
          <a:ext cx="2608633" cy="1390673"/>
        </a:xfrm>
        <a:prstGeom prst="rect">
          <a:avLst/>
        </a:prstGeom>
      </xdr:spPr>
    </xdr:pic>
    <xdr:clientData/>
  </xdr:twoCellAnchor>
  <xdr:twoCellAnchor editAs="oneCell">
    <xdr:from>
      <xdr:col>4</xdr:col>
      <xdr:colOff>0</xdr:colOff>
      <xdr:row>114</xdr:row>
      <xdr:rowOff>0</xdr:rowOff>
    </xdr:from>
    <xdr:to>
      <xdr:col>5</xdr:col>
      <xdr:colOff>1016064</xdr:colOff>
      <xdr:row>121</xdr:row>
      <xdr:rowOff>57173</xdr:rowOff>
    </xdr:to>
    <xdr:pic>
      <xdr:nvPicPr>
        <xdr:cNvPr id="3" name="Picture 2">
          <a:extLst>
            <a:ext uri="{FF2B5EF4-FFF2-40B4-BE49-F238E27FC236}">
              <a16:creationId xmlns:a16="http://schemas.microsoft.com/office/drawing/2014/main" id="{48280B0B-CD74-4F50-99AC-E509B0AF93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33625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43B8215C-0B4E-4DF6-8CC5-4184CFE91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88250"/>
          <a:ext cx="2608633" cy="1390673"/>
        </a:xfrm>
        <a:prstGeom prst="rect">
          <a:avLst/>
        </a:prstGeom>
      </xdr:spPr>
    </xdr:pic>
    <xdr:clientData/>
  </xdr:twoCellAnchor>
  <xdr:twoCellAnchor editAs="oneCell">
    <xdr:from>
      <xdr:col>4</xdr:col>
      <xdr:colOff>0</xdr:colOff>
      <xdr:row>171</xdr:row>
      <xdr:rowOff>0</xdr:rowOff>
    </xdr:from>
    <xdr:to>
      <xdr:col>5</xdr:col>
      <xdr:colOff>1016064</xdr:colOff>
      <xdr:row>178</xdr:row>
      <xdr:rowOff>57173</xdr:rowOff>
    </xdr:to>
    <xdr:pic>
      <xdr:nvPicPr>
        <xdr:cNvPr id="3" name="Picture 2">
          <a:extLst>
            <a:ext uri="{FF2B5EF4-FFF2-40B4-BE49-F238E27FC236}">
              <a16:creationId xmlns:a16="http://schemas.microsoft.com/office/drawing/2014/main" id="{A7213312-C3EE-4F9A-99DE-364861FCC8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88250"/>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2613851</xdr:colOff>
      <xdr:row>88</xdr:row>
      <xdr:rowOff>67036</xdr:rowOff>
    </xdr:to>
    <xdr:pic>
      <xdr:nvPicPr>
        <xdr:cNvPr id="2" name="Picture 1">
          <a:extLst>
            <a:ext uri="{FF2B5EF4-FFF2-40B4-BE49-F238E27FC236}">
              <a16:creationId xmlns:a16="http://schemas.microsoft.com/office/drawing/2014/main" id="{71E013B1-C85C-4EF1-8988-D2D4106175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13851" cy="1400536"/>
        </a:xfrm>
        <a:prstGeom prst="rect">
          <a:avLst/>
        </a:prstGeom>
      </xdr:spPr>
    </xdr:pic>
    <xdr:clientData/>
  </xdr:twoCellAnchor>
  <xdr:twoCellAnchor editAs="oneCell">
    <xdr:from>
      <xdr:col>4</xdr:col>
      <xdr:colOff>0</xdr:colOff>
      <xdr:row>81</xdr:row>
      <xdr:rowOff>0</xdr:rowOff>
    </xdr:from>
    <xdr:to>
      <xdr:col>5</xdr:col>
      <xdr:colOff>1036933</xdr:colOff>
      <xdr:row>88</xdr:row>
      <xdr:rowOff>62104</xdr:rowOff>
    </xdr:to>
    <xdr:pic>
      <xdr:nvPicPr>
        <xdr:cNvPr id="3" name="Picture 2">
          <a:extLst>
            <a:ext uri="{FF2B5EF4-FFF2-40B4-BE49-F238E27FC236}">
              <a16:creationId xmlns:a16="http://schemas.microsoft.com/office/drawing/2014/main" id="{2CB26103-3945-42C1-94DB-83BCA76293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72DB571A-18F1-48B4-8DC3-B4F06DE7F9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A513BD36-76F1-4011-A4A8-53FE5DAE8F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200CED87-1C5E-4B4A-B3DF-48DB44E182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2602B3AE-D7F9-495D-BCA3-2762385F2E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D8B83A86-1F77-4EC4-80F3-364FA5C282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31E7FE84-BA9F-433D-95BD-02FE184BB4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6AC269BB-99A7-4759-86AC-003376B64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462D88E1-DBF1-4DE1-8462-99DC3EBEF1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024167"/>
          <a:ext cx="2592981"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2671241</xdr:colOff>
      <xdr:row>86</xdr:row>
      <xdr:rowOff>141008</xdr:rowOff>
    </xdr:to>
    <xdr:pic>
      <xdr:nvPicPr>
        <xdr:cNvPr id="2" name="Picture 1">
          <a:extLst>
            <a:ext uri="{FF2B5EF4-FFF2-40B4-BE49-F238E27FC236}">
              <a16:creationId xmlns:a16="http://schemas.microsoft.com/office/drawing/2014/main" id="{B42EC0CC-9DC0-4670-A743-A9B83093DF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71241" cy="1474508"/>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1735A8D3-81C6-48AC-B75F-29843491E6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2671241</xdr:colOff>
      <xdr:row>101</xdr:row>
      <xdr:rowOff>141008</xdr:rowOff>
    </xdr:to>
    <xdr:pic>
      <xdr:nvPicPr>
        <xdr:cNvPr id="2" name="Picture 1">
          <a:extLst>
            <a:ext uri="{FF2B5EF4-FFF2-40B4-BE49-F238E27FC236}">
              <a16:creationId xmlns:a16="http://schemas.microsoft.com/office/drawing/2014/main" id="{1A4ED425-84BC-4B86-B1A1-1EA3906DE9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71241" cy="1474508"/>
        </a:xfrm>
        <a:prstGeom prst="rect">
          <a:avLst/>
        </a:prstGeom>
      </xdr:spPr>
    </xdr:pic>
    <xdr:clientData/>
  </xdr:twoCellAnchor>
  <xdr:twoCellAnchor editAs="oneCell">
    <xdr:from>
      <xdr:col>4</xdr:col>
      <xdr:colOff>0</xdr:colOff>
      <xdr:row>94</xdr:row>
      <xdr:rowOff>0</xdr:rowOff>
    </xdr:from>
    <xdr:to>
      <xdr:col>5</xdr:col>
      <xdr:colOff>1036933</xdr:colOff>
      <xdr:row>101</xdr:row>
      <xdr:rowOff>62104</xdr:rowOff>
    </xdr:to>
    <xdr:pic>
      <xdr:nvPicPr>
        <xdr:cNvPr id="3" name="Picture 2">
          <a:extLst>
            <a:ext uri="{FF2B5EF4-FFF2-40B4-BE49-F238E27FC236}">
              <a16:creationId xmlns:a16="http://schemas.microsoft.com/office/drawing/2014/main" id="{3D439CF2-203A-41CB-8C2A-8DA989E8BD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613850" cy="139560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FEB6930C-A38C-474B-8C67-F4DE5A42E6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E2D4E367-C4E9-4AA2-9818-1AE4AEE593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8B6B7AE5-8BF9-4C1C-9599-7029FA303A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E5AB4D32-CE4C-40BA-97D6-F909838222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9EDCE0ED-E99E-411D-87B2-3CF7F7C77D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BE477AF9-9B7F-46BC-81D8-8C710002BA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19DBDA8E-1B2A-47DF-8BB9-0A22C5C56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00417"/>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82DE3CE4-EF1B-4FB3-94F6-F1E6B62178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0041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FB8BAF23-949C-4056-B928-EB18E880E6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481239F2-FD44-4738-A8C5-67E49DD1B7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2608633</xdr:colOff>
      <xdr:row>107</xdr:row>
      <xdr:rowOff>57173</xdr:rowOff>
    </xdr:to>
    <xdr:pic>
      <xdr:nvPicPr>
        <xdr:cNvPr id="2" name="Picture 1">
          <a:extLst>
            <a:ext uri="{FF2B5EF4-FFF2-40B4-BE49-F238E27FC236}">
              <a16:creationId xmlns:a16="http://schemas.microsoft.com/office/drawing/2014/main" id="{02AAB99D-8881-434E-B8F2-9FC02D605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08633" cy="1390673"/>
        </a:xfrm>
        <a:prstGeom prst="rect">
          <a:avLst/>
        </a:prstGeom>
      </xdr:spPr>
    </xdr:pic>
    <xdr:clientData/>
  </xdr:twoCellAnchor>
  <xdr:twoCellAnchor editAs="oneCell">
    <xdr:from>
      <xdr:col>4</xdr:col>
      <xdr:colOff>0</xdr:colOff>
      <xdr:row>100</xdr:row>
      <xdr:rowOff>0</xdr:rowOff>
    </xdr:from>
    <xdr:to>
      <xdr:col>5</xdr:col>
      <xdr:colOff>1016064</xdr:colOff>
      <xdr:row>107</xdr:row>
      <xdr:rowOff>57173</xdr:rowOff>
    </xdr:to>
    <xdr:pic>
      <xdr:nvPicPr>
        <xdr:cNvPr id="3" name="Picture 2">
          <a:extLst>
            <a:ext uri="{FF2B5EF4-FFF2-40B4-BE49-F238E27FC236}">
              <a16:creationId xmlns:a16="http://schemas.microsoft.com/office/drawing/2014/main" id="{D9E0C38B-3765-41F4-989A-434472E654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82DB3DB0-B8F9-4B8A-929C-C1B4F7B3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7EEA0AFE-6990-4B97-B176-7A36959FAF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A5DEBF3D-4513-466D-97C9-1712774C78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6B25B08A-31BA-4E61-B4D0-9062F4917E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A812D478-C123-4B59-9B93-C2CB42853F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5888387B-9612-41AA-82FD-F5DA636B83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1CFC4A3B-36E7-4348-A475-4E8FC1366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FE0767DB-9737-428A-BA9E-0DA714809C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572</xdr:row>
      <xdr:rowOff>0</xdr:rowOff>
    </xdr:from>
    <xdr:to>
      <xdr:col>2</xdr:col>
      <xdr:colOff>2608633</xdr:colOff>
      <xdr:row>579</xdr:row>
      <xdr:rowOff>57173</xdr:rowOff>
    </xdr:to>
    <xdr:pic>
      <xdr:nvPicPr>
        <xdr:cNvPr id="2" name="Picture 1">
          <a:extLst>
            <a:ext uri="{FF2B5EF4-FFF2-40B4-BE49-F238E27FC236}">
              <a16:creationId xmlns:a16="http://schemas.microsoft.com/office/drawing/2014/main" id="{27F559B7-4FE2-409F-89FB-213D790131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368167"/>
          <a:ext cx="2608633" cy="1390673"/>
        </a:xfrm>
        <a:prstGeom prst="rect">
          <a:avLst/>
        </a:prstGeom>
      </xdr:spPr>
    </xdr:pic>
    <xdr:clientData/>
  </xdr:twoCellAnchor>
  <xdr:twoCellAnchor editAs="oneCell">
    <xdr:from>
      <xdr:col>4</xdr:col>
      <xdr:colOff>0</xdr:colOff>
      <xdr:row>572</xdr:row>
      <xdr:rowOff>0</xdr:rowOff>
    </xdr:from>
    <xdr:to>
      <xdr:col>5</xdr:col>
      <xdr:colOff>1016064</xdr:colOff>
      <xdr:row>579</xdr:row>
      <xdr:rowOff>57173</xdr:rowOff>
    </xdr:to>
    <xdr:pic>
      <xdr:nvPicPr>
        <xdr:cNvPr id="3" name="Picture 2">
          <a:extLst>
            <a:ext uri="{FF2B5EF4-FFF2-40B4-BE49-F238E27FC236}">
              <a16:creationId xmlns:a16="http://schemas.microsoft.com/office/drawing/2014/main" id="{37D03425-0EB6-4DB5-AFDC-71649DF589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368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68955D3B-EEFC-4B76-97DD-0C0DAC8736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295EC611-8BC0-407E-AFB2-F621B4868C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77F73B39-3BD3-4911-BE1A-F3461847D5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C0483692-2F14-4D58-BFB2-8AAD26D84F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1707F4E4-D0DF-4127-BEF7-E04FDE034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C9B7379A-C3C5-411C-94FA-0104A5D409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2639936</xdr:colOff>
      <xdr:row>115</xdr:row>
      <xdr:rowOff>101556</xdr:rowOff>
    </xdr:to>
    <xdr:pic>
      <xdr:nvPicPr>
        <xdr:cNvPr id="2" name="Picture 1">
          <a:extLst>
            <a:ext uri="{FF2B5EF4-FFF2-40B4-BE49-F238E27FC236}">
              <a16:creationId xmlns:a16="http://schemas.microsoft.com/office/drawing/2014/main" id="{383F90FE-B3F9-40A3-868F-1D30842104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39936" cy="1435056"/>
        </a:xfrm>
        <a:prstGeom prst="rect">
          <a:avLst/>
        </a:prstGeom>
      </xdr:spPr>
    </xdr:pic>
    <xdr:clientData/>
  </xdr:twoCellAnchor>
  <xdr:twoCellAnchor editAs="oneCell">
    <xdr:from>
      <xdr:col>4</xdr:col>
      <xdr:colOff>0</xdr:colOff>
      <xdr:row>108</xdr:row>
      <xdr:rowOff>0</xdr:rowOff>
    </xdr:from>
    <xdr:to>
      <xdr:col>5</xdr:col>
      <xdr:colOff>1016064</xdr:colOff>
      <xdr:row>115</xdr:row>
      <xdr:rowOff>81830</xdr:rowOff>
    </xdr:to>
    <xdr:pic>
      <xdr:nvPicPr>
        <xdr:cNvPr id="3" name="Picture 2">
          <a:extLst>
            <a:ext uri="{FF2B5EF4-FFF2-40B4-BE49-F238E27FC236}">
              <a16:creationId xmlns:a16="http://schemas.microsoft.com/office/drawing/2014/main" id="{959D740E-7002-4446-8C8B-FFC1DE5CCE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CDB0294C-89F2-43CB-A3DE-8CB211843C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7284F1FD-8FF0-4F0A-9987-4FBD5A422A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CE1DFB19-37E4-4C56-A079-337FBAC1B9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FC6BA353-E8CA-4201-9D63-4C62718DB6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E68EBB3B-6EF6-4D6C-B7D7-B13BD99777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261E4F08-0F6F-4031-AD57-5348706A6A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46DB6717-96CC-4367-AD0B-6AC33FF085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1047367</xdr:colOff>
      <xdr:row>81</xdr:row>
      <xdr:rowOff>116350</xdr:rowOff>
    </xdr:to>
    <xdr:pic>
      <xdr:nvPicPr>
        <xdr:cNvPr id="3" name="Picture 2">
          <a:extLst>
            <a:ext uri="{FF2B5EF4-FFF2-40B4-BE49-F238E27FC236}">
              <a16:creationId xmlns:a16="http://schemas.microsoft.com/office/drawing/2014/main" id="{96717397-2FE4-45D3-91C1-5B2A4B07E8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24284" cy="144985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975C11D0-472E-428D-ADF0-F9D6970E7B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C3B8E33A-6543-47FC-9650-231E6DD7BE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2671241</xdr:colOff>
      <xdr:row>84</xdr:row>
      <xdr:rowOff>141008</xdr:rowOff>
    </xdr:to>
    <xdr:pic>
      <xdr:nvPicPr>
        <xdr:cNvPr id="2" name="Picture 1">
          <a:extLst>
            <a:ext uri="{FF2B5EF4-FFF2-40B4-BE49-F238E27FC236}">
              <a16:creationId xmlns:a16="http://schemas.microsoft.com/office/drawing/2014/main" id="{A48EBF7B-4C31-4C7B-9DCB-9E54575614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71241" cy="1474508"/>
        </a:xfrm>
        <a:prstGeom prst="rect">
          <a:avLst/>
        </a:prstGeom>
      </xdr:spPr>
    </xdr:pic>
    <xdr:clientData/>
  </xdr:twoCellAnchor>
  <xdr:twoCellAnchor editAs="oneCell">
    <xdr:from>
      <xdr:col>4</xdr:col>
      <xdr:colOff>0</xdr:colOff>
      <xdr:row>77</xdr:row>
      <xdr:rowOff>0</xdr:rowOff>
    </xdr:from>
    <xdr:to>
      <xdr:col>5</xdr:col>
      <xdr:colOff>1063020</xdr:colOff>
      <xdr:row>84</xdr:row>
      <xdr:rowOff>57173</xdr:rowOff>
    </xdr:to>
    <xdr:pic>
      <xdr:nvPicPr>
        <xdr:cNvPr id="3" name="Picture 2">
          <a:extLst>
            <a:ext uri="{FF2B5EF4-FFF2-40B4-BE49-F238E27FC236}">
              <a16:creationId xmlns:a16="http://schemas.microsoft.com/office/drawing/2014/main" id="{A417B74A-7D85-43FD-B238-0A3B8F6968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2639936</xdr:colOff>
      <xdr:row>123</xdr:row>
      <xdr:rowOff>101556</xdr:rowOff>
    </xdr:to>
    <xdr:pic>
      <xdr:nvPicPr>
        <xdr:cNvPr id="2" name="Picture 1">
          <a:extLst>
            <a:ext uri="{FF2B5EF4-FFF2-40B4-BE49-F238E27FC236}">
              <a16:creationId xmlns:a16="http://schemas.microsoft.com/office/drawing/2014/main" id="{6F81EBF8-8AED-4759-AA22-0D16E1F518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796500"/>
          <a:ext cx="2639936" cy="1435056"/>
        </a:xfrm>
        <a:prstGeom prst="rect">
          <a:avLst/>
        </a:prstGeom>
      </xdr:spPr>
    </xdr:pic>
    <xdr:clientData/>
  </xdr:twoCellAnchor>
  <xdr:twoCellAnchor editAs="oneCell">
    <xdr:from>
      <xdr:col>4</xdr:col>
      <xdr:colOff>0</xdr:colOff>
      <xdr:row>116</xdr:row>
      <xdr:rowOff>0</xdr:rowOff>
    </xdr:from>
    <xdr:to>
      <xdr:col>5</xdr:col>
      <xdr:colOff>1036933</xdr:colOff>
      <xdr:row>123</xdr:row>
      <xdr:rowOff>62104</xdr:rowOff>
    </xdr:to>
    <xdr:pic>
      <xdr:nvPicPr>
        <xdr:cNvPr id="3" name="Picture 2">
          <a:extLst>
            <a:ext uri="{FF2B5EF4-FFF2-40B4-BE49-F238E27FC236}">
              <a16:creationId xmlns:a16="http://schemas.microsoft.com/office/drawing/2014/main" id="{B3671749-68EF-4B31-B7BB-2055B0E11B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796500"/>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2</xdr:col>
      <xdr:colOff>2671241</xdr:colOff>
      <xdr:row>208</xdr:row>
      <xdr:rowOff>141008</xdr:rowOff>
    </xdr:to>
    <xdr:pic>
      <xdr:nvPicPr>
        <xdr:cNvPr id="2" name="Picture 1">
          <a:extLst>
            <a:ext uri="{FF2B5EF4-FFF2-40B4-BE49-F238E27FC236}">
              <a16:creationId xmlns:a16="http://schemas.microsoft.com/office/drawing/2014/main" id="{0FE7CBF7-8DE2-4DED-AD9D-7A0EB837D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692667"/>
          <a:ext cx="2671241" cy="1474508"/>
        </a:xfrm>
        <a:prstGeom prst="rect">
          <a:avLst/>
        </a:prstGeom>
      </xdr:spPr>
    </xdr:pic>
    <xdr:clientData/>
  </xdr:twoCellAnchor>
  <xdr:twoCellAnchor editAs="oneCell">
    <xdr:from>
      <xdr:col>4</xdr:col>
      <xdr:colOff>0</xdr:colOff>
      <xdr:row>201</xdr:row>
      <xdr:rowOff>0</xdr:rowOff>
    </xdr:from>
    <xdr:to>
      <xdr:col>5</xdr:col>
      <xdr:colOff>1047367</xdr:colOff>
      <xdr:row>208</xdr:row>
      <xdr:rowOff>116350</xdr:rowOff>
    </xdr:to>
    <xdr:pic>
      <xdr:nvPicPr>
        <xdr:cNvPr id="3" name="Picture 2">
          <a:extLst>
            <a:ext uri="{FF2B5EF4-FFF2-40B4-BE49-F238E27FC236}">
              <a16:creationId xmlns:a16="http://schemas.microsoft.com/office/drawing/2014/main" id="{6A6BF705-801C-43D4-A90D-08EA8E64C1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86926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2613851</xdr:colOff>
      <xdr:row>103</xdr:row>
      <xdr:rowOff>67036</xdr:rowOff>
    </xdr:to>
    <xdr:pic>
      <xdr:nvPicPr>
        <xdr:cNvPr id="2" name="Picture 1">
          <a:extLst>
            <a:ext uri="{FF2B5EF4-FFF2-40B4-BE49-F238E27FC236}">
              <a16:creationId xmlns:a16="http://schemas.microsoft.com/office/drawing/2014/main" id="{6DD45813-AE97-41C3-B139-63FEBE6F85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13851" cy="1400536"/>
        </a:xfrm>
        <a:prstGeom prst="rect">
          <a:avLst/>
        </a:prstGeom>
      </xdr:spPr>
    </xdr:pic>
    <xdr:clientData/>
  </xdr:twoCellAnchor>
  <xdr:twoCellAnchor editAs="oneCell">
    <xdr:from>
      <xdr:col>4</xdr:col>
      <xdr:colOff>0</xdr:colOff>
      <xdr:row>96</xdr:row>
      <xdr:rowOff>0</xdr:rowOff>
    </xdr:from>
    <xdr:to>
      <xdr:col>5</xdr:col>
      <xdr:colOff>1036933</xdr:colOff>
      <xdr:row>103</xdr:row>
      <xdr:rowOff>62104</xdr:rowOff>
    </xdr:to>
    <xdr:pic>
      <xdr:nvPicPr>
        <xdr:cNvPr id="3" name="Picture 2">
          <a:extLst>
            <a:ext uri="{FF2B5EF4-FFF2-40B4-BE49-F238E27FC236}">
              <a16:creationId xmlns:a16="http://schemas.microsoft.com/office/drawing/2014/main" id="{BCDA7A19-6A83-4D81-A69E-FB092DD5E8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2613851</xdr:colOff>
      <xdr:row>185</xdr:row>
      <xdr:rowOff>67036</xdr:rowOff>
    </xdr:to>
    <xdr:pic>
      <xdr:nvPicPr>
        <xdr:cNvPr id="2" name="Picture 1">
          <a:extLst>
            <a:ext uri="{FF2B5EF4-FFF2-40B4-BE49-F238E27FC236}">
              <a16:creationId xmlns:a16="http://schemas.microsoft.com/office/drawing/2014/main" id="{BC2A409D-0368-4C52-B0F1-2B9AF66DC5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311167"/>
          <a:ext cx="2613851" cy="1400536"/>
        </a:xfrm>
        <a:prstGeom prst="rect">
          <a:avLst/>
        </a:prstGeom>
      </xdr:spPr>
    </xdr:pic>
    <xdr:clientData/>
  </xdr:twoCellAnchor>
  <xdr:twoCellAnchor editAs="oneCell">
    <xdr:from>
      <xdr:col>4</xdr:col>
      <xdr:colOff>0</xdr:colOff>
      <xdr:row>178</xdr:row>
      <xdr:rowOff>0</xdr:rowOff>
    </xdr:from>
    <xdr:to>
      <xdr:col>5</xdr:col>
      <xdr:colOff>1047367</xdr:colOff>
      <xdr:row>185</xdr:row>
      <xdr:rowOff>116350</xdr:rowOff>
    </xdr:to>
    <xdr:pic>
      <xdr:nvPicPr>
        <xdr:cNvPr id="3" name="Picture 2">
          <a:extLst>
            <a:ext uri="{FF2B5EF4-FFF2-40B4-BE49-F238E27FC236}">
              <a16:creationId xmlns:a16="http://schemas.microsoft.com/office/drawing/2014/main" id="{6856C441-3CA1-4B2C-890B-B3D7A5D6FB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3111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2624284</xdr:colOff>
      <xdr:row>115</xdr:row>
      <xdr:rowOff>42378</xdr:rowOff>
    </xdr:to>
    <xdr:pic>
      <xdr:nvPicPr>
        <xdr:cNvPr id="2" name="Picture 1">
          <a:extLst>
            <a:ext uri="{FF2B5EF4-FFF2-40B4-BE49-F238E27FC236}">
              <a16:creationId xmlns:a16="http://schemas.microsoft.com/office/drawing/2014/main" id="{01D5FC25-1E7A-4C73-AEEB-340E118F7C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24284" cy="1375878"/>
        </a:xfrm>
        <a:prstGeom prst="rect">
          <a:avLst/>
        </a:prstGeom>
      </xdr:spPr>
    </xdr:pic>
    <xdr:clientData/>
  </xdr:twoCellAnchor>
  <xdr:twoCellAnchor editAs="oneCell">
    <xdr:from>
      <xdr:col>4</xdr:col>
      <xdr:colOff>0</xdr:colOff>
      <xdr:row>108</xdr:row>
      <xdr:rowOff>0</xdr:rowOff>
    </xdr:from>
    <xdr:to>
      <xdr:col>5</xdr:col>
      <xdr:colOff>1016064</xdr:colOff>
      <xdr:row>115</xdr:row>
      <xdr:rowOff>81830</xdr:rowOff>
    </xdr:to>
    <xdr:pic>
      <xdr:nvPicPr>
        <xdr:cNvPr id="3" name="Picture 2">
          <a:extLst>
            <a:ext uri="{FF2B5EF4-FFF2-40B4-BE49-F238E27FC236}">
              <a16:creationId xmlns:a16="http://schemas.microsoft.com/office/drawing/2014/main" id="{5D6808EA-A6B2-4663-98A4-AEDCAE8CCF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6237092E-3022-42C9-AD64-40AC630BB7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69DDB1E3-8298-4C8C-ABFB-3E7D7ABDA0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2</xdr:col>
      <xdr:colOff>2608633</xdr:colOff>
      <xdr:row>163</xdr:row>
      <xdr:rowOff>57173</xdr:rowOff>
    </xdr:to>
    <xdr:pic>
      <xdr:nvPicPr>
        <xdr:cNvPr id="2" name="Picture 1">
          <a:extLst>
            <a:ext uri="{FF2B5EF4-FFF2-40B4-BE49-F238E27FC236}">
              <a16:creationId xmlns:a16="http://schemas.microsoft.com/office/drawing/2014/main" id="{B54B0475-1863-478E-9CF3-F2BC0EA2D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215417"/>
          <a:ext cx="2608633" cy="1390673"/>
        </a:xfrm>
        <a:prstGeom prst="rect">
          <a:avLst/>
        </a:prstGeom>
      </xdr:spPr>
    </xdr:pic>
    <xdr:clientData/>
  </xdr:twoCellAnchor>
  <xdr:twoCellAnchor editAs="oneCell">
    <xdr:from>
      <xdr:col>4</xdr:col>
      <xdr:colOff>0</xdr:colOff>
      <xdr:row>156</xdr:row>
      <xdr:rowOff>0</xdr:rowOff>
    </xdr:from>
    <xdr:to>
      <xdr:col>5</xdr:col>
      <xdr:colOff>1016064</xdr:colOff>
      <xdr:row>163</xdr:row>
      <xdr:rowOff>57173</xdr:rowOff>
    </xdr:to>
    <xdr:pic>
      <xdr:nvPicPr>
        <xdr:cNvPr id="3" name="Picture 2">
          <a:extLst>
            <a:ext uri="{FF2B5EF4-FFF2-40B4-BE49-F238E27FC236}">
              <a16:creationId xmlns:a16="http://schemas.microsoft.com/office/drawing/2014/main" id="{60EC92C9-27DC-4781-8E24-6E1E7AC91D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21541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2624284</xdr:colOff>
      <xdr:row>183</xdr:row>
      <xdr:rowOff>42378</xdr:rowOff>
    </xdr:to>
    <xdr:pic>
      <xdr:nvPicPr>
        <xdr:cNvPr id="2" name="Picture 1">
          <a:extLst>
            <a:ext uri="{FF2B5EF4-FFF2-40B4-BE49-F238E27FC236}">
              <a16:creationId xmlns:a16="http://schemas.microsoft.com/office/drawing/2014/main" id="{543DB88F-2CE5-4EC6-95A2-1D0BD6E602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30167"/>
          <a:ext cx="2624284" cy="1375878"/>
        </a:xfrm>
        <a:prstGeom prst="rect">
          <a:avLst/>
        </a:prstGeom>
      </xdr:spPr>
    </xdr:pic>
    <xdr:clientData/>
  </xdr:twoCellAnchor>
  <xdr:twoCellAnchor editAs="oneCell">
    <xdr:from>
      <xdr:col>4</xdr:col>
      <xdr:colOff>0</xdr:colOff>
      <xdr:row>176</xdr:row>
      <xdr:rowOff>0</xdr:rowOff>
    </xdr:from>
    <xdr:to>
      <xdr:col>5</xdr:col>
      <xdr:colOff>1016064</xdr:colOff>
      <xdr:row>183</xdr:row>
      <xdr:rowOff>81830</xdr:rowOff>
    </xdr:to>
    <xdr:pic>
      <xdr:nvPicPr>
        <xdr:cNvPr id="3" name="Picture 2">
          <a:extLst>
            <a:ext uri="{FF2B5EF4-FFF2-40B4-BE49-F238E27FC236}">
              <a16:creationId xmlns:a16="http://schemas.microsoft.com/office/drawing/2014/main" id="{570FE21B-C9A1-4C01-9BCF-94420D590C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301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199</xdr:row>
      <xdr:rowOff>0</xdr:rowOff>
    </xdr:from>
    <xdr:to>
      <xdr:col>2</xdr:col>
      <xdr:colOff>2671241</xdr:colOff>
      <xdr:row>206</xdr:row>
      <xdr:rowOff>141008</xdr:rowOff>
    </xdr:to>
    <xdr:pic>
      <xdr:nvPicPr>
        <xdr:cNvPr id="2" name="Picture 1">
          <a:extLst>
            <a:ext uri="{FF2B5EF4-FFF2-40B4-BE49-F238E27FC236}">
              <a16:creationId xmlns:a16="http://schemas.microsoft.com/office/drawing/2014/main" id="{993DFB01-01E6-4C5E-BDB8-923630DAF5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851417"/>
          <a:ext cx="2671241" cy="1474508"/>
        </a:xfrm>
        <a:prstGeom prst="rect">
          <a:avLst/>
        </a:prstGeom>
      </xdr:spPr>
    </xdr:pic>
    <xdr:clientData/>
  </xdr:twoCellAnchor>
  <xdr:twoCellAnchor editAs="oneCell">
    <xdr:from>
      <xdr:col>4</xdr:col>
      <xdr:colOff>0</xdr:colOff>
      <xdr:row>199</xdr:row>
      <xdr:rowOff>0</xdr:rowOff>
    </xdr:from>
    <xdr:to>
      <xdr:col>5</xdr:col>
      <xdr:colOff>1047367</xdr:colOff>
      <xdr:row>206</xdr:row>
      <xdr:rowOff>116350</xdr:rowOff>
    </xdr:to>
    <xdr:pic>
      <xdr:nvPicPr>
        <xdr:cNvPr id="3" name="Picture 2">
          <a:extLst>
            <a:ext uri="{FF2B5EF4-FFF2-40B4-BE49-F238E27FC236}">
              <a16:creationId xmlns:a16="http://schemas.microsoft.com/office/drawing/2014/main" id="{44144B2B-5F57-40E7-88C7-8EC1CD960D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8851417"/>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2608633</xdr:colOff>
      <xdr:row>143</xdr:row>
      <xdr:rowOff>57173</xdr:rowOff>
    </xdr:to>
    <xdr:pic>
      <xdr:nvPicPr>
        <xdr:cNvPr id="2" name="Picture 1">
          <a:extLst>
            <a:ext uri="{FF2B5EF4-FFF2-40B4-BE49-F238E27FC236}">
              <a16:creationId xmlns:a16="http://schemas.microsoft.com/office/drawing/2014/main" id="{973C533E-BB15-4A6A-9A87-9965BB337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84250"/>
          <a:ext cx="2608633" cy="1390673"/>
        </a:xfrm>
        <a:prstGeom prst="rect">
          <a:avLst/>
        </a:prstGeom>
      </xdr:spPr>
    </xdr:pic>
    <xdr:clientData/>
  </xdr:twoCellAnchor>
  <xdr:twoCellAnchor editAs="oneCell">
    <xdr:from>
      <xdr:col>4</xdr:col>
      <xdr:colOff>0</xdr:colOff>
      <xdr:row>136</xdr:row>
      <xdr:rowOff>0</xdr:rowOff>
    </xdr:from>
    <xdr:to>
      <xdr:col>5</xdr:col>
      <xdr:colOff>1016064</xdr:colOff>
      <xdr:row>143</xdr:row>
      <xdr:rowOff>57173</xdr:rowOff>
    </xdr:to>
    <xdr:pic>
      <xdr:nvPicPr>
        <xdr:cNvPr id="3" name="Picture 2">
          <a:extLst>
            <a:ext uri="{FF2B5EF4-FFF2-40B4-BE49-F238E27FC236}">
              <a16:creationId xmlns:a16="http://schemas.microsoft.com/office/drawing/2014/main" id="{89EFE0D2-06C5-40C4-B934-1859F94EF6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384250"/>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5043C174-9F1A-4B26-A4C9-5108AFAB77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F954E98B-91FE-49EB-97E1-2535040A06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C7F9A863-3792-45FF-AEE3-2E595EAAE9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5E0C4967-21C1-461A-AD03-300121067A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2613851</xdr:colOff>
      <xdr:row>99</xdr:row>
      <xdr:rowOff>67036</xdr:rowOff>
    </xdr:to>
    <xdr:pic>
      <xdr:nvPicPr>
        <xdr:cNvPr id="2" name="Picture 1">
          <a:extLst>
            <a:ext uri="{FF2B5EF4-FFF2-40B4-BE49-F238E27FC236}">
              <a16:creationId xmlns:a16="http://schemas.microsoft.com/office/drawing/2014/main" id="{685BE974-9D29-40DF-BD4E-D2D1E1B20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13851" cy="1400536"/>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A71E32AC-59FD-4E22-BF64-09F7447FAC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2608633</xdr:colOff>
      <xdr:row>142</xdr:row>
      <xdr:rowOff>57173</xdr:rowOff>
    </xdr:to>
    <xdr:pic>
      <xdr:nvPicPr>
        <xdr:cNvPr id="2" name="Picture 1">
          <a:extLst>
            <a:ext uri="{FF2B5EF4-FFF2-40B4-BE49-F238E27FC236}">
              <a16:creationId xmlns:a16="http://schemas.microsoft.com/office/drawing/2014/main" id="{8E322302-D5C8-4EBF-9DD8-28FD93EDE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214917"/>
          <a:ext cx="2608633" cy="1390673"/>
        </a:xfrm>
        <a:prstGeom prst="rect">
          <a:avLst/>
        </a:prstGeom>
      </xdr:spPr>
    </xdr:pic>
    <xdr:clientData/>
  </xdr:twoCellAnchor>
  <xdr:twoCellAnchor editAs="oneCell">
    <xdr:from>
      <xdr:col>4</xdr:col>
      <xdr:colOff>0</xdr:colOff>
      <xdr:row>135</xdr:row>
      <xdr:rowOff>0</xdr:rowOff>
    </xdr:from>
    <xdr:to>
      <xdr:col>5</xdr:col>
      <xdr:colOff>1016064</xdr:colOff>
      <xdr:row>142</xdr:row>
      <xdr:rowOff>57173</xdr:rowOff>
    </xdr:to>
    <xdr:pic>
      <xdr:nvPicPr>
        <xdr:cNvPr id="3" name="Picture 2">
          <a:extLst>
            <a:ext uri="{FF2B5EF4-FFF2-40B4-BE49-F238E27FC236}">
              <a16:creationId xmlns:a16="http://schemas.microsoft.com/office/drawing/2014/main" id="{A862924E-88CE-425F-A861-9CB4C1B8E8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21491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2608633</xdr:colOff>
      <xdr:row>185</xdr:row>
      <xdr:rowOff>57173</xdr:rowOff>
    </xdr:to>
    <xdr:pic>
      <xdr:nvPicPr>
        <xdr:cNvPr id="2" name="Picture 1">
          <a:extLst>
            <a:ext uri="{FF2B5EF4-FFF2-40B4-BE49-F238E27FC236}">
              <a16:creationId xmlns:a16="http://schemas.microsoft.com/office/drawing/2014/main" id="{C5ECE0ED-AB27-4537-87C1-4D3A398418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311167"/>
          <a:ext cx="2608633" cy="1390673"/>
        </a:xfrm>
        <a:prstGeom prst="rect">
          <a:avLst/>
        </a:prstGeom>
      </xdr:spPr>
    </xdr:pic>
    <xdr:clientData/>
  </xdr:twoCellAnchor>
  <xdr:twoCellAnchor editAs="oneCell">
    <xdr:from>
      <xdr:col>4</xdr:col>
      <xdr:colOff>0</xdr:colOff>
      <xdr:row>178</xdr:row>
      <xdr:rowOff>0</xdr:rowOff>
    </xdr:from>
    <xdr:to>
      <xdr:col>5</xdr:col>
      <xdr:colOff>989978</xdr:colOff>
      <xdr:row>185</xdr:row>
      <xdr:rowOff>57173</xdr:rowOff>
    </xdr:to>
    <xdr:pic>
      <xdr:nvPicPr>
        <xdr:cNvPr id="3" name="Picture 2">
          <a:extLst>
            <a:ext uri="{FF2B5EF4-FFF2-40B4-BE49-F238E27FC236}">
              <a16:creationId xmlns:a16="http://schemas.microsoft.com/office/drawing/2014/main" id="{4DBD9B5A-B228-41B3-89E1-BB369E158B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31116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118</xdr:row>
      <xdr:rowOff>10583</xdr:rowOff>
    </xdr:from>
    <xdr:to>
      <xdr:col>2</xdr:col>
      <xdr:colOff>2608633</xdr:colOff>
      <xdr:row>125</xdr:row>
      <xdr:rowOff>67756</xdr:rowOff>
    </xdr:to>
    <xdr:pic>
      <xdr:nvPicPr>
        <xdr:cNvPr id="2" name="Picture 1">
          <a:extLst>
            <a:ext uri="{FF2B5EF4-FFF2-40B4-BE49-F238E27FC236}">
              <a16:creationId xmlns:a16="http://schemas.microsoft.com/office/drawing/2014/main" id="{2857815A-1F46-4D7E-AF47-3DDE36A5D4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965833"/>
          <a:ext cx="2608633" cy="1390673"/>
        </a:xfrm>
        <a:prstGeom prst="rect">
          <a:avLst/>
        </a:prstGeom>
      </xdr:spPr>
    </xdr:pic>
    <xdr:clientData/>
  </xdr:twoCellAnchor>
  <xdr:twoCellAnchor editAs="oneCell">
    <xdr:from>
      <xdr:col>4</xdr:col>
      <xdr:colOff>63499</xdr:colOff>
      <xdr:row>119</xdr:row>
      <xdr:rowOff>84667</xdr:rowOff>
    </xdr:from>
    <xdr:to>
      <xdr:col>5</xdr:col>
      <xdr:colOff>1079563</xdr:colOff>
      <xdr:row>126</xdr:row>
      <xdr:rowOff>141840</xdr:rowOff>
    </xdr:to>
    <xdr:pic>
      <xdr:nvPicPr>
        <xdr:cNvPr id="3" name="Picture 2">
          <a:extLst>
            <a:ext uri="{FF2B5EF4-FFF2-40B4-BE49-F238E27FC236}">
              <a16:creationId xmlns:a16="http://schemas.microsoft.com/office/drawing/2014/main" id="{5A2DD2A2-8114-4B94-A217-8BA1A8C738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08082" y="2323041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633</xdr:row>
      <xdr:rowOff>0</xdr:rowOff>
    </xdr:from>
    <xdr:to>
      <xdr:col>2</xdr:col>
      <xdr:colOff>2608632</xdr:colOff>
      <xdr:row>640</xdr:row>
      <xdr:rowOff>121282</xdr:rowOff>
    </xdr:to>
    <xdr:pic>
      <xdr:nvPicPr>
        <xdr:cNvPr id="2" name="Picture 1">
          <a:extLst>
            <a:ext uri="{FF2B5EF4-FFF2-40B4-BE49-F238E27FC236}">
              <a16:creationId xmlns:a16="http://schemas.microsoft.com/office/drawing/2014/main" id="{CB79FD47-A889-47B6-BA0A-C1E17570B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14564583"/>
          <a:ext cx="2608632" cy="1454782"/>
        </a:xfrm>
        <a:prstGeom prst="rect">
          <a:avLst/>
        </a:prstGeom>
      </xdr:spPr>
    </xdr:pic>
    <xdr:clientData/>
  </xdr:twoCellAnchor>
  <xdr:twoCellAnchor editAs="oneCell">
    <xdr:from>
      <xdr:col>4</xdr:col>
      <xdr:colOff>0</xdr:colOff>
      <xdr:row>633</xdr:row>
      <xdr:rowOff>0</xdr:rowOff>
    </xdr:from>
    <xdr:to>
      <xdr:col>5</xdr:col>
      <xdr:colOff>1063020</xdr:colOff>
      <xdr:row>640</xdr:row>
      <xdr:rowOff>57173</xdr:rowOff>
    </xdr:to>
    <xdr:pic>
      <xdr:nvPicPr>
        <xdr:cNvPr id="3" name="Picture 2">
          <a:extLst>
            <a:ext uri="{FF2B5EF4-FFF2-40B4-BE49-F238E27FC236}">
              <a16:creationId xmlns:a16="http://schemas.microsoft.com/office/drawing/2014/main" id="{B92A0964-2487-4FF2-8AB9-39E4BD299D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14564583"/>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2608633</xdr:colOff>
      <xdr:row>146</xdr:row>
      <xdr:rowOff>57173</xdr:rowOff>
    </xdr:to>
    <xdr:pic>
      <xdr:nvPicPr>
        <xdr:cNvPr id="2" name="Picture 1">
          <a:extLst>
            <a:ext uri="{FF2B5EF4-FFF2-40B4-BE49-F238E27FC236}">
              <a16:creationId xmlns:a16="http://schemas.microsoft.com/office/drawing/2014/main" id="{ED145713-4F0E-4035-AF95-A86BAECD4F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608633" cy="1390673"/>
        </a:xfrm>
        <a:prstGeom prst="rect">
          <a:avLst/>
        </a:prstGeom>
      </xdr:spPr>
    </xdr:pic>
    <xdr:clientData/>
  </xdr:twoCellAnchor>
  <xdr:twoCellAnchor editAs="oneCell">
    <xdr:from>
      <xdr:col>4</xdr:col>
      <xdr:colOff>0</xdr:colOff>
      <xdr:row>139</xdr:row>
      <xdr:rowOff>0</xdr:rowOff>
    </xdr:from>
    <xdr:to>
      <xdr:col>5</xdr:col>
      <xdr:colOff>1016064</xdr:colOff>
      <xdr:row>146</xdr:row>
      <xdr:rowOff>57173</xdr:rowOff>
    </xdr:to>
    <xdr:pic>
      <xdr:nvPicPr>
        <xdr:cNvPr id="3" name="Picture 2">
          <a:extLst>
            <a:ext uri="{FF2B5EF4-FFF2-40B4-BE49-F238E27FC236}">
              <a16:creationId xmlns:a16="http://schemas.microsoft.com/office/drawing/2014/main" id="{ABD58446-91C4-45F1-81B3-6D7B77D008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881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C046673E-250C-4E7E-B90C-5A95D7A66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08633" cy="1390673"/>
        </a:xfrm>
        <a:prstGeom prst="rect">
          <a:avLst/>
        </a:prstGeom>
      </xdr:spPr>
    </xdr:pic>
    <xdr:clientData/>
  </xdr:twoCellAnchor>
  <xdr:twoCellAnchor editAs="oneCell">
    <xdr:from>
      <xdr:col>4</xdr:col>
      <xdr:colOff>0</xdr:colOff>
      <xdr:row>113</xdr:row>
      <xdr:rowOff>0</xdr:rowOff>
    </xdr:from>
    <xdr:to>
      <xdr:col>5</xdr:col>
      <xdr:colOff>1016064</xdr:colOff>
      <xdr:row>120</xdr:row>
      <xdr:rowOff>57173</xdr:rowOff>
    </xdr:to>
    <xdr:pic>
      <xdr:nvPicPr>
        <xdr:cNvPr id="3" name="Picture 2">
          <a:extLst>
            <a:ext uri="{FF2B5EF4-FFF2-40B4-BE49-F238E27FC236}">
              <a16:creationId xmlns:a16="http://schemas.microsoft.com/office/drawing/2014/main" id="{2C1E8BFE-0FA8-4307-B59F-A62C4E1DC6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2613851</xdr:colOff>
      <xdr:row>178</xdr:row>
      <xdr:rowOff>67036</xdr:rowOff>
    </xdr:to>
    <xdr:pic>
      <xdr:nvPicPr>
        <xdr:cNvPr id="2" name="Picture 1">
          <a:extLst>
            <a:ext uri="{FF2B5EF4-FFF2-40B4-BE49-F238E27FC236}">
              <a16:creationId xmlns:a16="http://schemas.microsoft.com/office/drawing/2014/main" id="{054C1636-D242-4E4F-ACAE-4A7F9569F5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295167"/>
          <a:ext cx="2613851" cy="1400536"/>
        </a:xfrm>
        <a:prstGeom prst="rect">
          <a:avLst/>
        </a:prstGeom>
      </xdr:spPr>
    </xdr:pic>
    <xdr:clientData/>
  </xdr:twoCellAnchor>
  <xdr:twoCellAnchor editAs="oneCell">
    <xdr:from>
      <xdr:col>4</xdr:col>
      <xdr:colOff>0</xdr:colOff>
      <xdr:row>171</xdr:row>
      <xdr:rowOff>0</xdr:rowOff>
    </xdr:from>
    <xdr:to>
      <xdr:col>5</xdr:col>
      <xdr:colOff>1047367</xdr:colOff>
      <xdr:row>178</xdr:row>
      <xdr:rowOff>116350</xdr:rowOff>
    </xdr:to>
    <xdr:pic>
      <xdr:nvPicPr>
        <xdr:cNvPr id="3" name="Picture 2">
          <a:extLst>
            <a:ext uri="{FF2B5EF4-FFF2-40B4-BE49-F238E27FC236}">
              <a16:creationId xmlns:a16="http://schemas.microsoft.com/office/drawing/2014/main" id="{8B3F4CD6-17DC-4AED-9E6F-B14499D997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295167"/>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2</xdr:col>
      <xdr:colOff>2613851</xdr:colOff>
      <xdr:row>162</xdr:row>
      <xdr:rowOff>67036</xdr:rowOff>
    </xdr:to>
    <xdr:pic>
      <xdr:nvPicPr>
        <xdr:cNvPr id="2" name="Picture 1">
          <a:extLst>
            <a:ext uri="{FF2B5EF4-FFF2-40B4-BE49-F238E27FC236}">
              <a16:creationId xmlns:a16="http://schemas.microsoft.com/office/drawing/2014/main" id="{57462077-5681-41C9-A7ED-7450ED670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929667"/>
          <a:ext cx="2613851" cy="1400536"/>
        </a:xfrm>
        <a:prstGeom prst="rect">
          <a:avLst/>
        </a:prstGeom>
      </xdr:spPr>
    </xdr:pic>
    <xdr:clientData/>
  </xdr:twoCellAnchor>
  <xdr:twoCellAnchor editAs="oneCell">
    <xdr:from>
      <xdr:col>4</xdr:col>
      <xdr:colOff>0</xdr:colOff>
      <xdr:row>155</xdr:row>
      <xdr:rowOff>0</xdr:rowOff>
    </xdr:from>
    <xdr:to>
      <xdr:col>5</xdr:col>
      <xdr:colOff>1047367</xdr:colOff>
      <xdr:row>162</xdr:row>
      <xdr:rowOff>116350</xdr:rowOff>
    </xdr:to>
    <xdr:pic>
      <xdr:nvPicPr>
        <xdr:cNvPr id="3" name="Picture 2">
          <a:extLst>
            <a:ext uri="{FF2B5EF4-FFF2-40B4-BE49-F238E27FC236}">
              <a16:creationId xmlns:a16="http://schemas.microsoft.com/office/drawing/2014/main" id="{AFB44EF8-B7E8-477B-B93F-F1D9AB44C6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9296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B404F364-1183-4EAD-8169-16AED7A86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F9943DDC-BA04-4FC5-BDDD-2EE9D51C2C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070906EC-74C8-4710-97B5-45BA87373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C6DBA561-C3C2-47BD-9DD4-181EF19948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7D6389FA-D6F7-4ABE-9C7E-A046A20FD1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20495454-60D1-4F0F-9A01-B5FE348C39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7A504C99-835B-4394-A12B-B8285B4FED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5C22AD4E-C008-4C6D-B0ED-ADF1458841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1DEF1459-C754-4297-9102-C4C05310D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527250"/>
          <a:ext cx="2608633" cy="1390673"/>
        </a:xfrm>
        <a:prstGeom prst="rect">
          <a:avLst/>
        </a:prstGeom>
      </xdr:spPr>
    </xdr:pic>
    <xdr:clientData/>
  </xdr:twoCellAnchor>
  <xdr:twoCellAnchor editAs="oneCell">
    <xdr:from>
      <xdr:col>4</xdr:col>
      <xdr:colOff>0</xdr:colOff>
      <xdr:row>142</xdr:row>
      <xdr:rowOff>0</xdr:rowOff>
    </xdr:from>
    <xdr:to>
      <xdr:col>5</xdr:col>
      <xdr:colOff>1016064</xdr:colOff>
      <xdr:row>149</xdr:row>
      <xdr:rowOff>57173</xdr:rowOff>
    </xdr:to>
    <xdr:pic>
      <xdr:nvPicPr>
        <xdr:cNvPr id="3" name="Picture 2">
          <a:extLst>
            <a:ext uri="{FF2B5EF4-FFF2-40B4-BE49-F238E27FC236}">
              <a16:creationId xmlns:a16="http://schemas.microsoft.com/office/drawing/2014/main" id="{FC5B15F8-2CC5-49F1-8CDF-2144C2EA3C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527250"/>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2613851</xdr:colOff>
      <xdr:row>139</xdr:row>
      <xdr:rowOff>67036</xdr:rowOff>
    </xdr:to>
    <xdr:pic>
      <xdr:nvPicPr>
        <xdr:cNvPr id="2" name="Picture 1">
          <a:extLst>
            <a:ext uri="{FF2B5EF4-FFF2-40B4-BE49-F238E27FC236}">
              <a16:creationId xmlns:a16="http://schemas.microsoft.com/office/drawing/2014/main" id="{1FB9344D-95E9-4BDB-9E5D-D2330B407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48167"/>
          <a:ext cx="2613851" cy="1400536"/>
        </a:xfrm>
        <a:prstGeom prst="rect">
          <a:avLst/>
        </a:prstGeom>
      </xdr:spPr>
    </xdr:pic>
    <xdr:clientData/>
  </xdr:twoCellAnchor>
  <xdr:twoCellAnchor editAs="oneCell">
    <xdr:from>
      <xdr:col>4</xdr:col>
      <xdr:colOff>0</xdr:colOff>
      <xdr:row>132</xdr:row>
      <xdr:rowOff>0</xdr:rowOff>
    </xdr:from>
    <xdr:to>
      <xdr:col>5</xdr:col>
      <xdr:colOff>1047367</xdr:colOff>
      <xdr:row>139</xdr:row>
      <xdr:rowOff>116350</xdr:rowOff>
    </xdr:to>
    <xdr:pic>
      <xdr:nvPicPr>
        <xdr:cNvPr id="3" name="Picture 2">
          <a:extLst>
            <a:ext uri="{FF2B5EF4-FFF2-40B4-BE49-F238E27FC236}">
              <a16:creationId xmlns:a16="http://schemas.microsoft.com/office/drawing/2014/main" id="{ED57BAE4-B74F-4CC6-A909-B3790600FD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48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8F7626F8-3896-4D0A-A986-5A43278B20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96286313-A253-4D37-BDF3-5AA3E80906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6E6DF65E-88C0-4CB9-A49B-6314E9E00D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9BF0F2D9-60F8-4626-824B-A32B31262C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49766A19-2450-4223-A204-A5D8A853B4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503A1D51-A560-4889-810A-ECF3C8C255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92427E58-62DF-43EB-A26F-543688180C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CFE0BBFE-8ACF-4EC5-A0E1-BC0C784007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042E1A76-A3D9-4CF6-89EB-9646073F1F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08633" cy="1390673"/>
        </a:xfrm>
        <a:prstGeom prst="rect">
          <a:avLst/>
        </a:prstGeom>
      </xdr:spPr>
    </xdr:pic>
    <xdr:clientData/>
  </xdr:twoCellAnchor>
  <xdr:twoCellAnchor editAs="oneCell">
    <xdr:from>
      <xdr:col>4</xdr:col>
      <xdr:colOff>0</xdr:colOff>
      <xdr:row>171</xdr:row>
      <xdr:rowOff>0</xdr:rowOff>
    </xdr:from>
    <xdr:to>
      <xdr:col>5</xdr:col>
      <xdr:colOff>1016064</xdr:colOff>
      <xdr:row>178</xdr:row>
      <xdr:rowOff>57173</xdr:rowOff>
    </xdr:to>
    <xdr:pic>
      <xdr:nvPicPr>
        <xdr:cNvPr id="3" name="Picture 2">
          <a:extLst>
            <a:ext uri="{FF2B5EF4-FFF2-40B4-BE49-F238E27FC236}">
              <a16:creationId xmlns:a16="http://schemas.microsoft.com/office/drawing/2014/main" id="{AB30B2C9-89E4-4821-834F-E50E3344DB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243</xdr:row>
      <xdr:rowOff>0</xdr:rowOff>
    </xdr:from>
    <xdr:to>
      <xdr:col>2</xdr:col>
      <xdr:colOff>2624284</xdr:colOff>
      <xdr:row>250</xdr:row>
      <xdr:rowOff>42378</xdr:rowOff>
    </xdr:to>
    <xdr:pic>
      <xdr:nvPicPr>
        <xdr:cNvPr id="2" name="Picture 1">
          <a:extLst>
            <a:ext uri="{FF2B5EF4-FFF2-40B4-BE49-F238E27FC236}">
              <a16:creationId xmlns:a16="http://schemas.microsoft.com/office/drawing/2014/main" id="{27A7CD6D-998F-4212-A38D-14D1E77B6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5730583"/>
          <a:ext cx="2624284" cy="1375878"/>
        </a:xfrm>
        <a:prstGeom prst="rect">
          <a:avLst/>
        </a:prstGeom>
      </xdr:spPr>
    </xdr:pic>
    <xdr:clientData/>
  </xdr:twoCellAnchor>
  <xdr:twoCellAnchor editAs="oneCell">
    <xdr:from>
      <xdr:col>4</xdr:col>
      <xdr:colOff>0</xdr:colOff>
      <xdr:row>243</xdr:row>
      <xdr:rowOff>0</xdr:rowOff>
    </xdr:from>
    <xdr:to>
      <xdr:col>5</xdr:col>
      <xdr:colOff>1036933</xdr:colOff>
      <xdr:row>250</xdr:row>
      <xdr:rowOff>62104</xdr:rowOff>
    </xdr:to>
    <xdr:pic>
      <xdr:nvPicPr>
        <xdr:cNvPr id="3" name="Picture 2">
          <a:extLst>
            <a:ext uri="{FF2B5EF4-FFF2-40B4-BE49-F238E27FC236}">
              <a16:creationId xmlns:a16="http://schemas.microsoft.com/office/drawing/2014/main" id="{721AF303-33D6-4585-A92B-B36339AC30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5730583"/>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8418A308-F19D-4EE5-95E1-91917B14A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C303EB1B-FA78-4B41-BF34-070288BF8A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F0DDD64F-9C3A-4F59-A89C-BA27592821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1B97B7DF-5A90-425F-98A8-E5BD36475D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405AD092-97AA-4B05-8789-FFD24D8B81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FC130174-8CF2-4362-8914-4441FAE3B4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2608633</xdr:colOff>
      <xdr:row>97</xdr:row>
      <xdr:rowOff>57173</xdr:rowOff>
    </xdr:to>
    <xdr:pic>
      <xdr:nvPicPr>
        <xdr:cNvPr id="2" name="Picture 1">
          <a:extLst>
            <a:ext uri="{FF2B5EF4-FFF2-40B4-BE49-F238E27FC236}">
              <a16:creationId xmlns:a16="http://schemas.microsoft.com/office/drawing/2014/main" id="{DFDC8030-32DA-4489-95A0-C54DB2A2E6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3" cy="1390673"/>
        </a:xfrm>
        <a:prstGeom prst="rect">
          <a:avLst/>
        </a:prstGeom>
      </xdr:spPr>
    </xdr:pic>
    <xdr:clientData/>
  </xdr:twoCellAnchor>
  <xdr:twoCellAnchor editAs="oneCell">
    <xdr:from>
      <xdr:col>4</xdr:col>
      <xdr:colOff>0</xdr:colOff>
      <xdr:row>90</xdr:row>
      <xdr:rowOff>0</xdr:rowOff>
    </xdr:from>
    <xdr:to>
      <xdr:col>5</xdr:col>
      <xdr:colOff>1016064</xdr:colOff>
      <xdr:row>97</xdr:row>
      <xdr:rowOff>57173</xdr:rowOff>
    </xdr:to>
    <xdr:pic>
      <xdr:nvPicPr>
        <xdr:cNvPr id="3" name="Picture 2">
          <a:extLst>
            <a:ext uri="{FF2B5EF4-FFF2-40B4-BE49-F238E27FC236}">
              <a16:creationId xmlns:a16="http://schemas.microsoft.com/office/drawing/2014/main" id="{C6E4CB0E-12DF-44F9-8CBB-BBA0906182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26E2E5D5-90BA-4965-94D2-EB3BFB1D59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19044930-F3AA-47F9-9D5D-C4B2D259C6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A43510EE-263D-444C-8644-B8AD4AD805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9DA15EA7-6177-4EDE-AC98-F4B8F793A7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184</xdr:row>
      <xdr:rowOff>0</xdr:rowOff>
    </xdr:from>
    <xdr:to>
      <xdr:col>2</xdr:col>
      <xdr:colOff>2608633</xdr:colOff>
      <xdr:row>191</xdr:row>
      <xdr:rowOff>57173</xdr:rowOff>
    </xdr:to>
    <xdr:pic>
      <xdr:nvPicPr>
        <xdr:cNvPr id="2" name="Picture 1">
          <a:extLst>
            <a:ext uri="{FF2B5EF4-FFF2-40B4-BE49-F238E27FC236}">
              <a16:creationId xmlns:a16="http://schemas.microsoft.com/office/drawing/2014/main" id="{3520A802-9218-4C08-BA59-420184B58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454167"/>
          <a:ext cx="2608633" cy="1390673"/>
        </a:xfrm>
        <a:prstGeom prst="rect">
          <a:avLst/>
        </a:prstGeom>
      </xdr:spPr>
    </xdr:pic>
    <xdr:clientData/>
  </xdr:twoCellAnchor>
  <xdr:twoCellAnchor editAs="oneCell">
    <xdr:from>
      <xdr:col>4</xdr:col>
      <xdr:colOff>0</xdr:colOff>
      <xdr:row>184</xdr:row>
      <xdr:rowOff>0</xdr:rowOff>
    </xdr:from>
    <xdr:to>
      <xdr:col>5</xdr:col>
      <xdr:colOff>989978</xdr:colOff>
      <xdr:row>191</xdr:row>
      <xdr:rowOff>57173</xdr:rowOff>
    </xdr:to>
    <xdr:pic>
      <xdr:nvPicPr>
        <xdr:cNvPr id="3" name="Picture 2">
          <a:extLst>
            <a:ext uri="{FF2B5EF4-FFF2-40B4-BE49-F238E27FC236}">
              <a16:creationId xmlns:a16="http://schemas.microsoft.com/office/drawing/2014/main" id="{2288AD40-41B6-4BB5-861D-3347C05C1E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4541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BD98A4DF-B94E-4084-A1C6-621EE89E73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250676B7-718D-468E-91D0-9DF164859B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A577AC38-9BA7-468A-AD06-988F763D41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796BE226-0DDC-4CDA-B913-6E25179DE8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195</xdr:row>
      <xdr:rowOff>0</xdr:rowOff>
    </xdr:from>
    <xdr:to>
      <xdr:col>2</xdr:col>
      <xdr:colOff>2613851</xdr:colOff>
      <xdr:row>202</xdr:row>
      <xdr:rowOff>67036</xdr:rowOff>
    </xdr:to>
    <xdr:pic>
      <xdr:nvPicPr>
        <xdr:cNvPr id="2" name="Picture 1">
          <a:extLst>
            <a:ext uri="{FF2B5EF4-FFF2-40B4-BE49-F238E27FC236}">
              <a16:creationId xmlns:a16="http://schemas.microsoft.com/office/drawing/2014/main" id="{E86D1575-F8EA-4ACF-A28C-7F9CF8CF7C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549667"/>
          <a:ext cx="2613851" cy="1400536"/>
        </a:xfrm>
        <a:prstGeom prst="rect">
          <a:avLst/>
        </a:prstGeom>
      </xdr:spPr>
    </xdr:pic>
    <xdr:clientData/>
  </xdr:twoCellAnchor>
  <xdr:twoCellAnchor editAs="oneCell">
    <xdr:from>
      <xdr:col>4</xdr:col>
      <xdr:colOff>0</xdr:colOff>
      <xdr:row>195</xdr:row>
      <xdr:rowOff>0</xdr:rowOff>
    </xdr:from>
    <xdr:to>
      <xdr:col>5</xdr:col>
      <xdr:colOff>1047367</xdr:colOff>
      <xdr:row>202</xdr:row>
      <xdr:rowOff>116350</xdr:rowOff>
    </xdr:to>
    <xdr:pic>
      <xdr:nvPicPr>
        <xdr:cNvPr id="3" name="Picture 2">
          <a:extLst>
            <a:ext uri="{FF2B5EF4-FFF2-40B4-BE49-F238E27FC236}">
              <a16:creationId xmlns:a16="http://schemas.microsoft.com/office/drawing/2014/main" id="{2B651D28-D286-41B6-AC34-EDB9403F14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549667"/>
          <a:ext cx="2624284" cy="14498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E08438F5-5C4A-4F96-9B24-FDBBE94352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74A9F0CC-DCD0-4E76-AB23-907CA50C0C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2613851</xdr:colOff>
      <xdr:row>91</xdr:row>
      <xdr:rowOff>67036</xdr:rowOff>
    </xdr:to>
    <xdr:pic>
      <xdr:nvPicPr>
        <xdr:cNvPr id="2" name="Picture 1">
          <a:extLst>
            <a:ext uri="{FF2B5EF4-FFF2-40B4-BE49-F238E27FC236}">
              <a16:creationId xmlns:a16="http://schemas.microsoft.com/office/drawing/2014/main" id="{D692C40E-A923-4EAE-8B9E-6566647EB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13851" cy="1400536"/>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FB358C6A-8AED-4B2C-9AAE-275C237994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2613851</xdr:colOff>
      <xdr:row>89</xdr:row>
      <xdr:rowOff>67036</xdr:rowOff>
    </xdr:to>
    <xdr:pic>
      <xdr:nvPicPr>
        <xdr:cNvPr id="2" name="Picture 1">
          <a:extLst>
            <a:ext uri="{FF2B5EF4-FFF2-40B4-BE49-F238E27FC236}">
              <a16:creationId xmlns:a16="http://schemas.microsoft.com/office/drawing/2014/main" id="{DDEC1814-A536-49CE-B2F3-43D60E733B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13851" cy="1400536"/>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8E448DBC-D6A2-4E44-8278-80A67FEA48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2613851</xdr:colOff>
      <xdr:row>84</xdr:row>
      <xdr:rowOff>67036</xdr:rowOff>
    </xdr:to>
    <xdr:pic>
      <xdr:nvPicPr>
        <xdr:cNvPr id="2" name="Picture 1">
          <a:extLst>
            <a:ext uri="{FF2B5EF4-FFF2-40B4-BE49-F238E27FC236}">
              <a16:creationId xmlns:a16="http://schemas.microsoft.com/office/drawing/2014/main" id="{016529E0-A7CB-4168-9FF0-37B785B0E3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13851" cy="1400536"/>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98E9C0A1-F120-414C-B638-EB7E158E50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4F6268E2-5644-47F0-9109-1CFBFA517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989978</xdr:colOff>
      <xdr:row>117</xdr:row>
      <xdr:rowOff>57173</xdr:rowOff>
    </xdr:to>
    <xdr:pic>
      <xdr:nvPicPr>
        <xdr:cNvPr id="3" name="Picture 2">
          <a:extLst>
            <a:ext uri="{FF2B5EF4-FFF2-40B4-BE49-F238E27FC236}">
              <a16:creationId xmlns:a16="http://schemas.microsoft.com/office/drawing/2014/main" id="{A36C049E-8FC0-4D47-9CB9-B11FD8BA21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45A424C2-B892-4BAD-99CB-3B36E8D5F7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92750"/>
          <a:ext cx="2671241" cy="1474508"/>
        </a:xfrm>
        <a:prstGeom prst="rect">
          <a:avLst/>
        </a:prstGeom>
      </xdr:spPr>
    </xdr:pic>
    <xdr:clientData/>
  </xdr:twoCellAnchor>
  <xdr:twoCellAnchor editAs="oneCell">
    <xdr:from>
      <xdr:col>4</xdr:col>
      <xdr:colOff>0</xdr:colOff>
      <xdr:row>91</xdr:row>
      <xdr:rowOff>0</xdr:rowOff>
    </xdr:from>
    <xdr:to>
      <xdr:col>5</xdr:col>
      <xdr:colOff>1047367</xdr:colOff>
      <xdr:row>98</xdr:row>
      <xdr:rowOff>116350</xdr:rowOff>
    </xdr:to>
    <xdr:pic>
      <xdr:nvPicPr>
        <xdr:cNvPr id="3" name="Picture 2">
          <a:extLst>
            <a:ext uri="{FF2B5EF4-FFF2-40B4-BE49-F238E27FC236}">
              <a16:creationId xmlns:a16="http://schemas.microsoft.com/office/drawing/2014/main" id="{4E0FABCC-18F5-4E35-9D56-92AD90D97F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92750"/>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E88A1465-6AA8-472A-8C61-F6F5565D4A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E66C1CEC-CBD2-4868-B6C8-A31E67C76F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2639936</xdr:colOff>
      <xdr:row>98</xdr:row>
      <xdr:rowOff>101556</xdr:rowOff>
    </xdr:to>
    <xdr:pic>
      <xdr:nvPicPr>
        <xdr:cNvPr id="2" name="Picture 1">
          <a:extLst>
            <a:ext uri="{FF2B5EF4-FFF2-40B4-BE49-F238E27FC236}">
              <a16:creationId xmlns:a16="http://schemas.microsoft.com/office/drawing/2014/main" id="{2E6570E4-35A9-4B37-84D0-7050669E5C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39936" cy="1435056"/>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F89524B1-1046-412E-9290-92BBFCD5EC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9CA951AC-777A-4516-A9D4-FC4591CAFA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69C9C870-DEEF-4EAD-B048-6ECB1BC9F9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2608633</xdr:colOff>
      <xdr:row>132</xdr:row>
      <xdr:rowOff>57173</xdr:rowOff>
    </xdr:to>
    <xdr:pic>
      <xdr:nvPicPr>
        <xdr:cNvPr id="2" name="Picture 1">
          <a:extLst>
            <a:ext uri="{FF2B5EF4-FFF2-40B4-BE49-F238E27FC236}">
              <a16:creationId xmlns:a16="http://schemas.microsoft.com/office/drawing/2014/main" id="{3A25B8CE-1263-4282-AFA2-DDED51A90C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43833"/>
          <a:ext cx="2608633" cy="1390673"/>
        </a:xfrm>
        <a:prstGeom prst="rect">
          <a:avLst/>
        </a:prstGeom>
      </xdr:spPr>
    </xdr:pic>
    <xdr:clientData/>
  </xdr:twoCellAnchor>
  <xdr:twoCellAnchor editAs="oneCell">
    <xdr:from>
      <xdr:col>4</xdr:col>
      <xdr:colOff>0</xdr:colOff>
      <xdr:row>125</xdr:row>
      <xdr:rowOff>0</xdr:rowOff>
    </xdr:from>
    <xdr:to>
      <xdr:col>5</xdr:col>
      <xdr:colOff>1016064</xdr:colOff>
      <xdr:row>132</xdr:row>
      <xdr:rowOff>57173</xdr:rowOff>
    </xdr:to>
    <xdr:pic>
      <xdr:nvPicPr>
        <xdr:cNvPr id="3" name="Picture 2">
          <a:extLst>
            <a:ext uri="{FF2B5EF4-FFF2-40B4-BE49-F238E27FC236}">
              <a16:creationId xmlns:a16="http://schemas.microsoft.com/office/drawing/2014/main" id="{AC1702BB-2AAE-4E9C-99C9-1229D7157A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43833"/>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2608633</xdr:colOff>
      <xdr:row>143</xdr:row>
      <xdr:rowOff>57173</xdr:rowOff>
    </xdr:to>
    <xdr:pic>
      <xdr:nvPicPr>
        <xdr:cNvPr id="2" name="Picture 1">
          <a:extLst>
            <a:ext uri="{FF2B5EF4-FFF2-40B4-BE49-F238E27FC236}">
              <a16:creationId xmlns:a16="http://schemas.microsoft.com/office/drawing/2014/main" id="{6EEAC0A9-BA85-4AA0-8898-3E63095758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136</xdr:row>
      <xdr:rowOff>0</xdr:rowOff>
    </xdr:from>
    <xdr:to>
      <xdr:col>5</xdr:col>
      <xdr:colOff>989978</xdr:colOff>
      <xdr:row>143</xdr:row>
      <xdr:rowOff>57173</xdr:rowOff>
    </xdr:to>
    <xdr:pic>
      <xdr:nvPicPr>
        <xdr:cNvPr id="3" name="Picture 2">
          <a:extLst>
            <a:ext uri="{FF2B5EF4-FFF2-40B4-BE49-F238E27FC236}">
              <a16:creationId xmlns:a16="http://schemas.microsoft.com/office/drawing/2014/main" id="{24964253-AA3C-4E68-8D35-94910F0207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691167"/>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2624284</xdr:colOff>
      <xdr:row>140</xdr:row>
      <xdr:rowOff>42378</xdr:rowOff>
    </xdr:to>
    <xdr:pic>
      <xdr:nvPicPr>
        <xdr:cNvPr id="2" name="Picture 1">
          <a:extLst>
            <a:ext uri="{FF2B5EF4-FFF2-40B4-BE49-F238E27FC236}">
              <a16:creationId xmlns:a16="http://schemas.microsoft.com/office/drawing/2014/main" id="{D3FE18FA-9E98-4DDA-B365-D05356A6FD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624284" cy="1375878"/>
        </a:xfrm>
        <a:prstGeom prst="rect">
          <a:avLst/>
        </a:prstGeom>
      </xdr:spPr>
    </xdr:pic>
    <xdr:clientData/>
  </xdr:twoCellAnchor>
  <xdr:twoCellAnchor editAs="oneCell">
    <xdr:from>
      <xdr:col>4</xdr:col>
      <xdr:colOff>0</xdr:colOff>
      <xdr:row>133</xdr:row>
      <xdr:rowOff>0</xdr:rowOff>
    </xdr:from>
    <xdr:to>
      <xdr:col>5</xdr:col>
      <xdr:colOff>1016064</xdr:colOff>
      <xdr:row>140</xdr:row>
      <xdr:rowOff>81830</xdr:rowOff>
    </xdr:to>
    <xdr:pic>
      <xdr:nvPicPr>
        <xdr:cNvPr id="3" name="Picture 2">
          <a:extLst>
            <a:ext uri="{FF2B5EF4-FFF2-40B4-BE49-F238E27FC236}">
              <a16:creationId xmlns:a16="http://schemas.microsoft.com/office/drawing/2014/main" id="{EBE1B543-53FF-4F5E-9F4B-07B7272F67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3866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2639936</xdr:colOff>
      <xdr:row>140</xdr:row>
      <xdr:rowOff>101556</xdr:rowOff>
    </xdr:to>
    <xdr:pic>
      <xdr:nvPicPr>
        <xdr:cNvPr id="2" name="Picture 1">
          <a:extLst>
            <a:ext uri="{FF2B5EF4-FFF2-40B4-BE49-F238E27FC236}">
              <a16:creationId xmlns:a16="http://schemas.microsoft.com/office/drawing/2014/main" id="{F816220B-2264-4A08-810E-4F74A69AC8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639936" cy="1435056"/>
        </a:xfrm>
        <a:prstGeom prst="rect">
          <a:avLst/>
        </a:prstGeom>
      </xdr:spPr>
    </xdr:pic>
    <xdr:clientData/>
  </xdr:twoCellAnchor>
  <xdr:twoCellAnchor editAs="oneCell">
    <xdr:from>
      <xdr:col>4</xdr:col>
      <xdr:colOff>0</xdr:colOff>
      <xdr:row>133</xdr:row>
      <xdr:rowOff>0</xdr:rowOff>
    </xdr:from>
    <xdr:to>
      <xdr:col>5</xdr:col>
      <xdr:colOff>1036933</xdr:colOff>
      <xdr:row>140</xdr:row>
      <xdr:rowOff>62104</xdr:rowOff>
    </xdr:to>
    <xdr:pic>
      <xdr:nvPicPr>
        <xdr:cNvPr id="3" name="Picture 2">
          <a:extLst>
            <a:ext uri="{FF2B5EF4-FFF2-40B4-BE49-F238E27FC236}">
              <a16:creationId xmlns:a16="http://schemas.microsoft.com/office/drawing/2014/main" id="{CE1C59E2-A627-4583-BAF5-76625E8015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38667"/>
          <a:ext cx="2613850" cy="139560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8E2F03D9-E188-49CA-9C42-9F419C41BD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AD3D7507-C171-4A2D-8BE2-0D07FDA487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2671241</xdr:colOff>
      <xdr:row>102</xdr:row>
      <xdr:rowOff>141008</xdr:rowOff>
    </xdr:to>
    <xdr:pic>
      <xdr:nvPicPr>
        <xdr:cNvPr id="2" name="Picture 1">
          <a:extLst>
            <a:ext uri="{FF2B5EF4-FFF2-40B4-BE49-F238E27FC236}">
              <a16:creationId xmlns:a16="http://schemas.microsoft.com/office/drawing/2014/main" id="{8C91950B-1321-4B69-9417-6FBEB1FCA5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71241" cy="1474508"/>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1DEAF98A-0E05-44E6-8482-C582CFABFF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2608632</xdr:colOff>
      <xdr:row>89</xdr:row>
      <xdr:rowOff>121282</xdr:rowOff>
    </xdr:to>
    <xdr:pic>
      <xdr:nvPicPr>
        <xdr:cNvPr id="2" name="Picture 1">
          <a:extLst>
            <a:ext uri="{FF2B5EF4-FFF2-40B4-BE49-F238E27FC236}">
              <a16:creationId xmlns:a16="http://schemas.microsoft.com/office/drawing/2014/main" id="{3D3D9776-5161-4A47-84A9-5B8D38C80F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2" cy="1454782"/>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0833A4C3-4FA7-4DC2-864F-31F885404E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8D6141F0-BB64-4A6F-AC3C-8C5705B610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D2A65701-CEDF-4877-961E-1D8AF038E2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2671241</xdr:colOff>
      <xdr:row>95</xdr:row>
      <xdr:rowOff>141008</xdr:rowOff>
    </xdr:to>
    <xdr:pic>
      <xdr:nvPicPr>
        <xdr:cNvPr id="2" name="Picture 1">
          <a:extLst>
            <a:ext uri="{FF2B5EF4-FFF2-40B4-BE49-F238E27FC236}">
              <a16:creationId xmlns:a16="http://schemas.microsoft.com/office/drawing/2014/main" id="{E1A7F031-4064-40C1-8DC0-6FFD2C620E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71241" cy="1474508"/>
        </a:xfrm>
        <a:prstGeom prst="rect">
          <a:avLst/>
        </a:prstGeom>
      </xdr:spPr>
    </xdr:pic>
    <xdr:clientData/>
  </xdr:twoCellAnchor>
  <xdr:twoCellAnchor editAs="oneCell">
    <xdr:from>
      <xdr:col>4</xdr:col>
      <xdr:colOff>0</xdr:colOff>
      <xdr:row>88</xdr:row>
      <xdr:rowOff>0</xdr:rowOff>
    </xdr:from>
    <xdr:to>
      <xdr:col>5</xdr:col>
      <xdr:colOff>1036933</xdr:colOff>
      <xdr:row>95</xdr:row>
      <xdr:rowOff>62104</xdr:rowOff>
    </xdr:to>
    <xdr:pic>
      <xdr:nvPicPr>
        <xdr:cNvPr id="3" name="Picture 2">
          <a:extLst>
            <a:ext uri="{FF2B5EF4-FFF2-40B4-BE49-F238E27FC236}">
              <a16:creationId xmlns:a16="http://schemas.microsoft.com/office/drawing/2014/main" id="{50581495-4406-40F8-869F-F8DF086B4C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96ADC8FD-0C5E-4891-BD5A-A070C9DA38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28917"/>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663971D1-4D9E-4E9E-8718-C6BCB8D85F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289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F0645508-5FA6-4A08-83B3-11E65377B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CB5E53BA-1A7F-4837-8497-2908D1027C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90C9A7E4-3A1B-4D8B-B35A-D11B2E3454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E19AA9E3-19BC-4A20-95EC-59D32341E8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1A9DA988-5ADA-4DBE-A2A9-8A1C5581EE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9202E3A8-3AE5-4DBF-B8C8-29D5131556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2608632</xdr:colOff>
      <xdr:row>80</xdr:row>
      <xdr:rowOff>121282</xdr:rowOff>
    </xdr:to>
    <xdr:pic>
      <xdr:nvPicPr>
        <xdr:cNvPr id="2" name="Picture 1">
          <a:extLst>
            <a:ext uri="{FF2B5EF4-FFF2-40B4-BE49-F238E27FC236}">
              <a16:creationId xmlns:a16="http://schemas.microsoft.com/office/drawing/2014/main" id="{927ED5B9-5DF4-4487-B32E-F4056D1CD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2" cy="1454782"/>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8E2362D7-104C-49AE-A7AC-B64DBCED9A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2</xdr:col>
      <xdr:colOff>2608633</xdr:colOff>
      <xdr:row>267</xdr:row>
      <xdr:rowOff>57173</xdr:rowOff>
    </xdr:to>
    <xdr:pic>
      <xdr:nvPicPr>
        <xdr:cNvPr id="2" name="Picture 1">
          <a:extLst>
            <a:ext uri="{FF2B5EF4-FFF2-40B4-BE49-F238E27FC236}">
              <a16:creationId xmlns:a16="http://schemas.microsoft.com/office/drawing/2014/main" id="{1F3FBFD3-A1A0-4E26-85AB-71452FA63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9138417"/>
          <a:ext cx="2608633" cy="1390673"/>
        </a:xfrm>
        <a:prstGeom prst="rect">
          <a:avLst/>
        </a:prstGeom>
      </xdr:spPr>
    </xdr:pic>
    <xdr:clientData/>
  </xdr:twoCellAnchor>
  <xdr:twoCellAnchor editAs="oneCell">
    <xdr:from>
      <xdr:col>4</xdr:col>
      <xdr:colOff>0</xdr:colOff>
      <xdr:row>260</xdr:row>
      <xdr:rowOff>0</xdr:rowOff>
    </xdr:from>
    <xdr:to>
      <xdr:col>5</xdr:col>
      <xdr:colOff>989978</xdr:colOff>
      <xdr:row>267</xdr:row>
      <xdr:rowOff>57173</xdr:rowOff>
    </xdr:to>
    <xdr:pic>
      <xdr:nvPicPr>
        <xdr:cNvPr id="3" name="Picture 2">
          <a:extLst>
            <a:ext uri="{FF2B5EF4-FFF2-40B4-BE49-F238E27FC236}">
              <a16:creationId xmlns:a16="http://schemas.microsoft.com/office/drawing/2014/main" id="{BE3D4FCC-A84A-4CE9-A8B4-A766AE2221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9138417"/>
          <a:ext cx="2566895" cy="139067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7142343B-6AC1-4730-A023-FF93C17D5D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F818489B-7816-456B-932B-0D6B845B1F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2F6759AE-F564-4C4F-B226-2B5629AF71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67B5D89B-E77E-4C0E-8745-CCC8D5CD7D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2243917E-889E-4B94-8CE2-E852D67CF5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8B670405-8B4D-4B81-AC65-E16D96997D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BFDE40E1-E685-4100-8CD5-28CBB98609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98B1A510-B3C3-4CC8-9541-CF3509499D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5E72C57D-4F8D-4BBA-9370-1C2A590984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8BA99A68-E5EC-4B87-9DF1-2B5F8362FB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A4F14782-479D-4F73-BBD4-CCDCF5AADE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F58B25A3-D490-4EE8-937C-113C855E24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10325102-6D41-48FC-90EE-8BFEB834FC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D6516E72-41DC-4C40-A758-51A7854907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81ED11CC-6107-4722-9424-6621471AF6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71549AAC-1E48-4813-BE73-E4480F1CE7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48535E1C-3F93-4D56-96F7-A1CF07E64C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B1D2469E-A4C4-4D43-AC9E-7671888AA0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2EF34EB0-6E96-4731-BBCD-303F0964D3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7FD1AC38-5AF8-4235-8867-B9EA8B3FE0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2671241</xdr:colOff>
      <xdr:row>177</xdr:row>
      <xdr:rowOff>141008</xdr:rowOff>
    </xdr:to>
    <xdr:pic>
      <xdr:nvPicPr>
        <xdr:cNvPr id="2" name="Picture 1">
          <a:extLst>
            <a:ext uri="{FF2B5EF4-FFF2-40B4-BE49-F238E27FC236}">
              <a16:creationId xmlns:a16="http://schemas.microsoft.com/office/drawing/2014/main" id="{A27F970B-B5DE-4AB8-881E-9D94400B92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671241" cy="1474508"/>
        </a:xfrm>
        <a:prstGeom prst="rect">
          <a:avLst/>
        </a:prstGeom>
      </xdr:spPr>
    </xdr:pic>
    <xdr:clientData/>
  </xdr:twoCellAnchor>
  <xdr:twoCellAnchor editAs="oneCell">
    <xdr:from>
      <xdr:col>4</xdr:col>
      <xdr:colOff>0</xdr:colOff>
      <xdr:row>170</xdr:row>
      <xdr:rowOff>0</xdr:rowOff>
    </xdr:from>
    <xdr:to>
      <xdr:col>5</xdr:col>
      <xdr:colOff>1047367</xdr:colOff>
      <xdr:row>177</xdr:row>
      <xdr:rowOff>116350</xdr:rowOff>
    </xdr:to>
    <xdr:pic>
      <xdr:nvPicPr>
        <xdr:cNvPr id="3" name="Picture 2">
          <a:extLst>
            <a:ext uri="{FF2B5EF4-FFF2-40B4-BE49-F238E27FC236}">
              <a16:creationId xmlns:a16="http://schemas.microsoft.com/office/drawing/2014/main" id="{A2D76460-36AF-460D-9518-C792E5662E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624284" cy="144985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9F7673AF-B87E-4F9E-9934-89C7A4703A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3059EDEE-A057-4842-9989-C4CBA052E0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1DC5E489-7307-48BB-AEBC-41FD5E5ED2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5C63B8A5-4EB8-4622-9FA7-19E3472AB9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F9A09EA1-374B-454C-8CB4-D0A8F932A6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643417"/>
          <a:ext cx="2608633" cy="1390673"/>
        </a:xfrm>
        <a:prstGeom prst="rect">
          <a:avLst/>
        </a:prstGeom>
      </xdr:spPr>
    </xdr:pic>
    <xdr:clientData/>
  </xdr:twoCellAnchor>
  <xdr:twoCellAnchor editAs="oneCell">
    <xdr:from>
      <xdr:col>4</xdr:col>
      <xdr:colOff>0</xdr:colOff>
      <xdr:row>132</xdr:row>
      <xdr:rowOff>0</xdr:rowOff>
    </xdr:from>
    <xdr:to>
      <xdr:col>5</xdr:col>
      <xdr:colOff>1016064</xdr:colOff>
      <xdr:row>139</xdr:row>
      <xdr:rowOff>57173</xdr:rowOff>
    </xdr:to>
    <xdr:pic>
      <xdr:nvPicPr>
        <xdr:cNvPr id="3" name="Picture 2">
          <a:extLst>
            <a:ext uri="{FF2B5EF4-FFF2-40B4-BE49-F238E27FC236}">
              <a16:creationId xmlns:a16="http://schemas.microsoft.com/office/drawing/2014/main" id="{C61B9736-381C-41A1-8B47-866A07C395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643417"/>
          <a:ext cx="2592981" cy="139067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E9222DE8-BC77-41C4-9497-3E8E9D5774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26F805DD-DB94-43AB-B211-6AC8C0D018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271212C4-6178-4E5B-8B4D-092F175C2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23F2F5D6-8AF9-48DD-95CC-7D26D3499E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1126E3D1-9F66-4E6B-A24F-81B1F12F6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1DCB21F8-64FD-41DA-925F-F6DB49D926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A1EAD349-DF64-42F2-8785-D42B9FC036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477A59B4-209B-445A-8664-99CB95CE28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2608632</xdr:colOff>
      <xdr:row>91</xdr:row>
      <xdr:rowOff>121282</xdr:rowOff>
    </xdr:to>
    <xdr:pic>
      <xdr:nvPicPr>
        <xdr:cNvPr id="2" name="Picture 1">
          <a:extLst>
            <a:ext uri="{FF2B5EF4-FFF2-40B4-BE49-F238E27FC236}">
              <a16:creationId xmlns:a16="http://schemas.microsoft.com/office/drawing/2014/main" id="{153D23CA-A652-4DE6-8FA4-362CEA7C15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08632" cy="1454782"/>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962822EF-E390-4D21-B0F1-CCDF8BEF63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376E61AA-32A3-4C33-9734-E68E21770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48620306-5DBC-451C-801F-9DBCDA8390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36BEDA41-6172-466D-B3D3-C925D25BC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F93143FE-B247-4D84-A909-70FB1548BC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322</xdr:row>
      <xdr:rowOff>0</xdr:rowOff>
    </xdr:from>
    <xdr:to>
      <xdr:col>2</xdr:col>
      <xdr:colOff>2608633</xdr:colOff>
      <xdr:row>329</xdr:row>
      <xdr:rowOff>57173</xdr:rowOff>
    </xdr:to>
    <xdr:pic>
      <xdr:nvPicPr>
        <xdr:cNvPr id="2" name="Picture 1">
          <a:extLst>
            <a:ext uri="{FF2B5EF4-FFF2-40B4-BE49-F238E27FC236}">
              <a16:creationId xmlns:a16="http://schemas.microsoft.com/office/drawing/2014/main" id="{C34B1D7F-11A6-40DF-ACF5-5A25AE5AAD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743167"/>
          <a:ext cx="2608633" cy="1390673"/>
        </a:xfrm>
        <a:prstGeom prst="rect">
          <a:avLst/>
        </a:prstGeom>
      </xdr:spPr>
    </xdr:pic>
    <xdr:clientData/>
  </xdr:twoCellAnchor>
  <xdr:twoCellAnchor editAs="oneCell">
    <xdr:from>
      <xdr:col>4</xdr:col>
      <xdr:colOff>0</xdr:colOff>
      <xdr:row>322</xdr:row>
      <xdr:rowOff>0</xdr:rowOff>
    </xdr:from>
    <xdr:to>
      <xdr:col>5</xdr:col>
      <xdr:colOff>1016064</xdr:colOff>
      <xdr:row>329</xdr:row>
      <xdr:rowOff>57173</xdr:rowOff>
    </xdr:to>
    <xdr:pic>
      <xdr:nvPicPr>
        <xdr:cNvPr id="3" name="Picture 2">
          <a:extLst>
            <a:ext uri="{FF2B5EF4-FFF2-40B4-BE49-F238E27FC236}">
              <a16:creationId xmlns:a16="http://schemas.microsoft.com/office/drawing/2014/main" id="{234F8D4A-1863-4C9A-8335-60307C423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743167"/>
          <a:ext cx="2592981" cy="139067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2613851</xdr:colOff>
      <xdr:row>82</xdr:row>
      <xdr:rowOff>67036</xdr:rowOff>
    </xdr:to>
    <xdr:pic>
      <xdr:nvPicPr>
        <xdr:cNvPr id="2" name="Picture 1">
          <a:extLst>
            <a:ext uri="{FF2B5EF4-FFF2-40B4-BE49-F238E27FC236}">
              <a16:creationId xmlns:a16="http://schemas.microsoft.com/office/drawing/2014/main" id="{ED9D9E7F-9F2E-4EAA-9A81-D5D875F661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13851" cy="1400536"/>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99834868-CE98-40E6-A11B-48F7C585E0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24C6FC79-0908-4393-A921-0BC72D93B1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97CEF82C-D6F1-455E-8851-EF6C7A657A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99A6967B-32D4-4D77-8BAC-AD20F9046B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1047367</xdr:colOff>
      <xdr:row>97</xdr:row>
      <xdr:rowOff>116350</xdr:rowOff>
    </xdr:to>
    <xdr:pic>
      <xdr:nvPicPr>
        <xdr:cNvPr id="3" name="Picture 2">
          <a:extLst>
            <a:ext uri="{FF2B5EF4-FFF2-40B4-BE49-F238E27FC236}">
              <a16:creationId xmlns:a16="http://schemas.microsoft.com/office/drawing/2014/main" id="{1AB636CD-CD98-4D19-805A-C5DDC879B4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24284" cy="144985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2B150D20-DECB-45A0-BE7D-9680AA294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7D3A51C3-639B-49EE-BC8F-E6D0EEDE02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DE26E63C-E075-4BC9-87CA-885187027C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F6085A6A-EE65-4DD0-B530-75CA1B0A15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3b6e70ed-71fc-46f6-b65c-f1f5f55fe869.pdf" TargetMode="External"/><Relationship Id="rId21" Type="http://schemas.openxmlformats.org/officeDocument/2006/relationships/hyperlink" Target="https://www.bseindia.com/xml-data/corpfiling/AttachHis/2d00e8b4-0690-4605-a0bc-b840cd6cfa8c.pdf" TargetMode="External"/><Relationship Id="rId42" Type="http://schemas.openxmlformats.org/officeDocument/2006/relationships/hyperlink" Target="https://www.bseindia.com/xml-data/corpfiling/AttachHis/63959ce8-b641-4bd4-9a62-43ab52301856.pdf" TargetMode="External"/><Relationship Id="rId47" Type="http://schemas.openxmlformats.org/officeDocument/2006/relationships/hyperlink" Target="https://www.bseindia.com/xml-data/corpfiling/AttachHis/141ef7e3-e697-430b-a62c-108fbc78db2f.pdf" TargetMode="External"/><Relationship Id="rId63" Type="http://schemas.openxmlformats.org/officeDocument/2006/relationships/hyperlink" Target="https://www.bseindia.com/xml-data/corpfiling/AttachHis/3b6e70ed-71fc-46f6-b65c-f1f5f55fe869.pdf" TargetMode="External"/><Relationship Id="rId68" Type="http://schemas.openxmlformats.org/officeDocument/2006/relationships/hyperlink" Target="https://www.bseindia.com/xml-data/corpfiling/AttachHis/d3cbeeea-de68-4b77-bfa3-9bfe1afbc503.pdf" TargetMode="External"/><Relationship Id="rId2" Type="http://schemas.openxmlformats.org/officeDocument/2006/relationships/hyperlink" Target="https://www.bseindia.com/xml-data/corpfiling/AttachLive/44be77e0-6afe-4ac4-add8-26943e317479.pdf" TargetMode="External"/><Relationship Id="rId16" Type="http://schemas.openxmlformats.org/officeDocument/2006/relationships/hyperlink" Target="https://www.bseindia.com/xml-data/corpfiling/AttachHis/19d833a8-dbc7-4553-982e-75923c474c86.pdf" TargetMode="External"/><Relationship Id="rId29" Type="http://schemas.openxmlformats.org/officeDocument/2006/relationships/hyperlink" Target="https://www.bseindia.com/xml-data/corpfiling/AttachHis/2584a2e9-716e-4034-948f-ec49ba815794.pdf" TargetMode="External"/><Relationship Id="rId11" Type="http://schemas.openxmlformats.org/officeDocument/2006/relationships/hyperlink" Target="https://www.bseindia.com/xml-data/corpfiling/AttachHis/9c6a98f8-f882-4c06-9cb1-7f3b6ae1159f.pdf" TargetMode="External"/><Relationship Id="rId24" Type="http://schemas.openxmlformats.org/officeDocument/2006/relationships/hyperlink" Target="https://www.bseindia.com/xml-data/corpfiling/AttachHis/91cb2b81-214b-4810-97b5-144553021d68.pdf" TargetMode="External"/><Relationship Id="rId32" Type="http://schemas.openxmlformats.org/officeDocument/2006/relationships/hyperlink" Target="https://www.bseindia.com/xml-data/corpfiling/AttachHis/d3cbeeea-de68-4b77-bfa3-9bfe1afbc503.pdf" TargetMode="External"/><Relationship Id="rId37" Type="http://schemas.openxmlformats.org/officeDocument/2006/relationships/hyperlink" Target="https://www.bseindia.com/xml-data/corpfiling/AttachHis/365bf981-6bb8-4241-b336-07a36f51a413.pdf" TargetMode="External"/><Relationship Id="rId40" Type="http://schemas.openxmlformats.org/officeDocument/2006/relationships/hyperlink" Target="https://www.bseindia.com/xml-data/corpfiling/AttachHis/5e2ee0c9-f4b4-4486-b247-674b01b11936.pdf" TargetMode="External"/><Relationship Id="rId45" Type="http://schemas.openxmlformats.org/officeDocument/2006/relationships/hyperlink" Target="https://www.bseindia.com/xml-data/corpfiling/AttachHis/b0102152-537a-4575-8183-5c132aba5fdf.pdf" TargetMode="External"/><Relationship Id="rId53" Type="http://schemas.openxmlformats.org/officeDocument/2006/relationships/hyperlink" Target="https://www.bseindia.com/xml-data/corpfiling/AttachHis/19d833a8-dbc7-4553-982e-75923c474c86.pdf" TargetMode="External"/><Relationship Id="rId58" Type="http://schemas.openxmlformats.org/officeDocument/2006/relationships/hyperlink" Target="https://www.bseindia.com/xml-data/corpfiling/AttachHis/2d00e8b4-0690-4605-a0bc-b840cd6cfa8c.pdf" TargetMode="External"/><Relationship Id="rId66" Type="http://schemas.openxmlformats.org/officeDocument/2006/relationships/hyperlink" Target="https://www.bseindia.com/xml-data/corpfiling/AttachHis/2584a2e9-716e-4034-948f-ec49ba815794.pdf" TargetMode="External"/><Relationship Id="rId74" Type="http://schemas.openxmlformats.org/officeDocument/2006/relationships/printerSettings" Target="../printerSettings/printerSettings1.bin"/><Relationship Id="rId5" Type="http://schemas.openxmlformats.org/officeDocument/2006/relationships/hyperlink" Target="https://www.bseindia.com/xml-data/corpfiling/AttachHis/63959ce8-b641-4bd4-9a62-43ab52301856.pdf" TargetMode="External"/><Relationship Id="rId61" Type="http://schemas.openxmlformats.org/officeDocument/2006/relationships/hyperlink" Target="https://www.bseindia.com/xml-data/corpfiling/AttachHis/91cb2b81-214b-4810-97b5-144553021d68.pdf" TargetMode="External"/><Relationship Id="rId19" Type="http://schemas.openxmlformats.org/officeDocument/2006/relationships/hyperlink" Target="https://www.bseindia.com/xml-data/corpfiling/AttachHis/4af24568-4cb3-485f-9017-c564876dffb0.pdf" TargetMode="External"/><Relationship Id="rId14" Type="http://schemas.openxmlformats.org/officeDocument/2006/relationships/hyperlink" Target="https://www.bseindia.com/xml-data/corpfiling/AttachHis/3173c1d1-cc86-497f-b4c8-445d0dbcb862.pdf" TargetMode="External"/><Relationship Id="rId22" Type="http://schemas.openxmlformats.org/officeDocument/2006/relationships/hyperlink" Target="https://www.bseindia.com/xml-data/corpfiling/AttachHis/56f9775c-1fe9-427e-9f3f-6211a9ce0322.pdf" TargetMode="External"/><Relationship Id="rId27" Type="http://schemas.openxmlformats.org/officeDocument/2006/relationships/hyperlink" Target="https://www.bseindia.com/xml-data/corpfiling/AttachHis/2d9f77ec-3f8e-45a6-bf51-ac1db3d166e6.pdf" TargetMode="External"/><Relationship Id="rId30" Type="http://schemas.openxmlformats.org/officeDocument/2006/relationships/hyperlink" Target="https://www.bseindia.com/xml-data/corpfiling/AttachLive/6619fc6f-9343-4f0e-8e7a-740c52b0106c.pdf" TargetMode="External"/><Relationship Id="rId35" Type="http://schemas.openxmlformats.org/officeDocument/2006/relationships/hyperlink" Target="https://www.bseindia.com/xml-data/corpfiling/AttachHis/f97575a4-7267-4f8a-92bf-80e7a5e4c095.pdf" TargetMode="External"/><Relationship Id="rId43" Type="http://schemas.openxmlformats.org/officeDocument/2006/relationships/hyperlink" Target="https://www.bseindia.com/xml-data/corpfiling/AttachHis/3b62666a-aa3b-481f-b54d-506f1fc7c904.pdf" TargetMode="External"/><Relationship Id="rId48" Type="http://schemas.openxmlformats.org/officeDocument/2006/relationships/hyperlink" Target="https://www.bseindia.com/xml-data/corpfiling/AttachHis/9c6a98f8-f882-4c06-9cb1-7f3b6ae1159f.pdf" TargetMode="External"/><Relationship Id="rId56" Type="http://schemas.openxmlformats.org/officeDocument/2006/relationships/hyperlink" Target="https://www.bseindia.com/xml-data/corpfiling/AttachHis/4af24568-4cb3-485f-9017-c564876dffb0.pdf" TargetMode="External"/><Relationship Id="rId64" Type="http://schemas.openxmlformats.org/officeDocument/2006/relationships/hyperlink" Target="https://www.bseindia.com/xml-data/corpfiling/AttachHis/2d9f77ec-3f8e-45a6-bf51-ac1db3d166e6.pdf" TargetMode="External"/><Relationship Id="rId69" Type="http://schemas.openxmlformats.org/officeDocument/2006/relationships/hyperlink" Target="https://www.bseindia.com/xml-data/corpfiling/AttachHis/92aac7f5-0bf6-46ca-bd01-456133174f03.pdf" TargetMode="External"/><Relationship Id="rId8" Type="http://schemas.openxmlformats.org/officeDocument/2006/relationships/hyperlink" Target="https://www.bseindia.com/xml-data/corpfiling/AttachHis/b0102152-537a-4575-8183-5c132aba5fdf.pdf" TargetMode="External"/><Relationship Id="rId51" Type="http://schemas.openxmlformats.org/officeDocument/2006/relationships/hyperlink" Target="https://www.bseindia.com/xml-data/corpfiling/AttachHis/3173c1d1-cc86-497f-b4c8-445d0dbcb862.pdf" TargetMode="External"/><Relationship Id="rId72" Type="http://schemas.openxmlformats.org/officeDocument/2006/relationships/hyperlink" Target="https://www.bseindia.com/xml-data/corpfiling/AttachHis/8d3f1b7c-9413-401b-89da-9b7634a1adad.pdf" TargetMode="External"/><Relationship Id="rId3" Type="http://schemas.openxmlformats.org/officeDocument/2006/relationships/hyperlink" Target="https://www.bseindia.com/xml-data/corpfiling/AttachHis/5e2ee0c9-f4b4-4486-b247-674b01b11936.pdf" TargetMode="External"/><Relationship Id="rId12" Type="http://schemas.openxmlformats.org/officeDocument/2006/relationships/hyperlink" Target="https://www.bseindia.com/xml-data/corpfiling/AttachHis/fa53c28b-bb5e-4e4e-a3d5-cf085d70341a.pdf" TargetMode="External"/><Relationship Id="rId17" Type="http://schemas.openxmlformats.org/officeDocument/2006/relationships/hyperlink" Target="https://www.bseindia.com/xml-data/corpfiling/AttachHis/52768a13-843f-488e-8749-d839c7c0cb7f.pdf" TargetMode="External"/><Relationship Id="rId25" Type="http://schemas.openxmlformats.org/officeDocument/2006/relationships/hyperlink" Target="https://www.bseindia.com/xml-data/corpfiling/AttachHis/c757eac5-3c7e-4c56-a5c5-cd37ffe1c0a5.pdf" TargetMode="External"/><Relationship Id="rId33" Type="http://schemas.openxmlformats.org/officeDocument/2006/relationships/hyperlink" Target="https://www.bseindia.com/xml-data/corpfiling/AttachHis/92aac7f5-0bf6-46ca-bd01-456133174f03.pdf" TargetMode="External"/><Relationship Id="rId38" Type="http://schemas.openxmlformats.org/officeDocument/2006/relationships/hyperlink" Target="https://www.bseindia.com/xml-data/corpfiling/AttachHis/80485da6-ff55-4c3e-ba9c-4d51a3d5ed44.pdf" TargetMode="External"/><Relationship Id="rId46" Type="http://schemas.openxmlformats.org/officeDocument/2006/relationships/hyperlink" Target="https://www.bseindia.com/xml-data/corpfiling/AttachLive/c12a56d6-1671-4bb8-b2d5-38ce4dee01da.pdf" TargetMode="External"/><Relationship Id="rId59" Type="http://schemas.openxmlformats.org/officeDocument/2006/relationships/hyperlink" Target="https://www.bseindia.com/xml-data/corpfiling/AttachHis/56f9775c-1fe9-427e-9f3f-6211a9ce0322.pdf" TargetMode="External"/><Relationship Id="rId67" Type="http://schemas.openxmlformats.org/officeDocument/2006/relationships/hyperlink" Target="https://www.bseindia.com/xml-data/corpfiling/AttachHis/f66c1aa7-a533-4ac2-b735-0a0d9fc26243.pdf" TargetMode="External"/><Relationship Id="rId20" Type="http://schemas.openxmlformats.org/officeDocument/2006/relationships/hyperlink" Target="https://www.bseindia.com/xml-data/corpfiling/AttachHis/59a5d43d-aa0f-491f-bf48-5a340519f255.pdf" TargetMode="External"/><Relationship Id="rId41" Type="http://schemas.openxmlformats.org/officeDocument/2006/relationships/hyperlink" Target="https://www.bseindia.com/xml-data/corpfiling/AttachHis/f9c525c6-500b-418a-ba1c-de529d668fed.pdf" TargetMode="External"/><Relationship Id="rId54" Type="http://schemas.openxmlformats.org/officeDocument/2006/relationships/hyperlink" Target="https://www.bseindia.com/xml-data/corpfiling/AttachHis/52768a13-843f-488e-8749-d839c7c0cb7f.pdf" TargetMode="External"/><Relationship Id="rId62" Type="http://schemas.openxmlformats.org/officeDocument/2006/relationships/hyperlink" Target="https://www.bseindia.com/xml-data/corpfiling/AttachHis/c757eac5-3c7e-4c56-a5c5-cd37ffe1c0a5.pdf" TargetMode="External"/><Relationship Id="rId70" Type="http://schemas.openxmlformats.org/officeDocument/2006/relationships/hyperlink" Target="https://www.bseindia.com/xml-data/corpfiling/AttachHis/c156cbe3-33ef-4704-9811-cc20de1956f6.pdf" TargetMode="External"/><Relationship Id="rId75" Type="http://schemas.openxmlformats.org/officeDocument/2006/relationships/drawing" Target="../drawings/drawing1.xml"/><Relationship Id="rId1" Type="http://schemas.openxmlformats.org/officeDocument/2006/relationships/hyperlink" Target="https://www.bseindia.com/xml-data/corpfiling/AttachHis/80485da6-ff55-4c3e-ba9c-4d51a3d5ed44.pdf" TargetMode="External"/><Relationship Id="rId6" Type="http://schemas.openxmlformats.org/officeDocument/2006/relationships/hyperlink" Target="https://www.bseindia.com/xml-data/corpfiling/AttachHis/3b62666a-aa3b-481f-b54d-506f1fc7c904.pdf" TargetMode="External"/><Relationship Id="rId15" Type="http://schemas.openxmlformats.org/officeDocument/2006/relationships/hyperlink" Target="https://www.bseindia.com/xml-data/corpfiling/AttachHis/66379fbd-b76c-4a0f-8673-983da10753b0.pdf" TargetMode="External"/><Relationship Id="rId23" Type="http://schemas.openxmlformats.org/officeDocument/2006/relationships/hyperlink" Target="https://www.bseindia.com/xml-data/corpfiling/AttachHis/166da888-b9ad-4223-b83b-c7e156f5fe9f.pdf" TargetMode="External"/><Relationship Id="rId28" Type="http://schemas.openxmlformats.org/officeDocument/2006/relationships/hyperlink" Target="https://www.bseindia.com/xml-data/corpfiling/AttachHis/d9d8ab8c-f0a0-487a-b711-4840dee84a79.pdf" TargetMode="External"/><Relationship Id="rId36" Type="http://schemas.openxmlformats.org/officeDocument/2006/relationships/hyperlink" Target="https://www.bseindia.com/xml-data/corpfiling/AttachHis/8d3f1b7c-9413-401b-89da-9b7634a1adad.pdf" TargetMode="External"/><Relationship Id="rId49" Type="http://schemas.openxmlformats.org/officeDocument/2006/relationships/hyperlink" Target="https://www.bseindia.com/xml-data/corpfiling/AttachHis/fa53c28b-bb5e-4e4e-a3d5-cf085d70341a.pdf" TargetMode="External"/><Relationship Id="rId57" Type="http://schemas.openxmlformats.org/officeDocument/2006/relationships/hyperlink" Target="https://www.bseindia.com/xml-data/corpfiling/AttachHis/59a5d43d-aa0f-491f-bf48-5a340519f255.pdf" TargetMode="External"/><Relationship Id="rId10" Type="http://schemas.openxmlformats.org/officeDocument/2006/relationships/hyperlink" Target="https://www.bseindia.com/xml-data/corpfiling/AttachHis/141ef7e3-e697-430b-a62c-108fbc78db2f.pdf" TargetMode="External"/><Relationship Id="rId31" Type="http://schemas.openxmlformats.org/officeDocument/2006/relationships/hyperlink" Target="https://www.bseindia.com/xml-data/corpfiling/AttachHis/f66c1aa7-a533-4ac2-b735-0a0d9fc26243.pdf" TargetMode="External"/><Relationship Id="rId44" Type="http://schemas.openxmlformats.org/officeDocument/2006/relationships/hyperlink" Target="https://www.bseindia.com/xml-data/corpfiling/AttachHis/3c1ecd3c-3e8c-4baf-9831-db35592b21ac.pdf" TargetMode="External"/><Relationship Id="rId52" Type="http://schemas.openxmlformats.org/officeDocument/2006/relationships/hyperlink" Target="https://www.bseindia.com/xml-data/corpfiling/AttachHis/66379fbd-b76c-4a0f-8673-983da10753b0.pdf" TargetMode="External"/><Relationship Id="rId60" Type="http://schemas.openxmlformats.org/officeDocument/2006/relationships/hyperlink" Target="https://www.bseindia.com/xml-data/corpfiling/AttachHis/166da888-b9ad-4223-b83b-c7e156f5fe9f.pdf" TargetMode="External"/><Relationship Id="rId65" Type="http://schemas.openxmlformats.org/officeDocument/2006/relationships/hyperlink" Target="https://www.bseindia.com/xml-data/corpfiling/AttachHis/d9d8ab8c-f0a0-487a-b711-4840dee84a79.pdf" TargetMode="External"/><Relationship Id="rId73" Type="http://schemas.openxmlformats.org/officeDocument/2006/relationships/hyperlink" Target="https://www.bseindia.com/xml-data/corpfiling/AttachHis/365bf981-6bb8-4241-b336-07a36f51a413.pdf" TargetMode="External"/><Relationship Id="rId4" Type="http://schemas.openxmlformats.org/officeDocument/2006/relationships/hyperlink" Target="https://www.bseindia.com/xml-data/corpfiling/AttachHis/f9c525c6-500b-418a-ba1c-de529d668fed.pdf" TargetMode="External"/><Relationship Id="rId9" Type="http://schemas.openxmlformats.org/officeDocument/2006/relationships/hyperlink" Target="https://www.bseindia.com/xml-data/corpfiling/AttachLive/c12a56d6-1671-4bb8-b2d5-38ce4dee01da.pdf" TargetMode="External"/><Relationship Id="rId13" Type="http://schemas.openxmlformats.org/officeDocument/2006/relationships/hyperlink" Target="https://www.bseindia.com/xml-data/corpfiling/AttachHis/ac13e628-bbca-4e1e-828f-3568bc011756.pdf" TargetMode="External"/><Relationship Id="rId18" Type="http://schemas.openxmlformats.org/officeDocument/2006/relationships/hyperlink" Target="https://www.bseindia.com/xml-data/corpfiling/AttachHis/8bbc99c1-98e8-41e8-89ac-86e81221a963.pdf" TargetMode="External"/><Relationship Id="rId39" Type="http://schemas.openxmlformats.org/officeDocument/2006/relationships/hyperlink" Target="https://www.bseindia.com/xml-data/corpfiling/AttachLive/44be77e0-6afe-4ac4-add8-26943e317479.pdf" TargetMode="External"/><Relationship Id="rId34" Type="http://schemas.openxmlformats.org/officeDocument/2006/relationships/hyperlink" Target="https://www.bseindia.com/xml-data/corpfiling/AttachHis/c156cbe3-33ef-4704-9811-cc20de1956f6.pdf" TargetMode="External"/><Relationship Id="rId50" Type="http://schemas.openxmlformats.org/officeDocument/2006/relationships/hyperlink" Target="https://www.bseindia.com/xml-data/corpfiling/AttachHis/ac13e628-bbca-4e1e-828f-3568bc011756.pdf" TargetMode="External"/><Relationship Id="rId55" Type="http://schemas.openxmlformats.org/officeDocument/2006/relationships/hyperlink" Target="https://www.bseindia.com/xml-data/corpfiling/AttachHis/8bbc99c1-98e8-41e8-89ac-86e81221a963.pdf" TargetMode="External"/><Relationship Id="rId7" Type="http://schemas.openxmlformats.org/officeDocument/2006/relationships/hyperlink" Target="https://www.bseindia.com/xml-data/corpfiling/AttachHis/3c1ecd3c-3e8c-4baf-9831-db35592b21ac.pdf" TargetMode="External"/><Relationship Id="rId71" Type="http://schemas.openxmlformats.org/officeDocument/2006/relationships/hyperlink" Target="https://www.bseindia.com/xml-data/corpfiling/AttachHis/f97575a4-7267-4f8a-92bf-80e7a5e4c095.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AEA24-4CB0-499D-912C-214CEAAFBC00}">
  <sheetPr codeName="Sheet2"/>
  <dimension ref="A1:C128"/>
  <sheetViews>
    <sheetView showGridLines="0" tabSelected="1" zoomScale="90" zoomScaleNormal="90" workbookViewId="0">
      <selection activeCell="F8" sqref="F8"/>
    </sheetView>
  </sheetViews>
  <sheetFormatPr defaultRowHeight="14.4" x14ac:dyDescent="0.3"/>
  <cols>
    <col min="1" max="1" width="13.109375" bestFit="1" customWidth="1"/>
    <col min="2" max="2" width="26.6640625" bestFit="1" customWidth="1"/>
    <col min="3" max="3" width="56.88671875" bestFit="1" customWidth="1"/>
  </cols>
  <sheetData>
    <row r="1" spans="1:3" s="27" customFormat="1" ht="18" x14ac:dyDescent="0.35">
      <c r="A1" s="81" t="s">
        <v>12</v>
      </c>
      <c r="B1" s="81"/>
      <c r="C1" s="81"/>
    </row>
    <row r="2" spans="1:3" s="27" customFormat="1" x14ac:dyDescent="0.3"/>
    <row r="3" spans="1:3" s="27" customFormat="1" x14ac:dyDescent="0.3">
      <c r="A3" s="39" t="s">
        <v>4928</v>
      </c>
      <c r="B3" s="39" t="s">
        <v>4929</v>
      </c>
      <c r="C3" s="39" t="s">
        <v>4930</v>
      </c>
    </row>
    <row r="4" spans="1:3" x14ac:dyDescent="0.3">
      <c r="A4" s="40" t="s">
        <v>27</v>
      </c>
      <c r="B4" s="41" t="s">
        <v>4804</v>
      </c>
      <c r="C4" s="40" t="s">
        <v>29</v>
      </c>
    </row>
    <row r="5" spans="1:3" x14ac:dyDescent="0.3">
      <c r="A5" s="40" t="s">
        <v>202</v>
      </c>
      <c r="B5" s="41" t="s">
        <v>4805</v>
      </c>
      <c r="C5" s="40" t="s">
        <v>203</v>
      </c>
    </row>
    <row r="6" spans="1:3" x14ac:dyDescent="0.3">
      <c r="A6" s="40" t="s">
        <v>372</v>
      </c>
      <c r="B6" s="41" t="s">
        <v>4806</v>
      </c>
      <c r="C6" s="40" t="s">
        <v>373</v>
      </c>
    </row>
    <row r="7" spans="1:3" x14ac:dyDescent="0.3">
      <c r="A7" s="40" t="s">
        <v>476</v>
      </c>
      <c r="B7" s="41" t="s">
        <v>4807</v>
      </c>
      <c r="C7" s="40" t="s">
        <v>477</v>
      </c>
    </row>
    <row r="8" spans="1:3" x14ac:dyDescent="0.3">
      <c r="A8" s="40" t="s">
        <v>525</v>
      </c>
      <c r="B8" s="41" t="s">
        <v>4808</v>
      </c>
      <c r="C8" s="40" t="s">
        <v>526</v>
      </c>
    </row>
    <row r="9" spans="1:3" x14ac:dyDescent="0.3">
      <c r="A9" s="40" t="s">
        <v>744</v>
      </c>
      <c r="B9" s="41" t="s">
        <v>4809</v>
      </c>
      <c r="C9" s="40" t="s">
        <v>745</v>
      </c>
    </row>
    <row r="10" spans="1:3" x14ac:dyDescent="0.3">
      <c r="A10" s="40" t="s">
        <v>781</v>
      </c>
      <c r="B10" s="41" t="s">
        <v>4810</v>
      </c>
      <c r="C10" s="40" t="s">
        <v>782</v>
      </c>
    </row>
    <row r="11" spans="1:3" x14ac:dyDescent="0.3">
      <c r="A11" s="40" t="s">
        <v>832</v>
      </c>
      <c r="B11" s="41" t="s">
        <v>4811</v>
      </c>
      <c r="C11" s="40" t="s">
        <v>833</v>
      </c>
    </row>
    <row r="12" spans="1:3" x14ac:dyDescent="0.3">
      <c r="A12" s="40" t="s">
        <v>891</v>
      </c>
      <c r="B12" s="41" t="s">
        <v>4812</v>
      </c>
      <c r="C12" s="40" t="s">
        <v>892</v>
      </c>
    </row>
    <row r="13" spans="1:3" x14ac:dyDescent="0.3">
      <c r="A13" s="40" t="s">
        <v>939</v>
      </c>
      <c r="B13" s="41" t="s">
        <v>4813</v>
      </c>
      <c r="C13" s="40" t="s">
        <v>940</v>
      </c>
    </row>
    <row r="14" spans="1:3" x14ac:dyDescent="0.3">
      <c r="A14" s="40" t="s">
        <v>1014</v>
      </c>
      <c r="B14" s="41" t="s">
        <v>4814</v>
      </c>
      <c r="C14" s="40" t="s">
        <v>1015</v>
      </c>
    </row>
    <row r="15" spans="1:3" x14ac:dyDescent="0.3">
      <c r="A15" s="40" t="s">
        <v>1056</v>
      </c>
      <c r="B15" s="41" t="s">
        <v>4815</v>
      </c>
      <c r="C15" s="40" t="s">
        <v>1057</v>
      </c>
    </row>
    <row r="16" spans="1:3" x14ac:dyDescent="0.3">
      <c r="A16" s="40" t="s">
        <v>1105</v>
      </c>
      <c r="B16" s="41" t="s">
        <v>4816</v>
      </c>
      <c r="C16" s="40" t="s">
        <v>1106</v>
      </c>
    </row>
    <row r="17" spans="1:3" x14ac:dyDescent="0.3">
      <c r="A17" s="40" t="s">
        <v>1120</v>
      </c>
      <c r="B17" s="41" t="s">
        <v>4817</v>
      </c>
      <c r="C17" s="40" t="s">
        <v>1121</v>
      </c>
    </row>
    <row r="18" spans="1:3" x14ac:dyDescent="0.3">
      <c r="A18" s="40" t="s">
        <v>1183</v>
      </c>
      <c r="B18" s="41" t="s">
        <v>4818</v>
      </c>
      <c r="C18" s="40" t="s">
        <v>1184</v>
      </c>
    </row>
    <row r="19" spans="1:3" x14ac:dyDescent="0.3">
      <c r="A19" s="40" t="s">
        <v>1475</v>
      </c>
      <c r="B19" s="41" t="s">
        <v>4819</v>
      </c>
      <c r="C19" s="40" t="s">
        <v>1476</v>
      </c>
    </row>
    <row r="20" spans="1:3" x14ac:dyDescent="0.3">
      <c r="A20" s="40" t="s">
        <v>1508</v>
      </c>
      <c r="B20" s="41" t="s">
        <v>4820</v>
      </c>
      <c r="C20" s="40" t="s">
        <v>1509</v>
      </c>
    </row>
    <row r="21" spans="1:3" x14ac:dyDescent="0.3">
      <c r="A21" s="40" t="s">
        <v>1744</v>
      </c>
      <c r="B21" s="41" t="s">
        <v>4821</v>
      </c>
      <c r="C21" s="40" t="s">
        <v>1745</v>
      </c>
    </row>
    <row r="22" spans="1:3" x14ac:dyDescent="0.3">
      <c r="A22" s="40" t="s">
        <v>1780</v>
      </c>
      <c r="B22" s="41" t="s">
        <v>4822</v>
      </c>
      <c r="C22" s="40" t="s">
        <v>1781</v>
      </c>
    </row>
    <row r="23" spans="1:3" x14ac:dyDescent="0.3">
      <c r="A23" s="40" t="s">
        <v>1785</v>
      </c>
      <c r="B23" s="41" t="s">
        <v>4823</v>
      </c>
      <c r="C23" s="40" t="s">
        <v>1786</v>
      </c>
    </row>
    <row r="24" spans="1:3" x14ac:dyDescent="0.3">
      <c r="A24" s="40" t="s">
        <v>1909</v>
      </c>
      <c r="B24" s="41" t="s">
        <v>4824</v>
      </c>
      <c r="C24" s="40" t="s">
        <v>1910</v>
      </c>
    </row>
    <row r="25" spans="1:3" x14ac:dyDescent="0.3">
      <c r="A25" s="40" t="s">
        <v>2089</v>
      </c>
      <c r="B25" s="41" t="s">
        <v>4825</v>
      </c>
      <c r="C25" s="40" t="s">
        <v>2090</v>
      </c>
    </row>
    <row r="26" spans="1:3" x14ac:dyDescent="0.3">
      <c r="A26" s="40" t="s">
        <v>2128</v>
      </c>
      <c r="B26" s="41" t="s">
        <v>4826</v>
      </c>
      <c r="C26" s="40" t="s">
        <v>2129</v>
      </c>
    </row>
    <row r="27" spans="1:3" x14ac:dyDescent="0.3">
      <c r="A27" s="40" t="s">
        <v>2133</v>
      </c>
      <c r="B27" s="41" t="s">
        <v>4827</v>
      </c>
      <c r="C27" s="40" t="s">
        <v>2134</v>
      </c>
    </row>
    <row r="28" spans="1:3" x14ac:dyDescent="0.3">
      <c r="A28" s="40" t="s">
        <v>2160</v>
      </c>
      <c r="B28" s="41" t="s">
        <v>4828</v>
      </c>
      <c r="C28" s="40" t="s">
        <v>2161</v>
      </c>
    </row>
    <row r="29" spans="1:3" x14ac:dyDescent="0.3">
      <c r="A29" s="40" t="s">
        <v>2198</v>
      </c>
      <c r="B29" s="41" t="s">
        <v>4829</v>
      </c>
      <c r="C29" s="40" t="s">
        <v>2199</v>
      </c>
    </row>
    <row r="30" spans="1:3" x14ac:dyDescent="0.3">
      <c r="A30" s="40" t="s">
        <v>2223</v>
      </c>
      <c r="B30" s="41" t="s">
        <v>4830</v>
      </c>
      <c r="C30" s="40" t="s">
        <v>2224</v>
      </c>
    </row>
    <row r="31" spans="1:3" x14ac:dyDescent="0.3">
      <c r="A31" s="40" t="s">
        <v>2293</v>
      </c>
      <c r="B31" s="41" t="s">
        <v>4831</v>
      </c>
      <c r="C31" s="40" t="s">
        <v>2294</v>
      </c>
    </row>
    <row r="32" spans="1:3" x14ac:dyDescent="0.3">
      <c r="A32" s="40" t="s">
        <v>2301</v>
      </c>
      <c r="B32" s="41" t="s">
        <v>4832</v>
      </c>
      <c r="C32" s="40" t="s">
        <v>2302</v>
      </c>
    </row>
    <row r="33" spans="1:3" x14ac:dyDescent="0.3">
      <c r="A33" s="40" t="s">
        <v>2556</v>
      </c>
      <c r="B33" s="41" t="s">
        <v>4833</v>
      </c>
      <c r="C33" s="40" t="s">
        <v>2557</v>
      </c>
    </row>
    <row r="34" spans="1:3" x14ac:dyDescent="0.3">
      <c r="A34" s="40" t="s">
        <v>1486</v>
      </c>
      <c r="B34" s="41" t="s">
        <v>4834</v>
      </c>
      <c r="C34" s="40" t="s">
        <v>2576</v>
      </c>
    </row>
    <row r="35" spans="1:3" x14ac:dyDescent="0.3">
      <c r="A35" s="40" t="s">
        <v>2710</v>
      </c>
      <c r="B35" s="41" t="s">
        <v>4835</v>
      </c>
      <c r="C35" s="40" t="s">
        <v>2711</v>
      </c>
    </row>
    <row r="36" spans="1:3" x14ac:dyDescent="0.3">
      <c r="A36" s="40" t="s">
        <v>2823</v>
      </c>
      <c r="B36" s="41" t="s">
        <v>4836</v>
      </c>
      <c r="C36" s="40" t="s">
        <v>2288</v>
      </c>
    </row>
    <row r="37" spans="1:3" x14ac:dyDescent="0.3">
      <c r="A37" s="40" t="s">
        <v>2827</v>
      </c>
      <c r="B37" s="41" t="s">
        <v>4837</v>
      </c>
      <c r="C37" s="40" t="s">
        <v>2828</v>
      </c>
    </row>
    <row r="38" spans="1:3" x14ac:dyDescent="0.3">
      <c r="A38" s="40" t="s">
        <v>2838</v>
      </c>
      <c r="B38" s="41" t="s">
        <v>4838</v>
      </c>
      <c r="C38" s="40" t="s">
        <v>2839</v>
      </c>
    </row>
    <row r="39" spans="1:3" x14ac:dyDescent="0.3">
      <c r="A39" s="40" t="s">
        <v>2840</v>
      </c>
      <c r="B39" s="41" t="s">
        <v>4839</v>
      </c>
      <c r="C39" s="40" t="s">
        <v>2841</v>
      </c>
    </row>
    <row r="40" spans="1:3" x14ac:dyDescent="0.3">
      <c r="A40" s="40" t="s">
        <v>2842</v>
      </c>
      <c r="B40" s="41" t="s">
        <v>4840</v>
      </c>
      <c r="C40" s="40" t="s">
        <v>2843</v>
      </c>
    </row>
    <row r="41" spans="1:3" x14ac:dyDescent="0.3">
      <c r="A41" s="40" t="s">
        <v>2917</v>
      </c>
      <c r="B41" s="41" t="s">
        <v>4841</v>
      </c>
      <c r="C41" s="40" t="s">
        <v>2918</v>
      </c>
    </row>
    <row r="42" spans="1:3" x14ac:dyDescent="0.3">
      <c r="A42" s="40" t="s">
        <v>2997</v>
      </c>
      <c r="B42" s="41" t="s">
        <v>4842</v>
      </c>
      <c r="C42" s="40" t="s">
        <v>2998</v>
      </c>
    </row>
    <row r="43" spans="1:3" x14ac:dyDescent="0.3">
      <c r="A43" s="40" t="s">
        <v>3005</v>
      </c>
      <c r="B43" s="41" t="s">
        <v>4843</v>
      </c>
      <c r="C43" s="40" t="s">
        <v>3006</v>
      </c>
    </row>
    <row r="44" spans="1:3" x14ac:dyDescent="0.3">
      <c r="A44" s="40" t="s">
        <v>3015</v>
      </c>
      <c r="B44" s="41" t="s">
        <v>4844</v>
      </c>
      <c r="C44" s="40" t="s">
        <v>3016</v>
      </c>
    </row>
    <row r="45" spans="1:3" x14ac:dyDescent="0.3">
      <c r="A45" s="40" t="s">
        <v>3017</v>
      </c>
      <c r="B45" s="41" t="s">
        <v>4845</v>
      </c>
      <c r="C45" s="40" t="s">
        <v>3018</v>
      </c>
    </row>
    <row r="46" spans="1:3" x14ac:dyDescent="0.3">
      <c r="A46" s="40" t="s">
        <v>3026</v>
      </c>
      <c r="B46" s="41" t="s">
        <v>4846</v>
      </c>
      <c r="C46" s="40" t="s">
        <v>3027</v>
      </c>
    </row>
    <row r="47" spans="1:3" x14ac:dyDescent="0.3">
      <c r="A47" s="40" t="s">
        <v>3028</v>
      </c>
      <c r="B47" s="41" t="s">
        <v>4847</v>
      </c>
      <c r="C47" s="40" t="s">
        <v>3029</v>
      </c>
    </row>
    <row r="48" spans="1:3" x14ac:dyDescent="0.3">
      <c r="A48" s="40" t="s">
        <v>3030</v>
      </c>
      <c r="B48" s="41" t="s">
        <v>4848</v>
      </c>
      <c r="C48" s="40" t="s">
        <v>3031</v>
      </c>
    </row>
    <row r="49" spans="1:3" x14ac:dyDescent="0.3">
      <c r="A49" s="40" t="s">
        <v>1055</v>
      </c>
      <c r="B49" s="41" t="s">
        <v>4849</v>
      </c>
      <c r="C49" s="40" t="s">
        <v>3035</v>
      </c>
    </row>
    <row r="50" spans="1:3" x14ac:dyDescent="0.3">
      <c r="A50" s="40" t="s">
        <v>3036</v>
      </c>
      <c r="B50" s="41" t="s">
        <v>4850</v>
      </c>
      <c r="C50" s="40" t="s">
        <v>3037</v>
      </c>
    </row>
    <row r="51" spans="1:3" x14ac:dyDescent="0.3">
      <c r="A51" s="40" t="s">
        <v>3041</v>
      </c>
      <c r="B51" s="41" t="s">
        <v>4851</v>
      </c>
      <c r="C51" s="40" t="s">
        <v>3042</v>
      </c>
    </row>
    <row r="52" spans="1:3" x14ac:dyDescent="0.3">
      <c r="A52" s="40" t="s">
        <v>3046</v>
      </c>
      <c r="B52" s="41" t="s">
        <v>4852</v>
      </c>
      <c r="C52" s="40" t="s">
        <v>3047</v>
      </c>
    </row>
    <row r="53" spans="1:3" x14ac:dyDescent="0.3">
      <c r="A53" s="40" t="s">
        <v>3052</v>
      </c>
      <c r="B53" s="41" t="s">
        <v>4853</v>
      </c>
      <c r="C53" s="40" t="s">
        <v>3053</v>
      </c>
    </row>
    <row r="54" spans="1:3" x14ac:dyDescent="0.3">
      <c r="A54" s="40" t="s">
        <v>3055</v>
      </c>
      <c r="B54" s="41" t="s">
        <v>4854</v>
      </c>
      <c r="C54" s="40" t="s">
        <v>3056</v>
      </c>
    </row>
    <row r="55" spans="1:3" x14ac:dyDescent="0.3">
      <c r="A55" s="40" t="s">
        <v>3063</v>
      </c>
      <c r="B55" s="41" t="s">
        <v>4855</v>
      </c>
      <c r="C55" s="40" t="s">
        <v>3064</v>
      </c>
    </row>
    <row r="56" spans="1:3" x14ac:dyDescent="0.3">
      <c r="A56" s="40" t="s">
        <v>3220</v>
      </c>
      <c r="B56" s="41" t="s">
        <v>4856</v>
      </c>
      <c r="C56" s="40" t="s">
        <v>3221</v>
      </c>
    </row>
    <row r="57" spans="1:3" x14ac:dyDescent="0.3">
      <c r="A57" s="40" t="s">
        <v>3222</v>
      </c>
      <c r="B57" s="41" t="s">
        <v>4857</v>
      </c>
      <c r="C57" s="40" t="s">
        <v>3223</v>
      </c>
    </row>
    <row r="58" spans="1:3" x14ac:dyDescent="0.3">
      <c r="A58" s="40" t="s">
        <v>3263</v>
      </c>
      <c r="B58" s="41" t="s">
        <v>4858</v>
      </c>
      <c r="C58" s="40" t="s">
        <v>3264</v>
      </c>
    </row>
    <row r="59" spans="1:3" x14ac:dyDescent="0.3">
      <c r="A59" s="40" t="s">
        <v>3280</v>
      </c>
      <c r="B59" s="41" t="s">
        <v>4859</v>
      </c>
      <c r="C59" s="40" t="s">
        <v>3281</v>
      </c>
    </row>
    <row r="60" spans="1:3" x14ac:dyDescent="0.3">
      <c r="A60" s="40" t="s">
        <v>3294</v>
      </c>
      <c r="B60" s="41" t="s">
        <v>4860</v>
      </c>
      <c r="C60" s="40" t="s">
        <v>3295</v>
      </c>
    </row>
    <row r="61" spans="1:3" x14ac:dyDescent="0.3">
      <c r="A61" s="40" t="s">
        <v>3312</v>
      </c>
      <c r="B61" s="41" t="s">
        <v>4861</v>
      </c>
      <c r="C61" s="40" t="s">
        <v>3313</v>
      </c>
    </row>
    <row r="62" spans="1:3" x14ac:dyDescent="0.3">
      <c r="A62" s="40" t="s">
        <v>3321</v>
      </c>
      <c r="B62" s="41" t="s">
        <v>4862</v>
      </c>
      <c r="C62" s="40" t="s">
        <v>3322</v>
      </c>
    </row>
    <row r="63" spans="1:3" x14ac:dyDescent="0.3">
      <c r="A63" s="40" t="s">
        <v>3323</v>
      </c>
      <c r="B63" s="41" t="s">
        <v>4863</v>
      </c>
      <c r="C63" s="40" t="s">
        <v>3324</v>
      </c>
    </row>
    <row r="64" spans="1:3" x14ac:dyDescent="0.3">
      <c r="A64" s="40" t="s">
        <v>3325</v>
      </c>
      <c r="B64" s="41" t="s">
        <v>4864</v>
      </c>
      <c r="C64" s="40" t="s">
        <v>3326</v>
      </c>
    </row>
    <row r="65" spans="1:3" x14ac:dyDescent="0.3">
      <c r="A65" s="40" t="s">
        <v>3338</v>
      </c>
      <c r="B65" s="41" t="s">
        <v>4865</v>
      </c>
      <c r="C65" s="40" t="s">
        <v>3339</v>
      </c>
    </row>
    <row r="66" spans="1:3" x14ac:dyDescent="0.3">
      <c r="A66" s="40" t="s">
        <v>3345</v>
      </c>
      <c r="B66" s="41" t="s">
        <v>4866</v>
      </c>
      <c r="C66" s="40" t="s">
        <v>3346</v>
      </c>
    </row>
    <row r="67" spans="1:3" x14ac:dyDescent="0.3">
      <c r="A67" s="40" t="s">
        <v>3190</v>
      </c>
      <c r="B67" s="41" t="s">
        <v>4867</v>
      </c>
      <c r="C67" s="40" t="s">
        <v>3356</v>
      </c>
    </row>
    <row r="68" spans="1:3" x14ac:dyDescent="0.3">
      <c r="A68" s="40" t="s">
        <v>3363</v>
      </c>
      <c r="B68" s="41" t="s">
        <v>4868</v>
      </c>
      <c r="C68" s="40" t="s">
        <v>3364</v>
      </c>
    </row>
    <row r="69" spans="1:3" x14ac:dyDescent="0.3">
      <c r="A69" s="40" t="s">
        <v>3368</v>
      </c>
      <c r="B69" s="41" t="s">
        <v>4869</v>
      </c>
      <c r="C69" s="40" t="s">
        <v>3369</v>
      </c>
    </row>
    <row r="70" spans="1:3" x14ac:dyDescent="0.3">
      <c r="A70" s="40" t="s">
        <v>3431</v>
      </c>
      <c r="B70" s="41" t="s">
        <v>4870</v>
      </c>
      <c r="C70" s="40" t="s">
        <v>3432</v>
      </c>
    </row>
    <row r="71" spans="1:3" x14ac:dyDescent="0.3">
      <c r="A71" s="40" t="s">
        <v>3454</v>
      </c>
      <c r="B71" s="41" t="s">
        <v>4871</v>
      </c>
      <c r="C71" s="40" t="s">
        <v>3455</v>
      </c>
    </row>
    <row r="72" spans="1:3" x14ac:dyDescent="0.3">
      <c r="A72" s="40" t="s">
        <v>3456</v>
      </c>
      <c r="B72" s="41" t="s">
        <v>4872</v>
      </c>
      <c r="C72" s="40" t="s">
        <v>3457</v>
      </c>
    </row>
    <row r="73" spans="1:3" x14ac:dyDescent="0.3">
      <c r="A73" s="40" t="s">
        <v>3497</v>
      </c>
      <c r="B73" s="41" t="s">
        <v>4873</v>
      </c>
      <c r="C73" s="40" t="s">
        <v>3498</v>
      </c>
    </row>
    <row r="74" spans="1:3" x14ac:dyDescent="0.3">
      <c r="A74" s="40" t="s">
        <v>3517</v>
      </c>
      <c r="B74" s="41" t="s">
        <v>4874</v>
      </c>
      <c r="C74" s="40" t="s">
        <v>3518</v>
      </c>
    </row>
    <row r="75" spans="1:3" x14ac:dyDescent="0.3">
      <c r="A75" s="40" t="s">
        <v>3520</v>
      </c>
      <c r="B75" s="41" t="s">
        <v>4875</v>
      </c>
      <c r="C75" s="40" t="s">
        <v>3521</v>
      </c>
    </row>
    <row r="76" spans="1:3" x14ac:dyDescent="0.3">
      <c r="A76" s="40" t="s">
        <v>3531</v>
      </c>
      <c r="B76" s="41" t="s">
        <v>4876</v>
      </c>
      <c r="C76" s="40" t="s">
        <v>3532</v>
      </c>
    </row>
    <row r="77" spans="1:3" x14ac:dyDescent="0.3">
      <c r="A77" s="40" t="s">
        <v>3536</v>
      </c>
      <c r="B77" s="41" t="s">
        <v>4877</v>
      </c>
      <c r="C77" s="40" t="s">
        <v>3537</v>
      </c>
    </row>
    <row r="78" spans="1:3" x14ac:dyDescent="0.3">
      <c r="A78" s="40" t="s">
        <v>3559</v>
      </c>
      <c r="B78" s="41" t="s">
        <v>4878</v>
      </c>
      <c r="C78" s="40" t="s">
        <v>3560</v>
      </c>
    </row>
    <row r="79" spans="1:3" x14ac:dyDescent="0.3">
      <c r="A79" s="40" t="s">
        <v>3581</v>
      </c>
      <c r="B79" s="41" t="s">
        <v>4879</v>
      </c>
      <c r="C79" s="40" t="s">
        <v>3582</v>
      </c>
    </row>
    <row r="80" spans="1:3" x14ac:dyDescent="0.3">
      <c r="A80" s="40" t="s">
        <v>3598</v>
      </c>
      <c r="B80" s="41" t="s">
        <v>4880</v>
      </c>
      <c r="C80" s="40" t="s">
        <v>3599</v>
      </c>
    </row>
    <row r="81" spans="1:3" x14ac:dyDescent="0.3">
      <c r="A81" s="40" t="s">
        <v>3633</v>
      </c>
      <c r="B81" s="41" t="s">
        <v>4881</v>
      </c>
      <c r="C81" s="40" t="s">
        <v>3634</v>
      </c>
    </row>
    <row r="82" spans="1:3" x14ac:dyDescent="0.3">
      <c r="A82" s="40" t="s">
        <v>3641</v>
      </c>
      <c r="B82" s="41" t="s">
        <v>4882</v>
      </c>
      <c r="C82" s="40" t="s">
        <v>3642</v>
      </c>
    </row>
    <row r="83" spans="1:3" x14ac:dyDescent="0.3">
      <c r="A83" s="40" t="s">
        <v>3676</v>
      </c>
      <c r="B83" s="41" t="s">
        <v>4883</v>
      </c>
      <c r="C83" s="40" t="s">
        <v>3677</v>
      </c>
    </row>
    <row r="84" spans="1:3" x14ac:dyDescent="0.3">
      <c r="A84" s="40" t="s">
        <v>3687</v>
      </c>
      <c r="B84" s="41" t="s">
        <v>4884</v>
      </c>
      <c r="C84" s="40" t="s">
        <v>3688</v>
      </c>
    </row>
    <row r="85" spans="1:3" x14ac:dyDescent="0.3">
      <c r="A85" s="40" t="s">
        <v>3719</v>
      </c>
      <c r="B85" s="41" t="s">
        <v>4885</v>
      </c>
      <c r="C85" s="40" t="s">
        <v>3720</v>
      </c>
    </row>
    <row r="86" spans="1:3" x14ac:dyDescent="0.3">
      <c r="A86" s="40" t="s">
        <v>3736</v>
      </c>
      <c r="B86" s="41" t="s">
        <v>4886</v>
      </c>
      <c r="C86" s="40" t="s">
        <v>3737</v>
      </c>
    </row>
    <row r="87" spans="1:3" x14ac:dyDescent="0.3">
      <c r="A87" s="40" t="s">
        <v>3756</v>
      </c>
      <c r="B87" s="41" t="s">
        <v>4887</v>
      </c>
      <c r="C87" s="40" t="s">
        <v>3757</v>
      </c>
    </row>
    <row r="88" spans="1:3" x14ac:dyDescent="0.3">
      <c r="A88" s="40" t="s">
        <v>1763</v>
      </c>
      <c r="B88" s="41" t="s">
        <v>4888</v>
      </c>
      <c r="C88" s="40" t="s">
        <v>3910</v>
      </c>
    </row>
    <row r="89" spans="1:3" x14ac:dyDescent="0.3">
      <c r="A89" s="40" t="s">
        <v>3911</v>
      </c>
      <c r="B89" s="41" t="s">
        <v>4889</v>
      </c>
      <c r="C89" s="40" t="s">
        <v>3912</v>
      </c>
    </row>
    <row r="90" spans="1:3" x14ac:dyDescent="0.3">
      <c r="A90" s="40" t="s">
        <v>3937</v>
      </c>
      <c r="B90" s="41" t="s">
        <v>4890</v>
      </c>
      <c r="C90" s="40" t="s">
        <v>3938</v>
      </c>
    </row>
    <row r="91" spans="1:3" x14ac:dyDescent="0.3">
      <c r="A91" s="40" t="s">
        <v>3942</v>
      </c>
      <c r="B91" s="41" t="s">
        <v>4891</v>
      </c>
      <c r="C91" s="40" t="s">
        <v>3943</v>
      </c>
    </row>
    <row r="92" spans="1:3" x14ac:dyDescent="0.3">
      <c r="A92" s="40" t="s">
        <v>3020</v>
      </c>
      <c r="B92" s="41" t="s">
        <v>4892</v>
      </c>
      <c r="C92" s="40" t="s">
        <v>3992</v>
      </c>
    </row>
    <row r="93" spans="1:3" x14ac:dyDescent="0.3">
      <c r="A93" s="40" t="s">
        <v>4014</v>
      </c>
      <c r="B93" s="41" t="s">
        <v>4893</v>
      </c>
      <c r="C93" s="40" t="s">
        <v>4015</v>
      </c>
    </row>
    <row r="94" spans="1:3" x14ac:dyDescent="0.3">
      <c r="A94" s="40" t="s">
        <v>4025</v>
      </c>
      <c r="B94" s="41" t="s">
        <v>4894</v>
      </c>
      <c r="C94" s="40" t="s">
        <v>4026</v>
      </c>
    </row>
    <row r="95" spans="1:3" x14ac:dyDescent="0.3">
      <c r="A95" s="40" t="s">
        <v>4048</v>
      </c>
      <c r="B95" s="41" t="s">
        <v>4895</v>
      </c>
      <c r="C95" s="40" t="s">
        <v>4049</v>
      </c>
    </row>
    <row r="96" spans="1:3" x14ac:dyDescent="0.3">
      <c r="A96" s="40" t="s">
        <v>4055</v>
      </c>
      <c r="B96" s="41" t="s">
        <v>4896</v>
      </c>
      <c r="C96" s="40" t="s">
        <v>4056</v>
      </c>
    </row>
    <row r="97" spans="1:3" x14ac:dyDescent="0.3">
      <c r="A97" s="40" t="s">
        <v>4144</v>
      </c>
      <c r="B97" s="41" t="s">
        <v>4897</v>
      </c>
      <c r="C97" s="40" t="s">
        <v>4145</v>
      </c>
    </row>
    <row r="98" spans="1:3" x14ac:dyDescent="0.3">
      <c r="A98" s="40" t="s">
        <v>4618</v>
      </c>
      <c r="B98" s="41" t="s">
        <v>4898</v>
      </c>
      <c r="C98" s="40" t="s">
        <v>4619</v>
      </c>
    </row>
    <row r="99" spans="1:3" x14ac:dyDescent="0.3">
      <c r="A99" s="40" t="s">
        <v>4620</v>
      </c>
      <c r="B99" s="41" t="s">
        <v>4899</v>
      </c>
      <c r="C99" s="40" t="s">
        <v>4621</v>
      </c>
    </row>
    <row r="100" spans="1:3" x14ac:dyDescent="0.3">
      <c r="A100" s="40" t="s">
        <v>4625</v>
      </c>
      <c r="B100" s="41" t="s">
        <v>4900</v>
      </c>
      <c r="C100" s="40" t="s">
        <v>4626</v>
      </c>
    </row>
    <row r="101" spans="1:3" x14ac:dyDescent="0.3">
      <c r="A101" s="40" t="s">
        <v>3519</v>
      </c>
      <c r="B101" s="41" t="s">
        <v>4901</v>
      </c>
      <c r="C101" s="40" t="s">
        <v>4663</v>
      </c>
    </row>
    <row r="102" spans="1:3" x14ac:dyDescent="0.3">
      <c r="A102" s="40" t="s">
        <v>4664</v>
      </c>
      <c r="B102" s="41" t="s">
        <v>4902</v>
      </c>
      <c r="C102" s="40" t="s">
        <v>4665</v>
      </c>
    </row>
    <row r="103" spans="1:3" x14ac:dyDescent="0.3">
      <c r="A103" s="40" t="s">
        <v>4666</v>
      </c>
      <c r="B103" s="41" t="s">
        <v>4903</v>
      </c>
      <c r="C103" s="40" t="s">
        <v>4667</v>
      </c>
    </row>
    <row r="104" spans="1:3" x14ac:dyDescent="0.3">
      <c r="A104" s="40" t="s">
        <v>4683</v>
      </c>
      <c r="B104" s="41" t="s">
        <v>4904</v>
      </c>
      <c r="C104" s="40" t="s">
        <v>4684</v>
      </c>
    </row>
    <row r="105" spans="1:3" x14ac:dyDescent="0.3">
      <c r="A105" s="40" t="s">
        <v>4700</v>
      </c>
      <c r="B105" s="41" t="s">
        <v>4905</v>
      </c>
      <c r="C105" s="40" t="s">
        <v>4701</v>
      </c>
    </row>
    <row r="106" spans="1:3" x14ac:dyDescent="0.3">
      <c r="A106" s="40" t="s">
        <v>4705</v>
      </c>
      <c r="B106" s="41" t="s">
        <v>4906</v>
      </c>
      <c r="C106" s="40" t="s">
        <v>4706</v>
      </c>
    </row>
    <row r="107" spans="1:3" x14ac:dyDescent="0.3">
      <c r="A107" s="40" t="s">
        <v>4715</v>
      </c>
      <c r="B107" s="41" t="s">
        <v>4907</v>
      </c>
      <c r="C107" s="40" t="s">
        <v>4716</v>
      </c>
    </row>
    <row r="108" spans="1:3" x14ac:dyDescent="0.3">
      <c r="A108" s="40" t="s">
        <v>4719</v>
      </c>
      <c r="B108" s="41" t="s">
        <v>4908</v>
      </c>
      <c r="C108" s="40" t="s">
        <v>4720</v>
      </c>
    </row>
    <row r="109" spans="1:3" x14ac:dyDescent="0.3">
      <c r="A109" s="40" t="s">
        <v>4721</v>
      </c>
      <c r="B109" s="41" t="s">
        <v>4909</v>
      </c>
      <c r="C109" s="40" t="s">
        <v>4722</v>
      </c>
    </row>
    <row r="110" spans="1:3" x14ac:dyDescent="0.3">
      <c r="A110" s="40" t="s">
        <v>4743</v>
      </c>
      <c r="B110" s="41" t="s">
        <v>4910</v>
      </c>
      <c r="C110" s="40" t="s">
        <v>4744</v>
      </c>
    </row>
    <row r="111" spans="1:3" x14ac:dyDescent="0.3">
      <c r="A111" s="40" t="s">
        <v>4745</v>
      </c>
      <c r="B111" s="41" t="s">
        <v>4911</v>
      </c>
      <c r="C111" s="40" t="s">
        <v>4746</v>
      </c>
    </row>
    <row r="112" spans="1:3" x14ac:dyDescent="0.3">
      <c r="A112" s="40" t="s">
        <v>4747</v>
      </c>
      <c r="B112" s="41" t="s">
        <v>4912</v>
      </c>
      <c r="C112" s="40" t="s">
        <v>4748</v>
      </c>
    </row>
    <row r="113" spans="1:3" x14ac:dyDescent="0.3">
      <c r="A113" s="40" t="s">
        <v>4749</v>
      </c>
      <c r="B113" s="41" t="s">
        <v>4913</v>
      </c>
      <c r="C113" s="40" t="s">
        <v>4750</v>
      </c>
    </row>
    <row r="114" spans="1:3" x14ac:dyDescent="0.3">
      <c r="A114" s="40" t="s">
        <v>4756</v>
      </c>
      <c r="B114" s="41" t="s">
        <v>4914</v>
      </c>
      <c r="C114" s="40" t="s">
        <v>4757</v>
      </c>
    </row>
    <row r="115" spans="1:3" x14ac:dyDescent="0.3">
      <c r="A115" s="40" t="s">
        <v>4770</v>
      </c>
      <c r="B115" s="41" t="s">
        <v>4915</v>
      </c>
      <c r="C115" s="40" t="s">
        <v>2285</v>
      </c>
    </row>
    <row r="116" spans="1:3" x14ac:dyDescent="0.3">
      <c r="A116" s="40" t="s">
        <v>4775</v>
      </c>
      <c r="B116" s="41" t="s">
        <v>4916</v>
      </c>
      <c r="C116" s="40" t="s">
        <v>4776</v>
      </c>
    </row>
    <row r="117" spans="1:3" x14ac:dyDescent="0.3">
      <c r="A117" s="40" t="s">
        <v>4777</v>
      </c>
      <c r="B117" s="41" t="s">
        <v>4917</v>
      </c>
      <c r="C117" s="40" t="s">
        <v>4778</v>
      </c>
    </row>
    <row r="118" spans="1:3" x14ac:dyDescent="0.3">
      <c r="A118" s="40" t="s">
        <v>4779</v>
      </c>
      <c r="B118" s="41" t="s">
        <v>4918</v>
      </c>
      <c r="C118" s="40" t="s">
        <v>4780</v>
      </c>
    </row>
    <row r="119" spans="1:3" x14ac:dyDescent="0.3">
      <c r="A119" s="40" t="s">
        <v>4781</v>
      </c>
      <c r="B119" s="41" t="s">
        <v>4919</v>
      </c>
      <c r="C119" s="40" t="s">
        <v>4782</v>
      </c>
    </row>
    <row r="120" spans="1:3" x14ac:dyDescent="0.3">
      <c r="A120" s="40" t="s">
        <v>4783</v>
      </c>
      <c r="B120" s="41" t="s">
        <v>4920</v>
      </c>
      <c r="C120" s="40" t="s">
        <v>4784</v>
      </c>
    </row>
    <row r="121" spans="1:3" x14ac:dyDescent="0.3">
      <c r="A121" s="40" t="s">
        <v>4785</v>
      </c>
      <c r="B121" s="41" t="s">
        <v>4921</v>
      </c>
      <c r="C121" s="40" t="s">
        <v>4786</v>
      </c>
    </row>
    <row r="122" spans="1:3" x14ac:dyDescent="0.3">
      <c r="A122" s="40" t="s">
        <v>4127</v>
      </c>
      <c r="B122" s="41" t="s">
        <v>4922</v>
      </c>
      <c r="C122" s="40" t="s">
        <v>4787</v>
      </c>
    </row>
    <row r="123" spans="1:3" x14ac:dyDescent="0.3">
      <c r="A123" s="40" t="s">
        <v>3019</v>
      </c>
      <c r="B123" s="41" t="s">
        <v>4923</v>
      </c>
      <c r="C123" s="40" t="s">
        <v>4788</v>
      </c>
    </row>
    <row r="124" spans="1:3" x14ac:dyDescent="0.3">
      <c r="A124" s="40" t="s">
        <v>4789</v>
      </c>
      <c r="B124" s="41" t="s">
        <v>4790</v>
      </c>
      <c r="C124" s="40" t="s">
        <v>4790</v>
      </c>
    </row>
    <row r="125" spans="1:3" x14ac:dyDescent="0.3">
      <c r="A125" s="40" t="s">
        <v>4793</v>
      </c>
      <c r="B125" s="41" t="s">
        <v>4794</v>
      </c>
      <c r="C125" s="40" t="s">
        <v>4794</v>
      </c>
    </row>
    <row r="126" spans="1:3" x14ac:dyDescent="0.3">
      <c r="A126" s="40" t="s">
        <v>4795</v>
      </c>
      <c r="B126" s="41" t="s">
        <v>4924</v>
      </c>
      <c r="C126" s="40" t="s">
        <v>4796</v>
      </c>
    </row>
    <row r="127" spans="1:3" x14ac:dyDescent="0.3">
      <c r="A127" s="40" t="s">
        <v>3145</v>
      </c>
      <c r="B127" s="41" t="s">
        <v>4925</v>
      </c>
      <c r="C127" s="40" t="s">
        <v>4801</v>
      </c>
    </row>
    <row r="128" spans="1:3" x14ac:dyDescent="0.3">
      <c r="A128" s="40" t="s">
        <v>4802</v>
      </c>
      <c r="B128" s="41" t="s">
        <v>4926</v>
      </c>
      <c r="C128" s="40" t="s">
        <v>4803</v>
      </c>
    </row>
  </sheetData>
  <mergeCells count="1">
    <mergeCell ref="A1:C1"/>
  </mergeCells>
  <hyperlinks>
    <hyperlink ref="B4" location="'SMEEF'!A1" display="'SMEEF'!A1" xr:uid="{4DCBEC36-2893-425B-96D9-DA34AF6B2E16}"/>
    <hyperlink ref="B5" location="'SLMF'!A1" display="'SLMF'!A1" xr:uid="{5B838F8C-63CA-4790-802D-C3FD0E4B4F72}"/>
    <hyperlink ref="B6" location="'SLTEF'!A1" display="'SLTEF'!A1" xr:uid="{DD7E6D4F-B5BB-42D9-8A5F-9F49EF2C9D78}"/>
    <hyperlink ref="B7" location="'SMGLF'!A1" display="'SMGLF'!A1" xr:uid="{9F4FD9E8-6773-48B9-AB8E-BA2C6E73064C}"/>
    <hyperlink ref="B8" location="'SEHF'!A1" display="'SEHF'!A1" xr:uid="{6592DC9C-9D3C-42F1-810F-B0E4DE9FB861}"/>
    <hyperlink ref="B9" location="'SMIF'!A1" display="'SMIF'!A1" xr:uid="{D07FD6D3-ECD9-49C1-96A9-88976B406FEE}"/>
    <hyperlink ref="B10" location="'SCOF'!A1" display="'SCOF'!A1" xr:uid="{F15C8CD9-C0E5-4611-9957-AA4E54D571E1}"/>
    <hyperlink ref="B11" location="'STOF'!A1" display="'STOF'!A1" xr:uid="{F51B3CCE-0E8B-4815-A288-23AC16390A94}"/>
    <hyperlink ref="B12" location="'SHOF'!A1" display="'SHOF'!A1" xr:uid="{39F92E75-9D1F-409E-9315-10FECB8C9412}"/>
    <hyperlink ref="B13" location="'SCF'!A1" display="'SCF'!A1" xr:uid="{B36C070A-E966-480D-9CEB-D11345B393B3}"/>
    <hyperlink ref="B14" location="'SNIF'!A1" display="'SNIF'!A1" xr:uid="{A006F32E-8722-4A7C-BF1A-0EA240138BB0}"/>
    <hyperlink ref="B15" location="'SMCBF-SP'!A1" display="'SMCBF-SP'!A1" xr:uid="{26A82D98-8E15-44A4-90A8-CE42962670B1}"/>
    <hyperlink ref="B16" location="'SOF'!A1" display="'SOF'!A1" xr:uid="{23505B48-E3EA-4165-85EE-69BA0A52254B}"/>
    <hyperlink ref="B17" location="'SMMDF'!A1" display="'SMMDF'!A1" xr:uid="{8F566C43-F1CC-4211-A108-390990F62FFA}"/>
    <hyperlink ref="B18" location="'SLF'!A1" display="'SLF'!A1" xr:uid="{1C3180D9-6460-4F9B-9097-8C61E7BCD65C}"/>
    <hyperlink ref="B19" location="'SDBF'!A1" display="'SDBF'!A1" xr:uid="{CF630950-E0C0-44AE-B864-455966D2C52B}"/>
    <hyperlink ref="B20" location="'SSF'!A1" display="'SSF'!A1" xr:uid="{E7396A58-4978-4A04-8F60-2F2CD973A073}"/>
    <hyperlink ref="B21" location="'SCRF'!A1" display="'SCRF'!A1" xr:uid="{757A92EB-0198-4A28-9118-788276B8B185}"/>
    <hyperlink ref="B22" location="'SFEF'!A1" display="'SFEF'!A1" xr:uid="{7358E0E4-5C46-4101-B45D-36F76436F537}"/>
    <hyperlink ref="B23" location="'SCHF'!A1" display="'SCHF'!A1" xr:uid="{3971276C-C01F-4820-991C-0C9C312C0A3E}"/>
    <hyperlink ref="B24" location="'SMUSD'!A1" display="'SMUSD'!A1" xr:uid="{07C781E4-6A8F-4003-B1DB-A01DB6B08CAA}"/>
    <hyperlink ref="B25" location="'SMIDCAP'!A1" display="'SMIDCAP'!A1" xr:uid="{309BB840-D5E0-4D8B-A767-75ABF2D8BAA7}"/>
    <hyperlink ref="B26" location="'SMCMF'!A1" display="'SMCMF'!A1" xr:uid="{617748A6-E92B-4858-8C4A-56B46C303072}"/>
    <hyperlink ref="B27" location="'SMCOMMA'!A1" display="'SMCOMMA'!A1" xr:uid="{5AA0E97F-2EC4-42E2-BAE8-41C257302B86}"/>
    <hyperlink ref="B28" location="'SMGF'!A1" display="'SMGF'!A1" xr:uid="{9DBA4D43-F7B9-42F1-8F53-0F5A69993204}"/>
    <hyperlink ref="B29" location="'SFLEXI'!A1" display="'SFLEXI'!A1" xr:uid="{E22ACC8F-ACF1-4FDB-89E1-0A4E483D6578}"/>
    <hyperlink ref="B30" location="'SMAAF'!A1" display="'SMAAF'!A1" xr:uid="{4EAFC444-BBF2-4244-9911-F97EF26A17B1}"/>
    <hyperlink ref="B31" location="'SBLUECHIP'!A1" display="'SBLUECHIP'!A1" xr:uid="{D3DBF832-898A-470F-BE2B-B31758907869}"/>
    <hyperlink ref="B32" location="'SAOF'!A1" display="'SAOF'!A1" xr:uid="{26E37039-C231-47EF-A7F8-0D581346BBD3}"/>
    <hyperlink ref="B33" location="'SIF'!A1" display="'SIF'!A1" xr:uid="{0071B004-FC71-4868-93F0-D0CAF50108F4}"/>
    <hyperlink ref="B34" location="'SMLDF'!A1" display="'SMLDF'!A1" xr:uid="{8451A704-AA52-412E-9259-714851AA76CB}"/>
    <hyperlink ref="B35" location="'SSTDF'!A1" display="'SSTDF'!A1" xr:uid="{11BEDC16-2D1F-4F31-A954-CC5FB09C5420}"/>
    <hyperlink ref="B36" location="'SETFGOLD'!A1" display="'SETFGOLD'!A1" xr:uid="{680E881B-1DE9-4950-B420-68137ED4EA9D}"/>
    <hyperlink ref="B37" location="'SPSU'!A1" display="'SPSU'!A1" xr:uid="{7740ED20-5B1B-47C8-AD12-6153E4D93574}"/>
    <hyperlink ref="B38" location="'SGF'!A1" display="'SGF'!A1" xr:uid="{EA6EA2CA-AD10-4B08-A046-20CAE6B2EF28}"/>
    <hyperlink ref="B39" location="'SBISENSEX'!A1" display="'SBISENSEX'!A1" xr:uid="{2E99FF88-D131-45A7-A09E-B767FEC5DA9A}"/>
    <hyperlink ref="B40" location="'SSCF'!A1" display="'SSCF'!A1" xr:uid="{901A1629-3A60-4620-8F9A-9ADC1ACBB4E9}"/>
    <hyperlink ref="B41" location="'SBPF'!A1" display="'SBPF'!A1" xr:uid="{15FF8DF4-B954-4D83-859C-024F404A5353}"/>
    <hyperlink ref="B42" location="'SBFS'!A1" display="'SBFS'!A1" xr:uid="{E8BFC152-026C-4E68-89B1-B5FD78DD044D}"/>
    <hyperlink ref="B43" location="'SETFNN50'!A1" display="'SETFNN50'!A1" xr:uid="{2C9DBC34-EF94-491C-9114-79060E9DA0AD}"/>
    <hyperlink ref="B44" location="'SETFNIFBK'!A1" display="'SETFNIFBK'!A1" xr:uid="{FD859931-9A46-49C1-A114-765B9648C59C}"/>
    <hyperlink ref="B45" location="'SETFBSE100'!A1" display="'SETFBSE100'!A1" xr:uid="{BF5879E9-1CD8-4559-AC6D-DC30949C73BD}"/>
    <hyperlink ref="B46" location="'SESF'!A1" display="'SESF'!A1" xr:uid="{743A2F21-CB79-4F6B-882C-F90051FA067F}"/>
    <hyperlink ref="B47" location="'SETFNIF50'!A1" display="'SETFNIF50'!A1" xr:uid="{DFFFE1A5-D35D-4804-BF4D-B5A2100AB05F}"/>
    <hyperlink ref="B48" location="'SLTAF-III'!A1" display="'SLTAF-III'!A1" xr:uid="{C04F3785-9242-4A6D-B57A-B8F14C44D1A7}"/>
    <hyperlink ref="B49" location="'SETF10GILT'!A1" display="'SETF10GILT'!A1" xr:uid="{3C48A072-C59B-459D-8175-0AC33D2E53A3}"/>
    <hyperlink ref="B50" location="'SLTAF-IV'!A1" display="'SLTAF-IV'!A1" xr:uid="{CD06063A-9C4B-4164-AC11-B900CBC9D203}"/>
    <hyperlink ref="B51" location="'SLTAF-V'!A1" display="'SLTAF-V'!A1" xr:uid="{59914979-0F3D-4117-AC6C-9D823942FDDE}"/>
    <hyperlink ref="B52" location="'SLTAF-VI'!A1" display="'SLTAF-VI'!A1" xr:uid="{AAAE5A0B-F8D7-49D3-8B5E-D5E39BEE788E}"/>
    <hyperlink ref="B53" location="'SETFSN50'!A1" display="'SETFSN50'!A1" xr:uid="{63910FBE-86BE-4FFA-85D4-9190EFB7E879}"/>
    <hyperlink ref="B54" location="'SBIETFQLTY'!A1" display="'SBIETFQLTY'!A1" xr:uid="{50B654C4-CF82-4A09-ADC0-FD06C6F7F0B8}"/>
    <hyperlink ref="B55" location="'SCBF'!A1" display="'SCBF'!A1" xr:uid="{0753B46C-6D01-45C6-BA2C-7D6314DDC033}"/>
    <hyperlink ref="B56" location="'SEMVF'!A1" display="'SEMVF'!A1" xr:uid="{1BA71BE5-7622-49C0-8504-53397C448C4C}"/>
    <hyperlink ref="B57" location="'SFMP- Series 1'!A1" display="'SFMP- Series 1'!A1" xr:uid="{0D40F7DC-A587-48FA-8839-DFB9B57CE8A2}"/>
    <hyperlink ref="B58" location="'SFMP- Series 6'!A1" display="'SFMP- Series 6'!A1" xr:uid="{BF1BC145-2F56-4DFD-AB7B-7B5B41857FE2}"/>
    <hyperlink ref="B59" location="'SFMP- Series 34'!A1" display="'SFMP- Series 34'!A1" xr:uid="{6A7AB9AB-ED3A-4788-84BA-48E249F255DF}"/>
    <hyperlink ref="B60" location="'SMCBF-IP'!A1" display="'SMCBF-IP'!A1" xr:uid="{40323DAC-43FE-489B-B76D-6E1EB520CAE2}"/>
    <hyperlink ref="B61" location="'SFRDF'!A1" display="'SFRDF'!A1" xr:uid="{C17B2447-3252-43EB-89EC-53538B81345F}"/>
    <hyperlink ref="B62" location="'SBIETFIT'!A1" display="'SBIETFIT'!A1" xr:uid="{666D1432-F62C-4E0F-9A46-38636EA81645}"/>
    <hyperlink ref="B63" location="'SBIETFPB'!A1" display="'SBIETFPB'!A1" xr:uid="{A7EA972D-EFA9-47A1-BBD3-602CC9BCC8D0}"/>
    <hyperlink ref="B64" location="'SRBF-AP'!A1" display="'SRBF-AP'!A1" xr:uid="{AE81A79D-BD62-4864-ADC4-FFD50772753F}"/>
    <hyperlink ref="B65" location="'SRBF-AHP'!A1" display="'SRBF-AHP'!A1" xr:uid="{2ADC2F8B-4DAC-442B-8C83-2959032E90A7}"/>
    <hyperlink ref="B66" location="'SRBF-CHP'!A1" display="'SRBF-CHP'!A1" xr:uid="{20E6FC2D-9EDA-4D50-B0C5-257C7FAA2B86}"/>
    <hyperlink ref="B67" location="'SRBF-CP'!A1" display="'SRBF-CP'!A1" xr:uid="{FA25F1F5-8AC1-462D-A9DB-C40D5FCD147F}"/>
    <hyperlink ref="B68" location="'SIA-US EQUITY FOF'!A1" display="'SIA-US EQUITY FOF'!A1" xr:uid="{56E71E9A-2BB3-4E5F-B4A6-A096BDFF7928}"/>
    <hyperlink ref="B69" location="'SFMP- Series 42'!A1" display="'SFMP- Series 42'!A1" xr:uid="{DFFF4BF8-9F05-4870-BE86-2F375541925C}"/>
    <hyperlink ref="B70" location="'SFMP- Series 43'!A1" display="'SFMP- Series 43'!A1" xr:uid="{4180EC20-1070-4848-8C5A-74E19FFB30AF}"/>
    <hyperlink ref="B71" location="'SNN50'!A1" display="'SNN50'!A1" xr:uid="{32E02817-4516-48B5-912E-52DF91E538C9}"/>
    <hyperlink ref="B72" location="'SFMP- Series 44'!A1" display="'SFMP- Series 44'!A1" xr:uid="{D621D590-E760-4926-BD72-0DE43B51D05B}"/>
    <hyperlink ref="B73" location="'SFMP- Series 45'!A1" display="'SFMP- Series 45'!A1" xr:uid="{A85497FB-48A9-47B3-8CDE-8882C7241B5B}"/>
    <hyperlink ref="B74" location="'SBIETFCON'!A1" display="'SBIETFCON'!A1" xr:uid="{F49A9F53-6CA2-459D-8B02-A0B0BCECFB96}"/>
    <hyperlink ref="B75" location="'SFMP- Series 46'!A1" display="'SFMP- Series 46'!A1" xr:uid="{4FFFF5C9-21C4-4357-AFF7-0EA3E6C686E1}"/>
    <hyperlink ref="B76" location="'SFMP- Series 48'!A1" display="'SFMP- Series 48'!A1" xr:uid="{30F78374-6204-4B7C-979A-9C273F98CC30}"/>
    <hyperlink ref="B77" location="'SBAF'!A1" display="'SBAF'!A1" xr:uid="{81DF8A4F-060D-4F9F-9454-85FD38990EED}"/>
    <hyperlink ref="B78" location="'SFMP- Series 49'!A1" display="'SFMP- Series 49'!A1" xr:uid="{F92A05BC-1B59-4AEE-9FD1-0B34178A29E5}"/>
    <hyperlink ref="B79" location="'SFMP- Series 50'!A1" display="'SFMP- Series 50'!A1" xr:uid="{5B4D3D4B-9989-4429-B6F5-35922F930897}"/>
    <hyperlink ref="B80" location="'SFMP- Series 51'!A1" display="'SFMP- Series 51'!A1" xr:uid="{A8FB72BF-857A-4823-B749-821142FAE2D1}"/>
    <hyperlink ref="B81" location="'SFMP- Series 52'!A1" display="'SFMP- Series 52'!A1" xr:uid="{4C82C736-D71C-4E4D-B65F-1D541577EFEF}"/>
    <hyperlink ref="B82" location="'SFMP- Series 53'!A1" display="'SFMP- Series 53'!A1" xr:uid="{281331E1-C6A0-4456-8C90-5EE34F8C7C44}"/>
    <hyperlink ref="B83" location="'SFMP- Series 54'!A1" display="'SFMP- Series 54'!A1" xr:uid="{8EB85AD0-3896-46CD-8B7E-126D167EE79B}"/>
    <hyperlink ref="B84" location="'SFMP- Series 55'!A1" display="'SFMP- Series 55'!A1" xr:uid="{865D6DC6-F6FD-4F9D-877A-BA35358CEC74}"/>
    <hyperlink ref="B85" location="'SFMP- Series 57'!A1" display="'SFMP- Series 57'!A1" xr:uid="{C0111C1D-C263-4D79-9FED-E35E91B71787}"/>
    <hyperlink ref="B86" location="'SFMP- Series 58'!A1" display="'SFMP- Series 58'!A1" xr:uid="{ACCA1F4F-ED4A-4BA6-A30F-EB881C440927}"/>
    <hyperlink ref="B87" location="'SCPSE'!A1" display="'SCPSE'!A1" xr:uid="{FCE5F946-0622-41BB-AB76-03D4982BEA24}"/>
    <hyperlink ref="B88" location="'SFMP- Series 59'!A1" display="'SFMP- Series 59'!A1" xr:uid="{939FF88F-2053-445A-9766-6A7ECB2DD06B}"/>
    <hyperlink ref="B89" location="'SFMP- Series 60'!A1" display="'SFMP- Series 60'!A1" xr:uid="{23805B79-D7D8-4918-AAA7-A60234B1001B}"/>
    <hyperlink ref="B90" location="'SMCF'!A1" display="'SMCF'!A1" xr:uid="{59B1890D-F3FA-4623-9204-6BE8D9E036E2}"/>
    <hyperlink ref="B91" location="'SFMP- Series 61'!A1" display="'SFMP- Series 61'!A1" xr:uid="{075D1732-A238-4517-A458-B097C203ED4C}"/>
    <hyperlink ref="B92" location="'SFMP- Series 66'!A1" display="'SFMP- Series 66'!A1" xr:uid="{910EF6BB-EDDE-4B08-AE44-72D622B573EB}"/>
    <hyperlink ref="B93" location="'SFMP- Series 67'!A1" display="'SFMP- Series 67'!A1" xr:uid="{BD115832-8D20-4586-A264-F8E56C34C3DF}"/>
    <hyperlink ref="B94" location="'SFMP- Series 64'!A1" display="'SFMP- Series 64'!A1" xr:uid="{F4FD7528-C7BC-4862-9D62-4738BF9C2A58}"/>
    <hyperlink ref="B95" location="'SFMP- Series 68'!A1" display="'SFMP- Series 68'!A1" xr:uid="{21D44385-96EF-4D0F-9357-BD183E146038}"/>
    <hyperlink ref="B96" location="'SNM150IF'!A1" display="'SNM150IF'!A1" xr:uid="{9EACD4CF-E60E-498A-87EF-7EF54FFB0D1C}"/>
    <hyperlink ref="B97" location="'SNS250IF'!A1" display="'SNS250IF'!A1" xr:uid="{F217F7B1-231A-4FB2-9EE8-F50A9A08F6DD}"/>
    <hyperlink ref="B98" location="'SCIGI-JUN 2036'!A1" display="'SCIGI-JUN 2036'!A1" xr:uid="{DF4D8FC6-C0E3-4F25-A692-EEA55C220942}"/>
    <hyperlink ref="B99" location="'SCIGI-APR 2029'!A1" display="'SCIGI-APR 2029'!A1" xr:uid="{3FB71FFE-07CE-416C-BB2B-5F91E1ACF263}"/>
    <hyperlink ref="B100" location="'SCISI-SEP 2027'!A1" display="'SCISI-SEP 2027'!A1" xr:uid="{B43FA090-C1DB-4157-859D-CD6B1402552C}"/>
    <hyperlink ref="B101" location="'SFMP- Series 72'!A1" display="'SFMP- Series 72'!A1" xr:uid="{D109608B-A4DB-4AB8-BAB7-DF823128C324}"/>
    <hyperlink ref="B102" location="'SFMP- Series 73'!A1" display="'SFMP- Series 73'!A1" xr:uid="{A4A88E94-6C33-4885-840F-68AED12AA903}"/>
    <hyperlink ref="B103" location="'SLDF'!A1" display="'SLDF'!A1" xr:uid="{503284B5-49B3-47A6-B9A2-BC6A0982B275}"/>
    <hyperlink ref="B104" location="'SFMP- Series 74'!A1" display="'SFMP- Series 74'!A1" xr:uid="{604C8CF3-BC77-48BB-840F-86D07D35F91A}"/>
    <hyperlink ref="B105" location="'SFMP- Series 76'!A1" display="'SFMP- Series 76'!A1" xr:uid="{5124CFD6-A2AB-42BF-8E0B-9C72EEE889FB}"/>
    <hyperlink ref="B106" location="'SFMP- Series 78'!A1" display="'SFMP- Series 78'!A1" xr:uid="{57E0BE46-90F5-40AE-8B6C-CBB382EC099E}"/>
    <hyperlink ref="B107" location="'SDYF'!A1" display="'SDYF'!A1" xr:uid="{1BDFADEB-B06C-41DB-91B5-CE2E941286B1}"/>
    <hyperlink ref="B108" location="'SFMP- Series 79'!A1" display="'SFMP- Series 79'!A1" xr:uid="{4EA83736-47FA-40EA-A54A-E5D4DFAC1AB3}"/>
    <hyperlink ref="B109" location="'SFMP- Series 81'!A1" display="'SFMP- Series 81'!A1" xr:uid="{E1E49791-4E42-4E06-8332-6239AA2458D1}"/>
    <hyperlink ref="B110" location="'SBI-BSE-SENSEX-IF'!A1" display="'SBI-BSE-SENSEX-IF'!A1" xr:uid="{05298F5D-70A0-4040-ADE9-D0E28953C834}"/>
    <hyperlink ref="B111" location="'LIQUIDSBI'!A1" display="'LIQUIDSBI'!A1" xr:uid="{B59CD310-A28B-4423-B8E6-9B54B69E4808}"/>
    <hyperlink ref="B112" location="'SN50EWIF'!A1" display="'SN50EWIF'!A1" xr:uid="{5203D9A0-6F05-4F71-9E30-676C487EFFF3}"/>
    <hyperlink ref="B113" location="'SEOF'!A1" display="'SEOF'!A1" xr:uid="{E889F10D-EA46-4247-A839-9FB27C8686A0}"/>
    <hyperlink ref="B114" location="'SBI-AOF'!A1" display="'SBI-AOF'!A1" xr:uid="{A280BAEC-ECF3-433B-8E85-9888D6F88D33}"/>
    <hyperlink ref="B115" location="'SETFSILVER'!A1" display="'SETFSILVER'!A1" xr:uid="{FBD11A70-4101-4871-87BB-3CA2FC3DE82B}"/>
    <hyperlink ref="B116" location="'SETFSILVER-FOF'!A1" display="'SETFSILVER-FOF'!A1" xr:uid="{D960CAD2-BA31-4286-9853-5A9CC4EBF95E}"/>
    <hyperlink ref="B117" location="'SN50EW-ETF'!A1" display="'SN50EW-ETF'!A1" xr:uid="{CFDD498E-1CB0-4ED5-9BF8-0F4CB64359DD}"/>
    <hyperlink ref="B118" location="'SIOF'!A1" display="'SIOF'!A1" xr:uid="{4E762878-3FA5-4EA9-B4A6-905B86179FA7}"/>
    <hyperlink ref="B119" location="'SN500IF'!A1" display="'SN500IF'!A1" xr:uid="{9C39E515-3F0B-402B-92BE-569E3493265F}"/>
    <hyperlink ref="B120" location="'SNICIF'!A1" display="'SNICIF'!A1" xr:uid="{FE8907EF-75AE-4D33-B529-94215098E356}"/>
    <hyperlink ref="B121" location="'SQF'!A1" display="'SQF'!A1" xr:uid="{0ED67247-E3F9-4293-BB39-C25450564533}"/>
    <hyperlink ref="B122" location="'SNBIF'!A1" display="'SNBIF'!A1" xr:uid="{443963E6-5218-47CC-9A50-BA89687F62B6}"/>
    <hyperlink ref="B123" location="'SNITIF'!A1" display="'SNITIF'!A1" xr:uid="{B7A07D03-2A93-4803-BDCC-CF322618293C}"/>
    <hyperlink ref="B124" location="'SBI BSE PSU Bank ETF'!A1" display="'SBI BSE PSU Bank ETF'!A1" xr:uid="{4A5C909B-FCFE-42AC-BD92-53E071588E1C}"/>
    <hyperlink ref="B125" location="'SBI BSE PSU Bank Index Fund'!A1" display="'SBI BSE PSU Bank Index Fund'!A1" xr:uid="{050071C1-64F8-4291-9B97-94BB3405C010}"/>
    <hyperlink ref="B126" location="'SIPAAFOF'!A1" display="'SIPAAFOF'!A1" xr:uid="{B7E2068A-6B60-4AC0-A130-8F8C0BD28A4F}"/>
    <hyperlink ref="B127" location="'SBI Nifty200 Quality 30'!A1" display="'SBI Nifty200 Quality 30'!A1" xr:uid="{C7E3B247-BDFB-4FBC-A7A9-5C2A5DC1BEB2}"/>
    <hyperlink ref="B128" location="'SBIRIOS'!A1" display="'SBIRIOS'!A1" xr:uid="{9FD5CE47-7B7A-419B-BAA4-8BDA713816C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4B4FD-92D3-4237-9139-2C95B8BA76A5}">
  <sheetPr codeName="Sheet18"/>
  <dimension ref="A1:IV102"/>
  <sheetViews>
    <sheetView showGridLines="0" zoomScale="90" zoomScaleNormal="90" workbookViewId="0">
      <pane ySplit="6" topLeftCell="A8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891</v>
      </c>
      <c r="J2" s="38" t="s">
        <v>4927</v>
      </c>
    </row>
    <row r="3" spans="1:54" ht="16.2" x14ac:dyDescent="0.35">
      <c r="C3" s="1" t="s">
        <v>28</v>
      </c>
      <c r="D3" s="21" t="s">
        <v>892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449</v>
      </c>
      <c r="C10" s="57" t="s">
        <v>450</v>
      </c>
      <c r="D10" s="54" t="s">
        <v>451</v>
      </c>
      <c r="E10" s="6" t="s">
        <v>90</v>
      </c>
      <c r="F10" s="19">
        <v>2800000</v>
      </c>
      <c r="G10" s="24">
        <v>46919.6</v>
      </c>
      <c r="H10" s="24">
        <v>12.19</v>
      </c>
      <c r="I10" s="31"/>
      <c r="J10" s="31"/>
      <c r="K10" s="35"/>
    </row>
    <row r="11" spans="1:54" x14ac:dyDescent="0.3">
      <c r="B11" s="8" t="s">
        <v>87</v>
      </c>
      <c r="C11" s="57" t="s">
        <v>88</v>
      </c>
      <c r="D11" s="54" t="s">
        <v>89</v>
      </c>
      <c r="E11" s="6" t="s">
        <v>90</v>
      </c>
      <c r="F11" s="19">
        <v>440000</v>
      </c>
      <c r="G11" s="24">
        <v>29961.8</v>
      </c>
      <c r="H11" s="24">
        <v>7.78</v>
      </c>
      <c r="I11" s="31"/>
      <c r="J11" s="31"/>
      <c r="K11" s="35"/>
    </row>
    <row r="12" spans="1:54" x14ac:dyDescent="0.3">
      <c r="B12" s="8" t="s">
        <v>546</v>
      </c>
      <c r="C12" s="57" t="s">
        <v>547</v>
      </c>
      <c r="D12" s="54" t="s">
        <v>548</v>
      </c>
      <c r="E12" s="6" t="s">
        <v>149</v>
      </c>
      <c r="F12" s="19">
        <v>2100000</v>
      </c>
      <c r="G12" s="24">
        <v>26796</v>
      </c>
      <c r="H12" s="24">
        <v>6.96</v>
      </c>
      <c r="I12" s="31"/>
      <c r="J12" s="31"/>
      <c r="K12" s="35"/>
    </row>
    <row r="13" spans="1:54" x14ac:dyDescent="0.3">
      <c r="B13" s="8" t="s">
        <v>374</v>
      </c>
      <c r="C13" s="57" t="s">
        <v>375</v>
      </c>
      <c r="D13" s="54" t="s">
        <v>376</v>
      </c>
      <c r="E13" s="6" t="s">
        <v>90</v>
      </c>
      <c r="F13" s="19">
        <v>1200000</v>
      </c>
      <c r="G13" s="24">
        <v>18070.8</v>
      </c>
      <c r="H13" s="24">
        <v>4.6900000000000004</v>
      </c>
      <c r="I13" s="31"/>
      <c r="J13" s="31"/>
      <c r="K13" s="35"/>
    </row>
    <row r="14" spans="1:54" x14ac:dyDescent="0.3">
      <c r="B14" s="8" t="s">
        <v>395</v>
      </c>
      <c r="C14" s="57" t="s">
        <v>396</v>
      </c>
      <c r="D14" s="54" t="s">
        <v>397</v>
      </c>
      <c r="E14" s="6" t="s">
        <v>90</v>
      </c>
      <c r="F14" s="19">
        <v>840000</v>
      </c>
      <c r="G14" s="24">
        <v>16279.2</v>
      </c>
      <c r="H14" s="24">
        <v>4.2300000000000004</v>
      </c>
      <c r="I14" s="31"/>
      <c r="J14" s="31"/>
      <c r="K14" s="35"/>
    </row>
    <row r="15" spans="1:54" x14ac:dyDescent="0.3">
      <c r="B15" s="8" t="s">
        <v>893</v>
      </c>
      <c r="C15" s="57" t="s">
        <v>894</v>
      </c>
      <c r="D15" s="54" t="s">
        <v>895</v>
      </c>
      <c r="E15" s="6" t="s">
        <v>90</v>
      </c>
      <c r="F15" s="19">
        <v>560000</v>
      </c>
      <c r="G15" s="24">
        <v>12990.88</v>
      </c>
      <c r="H15" s="24">
        <v>3.37</v>
      </c>
      <c r="I15" s="31"/>
      <c r="J15" s="31"/>
      <c r="K15" s="35"/>
    </row>
    <row r="16" spans="1:54" x14ac:dyDescent="0.3">
      <c r="B16" s="8" t="s">
        <v>208</v>
      </c>
      <c r="C16" s="57" t="s">
        <v>209</v>
      </c>
      <c r="D16" s="54" t="s">
        <v>210</v>
      </c>
      <c r="E16" s="6" t="s">
        <v>90</v>
      </c>
      <c r="F16" s="19">
        <v>36000</v>
      </c>
      <c r="G16" s="24">
        <v>12841.2</v>
      </c>
      <c r="H16" s="24">
        <v>3.34</v>
      </c>
      <c r="I16" s="31"/>
      <c r="J16" s="31"/>
      <c r="K16" s="35"/>
    </row>
    <row r="17" spans="2:11" x14ac:dyDescent="0.3">
      <c r="B17" s="8" t="s">
        <v>424</v>
      </c>
      <c r="C17" s="57" t="s">
        <v>425</v>
      </c>
      <c r="D17" s="54" t="s">
        <v>426</v>
      </c>
      <c r="E17" s="6" t="s">
        <v>149</v>
      </c>
      <c r="F17" s="19">
        <v>1600000</v>
      </c>
      <c r="G17" s="24">
        <v>12712</v>
      </c>
      <c r="H17" s="24">
        <v>3.3</v>
      </c>
      <c r="I17" s="31"/>
      <c r="J17" s="31"/>
      <c r="K17" s="35"/>
    </row>
    <row r="18" spans="2:11" x14ac:dyDescent="0.3">
      <c r="B18" s="8" t="s">
        <v>896</v>
      </c>
      <c r="C18" s="57" t="s">
        <v>897</v>
      </c>
      <c r="D18" s="54" t="s">
        <v>898</v>
      </c>
      <c r="E18" s="6" t="s">
        <v>149</v>
      </c>
      <c r="F18" s="19">
        <v>2100000</v>
      </c>
      <c r="G18" s="24">
        <v>12517.05</v>
      </c>
      <c r="H18" s="24">
        <v>3.25</v>
      </c>
      <c r="I18" s="31"/>
      <c r="J18" s="31"/>
      <c r="K18" s="35"/>
    </row>
    <row r="19" spans="2:11" x14ac:dyDescent="0.3">
      <c r="B19" s="8" t="s">
        <v>899</v>
      </c>
      <c r="C19" s="57" t="s">
        <v>900</v>
      </c>
      <c r="D19" s="54" t="s">
        <v>901</v>
      </c>
      <c r="E19" s="6" t="s">
        <v>149</v>
      </c>
      <c r="F19" s="19">
        <v>1800000</v>
      </c>
      <c r="G19" s="24">
        <v>12124.8</v>
      </c>
      <c r="H19" s="24">
        <v>3.15</v>
      </c>
      <c r="I19" s="31"/>
      <c r="J19" s="31"/>
      <c r="K19" s="35"/>
    </row>
    <row r="20" spans="2:11" x14ac:dyDescent="0.3">
      <c r="B20" s="8" t="s">
        <v>902</v>
      </c>
      <c r="C20" s="57" t="s">
        <v>903</v>
      </c>
      <c r="D20" s="54" t="s">
        <v>904</v>
      </c>
      <c r="E20" s="6" t="s">
        <v>149</v>
      </c>
      <c r="F20" s="19">
        <v>800000</v>
      </c>
      <c r="G20" s="24">
        <v>11978.4</v>
      </c>
      <c r="H20" s="24">
        <v>3.11</v>
      </c>
      <c r="I20" s="31"/>
      <c r="J20" s="31"/>
      <c r="K20" s="35"/>
    </row>
    <row r="21" spans="2:11" x14ac:dyDescent="0.3">
      <c r="B21" s="8" t="s">
        <v>282</v>
      </c>
      <c r="C21" s="57" t="s">
        <v>283</v>
      </c>
      <c r="D21" s="54" t="s">
        <v>284</v>
      </c>
      <c r="E21" s="6" t="s">
        <v>90</v>
      </c>
      <c r="F21" s="19">
        <v>1000000</v>
      </c>
      <c r="G21" s="24">
        <v>11444</v>
      </c>
      <c r="H21" s="24">
        <v>2.97</v>
      </c>
      <c r="I21" s="31"/>
      <c r="J21" s="31"/>
      <c r="K21" s="35"/>
    </row>
    <row r="22" spans="2:11" x14ac:dyDescent="0.3">
      <c r="B22" s="8" t="s">
        <v>905</v>
      </c>
      <c r="C22" s="57" t="s">
        <v>906</v>
      </c>
      <c r="D22" s="54" t="s">
        <v>907</v>
      </c>
      <c r="E22" s="6" t="s">
        <v>908</v>
      </c>
      <c r="F22" s="19">
        <v>506557</v>
      </c>
      <c r="G22" s="24">
        <v>11263.8</v>
      </c>
      <c r="H22" s="24">
        <v>2.93</v>
      </c>
      <c r="I22" s="31"/>
      <c r="J22" s="31"/>
      <c r="K22" s="35"/>
    </row>
    <row r="23" spans="2:11" x14ac:dyDescent="0.3">
      <c r="B23" s="8" t="s">
        <v>245</v>
      </c>
      <c r="C23" s="57" t="s">
        <v>246</v>
      </c>
      <c r="D23" s="54" t="s">
        <v>247</v>
      </c>
      <c r="E23" s="6" t="s">
        <v>90</v>
      </c>
      <c r="F23" s="19">
        <v>1500000</v>
      </c>
      <c r="G23" s="24">
        <v>10872.75</v>
      </c>
      <c r="H23" s="24">
        <v>2.82</v>
      </c>
      <c r="I23" s="31"/>
      <c r="J23" s="31"/>
      <c r="K23" s="35"/>
    </row>
    <row r="24" spans="2:11" x14ac:dyDescent="0.3">
      <c r="B24" s="8" t="s">
        <v>491</v>
      </c>
      <c r="C24" s="57" t="s">
        <v>492</v>
      </c>
      <c r="D24" s="54" t="s">
        <v>493</v>
      </c>
      <c r="E24" s="6" t="s">
        <v>315</v>
      </c>
      <c r="F24" s="19">
        <v>1400000</v>
      </c>
      <c r="G24" s="24">
        <v>10664.5</v>
      </c>
      <c r="H24" s="24">
        <v>2.77</v>
      </c>
      <c r="I24" s="31"/>
      <c r="J24" s="31"/>
      <c r="K24" s="35"/>
    </row>
    <row r="25" spans="2:11" x14ac:dyDescent="0.3">
      <c r="B25" s="8" t="s">
        <v>909</v>
      </c>
      <c r="C25" s="57" t="s">
        <v>910</v>
      </c>
      <c r="D25" s="54" t="s">
        <v>911</v>
      </c>
      <c r="E25" s="6" t="s">
        <v>90</v>
      </c>
      <c r="F25" s="19">
        <v>300000</v>
      </c>
      <c r="G25" s="24">
        <v>10224.6</v>
      </c>
      <c r="H25" s="24">
        <v>2.66</v>
      </c>
      <c r="I25" s="31"/>
      <c r="J25" s="31"/>
      <c r="K25" s="35"/>
    </row>
    <row r="26" spans="2:11" x14ac:dyDescent="0.3">
      <c r="B26" s="8" t="s">
        <v>912</v>
      </c>
      <c r="C26" s="57" t="s">
        <v>913</v>
      </c>
      <c r="D26" s="54" t="s">
        <v>914</v>
      </c>
      <c r="E26" s="6" t="s">
        <v>149</v>
      </c>
      <c r="F26" s="19">
        <v>640000</v>
      </c>
      <c r="G26" s="24">
        <v>9996.7999999999993</v>
      </c>
      <c r="H26" s="24">
        <v>2.6</v>
      </c>
      <c r="I26" s="31"/>
      <c r="J26" s="31"/>
      <c r="K26" s="35"/>
    </row>
    <row r="27" spans="2:11" x14ac:dyDescent="0.3">
      <c r="B27" s="8" t="s">
        <v>235</v>
      </c>
      <c r="C27" s="57" t="s">
        <v>236</v>
      </c>
      <c r="D27" s="54" t="s">
        <v>237</v>
      </c>
      <c r="E27" s="6" t="s">
        <v>90</v>
      </c>
      <c r="F27" s="19">
        <v>540000</v>
      </c>
      <c r="G27" s="24">
        <v>9901.44</v>
      </c>
      <c r="H27" s="24">
        <v>2.57</v>
      </c>
      <c r="I27" s="31"/>
      <c r="J27" s="31"/>
      <c r="K27" s="35"/>
    </row>
    <row r="28" spans="2:11" x14ac:dyDescent="0.3">
      <c r="B28" s="8" t="s">
        <v>220</v>
      </c>
      <c r="C28" s="57" t="s">
        <v>221</v>
      </c>
      <c r="D28" s="54" t="s">
        <v>222</v>
      </c>
      <c r="E28" s="6" t="s">
        <v>90</v>
      </c>
      <c r="F28" s="19">
        <v>200000</v>
      </c>
      <c r="G28" s="24">
        <v>9878</v>
      </c>
      <c r="H28" s="24">
        <v>2.57</v>
      </c>
      <c r="I28" s="31"/>
      <c r="J28" s="31"/>
      <c r="K28" s="35"/>
    </row>
    <row r="29" spans="2:11" x14ac:dyDescent="0.3">
      <c r="B29" s="8" t="s">
        <v>915</v>
      </c>
      <c r="C29" s="57" t="s">
        <v>916</v>
      </c>
      <c r="D29" s="54" t="s">
        <v>917</v>
      </c>
      <c r="E29" s="6" t="s">
        <v>90</v>
      </c>
      <c r="F29" s="19">
        <v>500000</v>
      </c>
      <c r="G29" s="24">
        <v>9198</v>
      </c>
      <c r="H29" s="24">
        <v>2.39</v>
      </c>
      <c r="I29" s="31"/>
      <c r="J29" s="31"/>
      <c r="K29" s="35"/>
    </row>
    <row r="30" spans="2:11" x14ac:dyDescent="0.3">
      <c r="B30" s="8" t="s">
        <v>918</v>
      </c>
      <c r="C30" s="57" t="s">
        <v>919</v>
      </c>
      <c r="D30" s="54" t="s">
        <v>920</v>
      </c>
      <c r="E30" s="6" t="s">
        <v>90</v>
      </c>
      <c r="F30" s="19">
        <v>800000</v>
      </c>
      <c r="G30" s="24">
        <v>9078.4</v>
      </c>
      <c r="H30" s="24">
        <v>2.36</v>
      </c>
      <c r="I30" s="31"/>
      <c r="J30" s="31"/>
      <c r="K30" s="35"/>
    </row>
    <row r="31" spans="2:11" x14ac:dyDescent="0.3">
      <c r="B31" s="8" t="s">
        <v>510</v>
      </c>
      <c r="C31" s="57" t="s">
        <v>511</v>
      </c>
      <c r="D31" s="54" t="s">
        <v>512</v>
      </c>
      <c r="E31" s="6" t="s">
        <v>90</v>
      </c>
      <c r="F31" s="19">
        <v>2500000</v>
      </c>
      <c r="G31" s="24">
        <v>8892.5</v>
      </c>
      <c r="H31" s="24">
        <v>2.31</v>
      </c>
      <c r="I31" s="31"/>
      <c r="J31" s="31"/>
      <c r="K31" s="35"/>
    </row>
    <row r="32" spans="2:11" x14ac:dyDescent="0.3">
      <c r="B32" s="8" t="s">
        <v>921</v>
      </c>
      <c r="C32" s="57" t="s">
        <v>922</v>
      </c>
      <c r="D32" s="54" t="s">
        <v>923</v>
      </c>
      <c r="E32" s="6" t="s">
        <v>90</v>
      </c>
      <c r="F32" s="19">
        <v>640000</v>
      </c>
      <c r="G32" s="24">
        <v>6194.56</v>
      </c>
      <c r="H32" s="24">
        <v>1.61</v>
      </c>
      <c r="I32" s="31"/>
      <c r="J32" s="31"/>
      <c r="K32" s="35"/>
    </row>
    <row r="33" spans="2:11" x14ac:dyDescent="0.3">
      <c r="B33" s="8" t="s">
        <v>924</v>
      </c>
      <c r="C33" s="57" t="s">
        <v>925</v>
      </c>
      <c r="D33" s="54" t="s">
        <v>926</v>
      </c>
      <c r="E33" s="6" t="s">
        <v>149</v>
      </c>
      <c r="F33" s="19">
        <v>600000</v>
      </c>
      <c r="G33" s="24">
        <v>5911.5</v>
      </c>
      <c r="H33" s="24">
        <v>1.54</v>
      </c>
      <c r="I33" s="31"/>
      <c r="J33" s="31"/>
      <c r="K33" s="35"/>
    </row>
    <row r="34" spans="2:11" x14ac:dyDescent="0.3">
      <c r="B34" s="8" t="s">
        <v>927</v>
      </c>
      <c r="C34" s="57" t="s">
        <v>928</v>
      </c>
      <c r="D34" s="54" t="s">
        <v>929</v>
      </c>
      <c r="E34" s="6" t="s">
        <v>90</v>
      </c>
      <c r="F34" s="19">
        <v>100000</v>
      </c>
      <c r="G34" s="24">
        <v>5677.5</v>
      </c>
      <c r="H34" s="24">
        <v>1.47</v>
      </c>
      <c r="I34" s="31"/>
      <c r="J34" s="31"/>
      <c r="K34" s="35"/>
    </row>
    <row r="35" spans="2:11" x14ac:dyDescent="0.3">
      <c r="B35" s="8" t="s">
        <v>930</v>
      </c>
      <c r="C35" s="57" t="s">
        <v>931</v>
      </c>
      <c r="D35" s="54" t="s">
        <v>932</v>
      </c>
      <c r="E35" s="6" t="s">
        <v>90</v>
      </c>
      <c r="F35" s="19">
        <v>800000</v>
      </c>
      <c r="G35" s="24">
        <v>4683.2</v>
      </c>
      <c r="H35" s="24">
        <v>1.22</v>
      </c>
      <c r="I35" s="31"/>
      <c r="J35" s="31"/>
      <c r="K35" s="35"/>
    </row>
    <row r="36" spans="2:11" x14ac:dyDescent="0.3">
      <c r="B36" s="8" t="s">
        <v>470</v>
      </c>
      <c r="C36" s="57" t="s">
        <v>471</v>
      </c>
      <c r="D36" s="54" t="s">
        <v>472</v>
      </c>
      <c r="E36" s="6" t="s">
        <v>90</v>
      </c>
      <c r="F36" s="19">
        <v>75000</v>
      </c>
      <c r="G36" s="24">
        <v>4272</v>
      </c>
      <c r="H36" s="24">
        <v>1.1100000000000001</v>
      </c>
      <c r="I36" s="31"/>
      <c r="J36" s="31"/>
      <c r="K36" s="35"/>
    </row>
    <row r="37" spans="2:11" x14ac:dyDescent="0.3">
      <c r="B37" s="8" t="s">
        <v>933</v>
      </c>
      <c r="C37" s="57" t="s">
        <v>934</v>
      </c>
      <c r="D37" s="54" t="s">
        <v>935</v>
      </c>
      <c r="E37" s="6" t="s">
        <v>90</v>
      </c>
      <c r="F37" s="19">
        <v>1000000</v>
      </c>
      <c r="G37" s="24">
        <v>3640.5</v>
      </c>
      <c r="H37" s="24">
        <v>0.95</v>
      </c>
      <c r="I37" s="31"/>
      <c r="J37" s="31"/>
      <c r="K37" s="35"/>
    </row>
    <row r="38" spans="2:11" x14ac:dyDescent="0.3">
      <c r="C38" s="58" t="s">
        <v>176</v>
      </c>
      <c r="D38" s="54"/>
      <c r="E38" s="6"/>
      <c r="F38" s="19"/>
      <c r="G38" s="25">
        <v>354985.78</v>
      </c>
      <c r="H38" s="25">
        <v>92.22</v>
      </c>
      <c r="I38" s="31"/>
      <c r="J38" s="31"/>
      <c r="K38" s="35"/>
    </row>
    <row r="39" spans="2:11" x14ac:dyDescent="0.3">
      <c r="C39" s="57"/>
      <c r="D39" s="54"/>
      <c r="E39" s="6"/>
      <c r="F39" s="19"/>
      <c r="G39" s="24"/>
      <c r="H39" s="24"/>
      <c r="I39" s="31"/>
      <c r="J39" s="31"/>
      <c r="K39" s="35"/>
    </row>
    <row r="40" spans="2:11" x14ac:dyDescent="0.3">
      <c r="C40" s="58" t="s">
        <v>3</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9" t="s">
        <v>4</v>
      </c>
      <c r="D42" s="54"/>
      <c r="E42" s="6"/>
      <c r="F42" s="19"/>
      <c r="G42" s="24"/>
      <c r="H42" s="24"/>
      <c r="I42" s="31"/>
      <c r="J42" s="31"/>
      <c r="K42" s="35"/>
    </row>
    <row r="43" spans="2:11" x14ac:dyDescent="0.3">
      <c r="B43" s="8" t="s">
        <v>936</v>
      </c>
      <c r="C43" s="57" t="s">
        <v>937</v>
      </c>
      <c r="D43" s="54" t="s">
        <v>938</v>
      </c>
      <c r="E43" s="6" t="s">
        <v>90</v>
      </c>
      <c r="F43" s="19">
        <v>300000</v>
      </c>
      <c r="G43" s="24">
        <v>18313.240000000002</v>
      </c>
      <c r="H43" s="24">
        <v>4.76</v>
      </c>
      <c r="I43" s="31"/>
      <c r="J43" s="31"/>
      <c r="K43" s="35"/>
    </row>
    <row r="44" spans="2:11" x14ac:dyDescent="0.3">
      <c r="C44" s="58" t="s">
        <v>176</v>
      </c>
      <c r="D44" s="54"/>
      <c r="E44" s="6"/>
      <c r="F44" s="19"/>
      <c r="G44" s="25">
        <v>18313.240000000002</v>
      </c>
      <c r="H44" s="25">
        <v>4.76</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9</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10</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11</v>
      </c>
      <c r="D58" s="54"/>
      <c r="E58" s="6"/>
      <c r="F58" s="19"/>
      <c r="G58" s="24"/>
      <c r="H58" s="24"/>
      <c r="I58" s="31"/>
      <c r="J58" s="31"/>
      <c r="K58" s="35"/>
    </row>
    <row r="59" spans="1:11" x14ac:dyDescent="0.3">
      <c r="A59" s="28"/>
      <c r="B59" s="28"/>
      <c r="C59" s="58" t="s">
        <v>13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14</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15</v>
      </c>
      <c r="D63" s="54"/>
      <c r="E63" s="6"/>
      <c r="F63" s="19"/>
      <c r="G63" s="24"/>
      <c r="H63" s="24"/>
      <c r="I63" s="31"/>
      <c r="J63" s="31"/>
      <c r="K63" s="35"/>
    </row>
    <row r="64" spans="1:11" x14ac:dyDescent="0.3">
      <c r="B64" s="8" t="s">
        <v>184</v>
      </c>
      <c r="C64" s="57" t="s">
        <v>185</v>
      </c>
      <c r="D64" s="54" t="s">
        <v>186</v>
      </c>
      <c r="E64" s="6" t="s">
        <v>187</v>
      </c>
      <c r="F64" s="19">
        <v>300000</v>
      </c>
      <c r="G64" s="24">
        <v>293.75</v>
      </c>
      <c r="H64" s="24">
        <v>0.08</v>
      </c>
      <c r="I64" s="31">
        <v>5.4701000000000004</v>
      </c>
      <c r="J64" s="31"/>
      <c r="K64" s="35"/>
    </row>
    <row r="65" spans="1:11" x14ac:dyDescent="0.3">
      <c r="C65" s="58" t="s">
        <v>176</v>
      </c>
      <c r="D65" s="54"/>
      <c r="E65" s="6"/>
      <c r="F65" s="19"/>
      <c r="G65" s="25">
        <v>293.75</v>
      </c>
      <c r="H65" s="25">
        <v>0.08</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188</v>
      </c>
      <c r="C83" s="57" t="s">
        <v>189</v>
      </c>
      <c r="D83" s="54"/>
      <c r="E83" s="6"/>
      <c r="F83" s="19"/>
      <c r="G83" s="24">
        <v>11942.99</v>
      </c>
      <c r="H83" s="24">
        <v>3.1</v>
      </c>
      <c r="I83" s="31"/>
      <c r="J83" s="31"/>
      <c r="K83" s="35"/>
    </row>
    <row r="84" spans="1:54" x14ac:dyDescent="0.3">
      <c r="C84" s="58" t="s">
        <v>176</v>
      </c>
      <c r="D84" s="54"/>
      <c r="E84" s="6"/>
      <c r="F84" s="19"/>
      <c r="G84" s="25">
        <v>11942.99</v>
      </c>
      <c r="H84" s="25">
        <v>3.1</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5255</v>
      </c>
      <c r="D87" s="54"/>
      <c r="E87" s="6"/>
      <c r="F87" s="19"/>
      <c r="G87" s="24" t="s">
        <v>2</v>
      </c>
      <c r="H87" s="24" t="s">
        <v>2</v>
      </c>
      <c r="I87" s="31"/>
      <c r="J87" s="31"/>
      <c r="K87" s="35"/>
      <c r="L87" s="3"/>
      <c r="AI87" s="3"/>
      <c r="AV87" s="3"/>
      <c r="AX87" s="3"/>
      <c r="BB87" s="3"/>
    </row>
    <row r="88" spans="1:54" x14ac:dyDescent="0.3">
      <c r="B88" s="8"/>
      <c r="C88" s="57" t="s">
        <v>190</v>
      </c>
      <c r="D88" s="54"/>
      <c r="E88" s="6"/>
      <c r="F88" s="19"/>
      <c r="G88" s="24">
        <v>-611.45000000000005</v>
      </c>
      <c r="H88" s="24">
        <v>-0.16</v>
      </c>
      <c r="I88" s="31"/>
      <c r="J88" s="31"/>
      <c r="K88" s="35"/>
    </row>
    <row r="89" spans="1:54" x14ac:dyDescent="0.3">
      <c r="C89" s="58" t="s">
        <v>176</v>
      </c>
      <c r="D89" s="54"/>
      <c r="E89" s="6"/>
      <c r="F89" s="19"/>
      <c r="G89" s="25">
        <v>-611.45000000000005</v>
      </c>
      <c r="H89" s="25">
        <v>-0.16</v>
      </c>
      <c r="I89" s="31"/>
      <c r="J89" s="31"/>
      <c r="K89" s="35"/>
    </row>
    <row r="90" spans="1:54" x14ac:dyDescent="0.3">
      <c r="C90" s="57"/>
      <c r="D90" s="54"/>
      <c r="E90" s="6"/>
      <c r="F90" s="19"/>
      <c r="G90" s="24"/>
      <c r="H90" s="24"/>
      <c r="I90" s="31"/>
      <c r="J90" s="31"/>
      <c r="K90" s="35"/>
    </row>
    <row r="91" spans="1:54" x14ac:dyDescent="0.3">
      <c r="C91" s="60" t="s">
        <v>191</v>
      </c>
      <c r="D91" s="55"/>
      <c r="E91" s="5"/>
      <c r="F91" s="20"/>
      <c r="G91" s="26">
        <v>384924.31</v>
      </c>
      <c r="H91" s="26">
        <v>100</v>
      </c>
      <c r="I91" s="32"/>
      <c r="J91" s="32"/>
      <c r="K91" s="36"/>
    </row>
    <row r="94" spans="1:54" x14ac:dyDescent="0.3">
      <c r="C94" s="1" t="s">
        <v>192</v>
      </c>
    </row>
    <row r="95" spans="1:54" x14ac:dyDescent="0.3">
      <c r="C95" s="37" t="s">
        <v>193</v>
      </c>
      <c r="D95" s="37"/>
      <c r="E95" s="37"/>
      <c r="F95" s="37"/>
      <c r="G95" s="37"/>
      <c r="H95" s="37"/>
      <c r="I95" s="37"/>
      <c r="J95" s="37"/>
      <c r="K95" s="37"/>
    </row>
    <row r="96" spans="1:54" x14ac:dyDescent="0.3">
      <c r="C96" s="2" t="s">
        <v>194</v>
      </c>
    </row>
    <row r="97" spans="3:11" x14ac:dyDescent="0.3">
      <c r="C97" s="2" t="s">
        <v>195</v>
      </c>
    </row>
    <row r="98" spans="3:11" ht="30" customHeight="1" x14ac:dyDescent="0.3">
      <c r="C98" s="82" t="s">
        <v>196</v>
      </c>
      <c r="D98" s="83"/>
      <c r="E98" s="83"/>
      <c r="F98" s="83"/>
      <c r="G98" s="83"/>
      <c r="H98" s="83"/>
      <c r="I98" s="83"/>
      <c r="J98" s="83"/>
      <c r="K98" s="83"/>
    </row>
    <row r="99" spans="3:11" x14ac:dyDescent="0.3">
      <c r="C99" s="2" t="s">
        <v>197</v>
      </c>
    </row>
    <row r="101" spans="3:11" x14ac:dyDescent="0.3">
      <c r="C101" s="1" t="s">
        <v>5366</v>
      </c>
      <c r="E101" s="80" t="s">
        <v>5367</v>
      </c>
    </row>
    <row r="102" spans="3:11" x14ac:dyDescent="0.3">
      <c r="E102" s="2" t="s">
        <v>5376</v>
      </c>
    </row>
  </sheetData>
  <mergeCells count="1">
    <mergeCell ref="C98:K98"/>
  </mergeCells>
  <hyperlinks>
    <hyperlink ref="J2" location="'Index'!A1" display="'Index'!A1" xr:uid="{8BE3C64B-D5A0-4067-AEA4-44B75C8379EA}"/>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1CE5E-7D14-4CE1-8D76-49E95FEAC30D}">
  <sheetPr codeName="Sheet198"/>
  <dimension ref="A1:IV75"/>
  <sheetViews>
    <sheetView showGridLines="0" zoomScale="90" zoomScaleNormal="90" workbookViewId="0">
      <pane ySplit="6" topLeftCell="A5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4664</v>
      </c>
      <c r="J2" s="38" t="s">
        <v>4927</v>
      </c>
    </row>
    <row r="3" spans="1:54" ht="16.2" x14ac:dyDescent="0.35">
      <c r="C3" s="1" t="s">
        <v>28</v>
      </c>
      <c r="D3" s="21" t="s">
        <v>4665</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4050</v>
      </c>
      <c r="C38" s="57" t="s">
        <v>4051</v>
      </c>
      <c r="D38" s="54" t="s">
        <v>4052</v>
      </c>
      <c r="E38" s="6" t="s">
        <v>187</v>
      </c>
      <c r="F38" s="19">
        <v>18000000</v>
      </c>
      <c r="G38" s="24">
        <v>17236.66</v>
      </c>
      <c r="H38" s="24">
        <v>84.43</v>
      </c>
      <c r="I38" s="31">
        <v>5.7086891</v>
      </c>
      <c r="J38" s="31"/>
      <c r="K38" s="35"/>
    </row>
    <row r="39" spans="1:11" x14ac:dyDescent="0.3">
      <c r="B39" s="8" t="s">
        <v>3416</v>
      </c>
      <c r="C39" s="57" t="s">
        <v>3417</v>
      </c>
      <c r="D39" s="54" t="s">
        <v>3418</v>
      </c>
      <c r="E39" s="6" t="s">
        <v>187</v>
      </c>
      <c r="F39" s="19">
        <v>2300000</v>
      </c>
      <c r="G39" s="24">
        <v>2209.9699999999998</v>
      </c>
      <c r="H39" s="24">
        <v>10.82</v>
      </c>
      <c r="I39" s="31">
        <v>5.7302156000000002</v>
      </c>
      <c r="J39" s="31"/>
      <c r="K39" s="35"/>
    </row>
    <row r="40" spans="1:11" x14ac:dyDescent="0.3">
      <c r="B40" s="8" t="s">
        <v>4053</v>
      </c>
      <c r="C40" s="57" t="s">
        <v>4051</v>
      </c>
      <c r="D40" s="54" t="s">
        <v>4054</v>
      </c>
      <c r="E40" s="6" t="s">
        <v>187</v>
      </c>
      <c r="F40" s="19">
        <v>506700</v>
      </c>
      <c r="G40" s="24">
        <v>485.21</v>
      </c>
      <c r="H40" s="24">
        <v>2.38</v>
      </c>
      <c r="I40" s="31">
        <v>5.7086891</v>
      </c>
      <c r="J40" s="31"/>
      <c r="K40" s="35"/>
    </row>
    <row r="41" spans="1:11" x14ac:dyDescent="0.3">
      <c r="B41" s="8" t="s">
        <v>3413</v>
      </c>
      <c r="C41" s="57" t="s">
        <v>3414</v>
      </c>
      <c r="D41" s="54" t="s">
        <v>3415</v>
      </c>
      <c r="E41" s="6" t="s">
        <v>187</v>
      </c>
      <c r="F41" s="19">
        <v>500000</v>
      </c>
      <c r="G41" s="24">
        <v>480.95</v>
      </c>
      <c r="H41" s="24">
        <v>2.36</v>
      </c>
      <c r="I41" s="31">
        <v>5.7308322</v>
      </c>
      <c r="J41" s="31"/>
      <c r="K41" s="35"/>
    </row>
    <row r="42" spans="1:11" x14ac:dyDescent="0.3">
      <c r="C42" s="58" t="s">
        <v>176</v>
      </c>
      <c r="D42" s="54"/>
      <c r="E42" s="6"/>
      <c r="F42" s="19"/>
      <c r="G42" s="25">
        <v>20412.79</v>
      </c>
      <c r="H42" s="25">
        <v>99.99</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188</v>
      </c>
      <c r="C56" s="57" t="s">
        <v>189</v>
      </c>
      <c r="D56" s="54"/>
      <c r="E56" s="6"/>
      <c r="F56" s="19"/>
      <c r="G56" s="24">
        <v>0.14000000000000001</v>
      </c>
      <c r="H56" s="24" t="s">
        <v>5256</v>
      </c>
      <c r="I56" s="31"/>
      <c r="J56" s="31"/>
      <c r="K56" s="35"/>
    </row>
    <row r="57" spans="1:54" x14ac:dyDescent="0.3">
      <c r="C57" s="58" t="s">
        <v>176</v>
      </c>
      <c r="D57" s="54"/>
      <c r="E57" s="6"/>
      <c r="F57" s="19"/>
      <c r="G57" s="25">
        <v>0.14000000000000001</v>
      </c>
      <c r="H57" s="25" t="s">
        <v>5256</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5255</v>
      </c>
      <c r="D60" s="54"/>
      <c r="E60" s="6"/>
      <c r="F60" s="19"/>
      <c r="G60" s="24" t="s">
        <v>2</v>
      </c>
      <c r="H60" s="24" t="s">
        <v>2</v>
      </c>
      <c r="I60" s="31"/>
      <c r="J60" s="31"/>
      <c r="K60" s="35"/>
      <c r="L60" s="3"/>
      <c r="AI60" s="3"/>
      <c r="AV60" s="3"/>
      <c r="AX60" s="3"/>
      <c r="BB60" s="3"/>
    </row>
    <row r="61" spans="1:54" x14ac:dyDescent="0.3">
      <c r="B61" s="8"/>
      <c r="C61" s="57" t="s">
        <v>190</v>
      </c>
      <c r="D61" s="54"/>
      <c r="E61" s="6"/>
      <c r="F61" s="19"/>
      <c r="G61" s="24">
        <v>3.08</v>
      </c>
      <c r="H61" s="24">
        <v>0.01</v>
      </c>
      <c r="I61" s="31"/>
      <c r="J61" s="31"/>
      <c r="K61" s="35"/>
    </row>
    <row r="62" spans="1:54" x14ac:dyDescent="0.3">
      <c r="C62" s="58" t="s">
        <v>176</v>
      </c>
      <c r="D62" s="54"/>
      <c r="E62" s="6"/>
      <c r="F62" s="19"/>
      <c r="G62" s="25">
        <v>3.08</v>
      </c>
      <c r="H62" s="25">
        <v>0.01</v>
      </c>
      <c r="I62" s="31"/>
      <c r="J62" s="31"/>
      <c r="K62" s="35"/>
    </row>
    <row r="63" spans="1:54" x14ac:dyDescent="0.3">
      <c r="C63" s="57"/>
      <c r="D63" s="54"/>
      <c r="E63" s="6"/>
      <c r="F63" s="19"/>
      <c r="G63" s="24"/>
      <c r="H63" s="24"/>
      <c r="I63" s="31"/>
      <c r="J63" s="31"/>
      <c r="K63" s="35"/>
    </row>
    <row r="64" spans="1:54" x14ac:dyDescent="0.3">
      <c r="C64" s="60" t="s">
        <v>191</v>
      </c>
      <c r="D64" s="55"/>
      <c r="E64" s="5"/>
      <c r="F64" s="20"/>
      <c r="G64" s="26">
        <v>20416.009999999998</v>
      </c>
      <c r="H64" s="26">
        <v>100</v>
      </c>
      <c r="I64" s="32"/>
      <c r="J64" s="32"/>
      <c r="K64" s="36"/>
    </row>
    <row r="67" spans="3:11" x14ac:dyDescent="0.3">
      <c r="C67" s="1" t="s">
        <v>192</v>
      </c>
    </row>
    <row r="68" spans="3:11" x14ac:dyDescent="0.3">
      <c r="C68" s="37" t="s">
        <v>193</v>
      </c>
      <c r="D68" s="37"/>
      <c r="E68" s="37"/>
      <c r="F68" s="37"/>
      <c r="G68" s="37"/>
      <c r="H68" s="37"/>
      <c r="I68" s="37"/>
      <c r="J68" s="37"/>
      <c r="K68" s="37"/>
    </row>
    <row r="69" spans="3:11" x14ac:dyDescent="0.3">
      <c r="C69" s="2" t="s">
        <v>194</v>
      </c>
    </row>
    <row r="70" spans="3:11" x14ac:dyDescent="0.3">
      <c r="C70" s="2" t="s">
        <v>195</v>
      </c>
    </row>
    <row r="71" spans="3:11" ht="30" customHeight="1" x14ac:dyDescent="0.3">
      <c r="C71" s="82" t="s">
        <v>196</v>
      </c>
      <c r="D71" s="83"/>
      <c r="E71" s="83"/>
      <c r="F71" s="83"/>
      <c r="G71" s="83"/>
      <c r="H71" s="83"/>
      <c r="I71" s="83"/>
      <c r="J71" s="83"/>
      <c r="K71" s="83"/>
    </row>
    <row r="72" spans="3:11" x14ac:dyDescent="0.3">
      <c r="C72" s="2" t="s">
        <v>197</v>
      </c>
    </row>
    <row r="74" spans="3:11" x14ac:dyDescent="0.3">
      <c r="C74" s="1" t="s">
        <v>5366</v>
      </c>
      <c r="E74" s="80" t="s">
        <v>5367</v>
      </c>
    </row>
    <row r="75" spans="3:11" x14ac:dyDescent="0.3">
      <c r="E75" s="2" t="s">
        <v>5415</v>
      </c>
    </row>
  </sheetData>
  <mergeCells count="1">
    <mergeCell ref="C71:K71"/>
  </mergeCells>
  <hyperlinks>
    <hyperlink ref="J2" location="'Index'!A1" display="'Index'!A1" xr:uid="{825A953C-4943-4BD6-A049-6F3D94F9B0FB}"/>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A633D-8690-4595-871B-D05F3D392893}">
  <sheetPr codeName="Sheet199"/>
  <dimension ref="A1:IV81"/>
  <sheetViews>
    <sheetView showGridLines="0" zoomScale="90" zoomScaleNormal="90" workbookViewId="0">
      <pane ySplit="6" topLeftCell="A6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4666</v>
      </c>
      <c r="J2" s="38" t="s">
        <v>4927</v>
      </c>
    </row>
    <row r="3" spans="1:54" ht="16.2" x14ac:dyDescent="0.35">
      <c r="C3" s="1" t="s">
        <v>28</v>
      </c>
      <c r="D3" s="21" t="s">
        <v>4667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775</v>
      </c>
      <c r="C24" s="57" t="s">
        <v>776</v>
      </c>
      <c r="D24" s="54" t="s">
        <v>777</v>
      </c>
      <c r="E24" s="6" t="s">
        <v>187</v>
      </c>
      <c r="F24" s="19">
        <v>118500000</v>
      </c>
      <c r="G24" s="24">
        <v>122175.4</v>
      </c>
      <c r="H24" s="24">
        <v>43.59</v>
      </c>
      <c r="I24" s="31">
        <v>7.1684302000000004</v>
      </c>
      <c r="J24" s="31"/>
      <c r="K24" s="35"/>
    </row>
    <row r="25" spans="1:11" x14ac:dyDescent="0.3">
      <c r="B25" s="8" t="s">
        <v>718</v>
      </c>
      <c r="C25" s="57" t="s">
        <v>719</v>
      </c>
      <c r="D25" s="54" t="s">
        <v>720</v>
      </c>
      <c r="E25" s="6" t="s">
        <v>187</v>
      </c>
      <c r="F25" s="19">
        <v>35000000</v>
      </c>
      <c r="G25" s="24">
        <v>35794.959999999999</v>
      </c>
      <c r="H25" s="24">
        <v>12.77</v>
      </c>
      <c r="I25" s="31">
        <v>6.7820245000000003</v>
      </c>
      <c r="J25" s="31"/>
      <c r="K25" s="35"/>
    </row>
    <row r="26" spans="1:11" x14ac:dyDescent="0.3">
      <c r="B26" s="8" t="s">
        <v>4668</v>
      </c>
      <c r="C26" s="57" t="s">
        <v>4669</v>
      </c>
      <c r="D26" s="54" t="s">
        <v>4670</v>
      </c>
      <c r="E26" s="6" t="s">
        <v>187</v>
      </c>
      <c r="F26" s="19">
        <v>33000000</v>
      </c>
      <c r="G26" s="24">
        <v>31627.1</v>
      </c>
      <c r="H26" s="24">
        <v>11.28</v>
      </c>
      <c r="I26" s="31">
        <v>7.2498214000000001</v>
      </c>
      <c r="J26" s="31"/>
      <c r="K26" s="35"/>
    </row>
    <row r="27" spans="1:11" x14ac:dyDescent="0.3">
      <c r="B27" s="8" t="s">
        <v>4671</v>
      </c>
      <c r="C27" s="57" t="s">
        <v>4672</v>
      </c>
      <c r="D27" s="54" t="s">
        <v>4673</v>
      </c>
      <c r="E27" s="6" t="s">
        <v>187</v>
      </c>
      <c r="F27" s="19">
        <v>29440200</v>
      </c>
      <c r="G27" s="24">
        <v>30429.599999999999</v>
      </c>
      <c r="H27" s="24">
        <v>10.86</v>
      </c>
      <c r="I27" s="31">
        <v>7.2672208999999999</v>
      </c>
      <c r="J27" s="31"/>
      <c r="K27" s="35"/>
    </row>
    <row r="28" spans="1:11" x14ac:dyDescent="0.3">
      <c r="B28" s="8" t="s">
        <v>709</v>
      </c>
      <c r="C28" s="57" t="s">
        <v>710</v>
      </c>
      <c r="D28" s="54" t="s">
        <v>711</v>
      </c>
      <c r="E28" s="6" t="s">
        <v>187</v>
      </c>
      <c r="F28" s="19">
        <v>7500000</v>
      </c>
      <c r="G28" s="24">
        <v>7711.45</v>
      </c>
      <c r="H28" s="24">
        <v>2.75</v>
      </c>
      <c r="I28" s="31">
        <v>6.4821853000000003</v>
      </c>
      <c r="J28" s="31"/>
      <c r="K28" s="35"/>
    </row>
    <row r="29" spans="1:11" x14ac:dyDescent="0.3">
      <c r="B29" s="8" t="s">
        <v>4674</v>
      </c>
      <c r="C29" s="57" t="s">
        <v>4675</v>
      </c>
      <c r="D29" s="54" t="s">
        <v>4676</v>
      </c>
      <c r="E29" s="6" t="s">
        <v>187</v>
      </c>
      <c r="F29" s="19">
        <v>5000000</v>
      </c>
      <c r="G29" s="24">
        <v>5348.01</v>
      </c>
      <c r="H29" s="24">
        <v>1.91</v>
      </c>
      <c r="I29" s="31">
        <v>7.2109173999999996</v>
      </c>
      <c r="J29" s="31"/>
      <c r="K29" s="35"/>
    </row>
    <row r="30" spans="1:11" x14ac:dyDescent="0.3">
      <c r="B30" s="8" t="s">
        <v>4677</v>
      </c>
      <c r="C30" s="57" t="s">
        <v>4678</v>
      </c>
      <c r="D30" s="54" t="s">
        <v>4679</v>
      </c>
      <c r="E30" s="6" t="s">
        <v>187</v>
      </c>
      <c r="F30" s="19">
        <v>2500000</v>
      </c>
      <c r="G30" s="24">
        <v>2530.96</v>
      </c>
      <c r="H30" s="24">
        <v>0.9</v>
      </c>
      <c r="I30" s="31">
        <v>7.2185284000000003</v>
      </c>
      <c r="J30" s="31"/>
      <c r="K30" s="35"/>
    </row>
    <row r="31" spans="1:11" x14ac:dyDescent="0.3">
      <c r="B31" s="8" t="s">
        <v>4680</v>
      </c>
      <c r="C31" s="57" t="s">
        <v>4681</v>
      </c>
      <c r="D31" s="54" t="s">
        <v>4682</v>
      </c>
      <c r="E31" s="6" t="s">
        <v>187</v>
      </c>
      <c r="F31" s="19">
        <v>1390300</v>
      </c>
      <c r="G31" s="24">
        <v>1507.7</v>
      </c>
      <c r="H31" s="24">
        <v>0.54</v>
      </c>
      <c r="I31" s="31">
        <v>7.1649678000000003</v>
      </c>
      <c r="J31" s="31"/>
      <c r="K31" s="35"/>
    </row>
    <row r="32" spans="1:11" x14ac:dyDescent="0.3">
      <c r="C32" s="58" t="s">
        <v>176</v>
      </c>
      <c r="D32" s="54"/>
      <c r="E32" s="6"/>
      <c r="F32" s="19"/>
      <c r="G32" s="25">
        <v>237125.18</v>
      </c>
      <c r="H32" s="25">
        <v>84.6</v>
      </c>
      <c r="I32" s="31"/>
      <c r="J32" s="31"/>
      <c r="K32" s="35"/>
    </row>
    <row r="33" spans="1:11" x14ac:dyDescent="0.3">
      <c r="C33" s="57"/>
      <c r="D33" s="54"/>
      <c r="E33" s="6"/>
      <c r="F33" s="19"/>
      <c r="G33" s="24"/>
      <c r="H33" s="24"/>
      <c r="I33" s="31"/>
      <c r="J33" s="31"/>
      <c r="K33" s="35"/>
    </row>
    <row r="34" spans="1:11" x14ac:dyDescent="0.3">
      <c r="C34" s="58" t="s">
        <v>10</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11</v>
      </c>
      <c r="D36" s="54"/>
      <c r="E36" s="6"/>
      <c r="F36" s="19"/>
      <c r="G36" s="24"/>
      <c r="H36" s="24"/>
      <c r="I36" s="31"/>
      <c r="J36" s="31"/>
      <c r="K36" s="35"/>
    </row>
    <row r="37" spans="1:11" x14ac:dyDescent="0.3">
      <c r="C37" s="57"/>
      <c r="D37" s="54"/>
      <c r="E37" s="6"/>
      <c r="F37" s="19"/>
      <c r="G37" s="24"/>
      <c r="H37" s="24"/>
      <c r="I37" s="31"/>
      <c r="J37" s="31"/>
      <c r="K37" s="35"/>
    </row>
    <row r="38" spans="1:11" x14ac:dyDescent="0.3">
      <c r="C38" s="58" t="s">
        <v>13</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C40" s="58" t="s">
        <v>14</v>
      </c>
      <c r="D40" s="54"/>
      <c r="E40" s="6"/>
      <c r="F40" s="19"/>
      <c r="G40" s="24" t="s">
        <v>2</v>
      </c>
      <c r="H40" s="24" t="s">
        <v>2</v>
      </c>
      <c r="I40" s="31"/>
      <c r="J40" s="31"/>
      <c r="K40" s="35"/>
    </row>
    <row r="41" spans="1:11" x14ac:dyDescent="0.3">
      <c r="C41" s="57"/>
      <c r="D41" s="54"/>
      <c r="E41" s="6"/>
      <c r="F41" s="19"/>
      <c r="G41" s="24"/>
      <c r="H41" s="24"/>
      <c r="I41" s="31"/>
      <c r="J41" s="31"/>
      <c r="K41" s="35"/>
    </row>
    <row r="42" spans="1:11" x14ac:dyDescent="0.3">
      <c r="C42" s="58" t="s">
        <v>15</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16</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C46" s="58" t="s">
        <v>17</v>
      </c>
      <c r="D46" s="54"/>
      <c r="E46" s="6"/>
      <c r="F46" s="19"/>
      <c r="G46" s="24" t="s">
        <v>2</v>
      </c>
      <c r="H46" s="24" t="s">
        <v>2</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11" x14ac:dyDescent="0.3">
      <c r="A49" s="28"/>
      <c r="B49" s="28"/>
      <c r="C49" s="58" t="s">
        <v>19</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C51" s="59" t="s">
        <v>20</v>
      </c>
      <c r="D51" s="54"/>
      <c r="E51" s="6"/>
      <c r="F51" s="19"/>
      <c r="G51" s="24"/>
      <c r="H51" s="24"/>
      <c r="I51" s="31"/>
      <c r="J51" s="31"/>
      <c r="K51" s="35"/>
    </row>
    <row r="52" spans="1:11" x14ac:dyDescent="0.3">
      <c r="B52" s="8" t="s">
        <v>778</v>
      </c>
      <c r="C52" s="57" t="s">
        <v>5281</v>
      </c>
      <c r="D52" s="54" t="s">
        <v>779</v>
      </c>
      <c r="E52" s="6" t="s">
        <v>780</v>
      </c>
      <c r="F52" s="19">
        <v>6833.4260000000004</v>
      </c>
      <c r="G52" s="24">
        <v>768.31</v>
      </c>
      <c r="H52" s="24">
        <v>0.27</v>
      </c>
      <c r="I52" s="31">
        <v>5.51</v>
      </c>
      <c r="J52" s="31"/>
      <c r="K52" s="35"/>
    </row>
    <row r="53" spans="1:11" x14ac:dyDescent="0.3">
      <c r="C53" s="58" t="s">
        <v>176</v>
      </c>
      <c r="D53" s="54"/>
      <c r="E53" s="6"/>
      <c r="F53" s="19"/>
      <c r="G53" s="25">
        <v>768.31</v>
      </c>
      <c r="H53" s="25">
        <v>0.27</v>
      </c>
      <c r="I53" s="31"/>
      <c r="J53" s="31"/>
      <c r="K53" s="35"/>
    </row>
    <row r="54" spans="1:11" x14ac:dyDescent="0.3">
      <c r="C54" s="57"/>
      <c r="D54" s="54"/>
      <c r="E54" s="6"/>
      <c r="F54" s="19"/>
      <c r="G54" s="24"/>
      <c r="H54" s="24"/>
      <c r="I54" s="31"/>
      <c r="J54" s="31"/>
      <c r="K54" s="35"/>
    </row>
    <row r="55" spans="1:11" x14ac:dyDescent="0.3">
      <c r="C55" s="58" t="s">
        <v>21</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22</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23</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188</v>
      </c>
      <c r="C62" s="57" t="s">
        <v>189</v>
      </c>
      <c r="D62" s="54"/>
      <c r="E62" s="6"/>
      <c r="F62" s="19"/>
      <c r="G62" s="24">
        <v>41037.58</v>
      </c>
      <c r="H62" s="24">
        <v>14.64</v>
      </c>
      <c r="I62" s="31"/>
      <c r="J62" s="31"/>
      <c r="K62" s="35"/>
    </row>
    <row r="63" spans="1:11" x14ac:dyDescent="0.3">
      <c r="C63" s="58" t="s">
        <v>176</v>
      </c>
      <c r="D63" s="54"/>
      <c r="E63" s="6"/>
      <c r="F63" s="19"/>
      <c r="G63" s="25">
        <v>41037.58</v>
      </c>
      <c r="H63" s="25">
        <v>14.64</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5255</v>
      </c>
      <c r="D66" s="54"/>
      <c r="E66" s="6"/>
      <c r="F66" s="19"/>
      <c r="G66" s="24" t="s">
        <v>2</v>
      </c>
      <c r="H66" s="24" t="s">
        <v>2</v>
      </c>
      <c r="I66" s="31"/>
      <c r="J66" s="31"/>
      <c r="K66" s="35"/>
      <c r="L66" s="3"/>
      <c r="AI66" s="3"/>
      <c r="AV66" s="3"/>
      <c r="AX66" s="3"/>
      <c r="BB66" s="3"/>
    </row>
    <row r="67" spans="1:54" x14ac:dyDescent="0.3">
      <c r="B67" s="8"/>
      <c r="C67" s="57" t="s">
        <v>190</v>
      </c>
      <c r="D67" s="54"/>
      <c r="E67" s="6"/>
      <c r="F67" s="19"/>
      <c r="G67" s="24">
        <v>1369.36</v>
      </c>
      <c r="H67" s="24">
        <v>0.49</v>
      </c>
      <c r="I67" s="31"/>
      <c r="J67" s="31"/>
      <c r="K67" s="35"/>
    </row>
    <row r="68" spans="1:54" x14ac:dyDescent="0.3">
      <c r="C68" s="58" t="s">
        <v>176</v>
      </c>
      <c r="D68" s="54"/>
      <c r="E68" s="6"/>
      <c r="F68" s="19"/>
      <c r="G68" s="25">
        <v>1369.36</v>
      </c>
      <c r="H68" s="25">
        <v>0.49</v>
      </c>
      <c r="I68" s="31"/>
      <c r="J68" s="31"/>
      <c r="K68" s="35"/>
    </row>
    <row r="69" spans="1:54" x14ac:dyDescent="0.3">
      <c r="C69" s="57"/>
      <c r="D69" s="54"/>
      <c r="E69" s="6"/>
      <c r="F69" s="19"/>
      <c r="G69" s="24"/>
      <c r="H69" s="24"/>
      <c r="I69" s="31"/>
      <c r="J69" s="31"/>
      <c r="K69" s="35"/>
    </row>
    <row r="70" spans="1:54" x14ac:dyDescent="0.3">
      <c r="C70" s="60" t="s">
        <v>191</v>
      </c>
      <c r="D70" s="55"/>
      <c r="E70" s="5"/>
      <c r="F70" s="20"/>
      <c r="G70" s="26">
        <v>280300.43</v>
      </c>
      <c r="H70" s="26">
        <v>99.999999999999986</v>
      </c>
      <c r="I70" s="32"/>
      <c r="J70" s="32"/>
      <c r="K70" s="36"/>
    </row>
    <row r="73" spans="1:54" x14ac:dyDescent="0.3">
      <c r="C73" s="1" t="s">
        <v>192</v>
      </c>
    </row>
    <row r="74" spans="1:54" x14ac:dyDescent="0.3">
      <c r="C74" s="37" t="s">
        <v>193</v>
      </c>
      <c r="D74" s="37"/>
      <c r="E74" s="37"/>
      <c r="F74" s="37"/>
      <c r="G74" s="37"/>
      <c r="H74" s="37"/>
      <c r="I74" s="37"/>
      <c r="J74" s="37"/>
      <c r="K74" s="37"/>
    </row>
    <row r="75" spans="1:54" x14ac:dyDescent="0.3">
      <c r="C75" s="2" t="s">
        <v>194</v>
      </c>
    </row>
    <row r="76" spans="1:54" x14ac:dyDescent="0.3">
      <c r="C76" s="2" t="s">
        <v>195</v>
      </c>
    </row>
    <row r="77" spans="1:54" ht="30" customHeight="1" x14ac:dyDescent="0.3">
      <c r="C77" s="82" t="s">
        <v>196</v>
      </c>
      <c r="D77" s="83"/>
      <c r="E77" s="83"/>
      <c r="F77" s="83"/>
      <c r="G77" s="83"/>
      <c r="H77" s="83"/>
      <c r="I77" s="83"/>
      <c r="J77" s="83"/>
      <c r="K77" s="83"/>
    </row>
    <row r="78" spans="1:54" x14ac:dyDescent="0.3">
      <c r="C78" s="2" t="s">
        <v>197</v>
      </c>
    </row>
    <row r="80" spans="1:54" x14ac:dyDescent="0.3">
      <c r="C80" s="1" t="s">
        <v>5366</v>
      </c>
      <c r="E80" s="80" t="s">
        <v>5367</v>
      </c>
    </row>
    <row r="81" spans="5:5" x14ac:dyDescent="0.3">
      <c r="E81" s="2" t="s">
        <v>5408</v>
      </c>
    </row>
  </sheetData>
  <mergeCells count="1">
    <mergeCell ref="C77:K77"/>
  </mergeCells>
  <hyperlinks>
    <hyperlink ref="J2" location="'Index'!A1" display="'Index'!A1" xr:uid="{6289FA79-0737-4E2F-B765-7524132F957E}"/>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29F1-EDF2-42C2-BA26-D6C26C91F517}">
  <sheetPr codeName="Sheet1100"/>
  <dimension ref="A1:IV85"/>
  <sheetViews>
    <sheetView showGridLines="0" zoomScale="90" zoomScaleNormal="90" workbookViewId="0">
      <pane ySplit="6" topLeftCell="A6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4683</v>
      </c>
      <c r="J2" s="38" t="s">
        <v>4927</v>
      </c>
    </row>
    <row r="3" spans="1:54" ht="16.2" x14ac:dyDescent="0.35">
      <c r="C3" s="1" t="s">
        <v>28</v>
      </c>
      <c r="D3" s="21" t="s">
        <v>4684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4685</v>
      </c>
      <c r="C26" s="57" t="s">
        <v>4686</v>
      </c>
      <c r="D26" s="54" t="s">
        <v>4687</v>
      </c>
      <c r="E26" s="6" t="s">
        <v>187</v>
      </c>
      <c r="F26" s="19">
        <v>3000000</v>
      </c>
      <c r="G26" s="24">
        <v>3055.22</v>
      </c>
      <c r="H26" s="24">
        <v>19.03</v>
      </c>
      <c r="I26" s="31">
        <v>5.8278306000000004</v>
      </c>
      <c r="J26" s="31"/>
      <c r="K26" s="35"/>
    </row>
    <row r="27" spans="1:11" x14ac:dyDescent="0.3">
      <c r="B27" s="8" t="s">
        <v>4688</v>
      </c>
      <c r="C27" s="57" t="s">
        <v>4689</v>
      </c>
      <c r="D27" s="54" t="s">
        <v>4690</v>
      </c>
      <c r="E27" s="6" t="s">
        <v>187</v>
      </c>
      <c r="F27" s="19">
        <v>3000000</v>
      </c>
      <c r="G27" s="24">
        <v>3052.01</v>
      </c>
      <c r="H27" s="24">
        <v>19.010000000000002</v>
      </c>
      <c r="I27" s="31">
        <v>5.8377847000000003</v>
      </c>
      <c r="J27" s="31"/>
      <c r="K27" s="35"/>
    </row>
    <row r="28" spans="1:11" x14ac:dyDescent="0.3">
      <c r="B28" s="8" t="s">
        <v>1528</v>
      </c>
      <c r="C28" s="57" t="s">
        <v>1529</v>
      </c>
      <c r="D28" s="54" t="s">
        <v>1530</v>
      </c>
      <c r="E28" s="6" t="s">
        <v>187</v>
      </c>
      <c r="F28" s="19">
        <v>3000000</v>
      </c>
      <c r="G28" s="24">
        <v>3050.45</v>
      </c>
      <c r="H28" s="24">
        <v>19</v>
      </c>
      <c r="I28" s="31">
        <v>5.7864066000000003</v>
      </c>
      <c r="J28" s="31"/>
      <c r="K28" s="35"/>
    </row>
    <row r="29" spans="1:11" x14ac:dyDescent="0.3">
      <c r="B29" s="8" t="s">
        <v>4691</v>
      </c>
      <c r="C29" s="57" t="s">
        <v>4692</v>
      </c>
      <c r="D29" s="54" t="s">
        <v>4693</v>
      </c>
      <c r="E29" s="6" t="s">
        <v>187</v>
      </c>
      <c r="F29" s="19">
        <v>2000000</v>
      </c>
      <c r="G29" s="24">
        <v>2005.74</v>
      </c>
      <c r="H29" s="24">
        <v>12.49</v>
      </c>
      <c r="I29" s="31">
        <v>5.8429361000000002</v>
      </c>
      <c r="J29" s="31"/>
      <c r="K29" s="35"/>
    </row>
    <row r="30" spans="1:11" x14ac:dyDescent="0.3">
      <c r="B30" s="8" t="s">
        <v>3502</v>
      </c>
      <c r="C30" s="57" t="s">
        <v>3503</v>
      </c>
      <c r="D30" s="54" t="s">
        <v>3504</v>
      </c>
      <c r="E30" s="6" t="s">
        <v>187</v>
      </c>
      <c r="F30" s="19">
        <v>500000</v>
      </c>
      <c r="G30" s="24">
        <v>509.33</v>
      </c>
      <c r="H30" s="24">
        <v>3.17</v>
      </c>
      <c r="I30" s="31">
        <v>5.8275050999999998</v>
      </c>
      <c r="J30" s="31"/>
      <c r="K30" s="35"/>
    </row>
    <row r="31" spans="1:11" x14ac:dyDescent="0.3">
      <c r="B31" s="8" t="s">
        <v>4694</v>
      </c>
      <c r="C31" s="57" t="s">
        <v>4695</v>
      </c>
      <c r="D31" s="54" t="s">
        <v>4696</v>
      </c>
      <c r="E31" s="6" t="s">
        <v>187</v>
      </c>
      <c r="F31" s="19">
        <v>500000</v>
      </c>
      <c r="G31" s="24">
        <v>509.26</v>
      </c>
      <c r="H31" s="24">
        <v>3.17</v>
      </c>
      <c r="I31" s="31">
        <v>5.8095641999999996</v>
      </c>
      <c r="J31" s="31"/>
      <c r="K31" s="35"/>
    </row>
    <row r="32" spans="1:11" x14ac:dyDescent="0.3">
      <c r="B32" s="8" t="s">
        <v>4697</v>
      </c>
      <c r="C32" s="57" t="s">
        <v>4698</v>
      </c>
      <c r="D32" s="54" t="s">
        <v>4699</v>
      </c>
      <c r="E32" s="6" t="s">
        <v>187</v>
      </c>
      <c r="F32" s="19">
        <v>500000</v>
      </c>
      <c r="G32" s="24">
        <v>504.68</v>
      </c>
      <c r="H32" s="24">
        <v>3.14</v>
      </c>
      <c r="I32" s="31">
        <v>5.7555566000000002</v>
      </c>
      <c r="J32" s="31"/>
      <c r="K32" s="35"/>
    </row>
    <row r="33" spans="1:11" x14ac:dyDescent="0.3">
      <c r="B33" s="8" t="s">
        <v>3508</v>
      </c>
      <c r="C33" s="57" t="s">
        <v>3509</v>
      </c>
      <c r="D33" s="54" t="s">
        <v>3510</v>
      </c>
      <c r="E33" s="6" t="s">
        <v>187</v>
      </c>
      <c r="F33" s="19">
        <v>270000</v>
      </c>
      <c r="G33" s="24">
        <v>275.05</v>
      </c>
      <c r="H33" s="24">
        <v>1.71</v>
      </c>
      <c r="I33" s="31">
        <v>5.8433102000000003</v>
      </c>
      <c r="J33" s="31"/>
      <c r="K33" s="35"/>
    </row>
    <row r="34" spans="1:11" x14ac:dyDescent="0.3">
      <c r="C34" s="58" t="s">
        <v>176</v>
      </c>
      <c r="D34" s="54"/>
      <c r="E34" s="6"/>
      <c r="F34" s="19"/>
      <c r="G34" s="25">
        <v>12961.74</v>
      </c>
      <c r="H34" s="25">
        <v>80.72</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3494</v>
      </c>
      <c r="C46" s="57" t="s">
        <v>3495</v>
      </c>
      <c r="D46" s="54" t="s">
        <v>3496</v>
      </c>
      <c r="E46" s="6" t="s">
        <v>187</v>
      </c>
      <c r="F46" s="19">
        <v>750000</v>
      </c>
      <c r="G46" s="24">
        <v>715.31</v>
      </c>
      <c r="H46" s="24">
        <v>4.45</v>
      </c>
      <c r="I46" s="31">
        <v>5.7492761000000003</v>
      </c>
      <c r="J46" s="31"/>
      <c r="K46" s="35"/>
    </row>
    <row r="47" spans="1:11" x14ac:dyDescent="0.3">
      <c r="B47" s="8" t="s">
        <v>3416</v>
      </c>
      <c r="C47" s="57" t="s">
        <v>3417</v>
      </c>
      <c r="D47" s="54" t="s">
        <v>3418</v>
      </c>
      <c r="E47" s="6" t="s">
        <v>187</v>
      </c>
      <c r="F47" s="19">
        <v>740000</v>
      </c>
      <c r="G47" s="24">
        <v>711.03</v>
      </c>
      <c r="H47" s="24">
        <v>4.43</v>
      </c>
      <c r="I47" s="31">
        <v>5.7302156000000002</v>
      </c>
      <c r="J47" s="31"/>
      <c r="K47" s="35"/>
    </row>
    <row r="48" spans="1:11" x14ac:dyDescent="0.3">
      <c r="B48" s="8" t="s">
        <v>3404</v>
      </c>
      <c r="C48" s="57" t="s">
        <v>3405</v>
      </c>
      <c r="D48" s="54" t="s">
        <v>3406</v>
      </c>
      <c r="E48" s="6" t="s">
        <v>187</v>
      </c>
      <c r="F48" s="19">
        <v>550000</v>
      </c>
      <c r="G48" s="24">
        <v>525.71</v>
      </c>
      <c r="H48" s="24">
        <v>3.27</v>
      </c>
      <c r="I48" s="31">
        <v>5.7477346999999996</v>
      </c>
      <c r="J48" s="31"/>
      <c r="K48" s="35"/>
    </row>
    <row r="49" spans="1:11" x14ac:dyDescent="0.3">
      <c r="B49" s="8" t="s">
        <v>3407</v>
      </c>
      <c r="C49" s="57" t="s">
        <v>3408</v>
      </c>
      <c r="D49" s="54" t="s">
        <v>3409</v>
      </c>
      <c r="E49" s="6" t="s">
        <v>187</v>
      </c>
      <c r="F49" s="19">
        <v>485000</v>
      </c>
      <c r="G49" s="24">
        <v>473.09</v>
      </c>
      <c r="H49" s="24">
        <v>2.95</v>
      </c>
      <c r="I49" s="31">
        <v>5.6009000000000002</v>
      </c>
      <c r="J49" s="31"/>
      <c r="K49" s="35"/>
    </row>
    <row r="50" spans="1:11" x14ac:dyDescent="0.3">
      <c r="B50" s="8" t="s">
        <v>3428</v>
      </c>
      <c r="C50" s="57" t="s">
        <v>3429</v>
      </c>
      <c r="D50" s="54" t="s">
        <v>3430</v>
      </c>
      <c r="E50" s="6" t="s">
        <v>187</v>
      </c>
      <c r="F50" s="19">
        <v>300000</v>
      </c>
      <c r="G50" s="24">
        <v>292.33</v>
      </c>
      <c r="H50" s="24">
        <v>1.82</v>
      </c>
      <c r="I50" s="31">
        <v>5.6020500000000002</v>
      </c>
      <c r="J50" s="31"/>
      <c r="K50" s="35"/>
    </row>
    <row r="51" spans="1:11" x14ac:dyDescent="0.3">
      <c r="B51" s="8" t="s">
        <v>3413</v>
      </c>
      <c r="C51" s="57" t="s">
        <v>3414</v>
      </c>
      <c r="D51" s="54" t="s">
        <v>3415</v>
      </c>
      <c r="E51" s="6" t="s">
        <v>187</v>
      </c>
      <c r="F51" s="19">
        <v>102400</v>
      </c>
      <c r="G51" s="24">
        <v>98.5</v>
      </c>
      <c r="H51" s="24">
        <v>0.61</v>
      </c>
      <c r="I51" s="31">
        <v>5.7308322</v>
      </c>
      <c r="J51" s="31"/>
      <c r="K51" s="35"/>
    </row>
    <row r="52" spans="1:11" x14ac:dyDescent="0.3">
      <c r="C52" s="58" t="s">
        <v>176</v>
      </c>
      <c r="D52" s="54"/>
      <c r="E52" s="6"/>
      <c r="F52" s="19"/>
      <c r="G52" s="25">
        <v>2815.97</v>
      </c>
      <c r="H52" s="25">
        <v>17.53</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188</v>
      </c>
      <c r="C66" s="57" t="s">
        <v>189</v>
      </c>
      <c r="D66" s="54"/>
      <c r="E66" s="6"/>
      <c r="F66" s="19"/>
      <c r="G66" s="24">
        <v>27.67</v>
      </c>
      <c r="H66" s="24">
        <v>0.17</v>
      </c>
      <c r="I66" s="31"/>
      <c r="J66" s="31"/>
      <c r="K66" s="35"/>
    </row>
    <row r="67" spans="1:54" x14ac:dyDescent="0.3">
      <c r="C67" s="58" t="s">
        <v>176</v>
      </c>
      <c r="D67" s="54"/>
      <c r="E67" s="6"/>
      <c r="F67" s="19"/>
      <c r="G67" s="25">
        <v>27.67</v>
      </c>
      <c r="H67" s="25">
        <v>0.17</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5255</v>
      </c>
      <c r="D70" s="54"/>
      <c r="E70" s="6"/>
      <c r="F70" s="19"/>
      <c r="G70" s="24" t="s">
        <v>2</v>
      </c>
      <c r="H70" s="24" t="s">
        <v>2</v>
      </c>
      <c r="I70" s="31"/>
      <c r="J70" s="31"/>
      <c r="K70" s="35"/>
      <c r="L70" s="3"/>
      <c r="AI70" s="3"/>
      <c r="AV70" s="3"/>
      <c r="AX70" s="3"/>
      <c r="BB70" s="3"/>
    </row>
    <row r="71" spans="1:54" x14ac:dyDescent="0.3">
      <c r="B71" s="8"/>
      <c r="C71" s="57" t="s">
        <v>190</v>
      </c>
      <c r="D71" s="54"/>
      <c r="E71" s="6"/>
      <c r="F71" s="19"/>
      <c r="G71" s="24">
        <v>251.97</v>
      </c>
      <c r="H71" s="24">
        <v>1.58</v>
      </c>
      <c r="I71" s="31"/>
      <c r="J71" s="31"/>
      <c r="K71" s="35"/>
    </row>
    <row r="72" spans="1:54" x14ac:dyDescent="0.3">
      <c r="C72" s="58" t="s">
        <v>176</v>
      </c>
      <c r="D72" s="54"/>
      <c r="E72" s="6"/>
      <c r="F72" s="19"/>
      <c r="G72" s="25">
        <v>251.97</v>
      </c>
      <c r="H72" s="25">
        <v>1.58</v>
      </c>
      <c r="I72" s="31"/>
      <c r="J72" s="31"/>
      <c r="K72" s="35"/>
    </row>
    <row r="73" spans="1:54" x14ac:dyDescent="0.3">
      <c r="C73" s="57"/>
      <c r="D73" s="54"/>
      <c r="E73" s="6"/>
      <c r="F73" s="19"/>
      <c r="G73" s="24"/>
      <c r="H73" s="24"/>
      <c r="I73" s="31"/>
      <c r="J73" s="31"/>
      <c r="K73" s="35"/>
    </row>
    <row r="74" spans="1:54" x14ac:dyDescent="0.3">
      <c r="C74" s="60" t="s">
        <v>191</v>
      </c>
      <c r="D74" s="55"/>
      <c r="E74" s="5"/>
      <c r="F74" s="20"/>
      <c r="G74" s="26">
        <v>16057.35</v>
      </c>
      <c r="H74" s="26">
        <v>100</v>
      </c>
      <c r="I74" s="32"/>
      <c r="J74" s="32"/>
      <c r="K74" s="36"/>
    </row>
    <row r="77" spans="1:54" x14ac:dyDescent="0.3">
      <c r="C77" s="1" t="s">
        <v>192</v>
      </c>
    </row>
    <row r="78" spans="1:54" x14ac:dyDescent="0.3">
      <c r="C78" s="37" t="s">
        <v>193</v>
      </c>
      <c r="D78" s="37"/>
      <c r="E78" s="37"/>
      <c r="F78" s="37"/>
      <c r="G78" s="37"/>
      <c r="H78" s="37"/>
      <c r="I78" s="37"/>
      <c r="J78" s="37"/>
      <c r="K78" s="37"/>
    </row>
    <row r="79" spans="1:54" x14ac:dyDescent="0.3">
      <c r="C79" s="2" t="s">
        <v>194</v>
      </c>
    </row>
    <row r="80" spans="1:54" x14ac:dyDescent="0.3">
      <c r="C80" s="2" t="s">
        <v>195</v>
      </c>
    </row>
    <row r="81" spans="3:11" ht="30" customHeight="1" x14ac:dyDescent="0.3">
      <c r="C81" s="82" t="s">
        <v>196</v>
      </c>
      <c r="D81" s="83"/>
      <c r="E81" s="83"/>
      <c r="F81" s="83"/>
      <c r="G81" s="83"/>
      <c r="H81" s="83"/>
      <c r="I81" s="83"/>
      <c r="J81" s="83"/>
      <c r="K81" s="83"/>
    </row>
    <row r="82" spans="3:11" x14ac:dyDescent="0.3">
      <c r="C82" s="2" t="s">
        <v>197</v>
      </c>
    </row>
    <row r="84" spans="3:11" x14ac:dyDescent="0.3">
      <c r="C84" s="1" t="s">
        <v>5366</v>
      </c>
      <c r="E84" s="80" t="s">
        <v>5367</v>
      </c>
    </row>
    <row r="85" spans="3:11" x14ac:dyDescent="0.3">
      <c r="E85" s="2" t="s">
        <v>5415</v>
      </c>
    </row>
  </sheetData>
  <mergeCells count="1">
    <mergeCell ref="C81:K81"/>
  </mergeCells>
  <hyperlinks>
    <hyperlink ref="J2" location="'Index'!A1" display="'Index'!A1" xr:uid="{E7C2B7DF-6EC4-482C-9B3F-B29534DAD09C}"/>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B614F-7E1A-49D1-BF65-D71D3D2AA6A2}">
  <sheetPr codeName="Sheet1101"/>
  <dimension ref="A1:IV83"/>
  <sheetViews>
    <sheetView showGridLines="0" zoomScale="90" zoomScaleNormal="90" workbookViewId="0">
      <pane ySplit="6" topLeftCell="A6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4700</v>
      </c>
      <c r="J2" s="38" t="s">
        <v>4927</v>
      </c>
    </row>
    <row r="3" spans="1:54" ht="16.2" x14ac:dyDescent="0.35">
      <c r="C3" s="1" t="s">
        <v>28</v>
      </c>
      <c r="D3" s="21" t="s">
        <v>4701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1176</v>
      </c>
      <c r="C18" s="57" t="s">
        <v>627</v>
      </c>
      <c r="D18" s="54" t="s">
        <v>1177</v>
      </c>
      <c r="E18" s="6" t="s">
        <v>595</v>
      </c>
      <c r="F18" s="19">
        <v>1000</v>
      </c>
      <c r="G18" s="24">
        <v>1006.99</v>
      </c>
      <c r="H18" s="24">
        <v>5.99</v>
      </c>
      <c r="I18" s="31">
        <v>6.41</v>
      </c>
      <c r="J18" s="31"/>
      <c r="K18" s="35" t="s">
        <v>596</v>
      </c>
    </row>
    <row r="19" spans="2:11" x14ac:dyDescent="0.3">
      <c r="B19" s="8" t="s">
        <v>2612</v>
      </c>
      <c r="C19" s="57" t="s">
        <v>1192</v>
      </c>
      <c r="D19" s="54" t="s">
        <v>2613</v>
      </c>
      <c r="E19" s="6" t="s">
        <v>595</v>
      </c>
      <c r="F19" s="19">
        <v>1000</v>
      </c>
      <c r="G19" s="24">
        <v>1006.68</v>
      </c>
      <c r="H19" s="24">
        <v>5.99</v>
      </c>
      <c r="I19" s="31">
        <v>6.3700999999999999</v>
      </c>
      <c r="J19" s="31"/>
      <c r="K19" s="35" t="s">
        <v>596</v>
      </c>
    </row>
    <row r="20" spans="2:11" x14ac:dyDescent="0.3">
      <c r="B20" s="8" t="s">
        <v>3780</v>
      </c>
      <c r="C20" s="57" t="s">
        <v>550</v>
      </c>
      <c r="D20" s="54" t="s">
        <v>3781</v>
      </c>
      <c r="E20" s="6" t="s">
        <v>595</v>
      </c>
      <c r="F20" s="19">
        <v>20</v>
      </c>
      <c r="G20" s="24">
        <v>202.56</v>
      </c>
      <c r="H20" s="24">
        <v>1.21</v>
      </c>
      <c r="I20" s="31">
        <v>6.3726000000000003</v>
      </c>
      <c r="J20" s="31"/>
      <c r="K20" s="35" t="s">
        <v>596</v>
      </c>
    </row>
    <row r="21" spans="2:11" x14ac:dyDescent="0.3">
      <c r="B21" s="8" t="s">
        <v>3774</v>
      </c>
      <c r="C21" s="57" t="s">
        <v>550</v>
      </c>
      <c r="D21" s="54" t="s">
        <v>3775</v>
      </c>
      <c r="E21" s="6" t="s">
        <v>595</v>
      </c>
      <c r="F21" s="19">
        <v>100</v>
      </c>
      <c r="G21" s="24">
        <v>100.65</v>
      </c>
      <c r="H21" s="24">
        <v>0.6</v>
      </c>
      <c r="I21" s="31">
        <v>6.3977000000000004</v>
      </c>
      <c r="J21" s="31"/>
      <c r="K21" s="35" t="s">
        <v>596</v>
      </c>
    </row>
    <row r="22" spans="2:11" x14ac:dyDescent="0.3">
      <c r="C22" s="58" t="s">
        <v>176</v>
      </c>
      <c r="D22" s="54"/>
      <c r="E22" s="6"/>
      <c r="F22" s="19"/>
      <c r="G22" s="25">
        <v>2316.88</v>
      </c>
      <c r="H22" s="25">
        <v>13.79</v>
      </c>
      <c r="I22" s="31"/>
      <c r="J22" s="31"/>
      <c r="K22" s="35"/>
    </row>
    <row r="23" spans="2:11" x14ac:dyDescent="0.3">
      <c r="C23" s="57"/>
      <c r="D23" s="54"/>
      <c r="E23" s="6"/>
      <c r="F23" s="19"/>
      <c r="G23" s="24"/>
      <c r="H23" s="24"/>
      <c r="I23" s="31"/>
      <c r="J23" s="31"/>
      <c r="K23" s="35"/>
    </row>
    <row r="24" spans="2:11" x14ac:dyDescent="0.3">
      <c r="C24" s="58" t="s">
        <v>7</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8</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9</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10</v>
      </c>
      <c r="D30" s="54"/>
      <c r="E30" s="6"/>
      <c r="F30" s="19"/>
      <c r="G30" s="24"/>
      <c r="H30" s="24"/>
      <c r="I30" s="31"/>
      <c r="J30" s="31"/>
      <c r="K30" s="35"/>
    </row>
    <row r="31" spans="2:11" x14ac:dyDescent="0.3">
      <c r="B31" s="8" t="s">
        <v>3891</v>
      </c>
      <c r="C31" s="57" t="s">
        <v>3892</v>
      </c>
      <c r="D31" s="54" t="s">
        <v>3893</v>
      </c>
      <c r="E31" s="6" t="s">
        <v>187</v>
      </c>
      <c r="F31" s="19">
        <v>1500000</v>
      </c>
      <c r="G31" s="24">
        <v>1527.86</v>
      </c>
      <c r="H31" s="24">
        <v>9.09</v>
      </c>
      <c r="I31" s="31">
        <v>5.8224296000000004</v>
      </c>
      <c r="J31" s="31"/>
      <c r="K31" s="35"/>
    </row>
    <row r="32" spans="2:11" x14ac:dyDescent="0.3">
      <c r="C32" s="58" t="s">
        <v>176</v>
      </c>
      <c r="D32" s="54"/>
      <c r="E32" s="6"/>
      <c r="F32" s="19"/>
      <c r="G32" s="25">
        <v>1527.86</v>
      </c>
      <c r="H32" s="25">
        <v>9.09</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3410</v>
      </c>
      <c r="C44" s="57" t="s">
        <v>3411</v>
      </c>
      <c r="D44" s="54" t="s">
        <v>3412</v>
      </c>
      <c r="E44" s="6" t="s">
        <v>187</v>
      </c>
      <c r="F44" s="19">
        <v>4717000</v>
      </c>
      <c r="G44" s="24">
        <v>4551.3500000000004</v>
      </c>
      <c r="H44" s="24">
        <v>27.09</v>
      </c>
      <c r="I44" s="31">
        <v>5.7294448999999998</v>
      </c>
      <c r="J44" s="31"/>
      <c r="K44" s="35"/>
    </row>
    <row r="45" spans="1:11" x14ac:dyDescent="0.3">
      <c r="B45" s="8" t="s">
        <v>3416</v>
      </c>
      <c r="C45" s="57" t="s">
        <v>3417</v>
      </c>
      <c r="D45" s="54" t="s">
        <v>3418</v>
      </c>
      <c r="E45" s="6" t="s">
        <v>187</v>
      </c>
      <c r="F45" s="19">
        <v>4294000</v>
      </c>
      <c r="G45" s="24">
        <v>4125.91</v>
      </c>
      <c r="H45" s="24">
        <v>24.56</v>
      </c>
      <c r="I45" s="31">
        <v>5.7302156000000002</v>
      </c>
      <c r="J45" s="31"/>
      <c r="K45" s="35"/>
    </row>
    <row r="46" spans="1:11" x14ac:dyDescent="0.3">
      <c r="B46" s="8" t="s">
        <v>4702</v>
      </c>
      <c r="C46" s="57" t="s">
        <v>4703</v>
      </c>
      <c r="D46" s="54" t="s">
        <v>4704</v>
      </c>
      <c r="E46" s="6" t="s">
        <v>187</v>
      </c>
      <c r="F46" s="19">
        <v>2503600</v>
      </c>
      <c r="G46" s="24">
        <v>2391.52</v>
      </c>
      <c r="H46" s="24">
        <v>14.23</v>
      </c>
      <c r="I46" s="31">
        <v>5.7484026000000004</v>
      </c>
      <c r="J46" s="31"/>
      <c r="K46" s="35"/>
    </row>
    <row r="47" spans="1:11" x14ac:dyDescent="0.3">
      <c r="B47" s="8" t="s">
        <v>3413</v>
      </c>
      <c r="C47" s="57" t="s">
        <v>3414</v>
      </c>
      <c r="D47" s="54" t="s">
        <v>3415</v>
      </c>
      <c r="E47" s="6" t="s">
        <v>187</v>
      </c>
      <c r="F47" s="19">
        <v>1350000</v>
      </c>
      <c r="G47" s="24">
        <v>1298.56</v>
      </c>
      <c r="H47" s="24">
        <v>7.73</v>
      </c>
      <c r="I47" s="31">
        <v>5.7308322</v>
      </c>
      <c r="J47" s="31"/>
      <c r="K47" s="35"/>
    </row>
    <row r="48" spans="1:11" x14ac:dyDescent="0.3">
      <c r="B48" s="8" t="s">
        <v>3404</v>
      </c>
      <c r="C48" s="57" t="s">
        <v>3405</v>
      </c>
      <c r="D48" s="54" t="s">
        <v>3406</v>
      </c>
      <c r="E48" s="6" t="s">
        <v>187</v>
      </c>
      <c r="F48" s="19">
        <v>131000</v>
      </c>
      <c r="G48" s="24">
        <v>125.21</v>
      </c>
      <c r="H48" s="24">
        <v>0.75</v>
      </c>
      <c r="I48" s="31">
        <v>5.7477346999999996</v>
      </c>
      <c r="J48" s="31"/>
      <c r="K48" s="35"/>
    </row>
    <row r="49" spans="1:11" x14ac:dyDescent="0.3">
      <c r="B49" s="8" t="s">
        <v>4011</v>
      </c>
      <c r="C49" s="57" t="s">
        <v>4012</v>
      </c>
      <c r="D49" s="54" t="s">
        <v>4013</v>
      </c>
      <c r="E49" s="6" t="s">
        <v>187</v>
      </c>
      <c r="F49" s="19">
        <v>126900</v>
      </c>
      <c r="G49" s="24">
        <v>123.58</v>
      </c>
      <c r="H49" s="24">
        <v>0.74</v>
      </c>
      <c r="I49" s="31">
        <v>5.6026999999999996</v>
      </c>
      <c r="J49" s="31"/>
      <c r="K49" s="35"/>
    </row>
    <row r="50" spans="1:11" x14ac:dyDescent="0.3">
      <c r="C50" s="58" t="s">
        <v>176</v>
      </c>
      <c r="D50" s="54"/>
      <c r="E50" s="6"/>
      <c r="F50" s="19"/>
      <c r="G50" s="25">
        <v>12616.13</v>
      </c>
      <c r="H50" s="25">
        <v>75.099999999999994</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188</v>
      </c>
      <c r="C64" s="57" t="s">
        <v>189</v>
      </c>
      <c r="D64" s="54"/>
      <c r="E64" s="6"/>
      <c r="F64" s="19"/>
      <c r="G64" s="24">
        <v>231.92</v>
      </c>
      <c r="H64" s="24">
        <v>1.38</v>
      </c>
      <c r="I64" s="31"/>
      <c r="J64" s="31"/>
      <c r="K64" s="35"/>
    </row>
    <row r="65" spans="1:54" x14ac:dyDescent="0.3">
      <c r="C65" s="58" t="s">
        <v>176</v>
      </c>
      <c r="D65" s="54"/>
      <c r="E65" s="6"/>
      <c r="F65" s="19"/>
      <c r="G65" s="25">
        <v>231.92</v>
      </c>
      <c r="H65" s="25">
        <v>1.38</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5255</v>
      </c>
      <c r="D68" s="54"/>
      <c r="E68" s="6"/>
      <c r="F68" s="19"/>
      <c r="G68" s="24" t="s">
        <v>2</v>
      </c>
      <c r="H68" s="24" t="s">
        <v>2</v>
      </c>
      <c r="I68" s="31"/>
      <c r="J68" s="31"/>
      <c r="K68" s="35"/>
      <c r="L68" s="3"/>
      <c r="AI68" s="3"/>
      <c r="AV68" s="3"/>
      <c r="AX68" s="3"/>
      <c r="BB68" s="3"/>
    </row>
    <row r="69" spans="1:54" x14ac:dyDescent="0.3">
      <c r="B69" s="8"/>
      <c r="C69" s="57" t="s">
        <v>190</v>
      </c>
      <c r="D69" s="54"/>
      <c r="E69" s="6"/>
      <c r="F69" s="19"/>
      <c r="G69" s="24">
        <v>108.36</v>
      </c>
      <c r="H69" s="24">
        <v>0.64</v>
      </c>
      <c r="I69" s="31"/>
      <c r="J69" s="31"/>
      <c r="K69" s="35"/>
    </row>
    <row r="70" spans="1:54" x14ac:dyDescent="0.3">
      <c r="C70" s="58" t="s">
        <v>176</v>
      </c>
      <c r="D70" s="54"/>
      <c r="E70" s="6"/>
      <c r="F70" s="19"/>
      <c r="G70" s="25">
        <v>108.36</v>
      </c>
      <c r="H70" s="25">
        <v>0.64</v>
      </c>
      <c r="I70" s="31"/>
      <c r="J70" s="31"/>
      <c r="K70" s="35"/>
    </row>
    <row r="71" spans="1:54" x14ac:dyDescent="0.3">
      <c r="C71" s="57"/>
      <c r="D71" s="54"/>
      <c r="E71" s="6"/>
      <c r="F71" s="19"/>
      <c r="G71" s="24"/>
      <c r="H71" s="24"/>
      <c r="I71" s="31"/>
      <c r="J71" s="31"/>
      <c r="K71" s="35"/>
    </row>
    <row r="72" spans="1:54" x14ac:dyDescent="0.3">
      <c r="C72" s="60" t="s">
        <v>191</v>
      </c>
      <c r="D72" s="55"/>
      <c r="E72" s="5"/>
      <c r="F72" s="20"/>
      <c r="G72" s="26">
        <v>16801.150000000001</v>
      </c>
      <c r="H72" s="26">
        <v>99.999999999999986</v>
      </c>
      <c r="I72" s="32"/>
      <c r="J72" s="32"/>
      <c r="K72" s="36"/>
    </row>
    <row r="75" spans="1:54" x14ac:dyDescent="0.3">
      <c r="C75" s="1" t="s">
        <v>192</v>
      </c>
    </row>
    <row r="76" spans="1:54" x14ac:dyDescent="0.3">
      <c r="C76" s="37" t="s">
        <v>193</v>
      </c>
      <c r="D76" s="37"/>
      <c r="E76" s="37"/>
      <c r="F76" s="37"/>
      <c r="G76" s="37"/>
      <c r="H76" s="37"/>
      <c r="I76" s="37"/>
      <c r="J76" s="37"/>
      <c r="K76" s="37"/>
    </row>
    <row r="77" spans="1:54" x14ac:dyDescent="0.3">
      <c r="C77" s="2" t="s">
        <v>194</v>
      </c>
    </row>
    <row r="78" spans="1:54" x14ac:dyDescent="0.3">
      <c r="C78" s="2" t="s">
        <v>195</v>
      </c>
    </row>
    <row r="79" spans="1:54" ht="30" customHeight="1" x14ac:dyDescent="0.3">
      <c r="C79" s="82" t="s">
        <v>196</v>
      </c>
      <c r="D79" s="83"/>
      <c r="E79" s="83"/>
      <c r="F79" s="83"/>
      <c r="G79" s="83"/>
      <c r="H79" s="83"/>
      <c r="I79" s="83"/>
      <c r="J79" s="83"/>
      <c r="K79" s="83"/>
    </row>
    <row r="80" spans="1:54" x14ac:dyDescent="0.3">
      <c r="C80" s="2" t="s">
        <v>197</v>
      </c>
    </row>
    <row r="82" spans="3:5" x14ac:dyDescent="0.3">
      <c r="C82" s="1" t="s">
        <v>5366</v>
      </c>
      <c r="E82" s="80" t="s">
        <v>5367</v>
      </c>
    </row>
    <row r="83" spans="3:5" x14ac:dyDescent="0.3">
      <c r="E83" s="2" t="s">
        <v>5415</v>
      </c>
    </row>
  </sheetData>
  <mergeCells count="1">
    <mergeCell ref="C79:K79"/>
  </mergeCells>
  <hyperlinks>
    <hyperlink ref="J2" location="'Index'!A1" display="'Index'!A1" xr:uid="{19E77EB4-70AE-40F7-AB7E-14CDA4C5EB25}"/>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634D-6A51-4F60-9D24-296AE837CEDA}">
  <sheetPr codeName="Sheet1102"/>
  <dimension ref="A1:IV86"/>
  <sheetViews>
    <sheetView showGridLines="0" zoomScale="90" zoomScaleNormal="90" workbookViewId="0">
      <pane ySplit="6" topLeftCell="A68"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4705</v>
      </c>
      <c r="J2" s="38" t="s">
        <v>4927</v>
      </c>
    </row>
    <row r="3" spans="1:54" ht="16.2" x14ac:dyDescent="0.35">
      <c r="C3" s="1" t="s">
        <v>28</v>
      </c>
      <c r="D3" s="21" t="s">
        <v>4706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1176</v>
      </c>
      <c r="C18" s="57" t="s">
        <v>627</v>
      </c>
      <c r="D18" s="54" t="s">
        <v>1177</v>
      </c>
      <c r="E18" s="6" t="s">
        <v>595</v>
      </c>
      <c r="F18" s="19">
        <v>900</v>
      </c>
      <c r="G18" s="24">
        <v>906.29</v>
      </c>
      <c r="H18" s="24">
        <v>7.13</v>
      </c>
      <c r="I18" s="31">
        <v>6.41</v>
      </c>
      <c r="J18" s="31"/>
      <c r="K18" s="35" t="s">
        <v>596</v>
      </c>
    </row>
    <row r="19" spans="2:11" x14ac:dyDescent="0.3">
      <c r="B19" s="8" t="s">
        <v>2587</v>
      </c>
      <c r="C19" s="57" t="s">
        <v>1192</v>
      </c>
      <c r="D19" s="54" t="s">
        <v>2588</v>
      </c>
      <c r="E19" s="6" t="s">
        <v>638</v>
      </c>
      <c r="F19" s="19">
        <v>90</v>
      </c>
      <c r="G19" s="24">
        <v>904.43</v>
      </c>
      <c r="H19" s="24">
        <v>7.12</v>
      </c>
      <c r="I19" s="31">
        <v>6.3700999999999999</v>
      </c>
      <c r="J19" s="31"/>
      <c r="K19" s="35"/>
    </row>
    <row r="20" spans="2:11" x14ac:dyDescent="0.3">
      <c r="B20" s="8" t="s">
        <v>4707</v>
      </c>
      <c r="C20" s="57" t="s">
        <v>634</v>
      </c>
      <c r="D20" s="54" t="s">
        <v>4708</v>
      </c>
      <c r="E20" s="6" t="s">
        <v>595</v>
      </c>
      <c r="F20" s="19">
        <v>800</v>
      </c>
      <c r="G20" s="24">
        <v>805.36</v>
      </c>
      <c r="H20" s="24">
        <v>6.34</v>
      </c>
      <c r="I20" s="31">
        <v>6.3800999999999997</v>
      </c>
      <c r="J20" s="31"/>
      <c r="K20" s="35" t="s">
        <v>596</v>
      </c>
    </row>
    <row r="21" spans="2:11" x14ac:dyDescent="0.3">
      <c r="B21" s="8" t="s">
        <v>3772</v>
      </c>
      <c r="C21" s="57" t="s">
        <v>2784</v>
      </c>
      <c r="D21" s="54" t="s">
        <v>3773</v>
      </c>
      <c r="E21" s="6" t="s">
        <v>595</v>
      </c>
      <c r="F21" s="19">
        <v>40</v>
      </c>
      <c r="G21" s="24">
        <v>402.12</v>
      </c>
      <c r="H21" s="24">
        <v>3.16</v>
      </c>
      <c r="I21" s="31">
        <v>6.3574999999999999</v>
      </c>
      <c r="J21" s="31"/>
      <c r="K21" s="35" t="s">
        <v>596</v>
      </c>
    </row>
    <row r="22" spans="2:11" x14ac:dyDescent="0.3">
      <c r="B22" s="8" t="s">
        <v>3780</v>
      </c>
      <c r="C22" s="57" t="s">
        <v>550</v>
      </c>
      <c r="D22" s="54" t="s">
        <v>3781</v>
      </c>
      <c r="E22" s="6" t="s">
        <v>595</v>
      </c>
      <c r="F22" s="19">
        <v>20</v>
      </c>
      <c r="G22" s="24">
        <v>202.56</v>
      </c>
      <c r="H22" s="24">
        <v>1.59</v>
      </c>
      <c r="I22" s="31">
        <v>6.3726000000000003</v>
      </c>
      <c r="J22" s="31"/>
      <c r="K22" s="35" t="s">
        <v>596</v>
      </c>
    </row>
    <row r="23" spans="2:11" x14ac:dyDescent="0.3">
      <c r="B23" s="8" t="s">
        <v>3774</v>
      </c>
      <c r="C23" s="57" t="s">
        <v>550</v>
      </c>
      <c r="D23" s="54" t="s">
        <v>3775</v>
      </c>
      <c r="E23" s="6" t="s">
        <v>595</v>
      </c>
      <c r="F23" s="19">
        <v>200</v>
      </c>
      <c r="G23" s="24">
        <v>201.29</v>
      </c>
      <c r="H23" s="24">
        <v>1.58</v>
      </c>
      <c r="I23" s="31">
        <v>6.3977000000000004</v>
      </c>
      <c r="J23" s="31"/>
      <c r="K23" s="35" t="s">
        <v>596</v>
      </c>
    </row>
    <row r="24" spans="2:11" x14ac:dyDescent="0.3">
      <c r="C24" s="58" t="s">
        <v>176</v>
      </c>
      <c r="D24" s="54"/>
      <c r="E24" s="6"/>
      <c r="F24" s="19"/>
      <c r="G24" s="25">
        <v>3422.05</v>
      </c>
      <c r="H24" s="25">
        <v>26.92</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9</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9" t="s">
        <v>10</v>
      </c>
      <c r="D32" s="54"/>
      <c r="E32" s="6"/>
      <c r="F32" s="19"/>
      <c r="G32" s="24"/>
      <c r="H32" s="24"/>
      <c r="I32" s="31"/>
      <c r="J32" s="31"/>
      <c r="K32" s="35"/>
    </row>
    <row r="33" spans="1:11" x14ac:dyDescent="0.3">
      <c r="B33" s="8" t="s">
        <v>1528</v>
      </c>
      <c r="C33" s="57" t="s">
        <v>1529</v>
      </c>
      <c r="D33" s="54" t="s">
        <v>1530</v>
      </c>
      <c r="E33" s="6" t="s">
        <v>187</v>
      </c>
      <c r="F33" s="19">
        <v>3000000</v>
      </c>
      <c r="G33" s="24">
        <v>3050.45</v>
      </c>
      <c r="H33" s="24">
        <v>24</v>
      </c>
      <c r="I33" s="31">
        <v>5.7864066000000003</v>
      </c>
      <c r="J33" s="31"/>
      <c r="K33" s="35"/>
    </row>
    <row r="34" spans="1:11" x14ac:dyDescent="0.3">
      <c r="B34" s="8" t="s">
        <v>4709</v>
      </c>
      <c r="C34" s="57" t="s">
        <v>4710</v>
      </c>
      <c r="D34" s="54" t="s">
        <v>4711</v>
      </c>
      <c r="E34" s="6" t="s">
        <v>187</v>
      </c>
      <c r="F34" s="19">
        <v>3000000</v>
      </c>
      <c r="G34" s="24">
        <v>3048.43</v>
      </c>
      <c r="H34" s="24">
        <v>23.98</v>
      </c>
      <c r="I34" s="31">
        <v>5.8069796</v>
      </c>
      <c r="J34" s="31"/>
      <c r="K34" s="35"/>
    </row>
    <row r="35" spans="1:11" x14ac:dyDescent="0.3">
      <c r="B35" s="8" t="s">
        <v>4712</v>
      </c>
      <c r="C35" s="57" t="s">
        <v>4713</v>
      </c>
      <c r="D35" s="54" t="s">
        <v>4714</v>
      </c>
      <c r="E35" s="6" t="s">
        <v>187</v>
      </c>
      <c r="F35" s="19">
        <v>500000</v>
      </c>
      <c r="G35" s="24">
        <v>509.7</v>
      </c>
      <c r="H35" s="24">
        <v>4.01</v>
      </c>
      <c r="I35" s="31">
        <v>5.7864358999999999</v>
      </c>
      <c r="J35" s="31"/>
      <c r="K35" s="35"/>
    </row>
    <row r="36" spans="1:11" x14ac:dyDescent="0.3">
      <c r="C36" s="58" t="s">
        <v>176</v>
      </c>
      <c r="D36" s="54"/>
      <c r="E36" s="6"/>
      <c r="F36" s="19"/>
      <c r="G36" s="25">
        <v>6608.58</v>
      </c>
      <c r="H36" s="25">
        <v>51.99</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A39" s="28"/>
      <c r="B39" s="28"/>
      <c r="C39" s="58" t="s">
        <v>13</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14</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15</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16</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C47" s="59" t="s">
        <v>17</v>
      </c>
      <c r="D47" s="54"/>
      <c r="E47" s="6"/>
      <c r="F47" s="19"/>
      <c r="G47" s="24"/>
      <c r="H47" s="24"/>
      <c r="I47" s="31"/>
      <c r="J47" s="31"/>
      <c r="K47" s="35"/>
    </row>
    <row r="48" spans="1:11" x14ac:dyDescent="0.3">
      <c r="B48" s="8" t="s">
        <v>3416</v>
      </c>
      <c r="C48" s="57" t="s">
        <v>3417</v>
      </c>
      <c r="D48" s="54" t="s">
        <v>3418</v>
      </c>
      <c r="E48" s="6" t="s">
        <v>187</v>
      </c>
      <c r="F48" s="19">
        <v>890000</v>
      </c>
      <c r="G48" s="24">
        <v>855.16</v>
      </c>
      <c r="H48" s="24">
        <v>6.73</v>
      </c>
      <c r="I48" s="31">
        <v>5.7302156000000002</v>
      </c>
      <c r="J48" s="31"/>
      <c r="K48" s="35"/>
    </row>
    <row r="49" spans="1:11" x14ac:dyDescent="0.3">
      <c r="B49" s="8" t="s">
        <v>4702</v>
      </c>
      <c r="C49" s="57" t="s">
        <v>4703</v>
      </c>
      <c r="D49" s="54" t="s">
        <v>4704</v>
      </c>
      <c r="E49" s="6" t="s">
        <v>187</v>
      </c>
      <c r="F49" s="19">
        <v>540400</v>
      </c>
      <c r="G49" s="24">
        <v>516.21</v>
      </c>
      <c r="H49" s="24">
        <v>4.0599999999999996</v>
      </c>
      <c r="I49" s="31">
        <v>5.7484026000000004</v>
      </c>
      <c r="J49" s="31"/>
      <c r="K49" s="35"/>
    </row>
    <row r="50" spans="1:11" x14ac:dyDescent="0.3">
      <c r="B50" s="8" t="s">
        <v>3404</v>
      </c>
      <c r="C50" s="57" t="s">
        <v>3405</v>
      </c>
      <c r="D50" s="54" t="s">
        <v>3406</v>
      </c>
      <c r="E50" s="6" t="s">
        <v>187</v>
      </c>
      <c r="F50" s="19">
        <v>400000</v>
      </c>
      <c r="G50" s="24">
        <v>382.33</v>
      </c>
      <c r="H50" s="24">
        <v>3.01</v>
      </c>
      <c r="I50" s="31">
        <v>5.7477346999999996</v>
      </c>
      <c r="J50" s="31"/>
      <c r="K50" s="35"/>
    </row>
    <row r="51" spans="1:11" x14ac:dyDescent="0.3">
      <c r="B51" s="8" t="s">
        <v>3407</v>
      </c>
      <c r="C51" s="57" t="s">
        <v>3408</v>
      </c>
      <c r="D51" s="54" t="s">
        <v>3409</v>
      </c>
      <c r="E51" s="6" t="s">
        <v>187</v>
      </c>
      <c r="F51" s="19">
        <v>350000</v>
      </c>
      <c r="G51" s="24">
        <v>341.41</v>
      </c>
      <c r="H51" s="24">
        <v>2.69</v>
      </c>
      <c r="I51" s="31">
        <v>5.6009000000000002</v>
      </c>
      <c r="J51" s="31"/>
      <c r="K51" s="35"/>
    </row>
    <row r="52" spans="1:11" x14ac:dyDescent="0.3">
      <c r="B52" s="8" t="s">
        <v>4011</v>
      </c>
      <c r="C52" s="57" t="s">
        <v>4012</v>
      </c>
      <c r="D52" s="54" t="s">
        <v>4013</v>
      </c>
      <c r="E52" s="6" t="s">
        <v>187</v>
      </c>
      <c r="F52" s="19">
        <v>232200</v>
      </c>
      <c r="G52" s="24">
        <v>226.13</v>
      </c>
      <c r="H52" s="24">
        <v>1.78</v>
      </c>
      <c r="I52" s="31">
        <v>5.6026999999999996</v>
      </c>
      <c r="J52" s="31"/>
      <c r="K52" s="35"/>
    </row>
    <row r="53" spans="1:11" x14ac:dyDescent="0.3">
      <c r="C53" s="58" t="s">
        <v>176</v>
      </c>
      <c r="D53" s="54"/>
      <c r="E53" s="6"/>
      <c r="F53" s="19"/>
      <c r="G53" s="25">
        <v>2321.2399999999998</v>
      </c>
      <c r="H53" s="25">
        <v>18.27</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188</v>
      </c>
      <c r="C67" s="57" t="s">
        <v>189</v>
      </c>
      <c r="D67" s="54"/>
      <c r="E67" s="6"/>
      <c r="F67" s="19"/>
      <c r="G67" s="24">
        <v>28.82</v>
      </c>
      <c r="H67" s="24">
        <v>0.23</v>
      </c>
      <c r="I67" s="31"/>
      <c r="J67" s="31"/>
      <c r="K67" s="35"/>
    </row>
    <row r="68" spans="1:54" x14ac:dyDescent="0.3">
      <c r="C68" s="58" t="s">
        <v>176</v>
      </c>
      <c r="D68" s="54"/>
      <c r="E68" s="6"/>
      <c r="F68" s="19"/>
      <c r="G68" s="25">
        <v>28.82</v>
      </c>
      <c r="H68" s="25">
        <v>0.23</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5255</v>
      </c>
      <c r="D71" s="54"/>
      <c r="E71" s="6"/>
      <c r="F71" s="19"/>
      <c r="G71" s="24" t="s">
        <v>2</v>
      </c>
      <c r="H71" s="24" t="s">
        <v>2</v>
      </c>
      <c r="I71" s="31"/>
      <c r="J71" s="31"/>
      <c r="K71" s="35"/>
      <c r="L71" s="3"/>
      <c r="AI71" s="3"/>
      <c r="AV71" s="3"/>
      <c r="AX71" s="3"/>
      <c r="BB71" s="3"/>
    </row>
    <row r="72" spans="1:54" x14ac:dyDescent="0.3">
      <c r="B72" s="8"/>
      <c r="C72" s="57" t="s">
        <v>190</v>
      </c>
      <c r="D72" s="54"/>
      <c r="E72" s="6"/>
      <c r="F72" s="19"/>
      <c r="G72" s="24">
        <v>330.02</v>
      </c>
      <c r="H72" s="24">
        <v>2.5900000000000003</v>
      </c>
      <c r="I72" s="31"/>
      <c r="J72" s="31"/>
      <c r="K72" s="35"/>
    </row>
    <row r="73" spans="1:54" x14ac:dyDescent="0.3">
      <c r="C73" s="58" t="s">
        <v>176</v>
      </c>
      <c r="D73" s="54"/>
      <c r="E73" s="6"/>
      <c r="F73" s="19"/>
      <c r="G73" s="25">
        <v>330.02</v>
      </c>
      <c r="H73" s="25">
        <v>2.5900000000000003</v>
      </c>
      <c r="I73" s="31"/>
      <c r="J73" s="31"/>
      <c r="K73" s="35"/>
    </row>
    <row r="74" spans="1:54" x14ac:dyDescent="0.3">
      <c r="C74" s="57"/>
      <c r="D74" s="54"/>
      <c r="E74" s="6"/>
      <c r="F74" s="19"/>
      <c r="G74" s="24"/>
      <c r="H74" s="24"/>
      <c r="I74" s="31"/>
      <c r="J74" s="31"/>
      <c r="K74" s="35"/>
    </row>
    <row r="75" spans="1:54" x14ac:dyDescent="0.3">
      <c r="C75" s="60" t="s">
        <v>191</v>
      </c>
      <c r="D75" s="55"/>
      <c r="E75" s="5"/>
      <c r="F75" s="20"/>
      <c r="G75" s="26">
        <v>12710.71</v>
      </c>
      <c r="H75" s="26">
        <v>100</v>
      </c>
      <c r="I75" s="32"/>
      <c r="J75" s="32"/>
      <c r="K75" s="36"/>
    </row>
    <row r="78" spans="1:54" x14ac:dyDescent="0.3">
      <c r="C78" s="1" t="s">
        <v>192</v>
      </c>
    </row>
    <row r="79" spans="1:54" x14ac:dyDescent="0.3">
      <c r="C79" s="37" t="s">
        <v>193</v>
      </c>
      <c r="D79" s="37"/>
      <c r="E79" s="37"/>
      <c r="F79" s="37"/>
      <c r="G79" s="37"/>
      <c r="H79" s="37"/>
      <c r="I79" s="37"/>
      <c r="J79" s="37"/>
      <c r="K79" s="37"/>
    </row>
    <row r="80" spans="1:54" x14ac:dyDescent="0.3">
      <c r="C80" s="2" t="s">
        <v>194</v>
      </c>
    </row>
    <row r="81" spans="3:11" x14ac:dyDescent="0.3">
      <c r="C81" s="2" t="s">
        <v>195</v>
      </c>
    </row>
    <row r="82" spans="3:11" ht="30" customHeight="1" x14ac:dyDescent="0.3">
      <c r="C82" s="82" t="s">
        <v>196</v>
      </c>
      <c r="D82" s="83"/>
      <c r="E82" s="83"/>
      <c r="F82" s="83"/>
      <c r="G82" s="83"/>
      <c r="H82" s="83"/>
      <c r="I82" s="83"/>
      <c r="J82" s="83"/>
      <c r="K82" s="83"/>
    </row>
    <row r="83" spans="3:11" x14ac:dyDescent="0.3">
      <c r="C83" s="2" t="s">
        <v>197</v>
      </c>
    </row>
    <row r="85" spans="3:11" x14ac:dyDescent="0.3">
      <c r="C85" s="1" t="s">
        <v>5366</v>
      </c>
      <c r="E85" s="80" t="s">
        <v>5367</v>
      </c>
    </row>
    <row r="86" spans="3:11" x14ac:dyDescent="0.3">
      <c r="E86" s="2" t="s">
        <v>5415</v>
      </c>
    </row>
  </sheetData>
  <mergeCells count="1">
    <mergeCell ref="C82:K82"/>
  </mergeCells>
  <hyperlinks>
    <hyperlink ref="J2" location="'Index'!A1" display="'Index'!A1" xr:uid="{218211C2-D9C6-45A2-B3DE-567D19291AA6}"/>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CE07-41C2-49E8-A233-B7C0D2BC11F2}">
  <sheetPr codeName="Sheet1103"/>
  <dimension ref="A1:IV124"/>
  <sheetViews>
    <sheetView showGridLines="0" zoomScale="90" zoomScaleNormal="90" workbookViewId="0">
      <pane ySplit="6" topLeftCell="A10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4715</v>
      </c>
      <c r="J2" s="38" t="s">
        <v>4927</v>
      </c>
    </row>
    <row r="3" spans="1:54" ht="16.2" x14ac:dyDescent="0.35">
      <c r="C3" s="1" t="s">
        <v>28</v>
      </c>
      <c r="D3" s="21" t="s">
        <v>4716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4379400</v>
      </c>
      <c r="G10" s="24">
        <v>87653.69</v>
      </c>
      <c r="H10" s="24">
        <v>9.4</v>
      </c>
      <c r="I10" s="31"/>
      <c r="J10" s="31"/>
      <c r="K10" s="35"/>
    </row>
    <row r="11" spans="1:54" x14ac:dyDescent="0.3">
      <c r="B11" s="8" t="s">
        <v>47</v>
      </c>
      <c r="C11" s="57" t="s">
        <v>48</v>
      </c>
      <c r="D11" s="54" t="s">
        <v>49</v>
      </c>
      <c r="E11" s="6" t="s">
        <v>50</v>
      </c>
      <c r="F11" s="19">
        <v>3530000</v>
      </c>
      <c r="G11" s="24">
        <v>56543.54</v>
      </c>
      <c r="H11" s="24">
        <v>6.07</v>
      </c>
      <c r="I11" s="31"/>
      <c r="J11" s="31"/>
      <c r="K11" s="35"/>
    </row>
    <row r="12" spans="1:54" x14ac:dyDescent="0.3">
      <c r="B12" s="8" t="s">
        <v>44</v>
      </c>
      <c r="C12" s="57" t="s">
        <v>45</v>
      </c>
      <c r="D12" s="54" t="s">
        <v>46</v>
      </c>
      <c r="E12" s="6" t="s">
        <v>43</v>
      </c>
      <c r="F12" s="19">
        <v>3600000</v>
      </c>
      <c r="G12" s="24">
        <v>52048.800000000003</v>
      </c>
      <c r="H12" s="24">
        <v>5.58</v>
      </c>
      <c r="I12" s="31"/>
      <c r="J12" s="31"/>
      <c r="K12" s="35"/>
    </row>
    <row r="13" spans="1:54" x14ac:dyDescent="0.3">
      <c r="B13" s="8" t="s">
        <v>54</v>
      </c>
      <c r="C13" s="57" t="s">
        <v>55</v>
      </c>
      <c r="D13" s="54" t="s">
        <v>56</v>
      </c>
      <c r="E13" s="6" t="s">
        <v>57</v>
      </c>
      <c r="F13" s="19">
        <v>1302446</v>
      </c>
      <c r="G13" s="24">
        <v>47797.16</v>
      </c>
      <c r="H13" s="24">
        <v>5.13</v>
      </c>
      <c r="I13" s="31"/>
      <c r="J13" s="31"/>
      <c r="K13" s="35"/>
    </row>
    <row r="14" spans="1:54" x14ac:dyDescent="0.3">
      <c r="B14" s="8" t="s">
        <v>73</v>
      </c>
      <c r="C14" s="57" t="s">
        <v>74</v>
      </c>
      <c r="D14" s="54" t="s">
        <v>75</v>
      </c>
      <c r="E14" s="6" t="s">
        <v>50</v>
      </c>
      <c r="F14" s="19">
        <v>1326350</v>
      </c>
      <c r="G14" s="24">
        <v>45918.239999999998</v>
      </c>
      <c r="H14" s="24">
        <v>4.93</v>
      </c>
      <c r="I14" s="31"/>
      <c r="J14" s="31"/>
      <c r="K14" s="35"/>
    </row>
    <row r="15" spans="1:54" x14ac:dyDescent="0.3">
      <c r="B15" s="8" t="s">
        <v>116</v>
      </c>
      <c r="C15" s="57" t="s">
        <v>117</v>
      </c>
      <c r="D15" s="54" t="s">
        <v>118</v>
      </c>
      <c r="E15" s="6" t="s">
        <v>119</v>
      </c>
      <c r="F15" s="19">
        <v>12166666</v>
      </c>
      <c r="G15" s="24">
        <v>36487.83</v>
      </c>
      <c r="H15" s="24">
        <v>3.91</v>
      </c>
      <c r="I15" s="31"/>
      <c r="J15" s="31"/>
      <c r="K15" s="35"/>
    </row>
    <row r="16" spans="1:54" x14ac:dyDescent="0.3">
      <c r="B16" s="8" t="s">
        <v>76</v>
      </c>
      <c r="C16" s="57" t="s">
        <v>77</v>
      </c>
      <c r="D16" s="54" t="s">
        <v>78</v>
      </c>
      <c r="E16" s="6" t="s">
        <v>43</v>
      </c>
      <c r="F16" s="19">
        <v>4350000</v>
      </c>
      <c r="G16" s="24">
        <v>35685.230000000003</v>
      </c>
      <c r="H16" s="24">
        <v>3.83</v>
      </c>
      <c r="I16" s="31"/>
      <c r="J16" s="31"/>
      <c r="K16" s="35"/>
    </row>
    <row r="17" spans="2:11" x14ac:dyDescent="0.3">
      <c r="B17" s="8" t="s">
        <v>398</v>
      </c>
      <c r="C17" s="57" t="s">
        <v>399</v>
      </c>
      <c r="D17" s="54" t="s">
        <v>400</v>
      </c>
      <c r="E17" s="6" t="s">
        <v>401</v>
      </c>
      <c r="F17" s="19">
        <v>16200000</v>
      </c>
      <c r="G17" s="24">
        <v>30916.080000000002</v>
      </c>
      <c r="H17" s="24">
        <v>3.32</v>
      </c>
      <c r="I17" s="31"/>
      <c r="J17" s="31"/>
      <c r="K17" s="35"/>
    </row>
    <row r="18" spans="2:11" x14ac:dyDescent="0.3">
      <c r="B18" s="8" t="s">
        <v>69</v>
      </c>
      <c r="C18" s="57" t="s">
        <v>70</v>
      </c>
      <c r="D18" s="54" t="s">
        <v>71</v>
      </c>
      <c r="E18" s="6" t="s">
        <v>72</v>
      </c>
      <c r="F18" s="19">
        <v>245000</v>
      </c>
      <c r="G18" s="24">
        <v>30380</v>
      </c>
      <c r="H18" s="24">
        <v>3.26</v>
      </c>
      <c r="I18" s="31"/>
      <c r="J18" s="31"/>
      <c r="K18" s="35"/>
    </row>
    <row r="19" spans="2:11" x14ac:dyDescent="0.3">
      <c r="B19" s="8" t="s">
        <v>377</v>
      </c>
      <c r="C19" s="57" t="s">
        <v>378</v>
      </c>
      <c r="D19" s="54" t="s">
        <v>379</v>
      </c>
      <c r="E19" s="6" t="s">
        <v>103</v>
      </c>
      <c r="F19" s="19">
        <v>7100000</v>
      </c>
      <c r="G19" s="24">
        <v>29567.95</v>
      </c>
      <c r="H19" s="24">
        <v>3.17</v>
      </c>
      <c r="I19" s="31"/>
      <c r="J19" s="31"/>
      <c r="K19" s="35"/>
    </row>
    <row r="20" spans="2:11" x14ac:dyDescent="0.3">
      <c r="B20" s="8" t="s">
        <v>100</v>
      </c>
      <c r="C20" s="57" t="s">
        <v>101</v>
      </c>
      <c r="D20" s="54" t="s">
        <v>102</v>
      </c>
      <c r="E20" s="6" t="s">
        <v>103</v>
      </c>
      <c r="F20" s="19">
        <v>935000</v>
      </c>
      <c r="G20" s="24">
        <v>21454.51</v>
      </c>
      <c r="H20" s="24">
        <v>2.2999999999999998</v>
      </c>
      <c r="I20" s="31"/>
      <c r="J20" s="31"/>
      <c r="K20" s="35"/>
    </row>
    <row r="21" spans="2:11" x14ac:dyDescent="0.3">
      <c r="B21" s="8" t="s">
        <v>411</v>
      </c>
      <c r="C21" s="57" t="s">
        <v>412</v>
      </c>
      <c r="D21" s="54" t="s">
        <v>413</v>
      </c>
      <c r="E21" s="6" t="s">
        <v>414</v>
      </c>
      <c r="F21" s="19">
        <v>8400000</v>
      </c>
      <c r="G21" s="24">
        <v>20513.64</v>
      </c>
      <c r="H21" s="24">
        <v>2.2000000000000002</v>
      </c>
      <c r="I21" s="31"/>
      <c r="J21" s="31"/>
      <c r="K21" s="35"/>
    </row>
    <row r="22" spans="2:11" x14ac:dyDescent="0.3">
      <c r="B22" s="8" t="s">
        <v>386</v>
      </c>
      <c r="C22" s="57" t="s">
        <v>387</v>
      </c>
      <c r="D22" s="54" t="s">
        <v>388</v>
      </c>
      <c r="E22" s="6" t="s">
        <v>50</v>
      </c>
      <c r="F22" s="19">
        <v>1090000</v>
      </c>
      <c r="G22" s="24">
        <v>18388.3</v>
      </c>
      <c r="H22" s="24">
        <v>1.97</v>
      </c>
      <c r="I22" s="31"/>
      <c r="J22" s="31"/>
      <c r="K22" s="35"/>
    </row>
    <row r="23" spans="2:11" x14ac:dyDescent="0.3">
      <c r="B23" s="8" t="s">
        <v>138</v>
      </c>
      <c r="C23" s="57" t="s">
        <v>139</v>
      </c>
      <c r="D23" s="54" t="s">
        <v>140</v>
      </c>
      <c r="E23" s="6" t="s">
        <v>141</v>
      </c>
      <c r="F23" s="19">
        <v>450000</v>
      </c>
      <c r="G23" s="24">
        <v>18212.849999999999</v>
      </c>
      <c r="H23" s="24">
        <v>1.95</v>
      </c>
      <c r="I23" s="31"/>
      <c r="J23" s="31"/>
      <c r="K23" s="35"/>
    </row>
    <row r="24" spans="2:11" x14ac:dyDescent="0.3">
      <c r="B24" s="8" t="s">
        <v>2295</v>
      </c>
      <c r="C24" s="57" t="s">
        <v>2296</v>
      </c>
      <c r="D24" s="54" t="s">
        <v>2297</v>
      </c>
      <c r="E24" s="6" t="s">
        <v>115</v>
      </c>
      <c r="F24" s="19">
        <v>360000</v>
      </c>
      <c r="G24" s="24">
        <v>17336.88</v>
      </c>
      <c r="H24" s="24">
        <v>1.86</v>
      </c>
      <c r="I24" s="31"/>
      <c r="J24" s="31"/>
      <c r="K24" s="35"/>
    </row>
    <row r="25" spans="2:11" x14ac:dyDescent="0.3">
      <c r="B25" s="8" t="s">
        <v>168</v>
      </c>
      <c r="C25" s="57" t="s">
        <v>169</v>
      </c>
      <c r="D25" s="54" t="s">
        <v>170</v>
      </c>
      <c r="E25" s="6" t="s">
        <v>171</v>
      </c>
      <c r="F25" s="19">
        <v>720000</v>
      </c>
      <c r="G25" s="24">
        <v>17331.12</v>
      </c>
      <c r="H25" s="24">
        <v>1.86</v>
      </c>
      <c r="I25" s="31"/>
      <c r="J25" s="31"/>
      <c r="K25" s="35"/>
    </row>
    <row r="26" spans="2:11" x14ac:dyDescent="0.3">
      <c r="B26" s="8" t="s">
        <v>91</v>
      </c>
      <c r="C26" s="57" t="s">
        <v>92</v>
      </c>
      <c r="D26" s="54" t="s">
        <v>93</v>
      </c>
      <c r="E26" s="6" t="s">
        <v>72</v>
      </c>
      <c r="F26" s="19">
        <v>300000</v>
      </c>
      <c r="G26" s="24">
        <v>16969.5</v>
      </c>
      <c r="H26" s="24">
        <v>1.82</v>
      </c>
      <c r="I26" s="31"/>
      <c r="J26" s="31"/>
      <c r="K26" s="35"/>
    </row>
    <row r="27" spans="2:11" x14ac:dyDescent="0.3">
      <c r="B27" s="8" t="s">
        <v>97</v>
      </c>
      <c r="C27" s="57" t="s">
        <v>98</v>
      </c>
      <c r="D27" s="54" t="s">
        <v>99</v>
      </c>
      <c r="E27" s="6" t="s">
        <v>72</v>
      </c>
      <c r="F27" s="19">
        <v>530000</v>
      </c>
      <c r="G27" s="24">
        <v>15465.4</v>
      </c>
      <c r="H27" s="24">
        <v>1.66</v>
      </c>
      <c r="I27" s="31"/>
      <c r="J27" s="31"/>
      <c r="K27" s="35"/>
    </row>
    <row r="28" spans="2:11" x14ac:dyDescent="0.3">
      <c r="B28" s="8" t="s">
        <v>2107</v>
      </c>
      <c r="C28" s="57" t="s">
        <v>2108</v>
      </c>
      <c r="D28" s="54" t="s">
        <v>2109</v>
      </c>
      <c r="E28" s="6" t="s">
        <v>90</v>
      </c>
      <c r="F28" s="19">
        <v>450000</v>
      </c>
      <c r="G28" s="24">
        <v>15246.45</v>
      </c>
      <c r="H28" s="24">
        <v>1.64</v>
      </c>
      <c r="I28" s="31"/>
      <c r="J28" s="31"/>
      <c r="K28" s="35"/>
    </row>
    <row r="29" spans="2:11" x14ac:dyDescent="0.3">
      <c r="B29" s="8" t="s">
        <v>1033</v>
      </c>
      <c r="C29" s="57" t="s">
        <v>1034</v>
      </c>
      <c r="D29" s="54" t="s">
        <v>1035</v>
      </c>
      <c r="E29" s="6" t="s">
        <v>322</v>
      </c>
      <c r="F29" s="19">
        <v>605000</v>
      </c>
      <c r="G29" s="24">
        <v>14915.07</v>
      </c>
      <c r="H29" s="24">
        <v>1.6</v>
      </c>
      <c r="I29" s="31"/>
      <c r="J29" s="31"/>
      <c r="K29" s="35"/>
    </row>
    <row r="30" spans="2:11" x14ac:dyDescent="0.3">
      <c r="B30" s="8" t="s">
        <v>87</v>
      </c>
      <c r="C30" s="57" t="s">
        <v>88</v>
      </c>
      <c r="D30" s="54" t="s">
        <v>89</v>
      </c>
      <c r="E30" s="6" t="s">
        <v>90</v>
      </c>
      <c r="F30" s="19">
        <v>214000</v>
      </c>
      <c r="G30" s="24">
        <v>14572.33</v>
      </c>
      <c r="H30" s="24">
        <v>1.56</v>
      </c>
      <c r="I30" s="31"/>
      <c r="J30" s="31"/>
      <c r="K30" s="35"/>
    </row>
    <row r="31" spans="2:11" x14ac:dyDescent="0.3">
      <c r="B31" s="8" t="s">
        <v>120</v>
      </c>
      <c r="C31" s="57" t="s">
        <v>121</v>
      </c>
      <c r="D31" s="54" t="s">
        <v>122</v>
      </c>
      <c r="E31" s="6" t="s">
        <v>123</v>
      </c>
      <c r="F31" s="19">
        <v>320000</v>
      </c>
      <c r="G31" s="24">
        <v>14086.72</v>
      </c>
      <c r="H31" s="24">
        <v>1.51</v>
      </c>
      <c r="I31" s="31"/>
      <c r="J31" s="31"/>
      <c r="K31" s="35"/>
    </row>
    <row r="32" spans="2:11" x14ac:dyDescent="0.3">
      <c r="B32" s="8" t="s">
        <v>208</v>
      </c>
      <c r="C32" s="57" t="s">
        <v>209</v>
      </c>
      <c r="D32" s="54" t="s">
        <v>210</v>
      </c>
      <c r="E32" s="6" t="s">
        <v>90</v>
      </c>
      <c r="F32" s="19">
        <v>35000</v>
      </c>
      <c r="G32" s="24">
        <v>12484.5</v>
      </c>
      <c r="H32" s="24">
        <v>1.34</v>
      </c>
      <c r="I32" s="31"/>
      <c r="J32" s="31"/>
      <c r="K32" s="35"/>
    </row>
    <row r="33" spans="2:11" x14ac:dyDescent="0.3">
      <c r="B33" s="8" t="s">
        <v>165</v>
      </c>
      <c r="C33" s="57" t="s">
        <v>166</v>
      </c>
      <c r="D33" s="54" t="s">
        <v>167</v>
      </c>
      <c r="E33" s="6" t="s">
        <v>115</v>
      </c>
      <c r="F33" s="19">
        <v>360000</v>
      </c>
      <c r="G33" s="24">
        <v>12237.84</v>
      </c>
      <c r="H33" s="24">
        <v>1.31</v>
      </c>
      <c r="I33" s="31"/>
      <c r="J33" s="31"/>
      <c r="K33" s="35"/>
    </row>
    <row r="34" spans="2:11" x14ac:dyDescent="0.3">
      <c r="B34" s="8" t="s">
        <v>405</v>
      </c>
      <c r="C34" s="57" t="s">
        <v>406</v>
      </c>
      <c r="D34" s="54" t="s">
        <v>407</v>
      </c>
      <c r="E34" s="6" t="s">
        <v>64</v>
      </c>
      <c r="F34" s="19">
        <v>3585000</v>
      </c>
      <c r="G34" s="24">
        <v>11900.41</v>
      </c>
      <c r="H34" s="24">
        <v>1.28</v>
      </c>
      <c r="I34" s="31"/>
      <c r="J34" s="31"/>
      <c r="K34" s="35"/>
    </row>
    <row r="35" spans="2:11" x14ac:dyDescent="0.3">
      <c r="B35" s="8" t="s">
        <v>4232</v>
      </c>
      <c r="C35" s="57" t="s">
        <v>199</v>
      </c>
      <c r="D35" s="54" t="s">
        <v>4233</v>
      </c>
      <c r="E35" s="6" t="s">
        <v>200</v>
      </c>
      <c r="F35" s="19">
        <v>1200000</v>
      </c>
      <c r="G35" s="24">
        <v>11746.2</v>
      </c>
      <c r="H35" s="24">
        <v>1.26</v>
      </c>
      <c r="I35" s="31"/>
      <c r="J35" s="31"/>
      <c r="K35" s="35"/>
    </row>
    <row r="36" spans="2:11" x14ac:dyDescent="0.3">
      <c r="B36" s="8" t="s">
        <v>947</v>
      </c>
      <c r="C36" s="57" t="s">
        <v>948</v>
      </c>
      <c r="D36" s="54" t="s">
        <v>949</v>
      </c>
      <c r="E36" s="6" t="s">
        <v>72</v>
      </c>
      <c r="F36" s="19">
        <v>139646</v>
      </c>
      <c r="G36" s="24">
        <v>11696.75</v>
      </c>
      <c r="H36" s="24">
        <v>1.25</v>
      </c>
      <c r="I36" s="31"/>
      <c r="J36" s="31"/>
      <c r="K36" s="35"/>
    </row>
    <row r="37" spans="2:11" x14ac:dyDescent="0.3">
      <c r="B37" s="8" t="s">
        <v>434</v>
      </c>
      <c r="C37" s="57" t="s">
        <v>435</v>
      </c>
      <c r="D37" s="54" t="s">
        <v>436</v>
      </c>
      <c r="E37" s="6" t="s">
        <v>115</v>
      </c>
      <c r="F37" s="19">
        <v>672644</v>
      </c>
      <c r="G37" s="24">
        <v>11631.36</v>
      </c>
      <c r="H37" s="24">
        <v>1.25</v>
      </c>
      <c r="I37" s="31"/>
      <c r="J37" s="31"/>
      <c r="K37" s="35"/>
    </row>
    <row r="38" spans="2:11" x14ac:dyDescent="0.3">
      <c r="B38" s="8" t="s">
        <v>65</v>
      </c>
      <c r="C38" s="57" t="s">
        <v>66</v>
      </c>
      <c r="D38" s="54" t="s">
        <v>67</v>
      </c>
      <c r="E38" s="6" t="s">
        <v>68</v>
      </c>
      <c r="F38" s="19">
        <v>95000</v>
      </c>
      <c r="G38" s="24">
        <v>11488.35</v>
      </c>
      <c r="H38" s="24">
        <v>1.23</v>
      </c>
      <c r="I38" s="31"/>
      <c r="J38" s="31"/>
      <c r="K38" s="35"/>
    </row>
    <row r="39" spans="2:11" x14ac:dyDescent="0.3">
      <c r="B39" s="8" t="s">
        <v>204</v>
      </c>
      <c r="C39" s="57" t="s">
        <v>205</v>
      </c>
      <c r="D39" s="54" t="s">
        <v>206</v>
      </c>
      <c r="E39" s="6" t="s">
        <v>207</v>
      </c>
      <c r="F39" s="19">
        <v>220000</v>
      </c>
      <c r="G39" s="24">
        <v>11421.96</v>
      </c>
      <c r="H39" s="24">
        <v>1.23</v>
      </c>
      <c r="I39" s="31"/>
      <c r="J39" s="31"/>
      <c r="K39" s="35"/>
    </row>
    <row r="40" spans="2:11" x14ac:dyDescent="0.3">
      <c r="B40" s="8" t="s">
        <v>470</v>
      </c>
      <c r="C40" s="57" t="s">
        <v>471</v>
      </c>
      <c r="D40" s="54" t="s">
        <v>472</v>
      </c>
      <c r="E40" s="6" t="s">
        <v>90</v>
      </c>
      <c r="F40" s="19">
        <v>190000</v>
      </c>
      <c r="G40" s="24">
        <v>10822.4</v>
      </c>
      <c r="H40" s="24">
        <v>1.1599999999999999</v>
      </c>
      <c r="I40" s="31"/>
      <c r="J40" s="31"/>
      <c r="K40" s="35"/>
    </row>
    <row r="41" spans="2:11" x14ac:dyDescent="0.3">
      <c r="B41" s="8" t="s">
        <v>229</v>
      </c>
      <c r="C41" s="57" t="s">
        <v>230</v>
      </c>
      <c r="D41" s="54" t="s">
        <v>231</v>
      </c>
      <c r="E41" s="6" t="s">
        <v>141</v>
      </c>
      <c r="F41" s="19">
        <v>825000</v>
      </c>
      <c r="G41" s="24">
        <v>10791.83</v>
      </c>
      <c r="H41" s="24">
        <v>1.1599999999999999</v>
      </c>
      <c r="I41" s="31"/>
      <c r="J41" s="31"/>
      <c r="K41" s="35"/>
    </row>
    <row r="42" spans="2:11" x14ac:dyDescent="0.3">
      <c r="B42" s="8" t="s">
        <v>964</v>
      </c>
      <c r="C42" s="57" t="s">
        <v>965</v>
      </c>
      <c r="D42" s="54" t="s">
        <v>966</v>
      </c>
      <c r="E42" s="6" t="s">
        <v>967</v>
      </c>
      <c r="F42" s="19">
        <v>15300000</v>
      </c>
      <c r="G42" s="24">
        <v>10710</v>
      </c>
      <c r="H42" s="24">
        <v>1.1499999999999999</v>
      </c>
      <c r="I42" s="31"/>
      <c r="J42" s="31"/>
      <c r="K42" s="35"/>
    </row>
    <row r="43" spans="2:11" x14ac:dyDescent="0.3">
      <c r="B43" s="8" t="s">
        <v>306</v>
      </c>
      <c r="C43" s="57" t="s">
        <v>307</v>
      </c>
      <c r="D43" s="54" t="s">
        <v>308</v>
      </c>
      <c r="E43" s="6" t="s">
        <v>198</v>
      </c>
      <c r="F43" s="19">
        <v>6700000</v>
      </c>
      <c r="G43" s="24">
        <v>10703.92</v>
      </c>
      <c r="H43" s="24">
        <v>1.1499999999999999</v>
      </c>
      <c r="I43" s="31"/>
      <c r="J43" s="31"/>
      <c r="K43" s="35"/>
    </row>
    <row r="44" spans="2:11" x14ac:dyDescent="0.3">
      <c r="B44" s="8" t="s">
        <v>279</v>
      </c>
      <c r="C44" s="57" t="s">
        <v>280</v>
      </c>
      <c r="D44" s="54" t="s">
        <v>281</v>
      </c>
      <c r="E44" s="6" t="s">
        <v>107</v>
      </c>
      <c r="F44" s="19">
        <v>5000000</v>
      </c>
      <c r="G44" s="24">
        <v>9635</v>
      </c>
      <c r="H44" s="24">
        <v>1.03</v>
      </c>
      <c r="I44" s="31"/>
      <c r="J44" s="31"/>
      <c r="K44" s="35"/>
    </row>
    <row r="45" spans="2:11" x14ac:dyDescent="0.3">
      <c r="B45" s="8" t="s">
        <v>294</v>
      </c>
      <c r="C45" s="57" t="s">
        <v>295</v>
      </c>
      <c r="D45" s="54" t="s">
        <v>296</v>
      </c>
      <c r="E45" s="6" t="s">
        <v>43</v>
      </c>
      <c r="F45" s="19">
        <v>3825000</v>
      </c>
      <c r="G45" s="24">
        <v>9515.84</v>
      </c>
      <c r="H45" s="24">
        <v>1.02</v>
      </c>
      <c r="I45" s="31"/>
      <c r="J45" s="31"/>
      <c r="K45" s="35"/>
    </row>
    <row r="46" spans="2:11" x14ac:dyDescent="0.3">
      <c r="B46" s="8" t="s">
        <v>146</v>
      </c>
      <c r="C46" s="57" t="s">
        <v>147</v>
      </c>
      <c r="D46" s="54" t="s">
        <v>148</v>
      </c>
      <c r="E46" s="6" t="s">
        <v>149</v>
      </c>
      <c r="F46" s="19">
        <v>330000</v>
      </c>
      <c r="G46" s="24">
        <v>9227.7900000000009</v>
      </c>
      <c r="H46" s="24">
        <v>0.99</v>
      </c>
      <c r="I46" s="31"/>
      <c r="J46" s="31"/>
      <c r="K46" s="35"/>
    </row>
    <row r="47" spans="2:11" x14ac:dyDescent="0.3">
      <c r="B47" s="8" t="s">
        <v>2151</v>
      </c>
      <c r="C47" s="57" t="s">
        <v>2152</v>
      </c>
      <c r="D47" s="54" t="s">
        <v>2153</v>
      </c>
      <c r="E47" s="6" t="s">
        <v>414</v>
      </c>
      <c r="F47" s="19">
        <v>2000000</v>
      </c>
      <c r="G47" s="24">
        <v>8685</v>
      </c>
      <c r="H47" s="24">
        <v>0.93</v>
      </c>
      <c r="I47" s="31"/>
      <c r="J47" s="31"/>
      <c r="K47" s="35"/>
    </row>
    <row r="48" spans="2:11" x14ac:dyDescent="0.3">
      <c r="B48" s="8" t="s">
        <v>2400</v>
      </c>
      <c r="C48" s="57" t="s">
        <v>2401</v>
      </c>
      <c r="D48" s="54" t="s">
        <v>2402</v>
      </c>
      <c r="E48" s="6" t="s">
        <v>207</v>
      </c>
      <c r="F48" s="19">
        <v>200000</v>
      </c>
      <c r="G48" s="24">
        <v>8580.4</v>
      </c>
      <c r="H48" s="24">
        <v>0.92</v>
      </c>
      <c r="I48" s="31"/>
      <c r="J48" s="31"/>
      <c r="K48" s="35"/>
    </row>
    <row r="49" spans="2:11" x14ac:dyDescent="0.3">
      <c r="B49" s="8" t="s">
        <v>108</v>
      </c>
      <c r="C49" s="57" t="s">
        <v>109</v>
      </c>
      <c r="D49" s="54" t="s">
        <v>110</v>
      </c>
      <c r="E49" s="6" t="s">
        <v>111</v>
      </c>
      <c r="F49" s="19">
        <v>14083</v>
      </c>
      <c r="G49" s="24">
        <v>6958.41</v>
      </c>
      <c r="H49" s="24">
        <v>0.75</v>
      </c>
      <c r="I49" s="31"/>
      <c r="J49" s="31"/>
      <c r="K49" s="35"/>
    </row>
    <row r="50" spans="2:11" x14ac:dyDescent="0.3">
      <c r="B50" s="8" t="s">
        <v>335</v>
      </c>
      <c r="C50" s="57" t="s">
        <v>336</v>
      </c>
      <c r="D50" s="54" t="s">
        <v>337</v>
      </c>
      <c r="E50" s="6" t="s">
        <v>43</v>
      </c>
      <c r="F50" s="19">
        <v>5200000</v>
      </c>
      <c r="G50" s="24">
        <v>6165.12</v>
      </c>
      <c r="H50" s="24">
        <v>0.66</v>
      </c>
      <c r="I50" s="31"/>
      <c r="J50" s="31"/>
      <c r="K50" s="35"/>
    </row>
    <row r="51" spans="2:11" x14ac:dyDescent="0.3">
      <c r="C51" s="58" t="s">
        <v>176</v>
      </c>
      <c r="D51" s="54"/>
      <c r="E51" s="6"/>
      <c r="F51" s="19"/>
      <c r="G51" s="25">
        <v>853894.37</v>
      </c>
      <c r="H51" s="25">
        <v>91.6</v>
      </c>
      <c r="I51" s="31"/>
      <c r="J51" s="31"/>
      <c r="K51" s="35"/>
    </row>
    <row r="52" spans="2:11" x14ac:dyDescent="0.3">
      <c r="C52" s="57"/>
      <c r="D52" s="54"/>
      <c r="E52" s="6"/>
      <c r="F52" s="19"/>
      <c r="G52" s="24"/>
      <c r="H52" s="24"/>
      <c r="I52" s="31"/>
      <c r="J52" s="31"/>
      <c r="K52" s="35"/>
    </row>
    <row r="53" spans="2:11" x14ac:dyDescent="0.3">
      <c r="C53" s="58" t="s">
        <v>3</v>
      </c>
      <c r="D53" s="54"/>
      <c r="E53" s="6"/>
      <c r="F53" s="19"/>
      <c r="G53" s="24" t="s">
        <v>2</v>
      </c>
      <c r="H53" s="24" t="s">
        <v>2</v>
      </c>
      <c r="I53" s="31"/>
      <c r="J53" s="31"/>
      <c r="K53" s="35"/>
    </row>
    <row r="54" spans="2:11" x14ac:dyDescent="0.3">
      <c r="C54" s="57"/>
      <c r="D54" s="54"/>
      <c r="E54" s="6"/>
      <c r="F54" s="19"/>
      <c r="G54" s="24"/>
      <c r="H54" s="24"/>
      <c r="I54" s="31"/>
      <c r="J54" s="31"/>
      <c r="K54" s="35"/>
    </row>
    <row r="55" spans="2:11" x14ac:dyDescent="0.3">
      <c r="C55" s="58" t="s">
        <v>4</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9" t="s">
        <v>581</v>
      </c>
      <c r="D57" s="54"/>
      <c r="E57" s="6"/>
      <c r="F57" s="19"/>
      <c r="G57" s="24"/>
      <c r="H57" s="24"/>
      <c r="I57" s="31"/>
      <c r="J57" s="31"/>
      <c r="K57" s="35"/>
    </row>
    <row r="58" spans="2:11" x14ac:dyDescent="0.3">
      <c r="B58" s="8" t="s">
        <v>582</v>
      </c>
      <c r="C58" s="57" t="s">
        <v>583</v>
      </c>
      <c r="D58" s="54" t="s">
        <v>584</v>
      </c>
      <c r="E58" s="6" t="s">
        <v>542</v>
      </c>
      <c r="F58" s="19">
        <v>10000000</v>
      </c>
      <c r="G58" s="24">
        <v>12750</v>
      </c>
      <c r="H58" s="24">
        <v>1.37</v>
      </c>
      <c r="I58" s="31"/>
      <c r="J58" s="31"/>
      <c r="K58" s="35"/>
    </row>
    <row r="59" spans="2:11" x14ac:dyDescent="0.3">
      <c r="C59" s="58" t="s">
        <v>176</v>
      </c>
      <c r="D59" s="54"/>
      <c r="E59" s="6"/>
      <c r="F59" s="19"/>
      <c r="G59" s="25">
        <v>12750</v>
      </c>
      <c r="H59" s="25">
        <v>1.37</v>
      </c>
      <c r="I59" s="31"/>
      <c r="J59" s="31"/>
      <c r="K59" s="35"/>
    </row>
    <row r="60" spans="2:11" x14ac:dyDescent="0.3">
      <c r="C60" s="57"/>
      <c r="D60" s="54"/>
      <c r="E60" s="6"/>
      <c r="F60" s="19"/>
      <c r="G60" s="24"/>
      <c r="H60" s="24"/>
      <c r="I60" s="31"/>
      <c r="J60" s="31"/>
      <c r="K60" s="35"/>
    </row>
    <row r="61" spans="2:11" x14ac:dyDescent="0.3">
      <c r="C61" s="59" t="s">
        <v>588</v>
      </c>
      <c r="D61" s="54"/>
      <c r="E61" s="6"/>
      <c r="F61" s="19"/>
      <c r="G61" s="24"/>
      <c r="H61" s="24"/>
      <c r="I61" s="31"/>
      <c r="J61" s="31"/>
      <c r="K61" s="35"/>
    </row>
    <row r="62" spans="2:11" x14ac:dyDescent="0.3">
      <c r="B62" s="8" t="s">
        <v>3340</v>
      </c>
      <c r="C62" s="57" t="s">
        <v>1074</v>
      </c>
      <c r="D62" s="54" t="s">
        <v>3341</v>
      </c>
      <c r="E62" s="6" t="s">
        <v>160</v>
      </c>
      <c r="F62" s="19">
        <v>19010584</v>
      </c>
      <c r="G62" s="24">
        <v>26586.3</v>
      </c>
      <c r="H62" s="24">
        <v>2.85</v>
      </c>
      <c r="I62" s="31"/>
      <c r="J62" s="31"/>
      <c r="K62" s="35"/>
    </row>
    <row r="63" spans="2:11" x14ac:dyDescent="0.3">
      <c r="B63" s="8" t="s">
        <v>589</v>
      </c>
      <c r="C63" s="57" t="s">
        <v>590</v>
      </c>
      <c r="D63" s="54" t="s">
        <v>591</v>
      </c>
      <c r="E63" s="6" t="s">
        <v>160</v>
      </c>
      <c r="F63" s="19">
        <v>3529067</v>
      </c>
      <c r="G63" s="24">
        <v>13745.72</v>
      </c>
      <c r="H63" s="24">
        <v>1.47</v>
      </c>
      <c r="I63" s="31"/>
      <c r="J63" s="31"/>
      <c r="K63" s="35"/>
    </row>
    <row r="64" spans="2:11" x14ac:dyDescent="0.3">
      <c r="B64" s="8" t="s">
        <v>2253</v>
      </c>
      <c r="C64" s="57" t="s">
        <v>2254</v>
      </c>
      <c r="D64" s="54" t="s">
        <v>2255</v>
      </c>
      <c r="E64" s="6" t="s">
        <v>160</v>
      </c>
      <c r="F64" s="19">
        <v>2554745</v>
      </c>
      <c r="G64" s="24">
        <v>8045.4</v>
      </c>
      <c r="H64" s="24">
        <v>0.86</v>
      </c>
      <c r="I64" s="31"/>
      <c r="J64" s="31"/>
      <c r="K64" s="35"/>
    </row>
    <row r="65" spans="1:11" x14ac:dyDescent="0.3">
      <c r="B65" s="8" t="s">
        <v>4717</v>
      </c>
      <c r="C65" s="57" t="s">
        <v>732</v>
      </c>
      <c r="D65" s="54" t="s">
        <v>4718</v>
      </c>
      <c r="E65" s="6" t="s">
        <v>160</v>
      </c>
      <c r="F65" s="19">
        <v>1976000</v>
      </c>
      <c r="G65" s="24">
        <v>7904.99</v>
      </c>
      <c r="H65" s="24">
        <v>0.85</v>
      </c>
      <c r="I65" s="31"/>
      <c r="J65" s="31"/>
      <c r="K65" s="35"/>
    </row>
    <row r="66" spans="1:11" x14ac:dyDescent="0.3">
      <c r="C66" s="58" t="s">
        <v>176</v>
      </c>
      <c r="D66" s="54"/>
      <c r="E66" s="6"/>
      <c r="F66" s="19"/>
      <c r="G66" s="25">
        <v>56282.41</v>
      </c>
      <c r="H66" s="25">
        <v>6.03</v>
      </c>
      <c r="I66" s="31"/>
      <c r="J66" s="31"/>
      <c r="K66" s="35"/>
    </row>
    <row r="67" spans="1:11" x14ac:dyDescent="0.3">
      <c r="C67" s="57"/>
      <c r="D67" s="54"/>
      <c r="E67" s="6"/>
      <c r="F67" s="19"/>
      <c r="G67" s="24"/>
      <c r="H67" s="24"/>
      <c r="I67" s="31"/>
      <c r="J67" s="31"/>
      <c r="K67" s="35"/>
    </row>
    <row r="68" spans="1:11" x14ac:dyDescent="0.3">
      <c r="C68" s="58" t="s">
        <v>5</v>
      </c>
      <c r="D68" s="54"/>
      <c r="E68" s="6"/>
      <c r="F68" s="19"/>
      <c r="G68" s="24"/>
      <c r="H68" s="24"/>
      <c r="I68" s="31"/>
      <c r="J68" s="31"/>
      <c r="K68" s="35"/>
    </row>
    <row r="69" spans="1:11" x14ac:dyDescent="0.3">
      <c r="C69" s="57"/>
      <c r="D69" s="54"/>
      <c r="E69" s="6"/>
      <c r="F69" s="19"/>
      <c r="G69" s="24"/>
      <c r="H69" s="24"/>
      <c r="I69" s="31"/>
      <c r="J69" s="31"/>
      <c r="K69" s="35"/>
    </row>
    <row r="70" spans="1:11" x14ac:dyDescent="0.3">
      <c r="C70" s="58" t="s">
        <v>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8</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9</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10</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11</v>
      </c>
      <c r="D80" s="54"/>
      <c r="E80" s="6"/>
      <c r="F80" s="19"/>
      <c r="G80" s="24"/>
      <c r="H80" s="24"/>
      <c r="I80" s="31"/>
      <c r="J80" s="31"/>
      <c r="K80" s="35"/>
    </row>
    <row r="81" spans="1:11" x14ac:dyDescent="0.3">
      <c r="A81" s="28"/>
      <c r="B81" s="28"/>
      <c r="C81" s="58" t="s">
        <v>13</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A83" s="28"/>
      <c r="B83" s="28"/>
      <c r="C83" s="58" t="s">
        <v>14</v>
      </c>
      <c r="D83" s="54"/>
      <c r="E83" s="6"/>
      <c r="F83" s="19"/>
      <c r="G83" s="24" t="s">
        <v>2</v>
      </c>
      <c r="H83" s="24" t="s">
        <v>2</v>
      </c>
      <c r="I83" s="31"/>
      <c r="J83" s="31"/>
      <c r="K83" s="35"/>
    </row>
    <row r="84" spans="1:11" x14ac:dyDescent="0.3">
      <c r="A84" s="28"/>
      <c r="B84" s="28"/>
      <c r="C84" s="58"/>
      <c r="D84" s="54"/>
      <c r="E84" s="6"/>
      <c r="F84" s="19"/>
      <c r="G84" s="24"/>
      <c r="H84" s="24"/>
      <c r="I84" s="31"/>
      <c r="J84" s="31"/>
      <c r="K84" s="35"/>
    </row>
    <row r="85" spans="1:11" x14ac:dyDescent="0.3">
      <c r="C85" s="59" t="s">
        <v>15</v>
      </c>
      <c r="D85" s="54"/>
      <c r="E85" s="6"/>
      <c r="F85" s="19"/>
      <c r="G85" s="24"/>
      <c r="H85" s="24"/>
      <c r="I85" s="31"/>
      <c r="J85" s="31"/>
      <c r="K85" s="35"/>
    </row>
    <row r="86" spans="1:11" x14ac:dyDescent="0.3">
      <c r="B86" s="8" t="s">
        <v>184</v>
      </c>
      <c r="C86" s="57" t="s">
        <v>185</v>
      </c>
      <c r="D86" s="54" t="s">
        <v>186</v>
      </c>
      <c r="E86" s="6" t="s">
        <v>187</v>
      </c>
      <c r="F86" s="19">
        <v>500000</v>
      </c>
      <c r="G86" s="24">
        <v>489.58</v>
      </c>
      <c r="H86" s="24">
        <v>0.05</v>
      </c>
      <c r="I86" s="31">
        <v>5.4701000000000004</v>
      </c>
      <c r="J86" s="31"/>
      <c r="K86" s="35"/>
    </row>
    <row r="87" spans="1:11" x14ac:dyDescent="0.3">
      <c r="C87" s="58" t="s">
        <v>176</v>
      </c>
      <c r="D87" s="54"/>
      <c r="E87" s="6"/>
      <c r="F87" s="19"/>
      <c r="G87" s="25">
        <v>489.58</v>
      </c>
      <c r="H87" s="25">
        <v>0.05</v>
      </c>
      <c r="I87" s="31"/>
      <c r="J87" s="31"/>
      <c r="K87" s="35"/>
    </row>
    <row r="88" spans="1:11" x14ac:dyDescent="0.3">
      <c r="C88" s="57"/>
      <c r="D88" s="54"/>
      <c r="E88" s="6"/>
      <c r="F88" s="19"/>
      <c r="G88" s="24"/>
      <c r="H88" s="24"/>
      <c r="I88" s="31"/>
      <c r="J88" s="31"/>
      <c r="K88" s="35"/>
    </row>
    <row r="89" spans="1:11" x14ac:dyDescent="0.3">
      <c r="C89" s="58" t="s">
        <v>16</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17</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A93" s="10"/>
      <c r="B93" s="28"/>
      <c r="C93" s="58" t="s">
        <v>18</v>
      </c>
      <c r="D93" s="54"/>
      <c r="E93" s="6"/>
      <c r="F93" s="19"/>
      <c r="G93" s="24"/>
      <c r="H93" s="24"/>
      <c r="I93" s="31"/>
      <c r="J93" s="31"/>
      <c r="K93" s="35"/>
    </row>
    <row r="94" spans="1:11" x14ac:dyDescent="0.3">
      <c r="A94" s="28"/>
      <c r="B94" s="28"/>
      <c r="C94" s="58" t="s">
        <v>19</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20</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21</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22</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A102" s="28"/>
      <c r="B102" s="28"/>
      <c r="C102" s="58" t="s">
        <v>23</v>
      </c>
      <c r="D102" s="54"/>
      <c r="E102" s="6"/>
      <c r="F102" s="19"/>
      <c r="G102" s="24" t="s">
        <v>2</v>
      </c>
      <c r="H102" s="24" t="s">
        <v>2</v>
      </c>
      <c r="I102" s="31"/>
      <c r="J102" s="31"/>
      <c r="K102" s="35"/>
    </row>
    <row r="103" spans="1:54" x14ac:dyDescent="0.3">
      <c r="A103" s="28"/>
      <c r="B103" s="28"/>
      <c r="C103" s="58"/>
      <c r="D103" s="54"/>
      <c r="E103" s="6"/>
      <c r="F103" s="19"/>
      <c r="G103" s="24"/>
      <c r="H103" s="24"/>
      <c r="I103" s="31"/>
      <c r="J103" s="31"/>
      <c r="K103" s="35"/>
    </row>
    <row r="104" spans="1:54" x14ac:dyDescent="0.3">
      <c r="C104" s="59" t="s">
        <v>24</v>
      </c>
      <c r="D104" s="54"/>
      <c r="E104" s="6"/>
      <c r="F104" s="19"/>
      <c r="G104" s="24"/>
      <c r="H104" s="24"/>
      <c r="I104" s="31"/>
      <c r="J104" s="31"/>
      <c r="K104" s="35"/>
    </row>
    <row r="105" spans="1:54" x14ac:dyDescent="0.3">
      <c r="B105" s="8" t="s">
        <v>188</v>
      </c>
      <c r="C105" s="57" t="s">
        <v>189</v>
      </c>
      <c r="D105" s="54"/>
      <c r="E105" s="6"/>
      <c r="F105" s="19"/>
      <c r="G105" s="24">
        <v>7720.45</v>
      </c>
      <c r="H105" s="24">
        <v>0.83</v>
      </c>
      <c r="I105" s="31"/>
      <c r="J105" s="31"/>
      <c r="K105" s="35"/>
    </row>
    <row r="106" spans="1:54" x14ac:dyDescent="0.3">
      <c r="C106" s="58" t="s">
        <v>176</v>
      </c>
      <c r="D106" s="54"/>
      <c r="E106" s="6"/>
      <c r="F106" s="19"/>
      <c r="G106" s="25">
        <v>7720.45</v>
      </c>
      <c r="H106" s="25">
        <v>0.83</v>
      </c>
      <c r="I106" s="31"/>
      <c r="J106" s="31"/>
      <c r="K106" s="35"/>
    </row>
    <row r="107" spans="1:54" x14ac:dyDescent="0.3">
      <c r="C107" s="57"/>
      <c r="D107" s="54"/>
      <c r="E107" s="6"/>
      <c r="F107" s="19"/>
      <c r="G107" s="24"/>
      <c r="H107" s="24"/>
      <c r="I107" s="31"/>
      <c r="J107" s="31"/>
      <c r="K107" s="35"/>
    </row>
    <row r="108" spans="1:54" x14ac:dyDescent="0.3">
      <c r="A108" s="10"/>
      <c r="B108" s="28"/>
      <c r="C108" s="58" t="s">
        <v>25</v>
      </c>
      <c r="D108" s="54"/>
      <c r="E108" s="6"/>
      <c r="F108" s="19"/>
      <c r="G108" s="24"/>
      <c r="H108" s="24"/>
      <c r="I108" s="31"/>
      <c r="J108" s="31"/>
      <c r="K108" s="35"/>
    </row>
    <row r="109" spans="1:54" s="2" customFormat="1" ht="13.8" x14ac:dyDescent="0.3">
      <c r="A109" s="28"/>
      <c r="B109" s="28"/>
      <c r="C109" s="57" t="s">
        <v>5255</v>
      </c>
      <c r="D109" s="54"/>
      <c r="E109" s="6"/>
      <c r="F109" s="19"/>
      <c r="G109" s="24" t="s">
        <v>2</v>
      </c>
      <c r="H109" s="24" t="s">
        <v>2</v>
      </c>
      <c r="I109" s="31"/>
      <c r="J109" s="31"/>
      <c r="K109" s="35"/>
      <c r="L109" s="3"/>
      <c r="AI109" s="3"/>
      <c r="AV109" s="3"/>
      <c r="AX109" s="3"/>
      <c r="BB109" s="3"/>
    </row>
    <row r="110" spans="1:54" x14ac:dyDescent="0.3">
      <c r="B110" s="8"/>
      <c r="C110" s="57" t="s">
        <v>190</v>
      </c>
      <c r="D110" s="54"/>
      <c r="E110" s="6"/>
      <c r="F110" s="19"/>
      <c r="G110" s="24">
        <v>933.01</v>
      </c>
      <c r="H110" s="24">
        <v>0.12000000000000001</v>
      </c>
      <c r="I110" s="31"/>
      <c r="J110" s="31"/>
      <c r="K110" s="35"/>
    </row>
    <row r="111" spans="1:54" x14ac:dyDescent="0.3">
      <c r="C111" s="58" t="s">
        <v>176</v>
      </c>
      <c r="D111" s="54"/>
      <c r="E111" s="6"/>
      <c r="F111" s="19"/>
      <c r="G111" s="25">
        <v>933.01</v>
      </c>
      <c r="H111" s="25">
        <v>0.12000000000000001</v>
      </c>
      <c r="I111" s="31"/>
      <c r="J111" s="31"/>
      <c r="K111" s="35"/>
    </row>
    <row r="112" spans="1:54" x14ac:dyDescent="0.3">
      <c r="C112" s="57"/>
      <c r="D112" s="54"/>
      <c r="E112" s="6"/>
      <c r="F112" s="19"/>
      <c r="G112" s="24"/>
      <c r="H112" s="24"/>
      <c r="I112" s="31"/>
      <c r="J112" s="31"/>
      <c r="K112" s="35"/>
    </row>
    <row r="113" spans="3:11" x14ac:dyDescent="0.3">
      <c r="C113" s="60" t="s">
        <v>191</v>
      </c>
      <c r="D113" s="55"/>
      <c r="E113" s="5"/>
      <c r="F113" s="20"/>
      <c r="G113" s="26">
        <v>932069.82</v>
      </c>
      <c r="H113" s="26">
        <v>100</v>
      </c>
      <c r="I113" s="32"/>
      <c r="J113" s="32"/>
      <c r="K113" s="36"/>
    </row>
    <row r="116" spans="3:11" x14ac:dyDescent="0.3">
      <c r="C116" s="1" t="s">
        <v>192</v>
      </c>
    </row>
    <row r="117" spans="3:11" x14ac:dyDescent="0.3">
      <c r="C117" s="37" t="s">
        <v>193</v>
      </c>
      <c r="D117" s="37"/>
      <c r="E117" s="37"/>
      <c r="F117" s="37"/>
      <c r="G117" s="37"/>
      <c r="H117" s="37"/>
      <c r="I117" s="37"/>
      <c r="J117" s="37"/>
      <c r="K117" s="37"/>
    </row>
    <row r="118" spans="3:11" x14ac:dyDescent="0.3">
      <c r="C118" s="2" t="s">
        <v>194</v>
      </c>
    </row>
    <row r="119" spans="3:11" x14ac:dyDescent="0.3">
      <c r="C119" s="2" t="s">
        <v>195</v>
      </c>
    </row>
    <row r="120" spans="3:11" ht="30" customHeight="1" x14ac:dyDescent="0.3">
      <c r="C120" s="82" t="s">
        <v>196</v>
      </c>
      <c r="D120" s="83"/>
      <c r="E120" s="83"/>
      <c r="F120" s="83"/>
      <c r="G120" s="83"/>
      <c r="H120" s="83"/>
      <c r="I120" s="83"/>
      <c r="J120" s="83"/>
      <c r="K120" s="83"/>
    </row>
    <row r="121" spans="3:11" x14ac:dyDescent="0.3">
      <c r="C121" s="2" t="s">
        <v>197</v>
      </c>
    </row>
    <row r="123" spans="3:11" x14ac:dyDescent="0.3">
      <c r="C123" s="1" t="s">
        <v>5366</v>
      </c>
      <c r="E123" s="80" t="s">
        <v>5367</v>
      </c>
    </row>
    <row r="124" spans="3:11" x14ac:dyDescent="0.3">
      <c r="E124" s="2" t="s">
        <v>5423</v>
      </c>
    </row>
  </sheetData>
  <mergeCells count="1">
    <mergeCell ref="C120:K120"/>
  </mergeCells>
  <hyperlinks>
    <hyperlink ref="J2" location="'Index'!A1" display="'Index'!A1" xr:uid="{43E90850-8EBC-483D-B0EF-B5B704B40CF1}"/>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67F03-4526-4665-97E8-071A44233B31}">
  <sheetPr codeName="Sheet1104"/>
  <dimension ref="A1:IV79"/>
  <sheetViews>
    <sheetView showGridLines="0" zoomScale="90" zoomScaleNormal="90" workbookViewId="0">
      <pane ySplit="6" topLeftCell="A6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4719</v>
      </c>
      <c r="J2" s="38" t="s">
        <v>4927</v>
      </c>
    </row>
    <row r="3" spans="1:54" ht="16.2" x14ac:dyDescent="0.35">
      <c r="C3" s="1" t="s">
        <v>28</v>
      </c>
      <c r="D3" s="21" t="s">
        <v>4720</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2587</v>
      </c>
      <c r="C18" s="57" t="s">
        <v>1192</v>
      </c>
      <c r="D18" s="54" t="s">
        <v>2588</v>
      </c>
      <c r="E18" s="6" t="s">
        <v>638</v>
      </c>
      <c r="F18" s="19">
        <v>68</v>
      </c>
      <c r="G18" s="24">
        <v>683.34</v>
      </c>
      <c r="H18" s="24">
        <v>8.2100000000000009</v>
      </c>
      <c r="I18" s="31">
        <v>6.3700999999999999</v>
      </c>
      <c r="J18" s="31"/>
      <c r="K18" s="35"/>
    </row>
    <row r="19" spans="2:11" x14ac:dyDescent="0.3">
      <c r="B19" s="8" t="s">
        <v>1176</v>
      </c>
      <c r="C19" s="57" t="s">
        <v>627</v>
      </c>
      <c r="D19" s="54" t="s">
        <v>1177</v>
      </c>
      <c r="E19" s="6" t="s">
        <v>595</v>
      </c>
      <c r="F19" s="19">
        <v>600</v>
      </c>
      <c r="G19" s="24">
        <v>604.19000000000005</v>
      </c>
      <c r="H19" s="24">
        <v>7.26</v>
      </c>
      <c r="I19" s="31">
        <v>6.41</v>
      </c>
      <c r="J19" s="31"/>
      <c r="K19" s="35" t="s">
        <v>596</v>
      </c>
    </row>
    <row r="20" spans="2:11" x14ac:dyDescent="0.3">
      <c r="B20" s="8" t="s">
        <v>3768</v>
      </c>
      <c r="C20" s="57" t="s">
        <v>686</v>
      </c>
      <c r="D20" s="54" t="s">
        <v>3769</v>
      </c>
      <c r="E20" s="6" t="s">
        <v>595</v>
      </c>
      <c r="F20" s="19">
        <v>575</v>
      </c>
      <c r="G20" s="24">
        <v>580.29999999999995</v>
      </c>
      <c r="H20" s="24">
        <v>6.97</v>
      </c>
      <c r="I20" s="31">
        <v>6.2850000000000001</v>
      </c>
      <c r="J20" s="31"/>
      <c r="K20" s="35" t="s">
        <v>596</v>
      </c>
    </row>
    <row r="21" spans="2:11" x14ac:dyDescent="0.3">
      <c r="B21" s="8" t="s">
        <v>2602</v>
      </c>
      <c r="C21" s="57" t="s">
        <v>624</v>
      </c>
      <c r="D21" s="54" t="s">
        <v>2603</v>
      </c>
      <c r="E21" s="6" t="s">
        <v>595</v>
      </c>
      <c r="F21" s="19">
        <v>10</v>
      </c>
      <c r="G21" s="24">
        <v>100.8</v>
      </c>
      <c r="H21" s="24">
        <v>1.21</v>
      </c>
      <c r="I21" s="31">
        <v>6.58</v>
      </c>
      <c r="J21" s="31"/>
      <c r="K21" s="35" t="s">
        <v>596</v>
      </c>
    </row>
    <row r="22" spans="2:11" x14ac:dyDescent="0.3">
      <c r="B22" s="8" t="s">
        <v>3772</v>
      </c>
      <c r="C22" s="57" t="s">
        <v>2784</v>
      </c>
      <c r="D22" s="54" t="s">
        <v>3773</v>
      </c>
      <c r="E22" s="6" t="s">
        <v>595</v>
      </c>
      <c r="F22" s="19">
        <v>10</v>
      </c>
      <c r="G22" s="24">
        <v>100.53</v>
      </c>
      <c r="H22" s="24">
        <v>1.21</v>
      </c>
      <c r="I22" s="31">
        <v>6.3574999999999999</v>
      </c>
      <c r="J22" s="31"/>
      <c r="K22" s="35" t="s">
        <v>596</v>
      </c>
    </row>
    <row r="23" spans="2:11" x14ac:dyDescent="0.3">
      <c r="C23" s="58" t="s">
        <v>176</v>
      </c>
      <c r="D23" s="54"/>
      <c r="E23" s="6"/>
      <c r="F23" s="19"/>
      <c r="G23" s="25">
        <v>2069.16</v>
      </c>
      <c r="H23" s="25">
        <v>24.86</v>
      </c>
      <c r="I23" s="31"/>
      <c r="J23" s="31"/>
      <c r="K23" s="35"/>
    </row>
    <row r="24" spans="2:11" x14ac:dyDescent="0.3">
      <c r="C24" s="57"/>
      <c r="D24" s="54"/>
      <c r="E24" s="6"/>
      <c r="F24" s="19"/>
      <c r="G24" s="24"/>
      <c r="H24" s="24"/>
      <c r="I24" s="31"/>
      <c r="J24" s="31"/>
      <c r="K24" s="35"/>
    </row>
    <row r="25" spans="2:11" x14ac:dyDescent="0.3">
      <c r="C25" s="58" t="s">
        <v>7</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8</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9</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10</v>
      </c>
      <c r="D31" s="54"/>
      <c r="E31" s="6"/>
      <c r="F31" s="19"/>
      <c r="G31" s="24" t="s">
        <v>2</v>
      </c>
      <c r="H31" s="24" t="s">
        <v>2</v>
      </c>
      <c r="I31" s="31"/>
      <c r="J31" s="31"/>
      <c r="K31" s="35"/>
    </row>
    <row r="32" spans="2: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3416</v>
      </c>
      <c r="C43" s="57" t="s">
        <v>3417</v>
      </c>
      <c r="D43" s="54" t="s">
        <v>3418</v>
      </c>
      <c r="E43" s="6" t="s">
        <v>187</v>
      </c>
      <c r="F43" s="19">
        <v>5295000</v>
      </c>
      <c r="G43" s="24">
        <v>5087.7299999999996</v>
      </c>
      <c r="H43" s="24">
        <v>61.1</v>
      </c>
      <c r="I43" s="31">
        <v>5.7302156000000002</v>
      </c>
      <c r="J43" s="31"/>
      <c r="K43" s="35"/>
    </row>
    <row r="44" spans="1:11" x14ac:dyDescent="0.3">
      <c r="B44" s="8" t="s">
        <v>3410</v>
      </c>
      <c r="C44" s="57" t="s">
        <v>3411</v>
      </c>
      <c r="D44" s="54" t="s">
        <v>3412</v>
      </c>
      <c r="E44" s="6" t="s">
        <v>187</v>
      </c>
      <c r="F44" s="19">
        <v>809000</v>
      </c>
      <c r="G44" s="24">
        <v>780.59</v>
      </c>
      <c r="H44" s="24">
        <v>9.3699999999999992</v>
      </c>
      <c r="I44" s="31">
        <v>5.7294448999999998</v>
      </c>
      <c r="J44" s="31"/>
      <c r="K44" s="35"/>
    </row>
    <row r="45" spans="1:11" x14ac:dyDescent="0.3">
      <c r="B45" s="8" t="s">
        <v>3413</v>
      </c>
      <c r="C45" s="57" t="s">
        <v>3414</v>
      </c>
      <c r="D45" s="54" t="s">
        <v>3415</v>
      </c>
      <c r="E45" s="6" t="s">
        <v>187</v>
      </c>
      <c r="F45" s="19">
        <v>300000</v>
      </c>
      <c r="G45" s="24">
        <v>288.57</v>
      </c>
      <c r="H45" s="24">
        <v>3.47</v>
      </c>
      <c r="I45" s="31">
        <v>5.7308322</v>
      </c>
      <c r="J45" s="31"/>
      <c r="K45" s="35"/>
    </row>
    <row r="46" spans="1:11" x14ac:dyDescent="0.3">
      <c r="C46" s="58" t="s">
        <v>176</v>
      </c>
      <c r="D46" s="54"/>
      <c r="E46" s="6"/>
      <c r="F46" s="19"/>
      <c r="G46" s="25">
        <v>6156.89</v>
      </c>
      <c r="H46" s="25">
        <v>73.94</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54" x14ac:dyDescent="0.3">
      <c r="A49" s="28"/>
      <c r="B49" s="28"/>
      <c r="C49" s="58" t="s">
        <v>19</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20</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21</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22</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A57" s="28"/>
      <c r="B57" s="28"/>
      <c r="C57" s="58" t="s">
        <v>23</v>
      </c>
      <c r="D57" s="54"/>
      <c r="E57" s="6"/>
      <c r="F57" s="19"/>
      <c r="G57" s="24" t="s">
        <v>2</v>
      </c>
      <c r="H57" s="24" t="s">
        <v>2</v>
      </c>
      <c r="I57" s="31"/>
      <c r="J57" s="31"/>
      <c r="K57" s="35"/>
    </row>
    <row r="58" spans="1:54" x14ac:dyDescent="0.3">
      <c r="A58" s="28"/>
      <c r="B58" s="28"/>
      <c r="C58" s="58"/>
      <c r="D58" s="54"/>
      <c r="E58" s="6"/>
      <c r="F58" s="19"/>
      <c r="G58" s="24"/>
      <c r="H58" s="24"/>
      <c r="I58" s="31"/>
      <c r="J58" s="31"/>
      <c r="K58" s="35"/>
    </row>
    <row r="59" spans="1:54" x14ac:dyDescent="0.3">
      <c r="C59" s="59" t="s">
        <v>24</v>
      </c>
      <c r="D59" s="54"/>
      <c r="E59" s="6"/>
      <c r="F59" s="19"/>
      <c r="G59" s="24"/>
      <c r="H59" s="24"/>
      <c r="I59" s="31"/>
      <c r="J59" s="31"/>
      <c r="K59" s="35"/>
    </row>
    <row r="60" spans="1:54" x14ac:dyDescent="0.3">
      <c r="B60" s="8" t="s">
        <v>188</v>
      </c>
      <c r="C60" s="57" t="s">
        <v>189</v>
      </c>
      <c r="D60" s="54"/>
      <c r="E60" s="6"/>
      <c r="F60" s="19"/>
      <c r="G60" s="24">
        <v>6.64</v>
      </c>
      <c r="H60" s="24">
        <v>0.08</v>
      </c>
      <c r="I60" s="31"/>
      <c r="J60" s="31"/>
      <c r="K60" s="35"/>
    </row>
    <row r="61" spans="1:54" x14ac:dyDescent="0.3">
      <c r="C61" s="58" t="s">
        <v>176</v>
      </c>
      <c r="D61" s="54"/>
      <c r="E61" s="6"/>
      <c r="F61" s="19"/>
      <c r="G61" s="25">
        <v>6.64</v>
      </c>
      <c r="H61" s="25">
        <v>0.08</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5255</v>
      </c>
      <c r="D64" s="54"/>
      <c r="E64" s="6"/>
      <c r="F64" s="19"/>
      <c r="G64" s="24" t="s">
        <v>2</v>
      </c>
      <c r="H64" s="24" t="s">
        <v>2</v>
      </c>
      <c r="I64" s="31"/>
      <c r="J64" s="31"/>
      <c r="K64" s="35"/>
      <c r="L64" s="3"/>
      <c r="AI64" s="3"/>
      <c r="AV64" s="3"/>
      <c r="AX64" s="3"/>
      <c r="BB64" s="3"/>
    </row>
    <row r="65" spans="2:11" x14ac:dyDescent="0.3">
      <c r="B65" s="8"/>
      <c r="C65" s="57" t="s">
        <v>190</v>
      </c>
      <c r="D65" s="54"/>
      <c r="E65" s="6"/>
      <c r="F65" s="19"/>
      <c r="G65" s="24">
        <v>93.9</v>
      </c>
      <c r="H65" s="24">
        <v>1.1199999999999999</v>
      </c>
      <c r="I65" s="31"/>
      <c r="J65" s="31"/>
      <c r="K65" s="35"/>
    </row>
    <row r="66" spans="2:11" x14ac:dyDescent="0.3">
      <c r="C66" s="58" t="s">
        <v>176</v>
      </c>
      <c r="D66" s="54"/>
      <c r="E66" s="6"/>
      <c r="F66" s="19"/>
      <c r="G66" s="25">
        <v>93.9</v>
      </c>
      <c r="H66" s="25">
        <v>1.1199999999999999</v>
      </c>
      <c r="I66" s="31"/>
      <c r="J66" s="31"/>
      <c r="K66" s="35"/>
    </row>
    <row r="67" spans="2:11" x14ac:dyDescent="0.3">
      <c r="C67" s="57"/>
      <c r="D67" s="54"/>
      <c r="E67" s="6"/>
      <c r="F67" s="19"/>
      <c r="G67" s="24"/>
      <c r="H67" s="24"/>
      <c r="I67" s="31"/>
      <c r="J67" s="31"/>
      <c r="K67" s="35"/>
    </row>
    <row r="68" spans="2:11" x14ac:dyDescent="0.3">
      <c r="C68" s="60" t="s">
        <v>191</v>
      </c>
      <c r="D68" s="55"/>
      <c r="E68" s="5"/>
      <c r="F68" s="20"/>
      <c r="G68" s="26">
        <v>8326.59</v>
      </c>
      <c r="H68" s="26">
        <v>100</v>
      </c>
      <c r="I68" s="32"/>
      <c r="J68" s="32"/>
      <c r="K68" s="36"/>
    </row>
    <row r="71" spans="2:11" x14ac:dyDescent="0.3">
      <c r="C71" s="1" t="s">
        <v>192</v>
      </c>
    </row>
    <row r="72" spans="2:11" x14ac:dyDescent="0.3">
      <c r="C72" s="37" t="s">
        <v>193</v>
      </c>
      <c r="D72" s="37"/>
      <c r="E72" s="37"/>
      <c r="F72" s="37"/>
      <c r="G72" s="37"/>
      <c r="H72" s="37"/>
      <c r="I72" s="37"/>
      <c r="J72" s="37"/>
      <c r="K72" s="37"/>
    </row>
    <row r="73" spans="2:11" x14ac:dyDescent="0.3">
      <c r="C73" s="2" t="s">
        <v>194</v>
      </c>
    </row>
    <row r="74" spans="2:11" x14ac:dyDescent="0.3">
      <c r="C74" s="2" t="s">
        <v>195</v>
      </c>
    </row>
    <row r="75" spans="2:11" ht="30" customHeight="1" x14ac:dyDescent="0.3">
      <c r="C75" s="82" t="s">
        <v>196</v>
      </c>
      <c r="D75" s="83"/>
      <c r="E75" s="83"/>
      <c r="F75" s="83"/>
      <c r="G75" s="83"/>
      <c r="H75" s="83"/>
      <c r="I75" s="83"/>
      <c r="J75" s="83"/>
      <c r="K75" s="83"/>
    </row>
    <row r="76" spans="2:11" x14ac:dyDescent="0.3">
      <c r="C76" s="2" t="s">
        <v>197</v>
      </c>
    </row>
    <row r="78" spans="2:11" x14ac:dyDescent="0.3">
      <c r="C78" s="1" t="s">
        <v>5366</v>
      </c>
      <c r="E78" s="80" t="s">
        <v>5367</v>
      </c>
    </row>
    <row r="79" spans="2:11" x14ac:dyDescent="0.3">
      <c r="E79" s="2" t="s">
        <v>5415</v>
      </c>
    </row>
  </sheetData>
  <mergeCells count="1">
    <mergeCell ref="C75:K75"/>
  </mergeCells>
  <hyperlinks>
    <hyperlink ref="J2" location="'Index'!A1" display="'Index'!A1" xr:uid="{596B9C83-197E-48DC-B38E-59835A864601}"/>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57BB4-61DB-4FAC-9DE0-55DEE590FA52}">
  <sheetPr codeName="Sheet1105"/>
  <dimension ref="A1:IV94"/>
  <sheetViews>
    <sheetView showGridLines="0" zoomScale="90" zoomScaleNormal="90" workbookViewId="0">
      <pane ySplit="6" topLeftCell="A7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4721</v>
      </c>
      <c r="J2" s="38" t="s">
        <v>4927</v>
      </c>
    </row>
    <row r="3" spans="1:54" ht="16.2" x14ac:dyDescent="0.35">
      <c r="C3" s="1" t="s">
        <v>28</v>
      </c>
      <c r="D3" s="21" t="s">
        <v>4722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4723</v>
      </c>
      <c r="C18" s="57" t="s">
        <v>4724</v>
      </c>
      <c r="D18" s="54" t="s">
        <v>4725</v>
      </c>
      <c r="E18" s="6" t="s">
        <v>595</v>
      </c>
      <c r="F18" s="19">
        <v>2500</v>
      </c>
      <c r="G18" s="24">
        <v>3036.37</v>
      </c>
      <c r="H18" s="24">
        <v>7.3</v>
      </c>
      <c r="I18" s="31">
        <v>7.05</v>
      </c>
      <c r="J18" s="31"/>
      <c r="K18" s="35" t="s">
        <v>596</v>
      </c>
    </row>
    <row r="19" spans="2:11" x14ac:dyDescent="0.3">
      <c r="B19" s="8" t="s">
        <v>2628</v>
      </c>
      <c r="C19" s="57" t="s">
        <v>390</v>
      </c>
      <c r="D19" s="54" t="s">
        <v>2629</v>
      </c>
      <c r="E19" s="6" t="s">
        <v>595</v>
      </c>
      <c r="F19" s="19">
        <v>3000</v>
      </c>
      <c r="G19" s="24">
        <v>3027.61</v>
      </c>
      <c r="H19" s="24">
        <v>7.27</v>
      </c>
      <c r="I19" s="31">
        <v>6.79</v>
      </c>
      <c r="J19" s="31"/>
      <c r="K19" s="35" t="s">
        <v>596</v>
      </c>
    </row>
    <row r="20" spans="2:11" x14ac:dyDescent="0.3">
      <c r="B20" s="8" t="s">
        <v>2618</v>
      </c>
      <c r="C20" s="57" t="s">
        <v>593</v>
      </c>
      <c r="D20" s="54" t="s">
        <v>2619</v>
      </c>
      <c r="E20" s="6" t="s">
        <v>595</v>
      </c>
      <c r="F20" s="19">
        <v>250</v>
      </c>
      <c r="G20" s="24">
        <v>2525.31</v>
      </c>
      <c r="H20" s="24">
        <v>6.07</v>
      </c>
      <c r="I20" s="31">
        <v>6.55</v>
      </c>
      <c r="J20" s="31"/>
      <c r="K20" s="35" t="s">
        <v>596</v>
      </c>
    </row>
    <row r="21" spans="2:11" x14ac:dyDescent="0.3">
      <c r="B21" s="8" t="s">
        <v>4726</v>
      </c>
      <c r="C21" s="57" t="s">
        <v>2407</v>
      </c>
      <c r="D21" s="54" t="s">
        <v>4727</v>
      </c>
      <c r="E21" s="6" t="s">
        <v>638</v>
      </c>
      <c r="F21" s="19">
        <v>1000</v>
      </c>
      <c r="G21" s="24">
        <v>1011.02</v>
      </c>
      <c r="H21" s="24">
        <v>2.4300000000000002</v>
      </c>
      <c r="I21" s="31">
        <v>6.2884000000000002</v>
      </c>
      <c r="J21" s="31"/>
      <c r="K21" s="35" t="s">
        <v>596</v>
      </c>
    </row>
    <row r="22" spans="2:11" x14ac:dyDescent="0.3">
      <c r="B22" s="8" t="s">
        <v>4728</v>
      </c>
      <c r="C22" s="57" t="s">
        <v>1248</v>
      </c>
      <c r="D22" s="54" t="s">
        <v>4729</v>
      </c>
      <c r="E22" s="6" t="s">
        <v>638</v>
      </c>
      <c r="F22" s="19">
        <v>1000</v>
      </c>
      <c r="G22" s="24">
        <v>1008.85</v>
      </c>
      <c r="H22" s="24">
        <v>2.42</v>
      </c>
      <c r="I22" s="31">
        <v>6.8049999999999997</v>
      </c>
      <c r="J22" s="31"/>
      <c r="K22" s="35" t="s">
        <v>596</v>
      </c>
    </row>
    <row r="23" spans="2:11" x14ac:dyDescent="0.3">
      <c r="B23" s="8" t="s">
        <v>4730</v>
      </c>
      <c r="C23" s="57" t="s">
        <v>593</v>
      </c>
      <c r="D23" s="54" t="s">
        <v>4731</v>
      </c>
      <c r="E23" s="6" t="s">
        <v>595</v>
      </c>
      <c r="F23" s="19">
        <v>50</v>
      </c>
      <c r="G23" s="24">
        <v>502.91</v>
      </c>
      <c r="H23" s="24">
        <v>1.21</v>
      </c>
      <c r="I23" s="31">
        <v>6.55</v>
      </c>
      <c r="J23" s="31"/>
      <c r="K23" s="35" t="s">
        <v>596</v>
      </c>
    </row>
    <row r="24" spans="2:11" x14ac:dyDescent="0.3">
      <c r="B24" s="8" t="s">
        <v>4732</v>
      </c>
      <c r="C24" s="57" t="s">
        <v>41</v>
      </c>
      <c r="D24" s="54" t="s">
        <v>4733</v>
      </c>
      <c r="E24" s="6" t="s">
        <v>595</v>
      </c>
      <c r="F24" s="19">
        <v>50</v>
      </c>
      <c r="G24" s="24">
        <v>497.2</v>
      </c>
      <c r="H24" s="24">
        <v>1.19</v>
      </c>
      <c r="I24" s="31">
        <v>6.62</v>
      </c>
      <c r="J24" s="31"/>
      <c r="K24" s="35"/>
    </row>
    <row r="25" spans="2:11" x14ac:dyDescent="0.3">
      <c r="B25" s="8" t="s">
        <v>2602</v>
      </c>
      <c r="C25" s="57" t="s">
        <v>624</v>
      </c>
      <c r="D25" s="54" t="s">
        <v>2603</v>
      </c>
      <c r="E25" s="6" t="s">
        <v>595</v>
      </c>
      <c r="F25" s="19">
        <v>40</v>
      </c>
      <c r="G25" s="24">
        <v>403.22</v>
      </c>
      <c r="H25" s="24">
        <v>0.97</v>
      </c>
      <c r="I25" s="31">
        <v>6.58</v>
      </c>
      <c r="J25" s="31"/>
      <c r="K25" s="35" t="s">
        <v>596</v>
      </c>
    </row>
    <row r="26" spans="2:11" x14ac:dyDescent="0.3">
      <c r="C26" s="58" t="s">
        <v>176</v>
      </c>
      <c r="D26" s="54"/>
      <c r="E26" s="6"/>
      <c r="F26" s="19"/>
      <c r="G26" s="25">
        <v>12012.49</v>
      </c>
      <c r="H26" s="25">
        <v>28.86</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8</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9</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1528</v>
      </c>
      <c r="C35" s="57" t="s">
        <v>1529</v>
      </c>
      <c r="D35" s="54" t="s">
        <v>1530</v>
      </c>
      <c r="E35" s="6" t="s">
        <v>187</v>
      </c>
      <c r="F35" s="19">
        <v>10000000</v>
      </c>
      <c r="G35" s="24">
        <v>10168.18</v>
      </c>
      <c r="H35" s="24">
        <v>24.43</v>
      </c>
      <c r="I35" s="31">
        <v>5.7864066000000003</v>
      </c>
      <c r="J35" s="31"/>
      <c r="K35" s="35"/>
    </row>
    <row r="36" spans="1:11" x14ac:dyDescent="0.3">
      <c r="B36" s="8" t="s">
        <v>3372</v>
      </c>
      <c r="C36" s="57" t="s">
        <v>3373</v>
      </c>
      <c r="D36" s="54" t="s">
        <v>3374</v>
      </c>
      <c r="E36" s="6" t="s">
        <v>187</v>
      </c>
      <c r="F36" s="19">
        <v>3500000</v>
      </c>
      <c r="G36" s="24">
        <v>3552.12</v>
      </c>
      <c r="H36" s="24">
        <v>8.5299999999999994</v>
      </c>
      <c r="I36" s="31">
        <v>5.7658566000000002</v>
      </c>
      <c r="J36" s="31"/>
      <c r="K36" s="35"/>
    </row>
    <row r="37" spans="1:11" x14ac:dyDescent="0.3">
      <c r="B37" s="8" t="s">
        <v>4734</v>
      </c>
      <c r="C37" s="57" t="s">
        <v>4735</v>
      </c>
      <c r="D37" s="54" t="s">
        <v>4736</v>
      </c>
      <c r="E37" s="6" t="s">
        <v>187</v>
      </c>
      <c r="F37" s="19">
        <v>2500000</v>
      </c>
      <c r="G37" s="24">
        <v>2546.35</v>
      </c>
      <c r="H37" s="24">
        <v>6.12</v>
      </c>
      <c r="I37" s="31">
        <v>5.8080726</v>
      </c>
      <c r="J37" s="31"/>
      <c r="K37" s="35"/>
    </row>
    <row r="38" spans="1:11" x14ac:dyDescent="0.3">
      <c r="B38" s="8" t="s">
        <v>3806</v>
      </c>
      <c r="C38" s="57" t="s">
        <v>3807</v>
      </c>
      <c r="D38" s="54" t="s">
        <v>3808</v>
      </c>
      <c r="E38" s="6" t="s">
        <v>187</v>
      </c>
      <c r="F38" s="19">
        <v>2500000</v>
      </c>
      <c r="G38" s="24">
        <v>2546.02</v>
      </c>
      <c r="H38" s="24">
        <v>6.12</v>
      </c>
      <c r="I38" s="31">
        <v>5.8275050999999998</v>
      </c>
      <c r="J38" s="31"/>
      <c r="K38" s="35"/>
    </row>
    <row r="39" spans="1:11" x14ac:dyDescent="0.3">
      <c r="B39" s="8" t="s">
        <v>4737</v>
      </c>
      <c r="C39" s="57" t="s">
        <v>4738</v>
      </c>
      <c r="D39" s="54" t="s">
        <v>4739</v>
      </c>
      <c r="E39" s="6" t="s">
        <v>187</v>
      </c>
      <c r="F39" s="19">
        <v>2000000</v>
      </c>
      <c r="G39" s="24">
        <v>2029.58</v>
      </c>
      <c r="H39" s="24">
        <v>4.88</v>
      </c>
      <c r="I39" s="31">
        <v>5.7847900000000001</v>
      </c>
      <c r="J39" s="31"/>
      <c r="K39" s="35"/>
    </row>
    <row r="40" spans="1:11" x14ac:dyDescent="0.3">
      <c r="B40" s="8" t="s">
        <v>3999</v>
      </c>
      <c r="C40" s="57" t="s">
        <v>4000</v>
      </c>
      <c r="D40" s="54" t="s">
        <v>4001</v>
      </c>
      <c r="E40" s="6" t="s">
        <v>187</v>
      </c>
      <c r="F40" s="19">
        <v>1000000</v>
      </c>
      <c r="G40" s="24">
        <v>1018.55</v>
      </c>
      <c r="H40" s="24">
        <v>2.4500000000000002</v>
      </c>
      <c r="I40" s="31">
        <v>5.7864066000000003</v>
      </c>
      <c r="J40" s="31"/>
      <c r="K40" s="35"/>
    </row>
    <row r="41" spans="1:11" x14ac:dyDescent="0.3">
      <c r="B41" s="8" t="s">
        <v>4740</v>
      </c>
      <c r="C41" s="57" t="s">
        <v>4741</v>
      </c>
      <c r="D41" s="54" t="s">
        <v>4742</v>
      </c>
      <c r="E41" s="6" t="s">
        <v>187</v>
      </c>
      <c r="F41" s="19">
        <v>1000000</v>
      </c>
      <c r="G41" s="24">
        <v>1014.85</v>
      </c>
      <c r="H41" s="24">
        <v>2.44</v>
      </c>
      <c r="I41" s="31">
        <v>5.8144840000000002</v>
      </c>
      <c r="J41" s="31"/>
      <c r="K41" s="35"/>
    </row>
    <row r="42" spans="1:11" x14ac:dyDescent="0.3">
      <c r="C42" s="58" t="s">
        <v>176</v>
      </c>
      <c r="D42" s="54"/>
      <c r="E42" s="6"/>
      <c r="F42" s="19"/>
      <c r="G42" s="25">
        <v>22875.65</v>
      </c>
      <c r="H42" s="25">
        <v>54.97</v>
      </c>
      <c r="I42" s="31"/>
      <c r="J42" s="31"/>
      <c r="K42" s="35"/>
    </row>
    <row r="43" spans="1:11" x14ac:dyDescent="0.3">
      <c r="C43" s="57"/>
      <c r="D43" s="54"/>
      <c r="E43" s="6"/>
      <c r="F43" s="19"/>
      <c r="G43" s="24"/>
      <c r="H43" s="24"/>
      <c r="I43" s="31"/>
      <c r="J43" s="31"/>
      <c r="K43" s="35"/>
    </row>
    <row r="44" spans="1:11" x14ac:dyDescent="0.3">
      <c r="A44" s="10"/>
      <c r="B44" s="28"/>
      <c r="C44" s="58" t="s">
        <v>11</v>
      </c>
      <c r="D44" s="54"/>
      <c r="E44" s="6"/>
      <c r="F44" s="19"/>
      <c r="G44" s="24"/>
      <c r="H44" s="24"/>
      <c r="I44" s="31"/>
      <c r="J44" s="31"/>
      <c r="K44" s="35"/>
    </row>
    <row r="45" spans="1:11" x14ac:dyDescent="0.3">
      <c r="A45" s="28"/>
      <c r="B45" s="28"/>
      <c r="C45" s="58" t="s">
        <v>13</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14</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A49" s="28"/>
      <c r="B49" s="28"/>
      <c r="C49" s="58" t="s">
        <v>15</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A51" s="28"/>
      <c r="B51" s="28"/>
      <c r="C51" s="58" t="s">
        <v>16</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C53" s="59" t="s">
        <v>17</v>
      </c>
      <c r="D53" s="54"/>
      <c r="E53" s="6"/>
      <c r="F53" s="19"/>
      <c r="G53" s="24"/>
      <c r="H53" s="24"/>
      <c r="I53" s="31"/>
      <c r="J53" s="31"/>
      <c r="K53" s="35"/>
    </row>
    <row r="54" spans="1:11" x14ac:dyDescent="0.3">
      <c r="B54" s="8" t="s">
        <v>3494</v>
      </c>
      <c r="C54" s="57" t="s">
        <v>3495</v>
      </c>
      <c r="D54" s="54" t="s">
        <v>3496</v>
      </c>
      <c r="E54" s="6" t="s">
        <v>187</v>
      </c>
      <c r="F54" s="19">
        <v>1475000</v>
      </c>
      <c r="G54" s="24">
        <v>1406.77</v>
      </c>
      <c r="H54" s="24">
        <v>3.38</v>
      </c>
      <c r="I54" s="31">
        <v>5.7492761000000003</v>
      </c>
      <c r="J54" s="31"/>
      <c r="K54" s="35"/>
    </row>
    <row r="55" spans="1:11" x14ac:dyDescent="0.3">
      <c r="B55" s="8" t="s">
        <v>3404</v>
      </c>
      <c r="C55" s="57" t="s">
        <v>3405</v>
      </c>
      <c r="D55" s="54" t="s">
        <v>3406</v>
      </c>
      <c r="E55" s="6" t="s">
        <v>187</v>
      </c>
      <c r="F55" s="19">
        <v>1148900</v>
      </c>
      <c r="G55" s="24">
        <v>1098.1600000000001</v>
      </c>
      <c r="H55" s="24">
        <v>2.64</v>
      </c>
      <c r="I55" s="31">
        <v>5.7477346999999996</v>
      </c>
      <c r="J55" s="31"/>
      <c r="K55" s="35"/>
    </row>
    <row r="56" spans="1:11" x14ac:dyDescent="0.3">
      <c r="B56" s="8" t="s">
        <v>3413</v>
      </c>
      <c r="C56" s="57" t="s">
        <v>3414</v>
      </c>
      <c r="D56" s="54" t="s">
        <v>3415</v>
      </c>
      <c r="E56" s="6" t="s">
        <v>187</v>
      </c>
      <c r="F56" s="19">
        <v>1000000</v>
      </c>
      <c r="G56" s="24">
        <v>961.89</v>
      </c>
      <c r="H56" s="24">
        <v>2.31</v>
      </c>
      <c r="I56" s="31">
        <v>5.7308322</v>
      </c>
      <c r="J56" s="31"/>
      <c r="K56" s="35"/>
    </row>
    <row r="57" spans="1:11" x14ac:dyDescent="0.3">
      <c r="B57" s="8" t="s">
        <v>3407</v>
      </c>
      <c r="C57" s="57" t="s">
        <v>3408</v>
      </c>
      <c r="D57" s="54" t="s">
        <v>3409</v>
      </c>
      <c r="E57" s="6" t="s">
        <v>187</v>
      </c>
      <c r="F57" s="19">
        <v>887500</v>
      </c>
      <c r="G57" s="24">
        <v>865.71</v>
      </c>
      <c r="H57" s="24">
        <v>2.08</v>
      </c>
      <c r="I57" s="31">
        <v>5.6009000000000002</v>
      </c>
      <c r="J57" s="31"/>
      <c r="K57" s="35"/>
    </row>
    <row r="58" spans="1:11" x14ac:dyDescent="0.3">
      <c r="B58" s="8" t="s">
        <v>3416</v>
      </c>
      <c r="C58" s="57" t="s">
        <v>3417</v>
      </c>
      <c r="D58" s="54" t="s">
        <v>3418</v>
      </c>
      <c r="E58" s="6" t="s">
        <v>187</v>
      </c>
      <c r="F58" s="19">
        <v>845000</v>
      </c>
      <c r="G58" s="24">
        <v>811.92</v>
      </c>
      <c r="H58" s="24">
        <v>1.95</v>
      </c>
      <c r="I58" s="31">
        <v>5.7302156000000002</v>
      </c>
      <c r="J58" s="31"/>
      <c r="K58" s="35"/>
    </row>
    <row r="59" spans="1:11" x14ac:dyDescent="0.3">
      <c r="B59" s="8" t="s">
        <v>4011</v>
      </c>
      <c r="C59" s="57" t="s">
        <v>4012</v>
      </c>
      <c r="D59" s="54" t="s">
        <v>4013</v>
      </c>
      <c r="E59" s="6" t="s">
        <v>187</v>
      </c>
      <c r="F59" s="19">
        <v>375000</v>
      </c>
      <c r="G59" s="24">
        <v>365.19</v>
      </c>
      <c r="H59" s="24">
        <v>0.88</v>
      </c>
      <c r="I59" s="31">
        <v>5.6026999999999996</v>
      </c>
      <c r="J59" s="31"/>
      <c r="K59" s="35"/>
    </row>
    <row r="60" spans="1:11" x14ac:dyDescent="0.3">
      <c r="B60" s="8" t="s">
        <v>3428</v>
      </c>
      <c r="C60" s="57" t="s">
        <v>3429</v>
      </c>
      <c r="D60" s="54" t="s">
        <v>3430</v>
      </c>
      <c r="E60" s="6" t="s">
        <v>187</v>
      </c>
      <c r="F60" s="19">
        <v>100000</v>
      </c>
      <c r="G60" s="24">
        <v>97.44</v>
      </c>
      <c r="H60" s="24">
        <v>0.23</v>
      </c>
      <c r="I60" s="31">
        <v>5.6020500000000002</v>
      </c>
      <c r="J60" s="31"/>
      <c r="K60" s="35"/>
    </row>
    <row r="61" spans="1:11" x14ac:dyDescent="0.3">
      <c r="C61" s="58" t="s">
        <v>176</v>
      </c>
      <c r="D61" s="54"/>
      <c r="E61" s="6"/>
      <c r="F61" s="19"/>
      <c r="G61" s="25">
        <v>5607.08</v>
      </c>
      <c r="H61" s="25">
        <v>13.47</v>
      </c>
      <c r="I61" s="31"/>
      <c r="J61" s="31"/>
      <c r="K61" s="35"/>
    </row>
    <row r="62" spans="1:11" x14ac:dyDescent="0.3">
      <c r="C62" s="57"/>
      <c r="D62" s="54"/>
      <c r="E62" s="6"/>
      <c r="F62" s="19"/>
      <c r="G62" s="24"/>
      <c r="H62" s="24"/>
      <c r="I62" s="31"/>
      <c r="J62" s="31"/>
      <c r="K62" s="35"/>
    </row>
    <row r="63" spans="1:11" x14ac:dyDescent="0.3">
      <c r="A63" s="10"/>
      <c r="B63" s="28"/>
      <c r="C63" s="58" t="s">
        <v>18</v>
      </c>
      <c r="D63" s="54"/>
      <c r="E63" s="6"/>
      <c r="F63" s="19"/>
      <c r="G63" s="24"/>
      <c r="H63" s="24"/>
      <c r="I63" s="31"/>
      <c r="J63" s="31"/>
      <c r="K63" s="35"/>
    </row>
    <row r="64" spans="1:11" x14ac:dyDescent="0.3">
      <c r="A64" s="28"/>
      <c r="B64" s="28"/>
      <c r="C64" s="58" t="s">
        <v>19</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20</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21</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22</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A72" s="28"/>
      <c r="B72" s="28"/>
      <c r="C72" s="58" t="s">
        <v>23</v>
      </c>
      <c r="D72" s="54"/>
      <c r="E72" s="6"/>
      <c r="F72" s="19"/>
      <c r="G72" s="24" t="s">
        <v>2</v>
      </c>
      <c r="H72" s="24" t="s">
        <v>2</v>
      </c>
      <c r="I72" s="31"/>
      <c r="J72" s="31"/>
      <c r="K72" s="35"/>
    </row>
    <row r="73" spans="1:54" x14ac:dyDescent="0.3">
      <c r="A73" s="28"/>
      <c r="B73" s="28"/>
      <c r="C73" s="58"/>
      <c r="D73" s="54"/>
      <c r="E73" s="6"/>
      <c r="F73" s="19"/>
      <c r="G73" s="24"/>
      <c r="H73" s="24"/>
      <c r="I73" s="31"/>
      <c r="J73" s="31"/>
      <c r="K73" s="35"/>
    </row>
    <row r="74" spans="1:54" x14ac:dyDescent="0.3">
      <c r="C74" s="59" t="s">
        <v>24</v>
      </c>
      <c r="D74" s="54"/>
      <c r="E74" s="6"/>
      <c r="F74" s="19"/>
      <c r="G74" s="24"/>
      <c r="H74" s="24"/>
      <c r="I74" s="31"/>
      <c r="J74" s="31"/>
      <c r="K74" s="35"/>
    </row>
    <row r="75" spans="1:54" x14ac:dyDescent="0.3">
      <c r="B75" s="8" t="s">
        <v>188</v>
      </c>
      <c r="C75" s="57" t="s">
        <v>189</v>
      </c>
      <c r="D75" s="54"/>
      <c r="E75" s="6"/>
      <c r="F75" s="19"/>
      <c r="G75" s="24">
        <v>313.27999999999997</v>
      </c>
      <c r="H75" s="24">
        <v>0.75</v>
      </c>
      <c r="I75" s="31"/>
      <c r="J75" s="31"/>
      <c r="K75" s="35"/>
    </row>
    <row r="76" spans="1:54" x14ac:dyDescent="0.3">
      <c r="C76" s="58" t="s">
        <v>176</v>
      </c>
      <c r="D76" s="54"/>
      <c r="E76" s="6"/>
      <c r="F76" s="19"/>
      <c r="G76" s="25">
        <v>313.27999999999997</v>
      </c>
      <c r="H76" s="25">
        <v>0.75</v>
      </c>
      <c r="I76" s="31"/>
      <c r="J76" s="31"/>
      <c r="K76" s="35"/>
    </row>
    <row r="77" spans="1:54" x14ac:dyDescent="0.3">
      <c r="C77" s="57"/>
      <c r="D77" s="54"/>
      <c r="E77" s="6"/>
      <c r="F77" s="19"/>
      <c r="G77" s="24"/>
      <c r="H77" s="24"/>
      <c r="I77" s="31"/>
      <c r="J77" s="31"/>
      <c r="K77" s="35"/>
    </row>
    <row r="78" spans="1:54" x14ac:dyDescent="0.3">
      <c r="A78" s="10"/>
      <c r="B78" s="28"/>
      <c r="C78" s="58" t="s">
        <v>25</v>
      </c>
      <c r="D78" s="54"/>
      <c r="E78" s="6"/>
      <c r="F78" s="19"/>
      <c r="G78" s="24"/>
      <c r="H78" s="24"/>
      <c r="I78" s="31"/>
      <c r="J78" s="31"/>
      <c r="K78" s="35"/>
    </row>
    <row r="79" spans="1:54" s="2" customFormat="1" ht="13.8" x14ac:dyDescent="0.3">
      <c r="A79" s="28"/>
      <c r="B79" s="28"/>
      <c r="C79" s="57" t="s">
        <v>5255</v>
      </c>
      <c r="D79" s="54"/>
      <c r="E79" s="6"/>
      <c r="F79" s="19"/>
      <c r="G79" s="24" t="s">
        <v>2</v>
      </c>
      <c r="H79" s="24" t="s">
        <v>2</v>
      </c>
      <c r="I79" s="31"/>
      <c r="J79" s="31"/>
      <c r="K79" s="35"/>
      <c r="L79" s="3"/>
      <c r="AI79" s="3"/>
      <c r="AV79" s="3"/>
      <c r="AX79" s="3"/>
      <c r="BB79" s="3"/>
    </row>
    <row r="80" spans="1:54" x14ac:dyDescent="0.3">
      <c r="B80" s="8"/>
      <c r="C80" s="57" t="s">
        <v>190</v>
      </c>
      <c r="D80" s="54"/>
      <c r="E80" s="6"/>
      <c r="F80" s="19"/>
      <c r="G80" s="24">
        <v>810.89</v>
      </c>
      <c r="H80" s="24">
        <v>1.95</v>
      </c>
      <c r="I80" s="31"/>
      <c r="J80" s="31"/>
      <c r="K80" s="35"/>
    </row>
    <row r="81" spans="3:11" x14ac:dyDescent="0.3">
      <c r="C81" s="58" t="s">
        <v>176</v>
      </c>
      <c r="D81" s="54"/>
      <c r="E81" s="6"/>
      <c r="F81" s="19"/>
      <c r="G81" s="25">
        <v>810.89</v>
      </c>
      <c r="H81" s="25">
        <v>1.95</v>
      </c>
      <c r="I81" s="31"/>
      <c r="J81" s="31"/>
      <c r="K81" s="35"/>
    </row>
    <row r="82" spans="3:11" x14ac:dyDescent="0.3">
      <c r="C82" s="57"/>
      <c r="D82" s="54"/>
      <c r="E82" s="6"/>
      <c r="F82" s="19"/>
      <c r="G82" s="24"/>
      <c r="H82" s="24"/>
      <c r="I82" s="31"/>
      <c r="J82" s="31"/>
      <c r="K82" s="35"/>
    </row>
    <row r="83" spans="3:11" x14ac:dyDescent="0.3">
      <c r="C83" s="60" t="s">
        <v>191</v>
      </c>
      <c r="D83" s="55"/>
      <c r="E83" s="5"/>
      <c r="F83" s="20"/>
      <c r="G83" s="26">
        <v>41619.39</v>
      </c>
      <c r="H83" s="26">
        <v>100</v>
      </c>
      <c r="I83" s="32"/>
      <c r="J83" s="32"/>
      <c r="K83" s="36"/>
    </row>
    <row r="86" spans="3:11" x14ac:dyDescent="0.3">
      <c r="C86" s="1" t="s">
        <v>192</v>
      </c>
    </row>
    <row r="87" spans="3:11" x14ac:dyDescent="0.3">
      <c r="C87" s="37" t="s">
        <v>193</v>
      </c>
      <c r="D87" s="37"/>
      <c r="E87" s="37"/>
      <c r="F87" s="37"/>
      <c r="G87" s="37"/>
      <c r="H87" s="37"/>
      <c r="I87" s="37"/>
      <c r="J87" s="37"/>
      <c r="K87" s="37"/>
    </row>
    <row r="88" spans="3:11" x14ac:dyDescent="0.3">
      <c r="C88" s="2" t="s">
        <v>194</v>
      </c>
    </row>
    <row r="89" spans="3:11" x14ac:dyDescent="0.3">
      <c r="C89" s="2" t="s">
        <v>195</v>
      </c>
    </row>
    <row r="90" spans="3:11" ht="30" customHeight="1" x14ac:dyDescent="0.3">
      <c r="C90" s="82" t="s">
        <v>196</v>
      </c>
      <c r="D90" s="83"/>
      <c r="E90" s="83"/>
      <c r="F90" s="83"/>
      <c r="G90" s="83"/>
      <c r="H90" s="83"/>
      <c r="I90" s="83"/>
      <c r="J90" s="83"/>
      <c r="K90" s="83"/>
    </row>
    <row r="91" spans="3:11" x14ac:dyDescent="0.3">
      <c r="C91" s="2" t="s">
        <v>197</v>
      </c>
    </row>
    <row r="93" spans="3:11" x14ac:dyDescent="0.3">
      <c r="C93" s="1" t="s">
        <v>5366</v>
      </c>
      <c r="E93" s="80" t="s">
        <v>5367</v>
      </c>
    </row>
    <row r="94" spans="3:11" x14ac:dyDescent="0.3">
      <c r="E94" s="2" t="s">
        <v>5415</v>
      </c>
    </row>
  </sheetData>
  <mergeCells count="1">
    <mergeCell ref="C90:K90"/>
  </mergeCells>
  <hyperlinks>
    <hyperlink ref="J2" location="'Index'!A1" display="'Index'!A1" xr:uid="{7B2C26E5-330D-4D08-86A3-718AE1AC3C3A}"/>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D18F-DC94-42DA-B477-E7B197D9B4FE}">
  <sheetPr codeName="Sheet1106"/>
  <dimension ref="A1:IV101"/>
  <sheetViews>
    <sheetView showGridLines="0" zoomScale="90" zoomScaleNormal="90" workbookViewId="0">
      <pane ySplit="6" topLeftCell="A8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4743</v>
      </c>
      <c r="J2" s="38" t="s">
        <v>4927</v>
      </c>
    </row>
    <row r="3" spans="1:54" ht="16.2" x14ac:dyDescent="0.35">
      <c r="C3" s="1" t="s">
        <v>28</v>
      </c>
      <c r="D3" s="21" t="s">
        <v>4744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264808</v>
      </c>
      <c r="G10" s="24">
        <v>5298.01</v>
      </c>
      <c r="H10" s="24">
        <v>15.4</v>
      </c>
      <c r="I10" s="31"/>
      <c r="J10" s="31"/>
      <c r="K10" s="35"/>
    </row>
    <row r="11" spans="1:54" x14ac:dyDescent="0.3">
      <c r="B11" s="8" t="s">
        <v>44</v>
      </c>
      <c r="C11" s="57" t="s">
        <v>45</v>
      </c>
      <c r="D11" s="54" t="s">
        <v>46</v>
      </c>
      <c r="E11" s="6" t="s">
        <v>43</v>
      </c>
      <c r="F11" s="19">
        <v>249078</v>
      </c>
      <c r="G11" s="24">
        <v>3601.17</v>
      </c>
      <c r="H11" s="24">
        <v>10.47</v>
      </c>
      <c r="I11" s="31"/>
      <c r="J11" s="31"/>
      <c r="K11" s="35"/>
    </row>
    <row r="12" spans="1:54" x14ac:dyDescent="0.3">
      <c r="B12" s="8" t="s">
        <v>61</v>
      </c>
      <c r="C12" s="57" t="s">
        <v>62</v>
      </c>
      <c r="D12" s="54" t="s">
        <v>63</v>
      </c>
      <c r="E12" s="6" t="s">
        <v>64</v>
      </c>
      <c r="F12" s="19">
        <v>236332</v>
      </c>
      <c r="G12" s="24">
        <v>3546.52</v>
      </c>
      <c r="H12" s="24">
        <v>10.31</v>
      </c>
      <c r="I12" s="31"/>
      <c r="J12" s="31"/>
      <c r="K12" s="35"/>
    </row>
    <row r="13" spans="1:54" x14ac:dyDescent="0.3">
      <c r="B13" s="8" t="s">
        <v>47</v>
      </c>
      <c r="C13" s="57" t="s">
        <v>48</v>
      </c>
      <c r="D13" s="54" t="s">
        <v>49</v>
      </c>
      <c r="E13" s="6" t="s">
        <v>50</v>
      </c>
      <c r="F13" s="19">
        <v>124776</v>
      </c>
      <c r="G13" s="24">
        <v>1998.04</v>
      </c>
      <c r="H13" s="24">
        <v>5.81</v>
      </c>
      <c r="I13" s="31"/>
      <c r="J13" s="31"/>
      <c r="K13" s="35"/>
    </row>
    <row r="14" spans="1:54" x14ac:dyDescent="0.3">
      <c r="B14" s="8" t="s">
        <v>323</v>
      </c>
      <c r="C14" s="57" t="s">
        <v>324</v>
      </c>
      <c r="D14" s="54" t="s">
        <v>325</v>
      </c>
      <c r="E14" s="6" t="s">
        <v>244</v>
      </c>
      <c r="F14" s="19">
        <v>91615</v>
      </c>
      <c r="G14" s="24">
        <v>1840.91</v>
      </c>
      <c r="H14" s="24">
        <v>5.35</v>
      </c>
      <c r="I14" s="31"/>
      <c r="J14" s="31"/>
      <c r="K14" s="35"/>
    </row>
    <row r="15" spans="1:54" x14ac:dyDescent="0.3">
      <c r="B15" s="8" t="s">
        <v>54</v>
      </c>
      <c r="C15" s="57" t="s">
        <v>55</v>
      </c>
      <c r="D15" s="54" t="s">
        <v>56</v>
      </c>
      <c r="E15" s="6" t="s">
        <v>57</v>
      </c>
      <c r="F15" s="19">
        <v>40831</v>
      </c>
      <c r="G15" s="24">
        <v>1497.91</v>
      </c>
      <c r="H15" s="24">
        <v>4.3499999999999996</v>
      </c>
      <c r="I15" s="31"/>
      <c r="J15" s="31"/>
      <c r="K15" s="35"/>
    </row>
    <row r="16" spans="1:54" x14ac:dyDescent="0.3">
      <c r="B16" s="8" t="s">
        <v>377</v>
      </c>
      <c r="C16" s="57" t="s">
        <v>378</v>
      </c>
      <c r="D16" s="54" t="s">
        <v>379</v>
      </c>
      <c r="E16" s="6" t="s">
        <v>103</v>
      </c>
      <c r="F16" s="19">
        <v>323451</v>
      </c>
      <c r="G16" s="24">
        <v>1347.17</v>
      </c>
      <c r="H16" s="24">
        <v>3.92</v>
      </c>
      <c r="I16" s="31"/>
      <c r="J16" s="31"/>
      <c r="K16" s="35"/>
    </row>
    <row r="17" spans="2:11" x14ac:dyDescent="0.3">
      <c r="B17" s="8" t="s">
        <v>73</v>
      </c>
      <c r="C17" s="57" t="s">
        <v>74</v>
      </c>
      <c r="D17" s="54" t="s">
        <v>75</v>
      </c>
      <c r="E17" s="6" t="s">
        <v>50</v>
      </c>
      <c r="F17" s="19">
        <v>35385</v>
      </c>
      <c r="G17" s="24">
        <v>1224.69</v>
      </c>
      <c r="H17" s="24">
        <v>3.56</v>
      </c>
      <c r="I17" s="31"/>
      <c r="J17" s="31"/>
      <c r="K17" s="35"/>
    </row>
    <row r="18" spans="2:11" x14ac:dyDescent="0.3">
      <c r="B18" s="8" t="s">
        <v>51</v>
      </c>
      <c r="C18" s="57" t="s">
        <v>52</v>
      </c>
      <c r="D18" s="54" t="s">
        <v>53</v>
      </c>
      <c r="E18" s="6" t="s">
        <v>43</v>
      </c>
      <c r="F18" s="19">
        <v>99610</v>
      </c>
      <c r="G18" s="24">
        <v>1194.32</v>
      </c>
      <c r="H18" s="24">
        <v>3.47</v>
      </c>
      <c r="I18" s="31"/>
      <c r="J18" s="31"/>
      <c r="K18" s="35"/>
    </row>
    <row r="19" spans="2:11" x14ac:dyDescent="0.3">
      <c r="B19" s="8" t="s">
        <v>58</v>
      </c>
      <c r="C19" s="57" t="s">
        <v>59</v>
      </c>
      <c r="D19" s="54" t="s">
        <v>60</v>
      </c>
      <c r="E19" s="6" t="s">
        <v>43</v>
      </c>
      <c r="F19" s="19">
        <v>51390</v>
      </c>
      <c r="G19" s="24">
        <v>1111.9000000000001</v>
      </c>
      <c r="H19" s="24">
        <v>3.23</v>
      </c>
      <c r="I19" s="31"/>
      <c r="J19" s="31"/>
      <c r="K19" s="35"/>
    </row>
    <row r="20" spans="2:11" x14ac:dyDescent="0.3">
      <c r="B20" s="8" t="s">
        <v>76</v>
      </c>
      <c r="C20" s="57" t="s">
        <v>77</v>
      </c>
      <c r="D20" s="54" t="s">
        <v>78</v>
      </c>
      <c r="E20" s="6" t="s">
        <v>43</v>
      </c>
      <c r="F20" s="19">
        <v>134040</v>
      </c>
      <c r="G20" s="24">
        <v>1099.5999999999999</v>
      </c>
      <c r="H20" s="24">
        <v>3.2</v>
      </c>
      <c r="I20" s="31"/>
      <c r="J20" s="31"/>
      <c r="K20" s="35"/>
    </row>
    <row r="21" spans="2:11" x14ac:dyDescent="0.3">
      <c r="B21" s="8" t="s">
        <v>380</v>
      </c>
      <c r="C21" s="57" t="s">
        <v>381</v>
      </c>
      <c r="D21" s="54" t="s">
        <v>382</v>
      </c>
      <c r="E21" s="6" t="s">
        <v>72</v>
      </c>
      <c r="F21" s="19">
        <v>30839</v>
      </c>
      <c r="G21" s="24">
        <v>981.96</v>
      </c>
      <c r="H21" s="24">
        <v>2.85</v>
      </c>
      <c r="I21" s="31"/>
      <c r="J21" s="31"/>
      <c r="K21" s="35"/>
    </row>
    <row r="22" spans="2:11" x14ac:dyDescent="0.3">
      <c r="B22" s="8" t="s">
        <v>530</v>
      </c>
      <c r="C22" s="57" t="s">
        <v>531</v>
      </c>
      <c r="D22" s="54" t="s">
        <v>532</v>
      </c>
      <c r="E22" s="6" t="s">
        <v>86</v>
      </c>
      <c r="F22" s="19">
        <v>91163</v>
      </c>
      <c r="G22" s="24">
        <v>853.47</v>
      </c>
      <c r="H22" s="24">
        <v>2.48</v>
      </c>
      <c r="I22" s="31"/>
      <c r="J22" s="31"/>
      <c r="K22" s="35"/>
    </row>
    <row r="23" spans="2:11" x14ac:dyDescent="0.3">
      <c r="B23" s="8" t="s">
        <v>100</v>
      </c>
      <c r="C23" s="57" t="s">
        <v>101</v>
      </c>
      <c r="D23" s="54" t="s">
        <v>102</v>
      </c>
      <c r="E23" s="6" t="s">
        <v>103</v>
      </c>
      <c r="F23" s="19">
        <v>31185</v>
      </c>
      <c r="G23" s="24">
        <v>715.62</v>
      </c>
      <c r="H23" s="24">
        <v>2.08</v>
      </c>
      <c r="I23" s="31"/>
      <c r="J23" s="31"/>
      <c r="K23" s="35"/>
    </row>
    <row r="24" spans="2:11" x14ac:dyDescent="0.3">
      <c r="B24" s="8" t="s">
        <v>564</v>
      </c>
      <c r="C24" s="57" t="s">
        <v>565</v>
      </c>
      <c r="D24" s="54" t="s">
        <v>566</v>
      </c>
      <c r="E24" s="6" t="s">
        <v>164</v>
      </c>
      <c r="F24" s="19">
        <v>242690</v>
      </c>
      <c r="G24" s="24">
        <v>640.82000000000005</v>
      </c>
      <c r="H24" s="24">
        <v>1.86</v>
      </c>
      <c r="I24" s="31"/>
      <c r="J24" s="31"/>
      <c r="K24" s="35"/>
    </row>
    <row r="25" spans="2:11" x14ac:dyDescent="0.3">
      <c r="B25" s="8" t="s">
        <v>841</v>
      </c>
      <c r="C25" s="57" t="s">
        <v>842</v>
      </c>
      <c r="D25" s="54" t="s">
        <v>843</v>
      </c>
      <c r="E25" s="6" t="s">
        <v>50</v>
      </c>
      <c r="F25" s="19">
        <v>36965</v>
      </c>
      <c r="G25" s="24">
        <v>638.64</v>
      </c>
      <c r="H25" s="24">
        <v>1.86</v>
      </c>
      <c r="I25" s="31"/>
      <c r="J25" s="31"/>
      <c r="K25" s="35"/>
    </row>
    <row r="26" spans="2:11" x14ac:dyDescent="0.3">
      <c r="B26" s="8" t="s">
        <v>449</v>
      </c>
      <c r="C26" s="57" t="s">
        <v>450</v>
      </c>
      <c r="D26" s="54" t="s">
        <v>451</v>
      </c>
      <c r="E26" s="6" t="s">
        <v>90</v>
      </c>
      <c r="F26" s="19">
        <v>36873</v>
      </c>
      <c r="G26" s="24">
        <v>618.29</v>
      </c>
      <c r="H26" s="24">
        <v>1.8</v>
      </c>
      <c r="I26" s="31"/>
      <c r="J26" s="31"/>
      <c r="K26" s="35"/>
    </row>
    <row r="27" spans="2:11" x14ac:dyDescent="0.3">
      <c r="B27" s="8" t="s">
        <v>69</v>
      </c>
      <c r="C27" s="57" t="s">
        <v>70</v>
      </c>
      <c r="D27" s="54" t="s">
        <v>71</v>
      </c>
      <c r="E27" s="6" t="s">
        <v>72</v>
      </c>
      <c r="F27" s="19">
        <v>4612</v>
      </c>
      <c r="G27" s="24">
        <v>571.84</v>
      </c>
      <c r="H27" s="24">
        <v>1.66</v>
      </c>
      <c r="I27" s="31"/>
      <c r="J27" s="31"/>
      <c r="K27" s="35"/>
    </row>
    <row r="28" spans="2:11" x14ac:dyDescent="0.3">
      <c r="B28" s="8" t="s">
        <v>549</v>
      </c>
      <c r="C28" s="57" t="s">
        <v>550</v>
      </c>
      <c r="D28" s="54" t="s">
        <v>551</v>
      </c>
      <c r="E28" s="6" t="s">
        <v>119</v>
      </c>
      <c r="F28" s="19">
        <v>165957</v>
      </c>
      <c r="G28" s="24">
        <v>555.87</v>
      </c>
      <c r="H28" s="24">
        <v>1.62</v>
      </c>
      <c r="I28" s="31"/>
      <c r="J28" s="31"/>
      <c r="K28" s="35"/>
    </row>
    <row r="29" spans="2:11" x14ac:dyDescent="0.3">
      <c r="B29" s="8" t="s">
        <v>1016</v>
      </c>
      <c r="C29" s="57" t="s">
        <v>1017</v>
      </c>
      <c r="D29" s="54" t="s">
        <v>1018</v>
      </c>
      <c r="E29" s="6" t="s">
        <v>1019</v>
      </c>
      <c r="F29" s="19">
        <v>125105</v>
      </c>
      <c r="G29" s="24">
        <v>527.57000000000005</v>
      </c>
      <c r="H29" s="24">
        <v>1.53</v>
      </c>
      <c r="I29" s="31"/>
      <c r="J29" s="31"/>
      <c r="K29" s="35"/>
    </row>
    <row r="30" spans="2:11" x14ac:dyDescent="0.3">
      <c r="B30" s="8" t="s">
        <v>808</v>
      </c>
      <c r="C30" s="57" t="s">
        <v>809</v>
      </c>
      <c r="D30" s="54" t="s">
        <v>810</v>
      </c>
      <c r="E30" s="6" t="s">
        <v>145</v>
      </c>
      <c r="F30" s="19">
        <v>14264</v>
      </c>
      <c r="G30" s="24">
        <v>526.23</v>
      </c>
      <c r="H30" s="24">
        <v>1.53</v>
      </c>
      <c r="I30" s="31"/>
      <c r="J30" s="31"/>
      <c r="K30" s="35"/>
    </row>
    <row r="31" spans="2:11" x14ac:dyDescent="0.3">
      <c r="B31" s="8" t="s">
        <v>392</v>
      </c>
      <c r="C31" s="57" t="s">
        <v>393</v>
      </c>
      <c r="D31" s="54" t="s">
        <v>394</v>
      </c>
      <c r="E31" s="6" t="s">
        <v>72</v>
      </c>
      <c r="F31" s="19">
        <v>73292</v>
      </c>
      <c r="G31" s="24">
        <v>504.29</v>
      </c>
      <c r="H31" s="24">
        <v>1.47</v>
      </c>
      <c r="I31" s="31"/>
      <c r="J31" s="31"/>
      <c r="K31" s="35"/>
    </row>
    <row r="32" spans="2:11" x14ac:dyDescent="0.3">
      <c r="B32" s="8" t="s">
        <v>65</v>
      </c>
      <c r="C32" s="57" t="s">
        <v>66</v>
      </c>
      <c r="D32" s="54" t="s">
        <v>67</v>
      </c>
      <c r="E32" s="6" t="s">
        <v>68</v>
      </c>
      <c r="F32" s="19">
        <v>4118</v>
      </c>
      <c r="G32" s="24">
        <v>497.14</v>
      </c>
      <c r="H32" s="24">
        <v>1.45</v>
      </c>
      <c r="I32" s="31"/>
      <c r="J32" s="31"/>
      <c r="K32" s="35"/>
    </row>
    <row r="33" spans="2:11" x14ac:dyDescent="0.3">
      <c r="B33" s="8" t="s">
        <v>786</v>
      </c>
      <c r="C33" s="57" t="s">
        <v>787</v>
      </c>
      <c r="D33" s="54" t="s">
        <v>788</v>
      </c>
      <c r="E33" s="6" t="s">
        <v>164</v>
      </c>
      <c r="F33" s="19">
        <v>7698</v>
      </c>
      <c r="G33" s="24">
        <v>478.75</v>
      </c>
      <c r="H33" s="24">
        <v>1.39</v>
      </c>
      <c r="I33" s="31"/>
      <c r="J33" s="31"/>
      <c r="K33" s="35"/>
    </row>
    <row r="34" spans="2:11" x14ac:dyDescent="0.3">
      <c r="B34" s="8" t="s">
        <v>116</v>
      </c>
      <c r="C34" s="57" t="s">
        <v>117</v>
      </c>
      <c r="D34" s="54" t="s">
        <v>118</v>
      </c>
      <c r="E34" s="6" t="s">
        <v>119</v>
      </c>
      <c r="F34" s="19">
        <v>159179</v>
      </c>
      <c r="G34" s="24">
        <v>477.22</v>
      </c>
      <c r="H34" s="24">
        <v>1.39</v>
      </c>
      <c r="I34" s="31"/>
      <c r="J34" s="31"/>
      <c r="K34" s="35"/>
    </row>
    <row r="35" spans="2:11" x14ac:dyDescent="0.3">
      <c r="B35" s="8" t="s">
        <v>306</v>
      </c>
      <c r="C35" s="57" t="s">
        <v>307</v>
      </c>
      <c r="D35" s="54" t="s">
        <v>308</v>
      </c>
      <c r="E35" s="6" t="s">
        <v>198</v>
      </c>
      <c r="F35" s="19">
        <v>287777</v>
      </c>
      <c r="G35" s="24">
        <v>459.72</v>
      </c>
      <c r="H35" s="24">
        <v>1.34</v>
      </c>
      <c r="I35" s="31"/>
      <c r="J35" s="31"/>
      <c r="K35" s="35"/>
    </row>
    <row r="36" spans="2:11" x14ac:dyDescent="0.3">
      <c r="B36" s="8" t="s">
        <v>558</v>
      </c>
      <c r="C36" s="57" t="s">
        <v>559</v>
      </c>
      <c r="D36" s="54" t="s">
        <v>560</v>
      </c>
      <c r="E36" s="6" t="s">
        <v>86</v>
      </c>
      <c r="F36" s="19">
        <v>18975</v>
      </c>
      <c r="G36" s="24">
        <v>389.81</v>
      </c>
      <c r="H36" s="24">
        <v>1.1299999999999999</v>
      </c>
      <c r="I36" s="31"/>
      <c r="J36" s="31"/>
      <c r="K36" s="35"/>
    </row>
    <row r="37" spans="2:11" x14ac:dyDescent="0.3">
      <c r="B37" s="8" t="s">
        <v>386</v>
      </c>
      <c r="C37" s="57" t="s">
        <v>387</v>
      </c>
      <c r="D37" s="54" t="s">
        <v>388</v>
      </c>
      <c r="E37" s="6" t="s">
        <v>50</v>
      </c>
      <c r="F37" s="19">
        <v>22227</v>
      </c>
      <c r="G37" s="24">
        <v>375.04</v>
      </c>
      <c r="H37" s="24">
        <v>1.0900000000000001</v>
      </c>
      <c r="I37" s="31"/>
      <c r="J37" s="31"/>
      <c r="K37" s="35"/>
    </row>
    <row r="38" spans="2:11" x14ac:dyDescent="0.3">
      <c r="B38" s="8" t="s">
        <v>539</v>
      </c>
      <c r="C38" s="57" t="s">
        <v>540</v>
      </c>
      <c r="D38" s="54" t="s">
        <v>541</v>
      </c>
      <c r="E38" s="6" t="s">
        <v>542</v>
      </c>
      <c r="F38" s="19">
        <v>25652</v>
      </c>
      <c r="G38" s="24">
        <v>372.01</v>
      </c>
      <c r="H38" s="24">
        <v>1.08</v>
      </c>
      <c r="I38" s="31"/>
      <c r="J38" s="31"/>
      <c r="K38" s="35"/>
    </row>
    <row r="39" spans="2:11" x14ac:dyDescent="0.3">
      <c r="B39" s="8" t="s">
        <v>211</v>
      </c>
      <c r="C39" s="57" t="s">
        <v>212</v>
      </c>
      <c r="D39" s="54" t="s">
        <v>213</v>
      </c>
      <c r="E39" s="6" t="s">
        <v>145</v>
      </c>
      <c r="F39" s="19">
        <v>15747</v>
      </c>
      <c r="G39" s="24">
        <v>368.69</v>
      </c>
      <c r="H39" s="24">
        <v>1.07</v>
      </c>
      <c r="I39" s="31"/>
      <c r="J39" s="31"/>
      <c r="K39" s="35"/>
    </row>
    <row r="40" spans="2:11" x14ac:dyDescent="0.3">
      <c r="C40" s="58" t="s">
        <v>176</v>
      </c>
      <c r="D40" s="54"/>
      <c r="E40" s="6"/>
      <c r="F40" s="19"/>
      <c r="G40" s="25">
        <v>34313.22</v>
      </c>
      <c r="H40" s="25">
        <v>99.75</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188</v>
      </c>
      <c r="C82" s="57" t="s">
        <v>189</v>
      </c>
      <c r="D82" s="54"/>
      <c r="E82" s="6"/>
      <c r="F82" s="19"/>
      <c r="G82" s="24">
        <v>53.79</v>
      </c>
      <c r="H82" s="24">
        <v>0.16</v>
      </c>
      <c r="I82" s="31"/>
      <c r="J82" s="31"/>
      <c r="K82" s="35"/>
    </row>
    <row r="83" spans="1:54" x14ac:dyDescent="0.3">
      <c r="C83" s="58" t="s">
        <v>176</v>
      </c>
      <c r="D83" s="54"/>
      <c r="E83" s="6"/>
      <c r="F83" s="19"/>
      <c r="G83" s="25">
        <v>53.79</v>
      </c>
      <c r="H83" s="25">
        <v>0.16</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5255</v>
      </c>
      <c r="D86" s="54"/>
      <c r="E86" s="6"/>
      <c r="F86" s="19"/>
      <c r="G86" s="24" t="s">
        <v>2</v>
      </c>
      <c r="H86" s="24" t="s">
        <v>2</v>
      </c>
      <c r="I86" s="31"/>
      <c r="J86" s="31"/>
      <c r="K86" s="35"/>
      <c r="L86" s="3"/>
      <c r="AI86" s="3"/>
      <c r="AV86" s="3"/>
      <c r="AX86" s="3"/>
      <c r="BB86" s="3"/>
    </row>
    <row r="87" spans="1:54" x14ac:dyDescent="0.3">
      <c r="B87" s="8"/>
      <c r="C87" s="57" t="s">
        <v>190</v>
      </c>
      <c r="D87" s="54"/>
      <c r="E87" s="6"/>
      <c r="F87" s="19"/>
      <c r="G87" s="24">
        <v>34.79</v>
      </c>
      <c r="H87" s="24">
        <v>9.0000000000000011E-2</v>
      </c>
      <c r="I87" s="31"/>
      <c r="J87" s="31"/>
      <c r="K87" s="35"/>
    </row>
    <row r="88" spans="1:54" x14ac:dyDescent="0.3">
      <c r="C88" s="58" t="s">
        <v>176</v>
      </c>
      <c r="D88" s="54"/>
      <c r="E88" s="6"/>
      <c r="F88" s="19"/>
      <c r="G88" s="25">
        <v>34.79</v>
      </c>
      <c r="H88" s="25">
        <v>9.0000000000000011E-2</v>
      </c>
      <c r="I88" s="31"/>
      <c r="J88" s="31"/>
      <c r="K88" s="35"/>
    </row>
    <row r="89" spans="1:54" x14ac:dyDescent="0.3">
      <c r="C89" s="57"/>
      <c r="D89" s="54"/>
      <c r="E89" s="6"/>
      <c r="F89" s="19"/>
      <c r="G89" s="24"/>
      <c r="H89" s="24"/>
      <c r="I89" s="31"/>
      <c r="J89" s="31"/>
      <c r="K89" s="35"/>
    </row>
    <row r="90" spans="1:54" x14ac:dyDescent="0.3">
      <c r="C90" s="60" t="s">
        <v>191</v>
      </c>
      <c r="D90" s="55"/>
      <c r="E90" s="5"/>
      <c r="F90" s="20"/>
      <c r="G90" s="26">
        <v>34401.800000000003</v>
      </c>
      <c r="H90" s="26">
        <v>100</v>
      </c>
      <c r="I90" s="32"/>
      <c r="J90" s="32"/>
      <c r="K90" s="36"/>
    </row>
    <row r="93" spans="1:54" x14ac:dyDescent="0.3">
      <c r="C93" s="1" t="s">
        <v>192</v>
      </c>
    </row>
    <row r="94" spans="1:54" x14ac:dyDescent="0.3">
      <c r="C94" s="37" t="s">
        <v>193</v>
      </c>
      <c r="D94" s="37"/>
      <c r="E94" s="37"/>
      <c r="F94" s="37"/>
      <c r="G94" s="37"/>
      <c r="H94" s="37"/>
      <c r="I94" s="37"/>
      <c r="J94" s="37"/>
      <c r="K94" s="37"/>
    </row>
    <row r="95" spans="1:54" x14ac:dyDescent="0.3">
      <c r="C95" s="2" t="s">
        <v>194</v>
      </c>
    </row>
    <row r="96" spans="1:54" x14ac:dyDescent="0.3">
      <c r="C96" s="2" t="s">
        <v>195</v>
      </c>
    </row>
    <row r="97" spans="3:11" ht="30" customHeight="1" x14ac:dyDescent="0.3">
      <c r="C97" s="82" t="s">
        <v>196</v>
      </c>
      <c r="D97" s="83"/>
      <c r="E97" s="83"/>
      <c r="F97" s="83"/>
      <c r="G97" s="83"/>
      <c r="H97" s="83"/>
      <c r="I97" s="83"/>
      <c r="J97" s="83"/>
      <c r="K97" s="83"/>
    </row>
    <row r="98" spans="3:11" x14ac:dyDescent="0.3">
      <c r="C98" s="2" t="s">
        <v>197</v>
      </c>
    </row>
    <row r="100" spans="3:11" x14ac:dyDescent="0.3">
      <c r="C100" s="1" t="s">
        <v>5366</v>
      </c>
      <c r="E100" s="80" t="s">
        <v>5367</v>
      </c>
    </row>
    <row r="101" spans="3:11" x14ac:dyDescent="0.3">
      <c r="E101" s="2" t="s">
        <v>5398</v>
      </c>
    </row>
  </sheetData>
  <mergeCells count="1">
    <mergeCell ref="C97:K97"/>
  </mergeCells>
  <hyperlinks>
    <hyperlink ref="J2" location="'Index'!A1" display="'Index'!A1" xr:uid="{FB6BDAB7-F32F-4612-9609-7813ECDA7DBB}"/>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5E0F0-7F1C-4268-ACEF-C016165BDDBD}">
  <sheetPr codeName="Sheet1107"/>
  <dimension ref="A1:IV72"/>
  <sheetViews>
    <sheetView showGridLines="0" zoomScale="90" zoomScaleNormal="90" workbookViewId="0">
      <pane ySplit="6" topLeftCell="A5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4745</v>
      </c>
      <c r="J2" s="38" t="s">
        <v>4927</v>
      </c>
    </row>
    <row r="3" spans="1:54" ht="16.2" x14ac:dyDescent="0.35">
      <c r="C3" s="1" t="s">
        <v>28</v>
      </c>
      <c r="D3" s="21" t="s">
        <v>4746</v>
      </c>
      <c r="F3" s="73" t="s">
        <v>5301</v>
      </c>
      <c r="G3" s="13" t="s">
        <v>4911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188</v>
      </c>
      <c r="C52" s="57" t="s">
        <v>189</v>
      </c>
      <c r="D52" s="54"/>
      <c r="E52" s="6"/>
      <c r="F52" s="19"/>
      <c r="G52" s="24">
        <v>4062.84</v>
      </c>
      <c r="H52" s="24">
        <v>99.94</v>
      </c>
      <c r="I52" s="31"/>
      <c r="J52" s="31"/>
      <c r="K52" s="35"/>
    </row>
    <row r="53" spans="1:54" x14ac:dyDescent="0.3">
      <c r="C53" s="58" t="s">
        <v>176</v>
      </c>
      <c r="D53" s="54"/>
      <c r="E53" s="6"/>
      <c r="F53" s="19"/>
      <c r="G53" s="25">
        <v>4062.84</v>
      </c>
      <c r="H53" s="25">
        <v>99.94</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5255</v>
      </c>
      <c r="D56" s="54"/>
      <c r="E56" s="6"/>
      <c r="F56" s="19"/>
      <c r="G56" s="24" t="s">
        <v>2</v>
      </c>
      <c r="H56" s="24" t="s">
        <v>2</v>
      </c>
      <c r="I56" s="31"/>
      <c r="J56" s="31"/>
      <c r="K56" s="35"/>
      <c r="L56" s="3"/>
      <c r="AI56" s="3"/>
      <c r="AV56" s="3"/>
      <c r="AX56" s="3"/>
      <c r="BB56" s="3"/>
    </row>
    <row r="57" spans="1:54" x14ac:dyDescent="0.3">
      <c r="B57" s="8"/>
      <c r="C57" s="57" t="s">
        <v>190</v>
      </c>
      <c r="D57" s="54"/>
      <c r="E57" s="6"/>
      <c r="F57" s="19"/>
      <c r="G57" s="24">
        <v>2.5099999999999998</v>
      </c>
      <c r="H57" s="24">
        <v>0.06</v>
      </c>
      <c r="I57" s="31"/>
      <c r="J57" s="31"/>
      <c r="K57" s="35"/>
    </row>
    <row r="58" spans="1:54" x14ac:dyDescent="0.3">
      <c r="C58" s="58" t="s">
        <v>176</v>
      </c>
      <c r="D58" s="54"/>
      <c r="E58" s="6"/>
      <c r="F58" s="19"/>
      <c r="G58" s="25">
        <v>2.5099999999999998</v>
      </c>
      <c r="H58" s="25">
        <v>0.06</v>
      </c>
      <c r="I58" s="31"/>
      <c r="J58" s="31"/>
      <c r="K58" s="35"/>
    </row>
    <row r="59" spans="1:54" x14ac:dyDescent="0.3">
      <c r="C59" s="57"/>
      <c r="D59" s="54"/>
      <c r="E59" s="6"/>
      <c r="F59" s="19"/>
      <c r="G59" s="24"/>
      <c r="H59" s="24"/>
      <c r="I59" s="31"/>
      <c r="J59" s="31"/>
      <c r="K59" s="35"/>
    </row>
    <row r="60" spans="1:54" x14ac:dyDescent="0.3">
      <c r="C60" s="60" t="s">
        <v>191</v>
      </c>
      <c r="D60" s="55"/>
      <c r="E60" s="5"/>
      <c r="F60" s="20"/>
      <c r="G60" s="26">
        <v>4065.35</v>
      </c>
      <c r="H60" s="26">
        <v>100</v>
      </c>
      <c r="I60" s="32"/>
      <c r="J60" s="32"/>
      <c r="K60" s="36"/>
    </row>
    <row r="63" spans="1:54" x14ac:dyDescent="0.3">
      <c r="C63" s="1" t="s">
        <v>192</v>
      </c>
    </row>
    <row r="64" spans="1:54" x14ac:dyDescent="0.3">
      <c r="C64" s="37" t="s">
        <v>193</v>
      </c>
      <c r="D64" s="37"/>
      <c r="E64" s="37"/>
      <c r="F64" s="37"/>
      <c r="G64" s="37"/>
      <c r="H64" s="37"/>
      <c r="I64" s="37"/>
      <c r="J64" s="37"/>
      <c r="K64" s="37"/>
    </row>
    <row r="65" spans="3:11" x14ac:dyDescent="0.3">
      <c r="C65" s="2" t="s">
        <v>194</v>
      </c>
    </row>
    <row r="66" spans="3:11" x14ac:dyDescent="0.3">
      <c r="C66" s="2" t="s">
        <v>195</v>
      </c>
    </row>
    <row r="67" spans="3:11" ht="30" customHeight="1" x14ac:dyDescent="0.3">
      <c r="C67" s="82" t="s">
        <v>196</v>
      </c>
      <c r="D67" s="83"/>
      <c r="E67" s="83"/>
      <c r="F67" s="83"/>
      <c r="G67" s="83"/>
      <c r="H67" s="83"/>
      <c r="I67" s="83"/>
      <c r="J67" s="83"/>
      <c r="K67" s="83"/>
    </row>
    <row r="68" spans="3:11" x14ac:dyDescent="0.3">
      <c r="C68" s="2" t="s">
        <v>197</v>
      </c>
    </row>
    <row r="69" spans="3:11" x14ac:dyDescent="0.3">
      <c r="C69" s="2" t="s">
        <v>5361</v>
      </c>
    </row>
    <row r="71" spans="3:11" x14ac:dyDescent="0.3">
      <c r="C71" s="1" t="s">
        <v>5366</v>
      </c>
      <c r="E71" s="80" t="s">
        <v>5367</v>
      </c>
    </row>
    <row r="72" spans="3:11" x14ac:dyDescent="0.3">
      <c r="E72" s="2" t="s">
        <v>5424</v>
      </c>
    </row>
  </sheetData>
  <mergeCells count="1">
    <mergeCell ref="C67:K67"/>
  </mergeCells>
  <hyperlinks>
    <hyperlink ref="J2" location="'Index'!A1" display="'Index'!A1" xr:uid="{C941F8EC-E19D-4192-862C-CCA2EB44C585}"/>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43F30-C245-409A-BD91-0601D8F10C13}">
  <sheetPr codeName="Sheet19"/>
  <dimension ref="A1:IV171"/>
  <sheetViews>
    <sheetView showGridLines="0" zoomScale="90" zoomScaleNormal="90" workbookViewId="0">
      <pane ySplit="6" topLeftCell="A15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939</v>
      </c>
      <c r="J2" s="38" t="s">
        <v>4927</v>
      </c>
    </row>
    <row r="3" spans="1:54" ht="16.2" x14ac:dyDescent="0.35">
      <c r="C3" s="1" t="s">
        <v>28</v>
      </c>
      <c r="D3" s="21" t="s">
        <v>940</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20224629</v>
      </c>
      <c r="G10" s="24">
        <v>404795.95</v>
      </c>
      <c r="H10" s="24">
        <v>8.5399999999999991</v>
      </c>
      <c r="I10" s="31"/>
      <c r="J10" s="31"/>
      <c r="K10" s="35"/>
    </row>
    <row r="11" spans="1:54" x14ac:dyDescent="0.3">
      <c r="B11" s="8" t="s">
        <v>61</v>
      </c>
      <c r="C11" s="57" t="s">
        <v>62</v>
      </c>
      <c r="D11" s="54" t="s">
        <v>63</v>
      </c>
      <c r="E11" s="6" t="s">
        <v>64</v>
      </c>
      <c r="F11" s="19">
        <v>19717567</v>
      </c>
      <c r="G11" s="24">
        <v>295881.81</v>
      </c>
      <c r="H11" s="24">
        <v>6.24</v>
      </c>
      <c r="I11" s="31"/>
      <c r="J11" s="31"/>
      <c r="K11" s="35"/>
    </row>
    <row r="12" spans="1:54" x14ac:dyDescent="0.3">
      <c r="B12" s="8" t="s">
        <v>377</v>
      </c>
      <c r="C12" s="57" t="s">
        <v>378</v>
      </c>
      <c r="D12" s="54" t="s">
        <v>379</v>
      </c>
      <c r="E12" s="6" t="s">
        <v>103</v>
      </c>
      <c r="F12" s="19">
        <v>38766741</v>
      </c>
      <c r="G12" s="24">
        <v>161444.09</v>
      </c>
      <c r="H12" s="24">
        <v>3.41</v>
      </c>
      <c r="I12" s="31"/>
      <c r="J12" s="31"/>
      <c r="K12" s="35"/>
    </row>
    <row r="13" spans="1:54" x14ac:dyDescent="0.3">
      <c r="B13" s="8" t="s">
        <v>58</v>
      </c>
      <c r="C13" s="57" t="s">
        <v>59</v>
      </c>
      <c r="D13" s="54" t="s">
        <v>60</v>
      </c>
      <c r="E13" s="6" t="s">
        <v>43</v>
      </c>
      <c r="F13" s="19">
        <v>6405768</v>
      </c>
      <c r="G13" s="24">
        <v>138588.79</v>
      </c>
      <c r="H13" s="24">
        <v>2.92</v>
      </c>
      <c r="I13" s="31"/>
      <c r="J13" s="31"/>
      <c r="K13" s="35"/>
    </row>
    <row r="14" spans="1:54" x14ac:dyDescent="0.3">
      <c r="B14" s="8" t="s">
        <v>288</v>
      </c>
      <c r="C14" s="57" t="s">
        <v>289</v>
      </c>
      <c r="D14" s="54" t="s">
        <v>290</v>
      </c>
      <c r="E14" s="6" t="s">
        <v>43</v>
      </c>
      <c r="F14" s="19">
        <v>100456586</v>
      </c>
      <c r="G14" s="24">
        <v>111004.53</v>
      </c>
      <c r="H14" s="24">
        <v>2.34</v>
      </c>
      <c r="I14" s="31"/>
      <c r="J14" s="31"/>
      <c r="K14" s="35"/>
    </row>
    <row r="15" spans="1:54" x14ac:dyDescent="0.3">
      <c r="B15" s="8" t="s">
        <v>510</v>
      </c>
      <c r="C15" s="57" t="s">
        <v>511</v>
      </c>
      <c r="D15" s="54" t="s">
        <v>512</v>
      </c>
      <c r="E15" s="6" t="s">
        <v>90</v>
      </c>
      <c r="F15" s="19">
        <v>28687453</v>
      </c>
      <c r="G15" s="24">
        <v>102041.27</v>
      </c>
      <c r="H15" s="24">
        <v>2.15</v>
      </c>
      <c r="I15" s="31"/>
      <c r="J15" s="31"/>
      <c r="K15" s="35"/>
    </row>
    <row r="16" spans="1:54" x14ac:dyDescent="0.3">
      <c r="B16" s="8" t="s">
        <v>398</v>
      </c>
      <c r="C16" s="57" t="s">
        <v>399</v>
      </c>
      <c r="D16" s="54" t="s">
        <v>400</v>
      </c>
      <c r="E16" s="6" t="s">
        <v>401</v>
      </c>
      <c r="F16" s="19">
        <v>51993788</v>
      </c>
      <c r="G16" s="24">
        <v>99224.95</v>
      </c>
      <c r="H16" s="24">
        <v>2.09</v>
      </c>
      <c r="I16" s="31"/>
      <c r="J16" s="31"/>
      <c r="K16" s="35"/>
    </row>
    <row r="17" spans="2:11" x14ac:dyDescent="0.3">
      <c r="B17" s="8" t="s">
        <v>232</v>
      </c>
      <c r="C17" s="57" t="s">
        <v>233</v>
      </c>
      <c r="D17" s="54" t="s">
        <v>234</v>
      </c>
      <c r="E17" s="6" t="s">
        <v>119</v>
      </c>
      <c r="F17" s="19">
        <v>6482410</v>
      </c>
      <c r="G17" s="24">
        <v>95135.85</v>
      </c>
      <c r="H17" s="24">
        <v>2.0099999999999998</v>
      </c>
      <c r="I17" s="31"/>
      <c r="J17" s="31"/>
      <c r="K17" s="35"/>
    </row>
    <row r="18" spans="2:11" x14ac:dyDescent="0.3">
      <c r="B18" s="8" t="s">
        <v>306</v>
      </c>
      <c r="C18" s="57" t="s">
        <v>307</v>
      </c>
      <c r="D18" s="54" t="s">
        <v>308</v>
      </c>
      <c r="E18" s="6" t="s">
        <v>198</v>
      </c>
      <c r="F18" s="19">
        <v>52995525</v>
      </c>
      <c r="G18" s="24">
        <v>84665.65</v>
      </c>
      <c r="H18" s="24">
        <v>1.79</v>
      </c>
      <c r="I18" s="31"/>
      <c r="J18" s="31"/>
      <c r="K18" s="35"/>
    </row>
    <row r="19" spans="2:11" x14ac:dyDescent="0.3">
      <c r="B19" s="8" t="s">
        <v>241</v>
      </c>
      <c r="C19" s="57" t="s">
        <v>242</v>
      </c>
      <c r="D19" s="54" t="s">
        <v>243</v>
      </c>
      <c r="E19" s="6" t="s">
        <v>244</v>
      </c>
      <c r="F19" s="19">
        <v>19886692</v>
      </c>
      <c r="G19" s="24">
        <v>83742.86</v>
      </c>
      <c r="H19" s="24">
        <v>1.77</v>
      </c>
      <c r="I19" s="31"/>
      <c r="J19" s="31"/>
      <c r="K19" s="35"/>
    </row>
    <row r="20" spans="2:11" x14ac:dyDescent="0.3">
      <c r="B20" s="8" t="s">
        <v>941</v>
      </c>
      <c r="C20" s="57" t="s">
        <v>942</v>
      </c>
      <c r="D20" s="54" t="s">
        <v>943</v>
      </c>
      <c r="E20" s="6" t="s">
        <v>171</v>
      </c>
      <c r="F20" s="19">
        <v>17046663</v>
      </c>
      <c r="G20" s="24">
        <v>82718.929999999993</v>
      </c>
      <c r="H20" s="24">
        <v>1.75</v>
      </c>
      <c r="I20" s="31"/>
      <c r="J20" s="31"/>
      <c r="K20" s="35"/>
    </row>
    <row r="21" spans="2:11" x14ac:dyDescent="0.3">
      <c r="B21" s="8" t="s">
        <v>44</v>
      </c>
      <c r="C21" s="57" t="s">
        <v>45</v>
      </c>
      <c r="D21" s="54" t="s">
        <v>46</v>
      </c>
      <c r="E21" s="6" t="s">
        <v>43</v>
      </c>
      <c r="F21" s="19">
        <v>5281550</v>
      </c>
      <c r="G21" s="24">
        <v>76360.649999999994</v>
      </c>
      <c r="H21" s="24">
        <v>1.61</v>
      </c>
      <c r="I21" s="31"/>
      <c r="J21" s="31"/>
      <c r="K21" s="35"/>
    </row>
    <row r="22" spans="2:11" x14ac:dyDescent="0.3">
      <c r="B22" s="8" t="s">
        <v>211</v>
      </c>
      <c r="C22" s="57" t="s">
        <v>212</v>
      </c>
      <c r="D22" s="54" t="s">
        <v>213</v>
      </c>
      <c r="E22" s="6" t="s">
        <v>145</v>
      </c>
      <c r="F22" s="19">
        <v>3100000</v>
      </c>
      <c r="G22" s="24">
        <v>72574.100000000006</v>
      </c>
      <c r="H22" s="24">
        <v>1.53</v>
      </c>
      <c r="I22" s="31"/>
      <c r="J22" s="31"/>
      <c r="K22" s="35"/>
    </row>
    <row r="23" spans="2:11" x14ac:dyDescent="0.3">
      <c r="B23" s="8" t="s">
        <v>323</v>
      </c>
      <c r="C23" s="57" t="s">
        <v>324</v>
      </c>
      <c r="D23" s="54" t="s">
        <v>325</v>
      </c>
      <c r="E23" s="6" t="s">
        <v>244</v>
      </c>
      <c r="F23" s="19">
        <v>3152051</v>
      </c>
      <c r="G23" s="24">
        <v>63343.62</v>
      </c>
      <c r="H23" s="24">
        <v>1.34</v>
      </c>
      <c r="I23" s="31"/>
      <c r="J23" s="31"/>
      <c r="K23" s="35"/>
    </row>
    <row r="24" spans="2:11" x14ac:dyDescent="0.3">
      <c r="B24" s="8" t="s">
        <v>841</v>
      </c>
      <c r="C24" s="57" t="s">
        <v>842</v>
      </c>
      <c r="D24" s="54" t="s">
        <v>843</v>
      </c>
      <c r="E24" s="6" t="s">
        <v>50</v>
      </c>
      <c r="F24" s="19">
        <v>3526100</v>
      </c>
      <c r="G24" s="24">
        <v>60952.160000000003</v>
      </c>
      <c r="H24" s="24">
        <v>1.29</v>
      </c>
      <c r="I24" s="31"/>
      <c r="J24" s="31"/>
      <c r="K24" s="35"/>
    </row>
    <row r="25" spans="2:11" x14ac:dyDescent="0.3">
      <c r="B25" s="8" t="s">
        <v>51</v>
      </c>
      <c r="C25" s="57" t="s">
        <v>52</v>
      </c>
      <c r="D25" s="54" t="s">
        <v>53</v>
      </c>
      <c r="E25" s="6" t="s">
        <v>43</v>
      </c>
      <c r="F25" s="19">
        <v>4904255</v>
      </c>
      <c r="G25" s="24">
        <v>58811.83</v>
      </c>
      <c r="H25" s="24">
        <v>1.24</v>
      </c>
      <c r="I25" s="31"/>
      <c r="J25" s="31"/>
      <c r="K25" s="35"/>
    </row>
    <row r="26" spans="2:11" x14ac:dyDescent="0.3">
      <c r="B26" s="8" t="s">
        <v>411</v>
      </c>
      <c r="C26" s="57" t="s">
        <v>412</v>
      </c>
      <c r="D26" s="54" t="s">
        <v>413</v>
      </c>
      <c r="E26" s="6" t="s">
        <v>414</v>
      </c>
      <c r="F26" s="19">
        <v>23896662</v>
      </c>
      <c r="G26" s="24">
        <v>58358.04</v>
      </c>
      <c r="H26" s="24">
        <v>1.23</v>
      </c>
      <c r="I26" s="31"/>
      <c r="J26" s="31"/>
      <c r="K26" s="35"/>
    </row>
    <row r="27" spans="2:11" x14ac:dyDescent="0.3">
      <c r="B27" s="8" t="s">
        <v>408</v>
      </c>
      <c r="C27" s="57" t="s">
        <v>409</v>
      </c>
      <c r="D27" s="54" t="s">
        <v>410</v>
      </c>
      <c r="E27" s="6" t="s">
        <v>82</v>
      </c>
      <c r="F27" s="19">
        <v>8824999</v>
      </c>
      <c r="G27" s="24">
        <v>58059.67</v>
      </c>
      <c r="H27" s="24">
        <v>1.23</v>
      </c>
      <c r="I27" s="31"/>
      <c r="J27" s="31"/>
      <c r="K27" s="35"/>
    </row>
    <row r="28" spans="2:11" x14ac:dyDescent="0.3">
      <c r="B28" s="8" t="s">
        <v>374</v>
      </c>
      <c r="C28" s="57" t="s">
        <v>375</v>
      </c>
      <c r="D28" s="54" t="s">
        <v>376</v>
      </c>
      <c r="E28" s="6" t="s">
        <v>90</v>
      </c>
      <c r="F28" s="19">
        <v>3836985</v>
      </c>
      <c r="G28" s="24">
        <v>57781.16</v>
      </c>
      <c r="H28" s="24">
        <v>1.22</v>
      </c>
      <c r="I28" s="31"/>
      <c r="J28" s="31"/>
      <c r="K28" s="35"/>
    </row>
    <row r="29" spans="2:11" x14ac:dyDescent="0.3">
      <c r="B29" s="8" t="s">
        <v>516</v>
      </c>
      <c r="C29" s="57" t="s">
        <v>517</v>
      </c>
      <c r="D29" s="54" t="s">
        <v>518</v>
      </c>
      <c r="E29" s="6" t="s">
        <v>145</v>
      </c>
      <c r="F29" s="19">
        <v>4040000</v>
      </c>
      <c r="G29" s="24">
        <v>56616.56</v>
      </c>
      <c r="H29" s="24">
        <v>1.19</v>
      </c>
      <c r="I29" s="31"/>
      <c r="J29" s="31"/>
      <c r="K29" s="35"/>
    </row>
    <row r="30" spans="2:11" x14ac:dyDescent="0.3">
      <c r="B30" s="8" t="s">
        <v>104</v>
      </c>
      <c r="C30" s="57" t="s">
        <v>105</v>
      </c>
      <c r="D30" s="54" t="s">
        <v>106</v>
      </c>
      <c r="E30" s="6" t="s">
        <v>107</v>
      </c>
      <c r="F30" s="19">
        <v>8020000</v>
      </c>
      <c r="G30" s="24">
        <v>55566.57</v>
      </c>
      <c r="H30" s="24">
        <v>1.17</v>
      </c>
      <c r="I30" s="31"/>
      <c r="J30" s="31"/>
      <c r="K30" s="35"/>
    </row>
    <row r="31" spans="2:11" x14ac:dyDescent="0.3">
      <c r="B31" s="8" t="s">
        <v>389</v>
      </c>
      <c r="C31" s="57" t="s">
        <v>390</v>
      </c>
      <c r="D31" s="54" t="s">
        <v>391</v>
      </c>
      <c r="E31" s="6" t="s">
        <v>86</v>
      </c>
      <c r="F31" s="19">
        <v>19717172</v>
      </c>
      <c r="G31" s="24">
        <v>53226.51</v>
      </c>
      <c r="H31" s="24">
        <v>1.1200000000000001</v>
      </c>
      <c r="I31" s="31"/>
      <c r="J31" s="31"/>
      <c r="K31" s="35"/>
    </row>
    <row r="32" spans="2:11" x14ac:dyDescent="0.3">
      <c r="B32" s="8" t="s">
        <v>944</v>
      </c>
      <c r="C32" s="57" t="s">
        <v>945</v>
      </c>
      <c r="D32" s="54" t="s">
        <v>946</v>
      </c>
      <c r="E32" s="6" t="s">
        <v>64</v>
      </c>
      <c r="F32" s="19">
        <v>36049578</v>
      </c>
      <c r="G32" s="24">
        <v>52978.46</v>
      </c>
      <c r="H32" s="24">
        <v>1.1200000000000001</v>
      </c>
      <c r="I32" s="31"/>
      <c r="J32" s="31"/>
      <c r="K32" s="35"/>
    </row>
    <row r="33" spans="2:11" x14ac:dyDescent="0.3">
      <c r="B33" s="8" t="s">
        <v>418</v>
      </c>
      <c r="C33" s="57" t="s">
        <v>419</v>
      </c>
      <c r="D33" s="54" t="s">
        <v>420</v>
      </c>
      <c r="E33" s="6" t="s">
        <v>401</v>
      </c>
      <c r="F33" s="19">
        <v>17474315</v>
      </c>
      <c r="G33" s="24">
        <v>52754.96</v>
      </c>
      <c r="H33" s="24">
        <v>1.1100000000000001</v>
      </c>
      <c r="I33" s="31"/>
      <c r="J33" s="31"/>
      <c r="K33" s="35"/>
    </row>
    <row r="34" spans="2:11" x14ac:dyDescent="0.3">
      <c r="B34" s="8" t="s">
        <v>220</v>
      </c>
      <c r="C34" s="57" t="s">
        <v>221</v>
      </c>
      <c r="D34" s="54" t="s">
        <v>222</v>
      </c>
      <c r="E34" s="6" t="s">
        <v>90</v>
      </c>
      <c r="F34" s="19">
        <v>1004007</v>
      </c>
      <c r="G34" s="24">
        <v>49587.91</v>
      </c>
      <c r="H34" s="24">
        <v>1.05</v>
      </c>
      <c r="I34" s="31"/>
      <c r="J34" s="31"/>
      <c r="K34" s="35"/>
    </row>
    <row r="35" spans="2:11" x14ac:dyDescent="0.3">
      <c r="B35" s="8" t="s">
        <v>896</v>
      </c>
      <c r="C35" s="57" t="s">
        <v>897</v>
      </c>
      <c r="D35" s="54" t="s">
        <v>898</v>
      </c>
      <c r="E35" s="6" t="s">
        <v>149</v>
      </c>
      <c r="F35" s="19">
        <v>8199605</v>
      </c>
      <c r="G35" s="24">
        <v>48873.75</v>
      </c>
      <c r="H35" s="24">
        <v>1.03</v>
      </c>
      <c r="I35" s="31"/>
      <c r="J35" s="31"/>
      <c r="K35" s="35"/>
    </row>
    <row r="36" spans="2:11" x14ac:dyDescent="0.3">
      <c r="B36" s="8" t="s">
        <v>69</v>
      </c>
      <c r="C36" s="57" t="s">
        <v>70</v>
      </c>
      <c r="D36" s="54" t="s">
        <v>71</v>
      </c>
      <c r="E36" s="6" t="s">
        <v>72</v>
      </c>
      <c r="F36" s="19">
        <v>393463</v>
      </c>
      <c r="G36" s="24">
        <v>48789.41</v>
      </c>
      <c r="H36" s="24">
        <v>1.03</v>
      </c>
      <c r="I36" s="31"/>
      <c r="J36" s="31"/>
      <c r="K36" s="35"/>
    </row>
    <row r="37" spans="2:11" x14ac:dyDescent="0.3">
      <c r="B37" s="8" t="s">
        <v>47</v>
      </c>
      <c r="C37" s="57" t="s">
        <v>48</v>
      </c>
      <c r="D37" s="54" t="s">
        <v>49</v>
      </c>
      <c r="E37" s="6" t="s">
        <v>50</v>
      </c>
      <c r="F37" s="19">
        <v>3011104</v>
      </c>
      <c r="G37" s="24">
        <v>48231.86</v>
      </c>
      <c r="H37" s="24">
        <v>1.02</v>
      </c>
      <c r="I37" s="31"/>
      <c r="J37" s="31"/>
      <c r="K37" s="35"/>
    </row>
    <row r="38" spans="2:11" x14ac:dyDescent="0.3">
      <c r="B38" s="8" t="s">
        <v>386</v>
      </c>
      <c r="C38" s="57" t="s">
        <v>387</v>
      </c>
      <c r="D38" s="54" t="s">
        <v>388</v>
      </c>
      <c r="E38" s="6" t="s">
        <v>50</v>
      </c>
      <c r="F38" s="19">
        <v>2787420</v>
      </c>
      <c r="G38" s="24">
        <v>47023.78</v>
      </c>
      <c r="H38" s="24">
        <v>0.99</v>
      </c>
      <c r="I38" s="31"/>
      <c r="J38" s="31"/>
      <c r="K38" s="35"/>
    </row>
    <row r="39" spans="2:11" x14ac:dyDescent="0.3">
      <c r="B39" s="8" t="s">
        <v>161</v>
      </c>
      <c r="C39" s="57" t="s">
        <v>162</v>
      </c>
      <c r="D39" s="54" t="s">
        <v>163</v>
      </c>
      <c r="E39" s="6" t="s">
        <v>164</v>
      </c>
      <c r="F39" s="19">
        <v>22188917</v>
      </c>
      <c r="G39" s="24">
        <v>46239.48</v>
      </c>
      <c r="H39" s="24">
        <v>0.98</v>
      </c>
      <c r="I39" s="31"/>
      <c r="J39" s="31"/>
      <c r="K39" s="35"/>
    </row>
    <row r="40" spans="2:11" x14ac:dyDescent="0.3">
      <c r="B40" s="8" t="s">
        <v>805</v>
      </c>
      <c r="C40" s="57" t="s">
        <v>806</v>
      </c>
      <c r="D40" s="54" t="s">
        <v>807</v>
      </c>
      <c r="E40" s="6" t="s">
        <v>272</v>
      </c>
      <c r="F40" s="19">
        <v>2937085</v>
      </c>
      <c r="G40" s="24">
        <v>41944.51</v>
      </c>
      <c r="H40" s="24">
        <v>0.89</v>
      </c>
      <c r="I40" s="31"/>
      <c r="J40" s="31"/>
      <c r="K40" s="35"/>
    </row>
    <row r="41" spans="2:11" x14ac:dyDescent="0.3">
      <c r="B41" s="8" t="s">
        <v>76</v>
      </c>
      <c r="C41" s="57" t="s">
        <v>77</v>
      </c>
      <c r="D41" s="54" t="s">
        <v>78</v>
      </c>
      <c r="E41" s="6" t="s">
        <v>43</v>
      </c>
      <c r="F41" s="19">
        <v>5000519</v>
      </c>
      <c r="G41" s="24">
        <v>41021.760000000002</v>
      </c>
      <c r="H41" s="24">
        <v>0.87</v>
      </c>
      <c r="I41" s="31"/>
      <c r="J41" s="31"/>
      <c r="K41" s="35"/>
    </row>
    <row r="42" spans="2:11" x14ac:dyDescent="0.3">
      <c r="B42" s="8" t="s">
        <v>947</v>
      </c>
      <c r="C42" s="57" t="s">
        <v>948</v>
      </c>
      <c r="D42" s="54" t="s">
        <v>949</v>
      </c>
      <c r="E42" s="6" t="s">
        <v>72</v>
      </c>
      <c r="F42" s="19">
        <v>487500</v>
      </c>
      <c r="G42" s="24">
        <v>40833</v>
      </c>
      <c r="H42" s="24">
        <v>0.86</v>
      </c>
      <c r="I42" s="31"/>
      <c r="J42" s="31"/>
      <c r="K42" s="35"/>
    </row>
    <row r="43" spans="2:11" x14ac:dyDescent="0.3">
      <c r="B43" s="8" t="s">
        <v>338</v>
      </c>
      <c r="C43" s="57" t="s">
        <v>339</v>
      </c>
      <c r="D43" s="54" t="s">
        <v>340</v>
      </c>
      <c r="E43" s="6" t="s">
        <v>50</v>
      </c>
      <c r="F43" s="19">
        <v>15000000</v>
      </c>
      <c r="G43" s="24">
        <v>39897</v>
      </c>
      <c r="H43" s="24">
        <v>0.84</v>
      </c>
      <c r="I43" s="31"/>
      <c r="J43" s="31"/>
      <c r="K43" s="35"/>
    </row>
    <row r="44" spans="2:11" x14ac:dyDescent="0.3">
      <c r="B44" s="8" t="s">
        <v>392</v>
      </c>
      <c r="C44" s="57" t="s">
        <v>393</v>
      </c>
      <c r="D44" s="54" t="s">
        <v>394</v>
      </c>
      <c r="E44" s="6" t="s">
        <v>72</v>
      </c>
      <c r="F44" s="19">
        <v>5594339</v>
      </c>
      <c r="G44" s="24">
        <v>38489.050000000003</v>
      </c>
      <c r="H44" s="24">
        <v>0.81</v>
      </c>
      <c r="I44" s="31"/>
      <c r="J44" s="31"/>
      <c r="K44" s="35"/>
    </row>
    <row r="45" spans="2:11" x14ac:dyDescent="0.3">
      <c r="B45" s="8" t="s">
        <v>950</v>
      </c>
      <c r="C45" s="57" t="s">
        <v>728</v>
      </c>
      <c r="D45" s="54" t="s">
        <v>951</v>
      </c>
      <c r="E45" s="6" t="s">
        <v>119</v>
      </c>
      <c r="F45" s="19">
        <v>21853430</v>
      </c>
      <c r="G45" s="24">
        <v>37533.269999999997</v>
      </c>
      <c r="H45" s="24">
        <v>0.79</v>
      </c>
      <c r="I45" s="31"/>
      <c r="J45" s="31"/>
      <c r="K45" s="35"/>
    </row>
    <row r="46" spans="2:11" x14ac:dyDescent="0.3">
      <c r="B46" s="8" t="s">
        <v>54</v>
      </c>
      <c r="C46" s="57" t="s">
        <v>55</v>
      </c>
      <c r="D46" s="54" t="s">
        <v>56</v>
      </c>
      <c r="E46" s="6" t="s">
        <v>57</v>
      </c>
      <c r="F46" s="19">
        <v>1005000</v>
      </c>
      <c r="G46" s="24">
        <v>36881.49</v>
      </c>
      <c r="H46" s="24">
        <v>0.78</v>
      </c>
      <c r="I46" s="31"/>
      <c r="J46" s="31"/>
      <c r="K46" s="35"/>
    </row>
    <row r="47" spans="2:11" x14ac:dyDescent="0.3">
      <c r="B47" s="8" t="s">
        <v>204</v>
      </c>
      <c r="C47" s="57" t="s">
        <v>205</v>
      </c>
      <c r="D47" s="54" t="s">
        <v>206</v>
      </c>
      <c r="E47" s="6" t="s">
        <v>207</v>
      </c>
      <c r="F47" s="19">
        <v>628018</v>
      </c>
      <c r="G47" s="24">
        <v>32605.439999999999</v>
      </c>
      <c r="H47" s="24">
        <v>0.69</v>
      </c>
      <c r="I47" s="31"/>
      <c r="J47" s="31"/>
      <c r="K47" s="35"/>
    </row>
    <row r="48" spans="2:11" x14ac:dyDescent="0.3">
      <c r="B48" s="8" t="s">
        <v>952</v>
      </c>
      <c r="C48" s="57" t="s">
        <v>953</v>
      </c>
      <c r="D48" s="54" t="s">
        <v>954</v>
      </c>
      <c r="E48" s="6" t="s">
        <v>68</v>
      </c>
      <c r="F48" s="19">
        <v>1115585</v>
      </c>
      <c r="G48" s="24">
        <v>31732.82</v>
      </c>
      <c r="H48" s="24">
        <v>0.67</v>
      </c>
      <c r="I48" s="31"/>
      <c r="J48" s="31"/>
      <c r="K48" s="35"/>
    </row>
    <row r="49" spans="2:11" x14ac:dyDescent="0.3">
      <c r="B49" s="8" t="s">
        <v>501</v>
      </c>
      <c r="C49" s="57" t="s">
        <v>502</v>
      </c>
      <c r="D49" s="54" t="s">
        <v>503</v>
      </c>
      <c r="E49" s="6" t="s">
        <v>141</v>
      </c>
      <c r="F49" s="19">
        <v>20000000</v>
      </c>
      <c r="G49" s="24">
        <v>30966</v>
      </c>
      <c r="H49" s="24">
        <v>0.65</v>
      </c>
      <c r="I49" s="31"/>
      <c r="J49" s="31"/>
      <c r="K49" s="35"/>
    </row>
    <row r="50" spans="2:11" x14ac:dyDescent="0.3">
      <c r="B50" s="8" t="s">
        <v>893</v>
      </c>
      <c r="C50" s="57" t="s">
        <v>894</v>
      </c>
      <c r="D50" s="54" t="s">
        <v>895</v>
      </c>
      <c r="E50" s="6" t="s">
        <v>90</v>
      </c>
      <c r="F50" s="19">
        <v>1328039</v>
      </c>
      <c r="G50" s="24">
        <v>30807.85</v>
      </c>
      <c r="H50" s="24">
        <v>0.65</v>
      </c>
      <c r="I50" s="31"/>
      <c r="J50" s="31"/>
      <c r="K50" s="35"/>
    </row>
    <row r="51" spans="2:11" x14ac:dyDescent="0.3">
      <c r="B51" s="8" t="s">
        <v>437</v>
      </c>
      <c r="C51" s="57" t="s">
        <v>438</v>
      </c>
      <c r="D51" s="54" t="s">
        <v>439</v>
      </c>
      <c r="E51" s="6" t="s">
        <v>82</v>
      </c>
      <c r="F51" s="19">
        <v>3101220</v>
      </c>
      <c r="G51" s="24">
        <v>30168.67</v>
      </c>
      <c r="H51" s="24">
        <v>0.64</v>
      </c>
      <c r="I51" s="31"/>
      <c r="J51" s="31"/>
      <c r="K51" s="35"/>
    </row>
    <row r="52" spans="2:11" x14ac:dyDescent="0.3">
      <c r="B52" s="8" t="s">
        <v>430</v>
      </c>
      <c r="C52" s="57" t="s">
        <v>431</v>
      </c>
      <c r="D52" s="54" t="s">
        <v>432</v>
      </c>
      <c r="E52" s="6" t="s">
        <v>433</v>
      </c>
      <c r="F52" s="19">
        <v>9179514</v>
      </c>
      <c r="G52" s="24">
        <v>29737.040000000001</v>
      </c>
      <c r="H52" s="24">
        <v>0.63</v>
      </c>
      <c r="I52" s="31"/>
      <c r="J52" s="31"/>
      <c r="K52" s="35"/>
    </row>
    <row r="53" spans="2:11" x14ac:dyDescent="0.3">
      <c r="B53" s="8" t="s">
        <v>303</v>
      </c>
      <c r="C53" s="57" t="s">
        <v>304</v>
      </c>
      <c r="D53" s="54" t="s">
        <v>305</v>
      </c>
      <c r="E53" s="6" t="s">
        <v>68</v>
      </c>
      <c r="F53" s="19">
        <v>8370435</v>
      </c>
      <c r="G53" s="24">
        <v>29648.080000000002</v>
      </c>
      <c r="H53" s="24">
        <v>0.63</v>
      </c>
      <c r="I53" s="31"/>
      <c r="J53" s="31"/>
      <c r="K53" s="35"/>
    </row>
    <row r="54" spans="2:11" x14ac:dyDescent="0.3">
      <c r="B54" s="8" t="s">
        <v>285</v>
      </c>
      <c r="C54" s="57" t="s">
        <v>286</v>
      </c>
      <c r="D54" s="54" t="s">
        <v>287</v>
      </c>
      <c r="E54" s="6" t="s">
        <v>68</v>
      </c>
      <c r="F54" s="19">
        <v>1443171</v>
      </c>
      <c r="G54" s="24">
        <v>27668.47</v>
      </c>
      <c r="H54" s="24">
        <v>0.57999999999999996</v>
      </c>
      <c r="I54" s="31"/>
      <c r="J54" s="31"/>
      <c r="K54" s="35"/>
    </row>
    <row r="55" spans="2:11" x14ac:dyDescent="0.3">
      <c r="B55" s="8" t="s">
        <v>276</v>
      </c>
      <c r="C55" s="57" t="s">
        <v>277</v>
      </c>
      <c r="D55" s="54" t="s">
        <v>278</v>
      </c>
      <c r="E55" s="6" t="s">
        <v>200</v>
      </c>
      <c r="F55" s="19">
        <v>7156013</v>
      </c>
      <c r="G55" s="24">
        <v>27393.22</v>
      </c>
      <c r="H55" s="24">
        <v>0.57999999999999996</v>
      </c>
      <c r="I55" s="31"/>
      <c r="J55" s="31"/>
      <c r="K55" s="35"/>
    </row>
    <row r="56" spans="2:11" x14ac:dyDescent="0.3">
      <c r="B56" s="8" t="s">
        <v>335</v>
      </c>
      <c r="C56" s="57" t="s">
        <v>336</v>
      </c>
      <c r="D56" s="54" t="s">
        <v>337</v>
      </c>
      <c r="E56" s="6" t="s">
        <v>43</v>
      </c>
      <c r="F56" s="19">
        <v>21890429</v>
      </c>
      <c r="G56" s="24">
        <v>25953.29</v>
      </c>
      <c r="H56" s="24">
        <v>0.55000000000000004</v>
      </c>
      <c r="I56" s="31"/>
      <c r="J56" s="31"/>
      <c r="K56" s="35"/>
    </row>
    <row r="57" spans="2:11" x14ac:dyDescent="0.3">
      <c r="B57" s="8" t="s">
        <v>955</v>
      </c>
      <c r="C57" s="57" t="s">
        <v>956</v>
      </c>
      <c r="D57" s="54" t="s">
        <v>957</v>
      </c>
      <c r="E57" s="6" t="s">
        <v>160</v>
      </c>
      <c r="F57" s="19">
        <v>7189147</v>
      </c>
      <c r="G57" s="24">
        <v>24849.29</v>
      </c>
      <c r="H57" s="24">
        <v>0.52</v>
      </c>
      <c r="I57" s="31"/>
      <c r="J57" s="31"/>
      <c r="K57" s="35"/>
    </row>
    <row r="58" spans="2:11" x14ac:dyDescent="0.3">
      <c r="B58" s="8" t="s">
        <v>273</v>
      </c>
      <c r="C58" s="57" t="s">
        <v>274</v>
      </c>
      <c r="D58" s="54" t="s">
        <v>275</v>
      </c>
      <c r="E58" s="6" t="s">
        <v>57</v>
      </c>
      <c r="F58" s="19">
        <v>1805754</v>
      </c>
      <c r="G58" s="24">
        <v>23808.87</v>
      </c>
      <c r="H58" s="24">
        <v>0.5</v>
      </c>
      <c r="I58" s="31"/>
      <c r="J58" s="31"/>
      <c r="K58" s="35"/>
    </row>
    <row r="59" spans="2:11" x14ac:dyDescent="0.3">
      <c r="B59" s="8" t="s">
        <v>300</v>
      </c>
      <c r="C59" s="57" t="s">
        <v>301</v>
      </c>
      <c r="D59" s="54" t="s">
        <v>302</v>
      </c>
      <c r="E59" s="6" t="s">
        <v>68</v>
      </c>
      <c r="F59" s="19">
        <v>2106875</v>
      </c>
      <c r="G59" s="24">
        <v>22653.119999999999</v>
      </c>
      <c r="H59" s="24">
        <v>0.48</v>
      </c>
      <c r="I59" s="31"/>
      <c r="J59" s="31"/>
      <c r="K59" s="35"/>
    </row>
    <row r="60" spans="2:11" x14ac:dyDescent="0.3">
      <c r="B60" s="8" t="s">
        <v>440</v>
      </c>
      <c r="C60" s="57" t="s">
        <v>441</v>
      </c>
      <c r="D60" s="54" t="s">
        <v>442</v>
      </c>
      <c r="E60" s="6" t="s">
        <v>43</v>
      </c>
      <c r="F60" s="19">
        <v>33102195</v>
      </c>
      <c r="G60" s="24">
        <v>22214.880000000001</v>
      </c>
      <c r="H60" s="24">
        <v>0.47</v>
      </c>
      <c r="I60" s="31"/>
      <c r="J60" s="31"/>
      <c r="K60" s="35"/>
    </row>
    <row r="61" spans="2:11" x14ac:dyDescent="0.3">
      <c r="B61" s="8" t="s">
        <v>958</v>
      </c>
      <c r="C61" s="57" t="s">
        <v>959</v>
      </c>
      <c r="D61" s="54" t="s">
        <v>960</v>
      </c>
      <c r="E61" s="6" t="s">
        <v>207</v>
      </c>
      <c r="F61" s="19">
        <v>11172975</v>
      </c>
      <c r="G61" s="24">
        <v>21576.13</v>
      </c>
      <c r="H61" s="24">
        <v>0.46</v>
      </c>
      <c r="I61" s="31"/>
      <c r="J61" s="31"/>
      <c r="K61" s="35"/>
    </row>
    <row r="62" spans="2:11" x14ac:dyDescent="0.3">
      <c r="B62" s="8" t="s">
        <v>961</v>
      </c>
      <c r="C62" s="57" t="s">
        <v>962</v>
      </c>
      <c r="D62" s="54" t="s">
        <v>963</v>
      </c>
      <c r="E62" s="6" t="s">
        <v>111</v>
      </c>
      <c r="F62" s="19">
        <v>1886132</v>
      </c>
      <c r="G62" s="24">
        <v>21520.77</v>
      </c>
      <c r="H62" s="24">
        <v>0.45</v>
      </c>
      <c r="I62" s="31"/>
      <c r="J62" s="31"/>
      <c r="K62" s="35"/>
    </row>
    <row r="63" spans="2:11" x14ac:dyDescent="0.3">
      <c r="B63" s="8" t="s">
        <v>964</v>
      </c>
      <c r="C63" s="57" t="s">
        <v>965</v>
      </c>
      <c r="D63" s="54" t="s">
        <v>966</v>
      </c>
      <c r="E63" s="6" t="s">
        <v>967</v>
      </c>
      <c r="F63" s="19">
        <v>28539000</v>
      </c>
      <c r="G63" s="24">
        <v>19977.3</v>
      </c>
      <c r="H63" s="24">
        <v>0.42</v>
      </c>
      <c r="I63" s="31"/>
      <c r="J63" s="31"/>
      <c r="K63" s="35"/>
    </row>
    <row r="64" spans="2:11" x14ac:dyDescent="0.3">
      <c r="B64" s="8" t="s">
        <v>395</v>
      </c>
      <c r="C64" s="57" t="s">
        <v>396</v>
      </c>
      <c r="D64" s="54" t="s">
        <v>397</v>
      </c>
      <c r="E64" s="6" t="s">
        <v>90</v>
      </c>
      <c r="F64" s="19">
        <v>995000</v>
      </c>
      <c r="G64" s="24">
        <v>19283.099999999999</v>
      </c>
      <c r="H64" s="24">
        <v>0.41</v>
      </c>
      <c r="I64" s="31"/>
      <c r="J64" s="31"/>
      <c r="K64" s="35"/>
    </row>
    <row r="65" spans="2:11" x14ac:dyDescent="0.3">
      <c r="B65" s="8" t="s">
        <v>968</v>
      </c>
      <c r="C65" s="57" t="s">
        <v>969</v>
      </c>
      <c r="D65" s="54" t="s">
        <v>970</v>
      </c>
      <c r="E65" s="6" t="s">
        <v>72</v>
      </c>
      <c r="F65" s="19">
        <v>448770</v>
      </c>
      <c r="G65" s="24">
        <v>19014.830000000002</v>
      </c>
      <c r="H65" s="24">
        <v>0.4</v>
      </c>
      <c r="I65" s="31"/>
      <c r="J65" s="31"/>
      <c r="K65" s="35"/>
    </row>
    <row r="66" spans="2:11" x14ac:dyDescent="0.3">
      <c r="B66" s="8" t="s">
        <v>971</v>
      </c>
      <c r="C66" s="57" t="s">
        <v>972</v>
      </c>
      <c r="D66" s="54" t="s">
        <v>973</v>
      </c>
      <c r="E66" s="6" t="s">
        <v>43</v>
      </c>
      <c r="F66" s="19">
        <v>9242793</v>
      </c>
      <c r="G66" s="24">
        <v>17528.03</v>
      </c>
      <c r="H66" s="24">
        <v>0.37</v>
      </c>
      <c r="I66" s="31"/>
      <c r="J66" s="31"/>
      <c r="K66" s="35"/>
    </row>
    <row r="67" spans="2:11" x14ac:dyDescent="0.3">
      <c r="B67" s="8" t="s">
        <v>974</v>
      </c>
      <c r="C67" s="57" t="s">
        <v>975</v>
      </c>
      <c r="D67" s="54" t="s">
        <v>976</v>
      </c>
      <c r="E67" s="6" t="s">
        <v>156</v>
      </c>
      <c r="F67" s="19">
        <v>114711</v>
      </c>
      <c r="G67" s="24">
        <v>16114.6</v>
      </c>
      <c r="H67" s="24">
        <v>0.34</v>
      </c>
      <c r="I67" s="31"/>
      <c r="J67" s="31"/>
      <c r="K67" s="35"/>
    </row>
    <row r="68" spans="2:11" x14ac:dyDescent="0.3">
      <c r="B68" s="8" t="s">
        <v>467</v>
      </c>
      <c r="C68" s="57" t="s">
        <v>468</v>
      </c>
      <c r="D68" s="54" t="s">
        <v>469</v>
      </c>
      <c r="E68" s="6" t="s">
        <v>90</v>
      </c>
      <c r="F68" s="19">
        <v>251576</v>
      </c>
      <c r="G68" s="24">
        <v>16029.16</v>
      </c>
      <c r="H68" s="24">
        <v>0.34</v>
      </c>
      <c r="I68" s="31"/>
      <c r="J68" s="31"/>
      <c r="K68" s="35"/>
    </row>
    <row r="69" spans="2:11" x14ac:dyDescent="0.3">
      <c r="B69" s="8" t="s">
        <v>235</v>
      </c>
      <c r="C69" s="57" t="s">
        <v>236</v>
      </c>
      <c r="D69" s="54" t="s">
        <v>237</v>
      </c>
      <c r="E69" s="6" t="s">
        <v>90</v>
      </c>
      <c r="F69" s="19">
        <v>813026</v>
      </c>
      <c r="G69" s="24">
        <v>14907.64</v>
      </c>
      <c r="H69" s="24">
        <v>0.31</v>
      </c>
      <c r="I69" s="31"/>
      <c r="J69" s="31"/>
      <c r="K69" s="35"/>
    </row>
    <row r="70" spans="2:11" x14ac:dyDescent="0.3">
      <c r="B70" s="8" t="s">
        <v>443</v>
      </c>
      <c r="C70" s="57" t="s">
        <v>444</v>
      </c>
      <c r="D70" s="54" t="s">
        <v>445</v>
      </c>
      <c r="E70" s="6" t="s">
        <v>68</v>
      </c>
      <c r="F70" s="19">
        <v>9594645</v>
      </c>
      <c r="G70" s="24">
        <v>14848.67</v>
      </c>
      <c r="H70" s="24">
        <v>0.31</v>
      </c>
      <c r="I70" s="31"/>
      <c r="J70" s="31"/>
      <c r="K70" s="35"/>
    </row>
    <row r="71" spans="2:11" x14ac:dyDescent="0.3">
      <c r="B71" s="8" t="s">
        <v>434</v>
      </c>
      <c r="C71" s="57" t="s">
        <v>435</v>
      </c>
      <c r="D71" s="54" t="s">
        <v>436</v>
      </c>
      <c r="E71" s="6" t="s">
        <v>115</v>
      </c>
      <c r="F71" s="19">
        <v>796647</v>
      </c>
      <c r="G71" s="24">
        <v>13775.62</v>
      </c>
      <c r="H71" s="24">
        <v>0.28999999999999998</v>
      </c>
      <c r="I71" s="31"/>
      <c r="J71" s="31"/>
      <c r="K71" s="35"/>
    </row>
    <row r="72" spans="2:11" x14ac:dyDescent="0.3">
      <c r="B72" s="8" t="s">
        <v>263</v>
      </c>
      <c r="C72" s="57" t="s">
        <v>264</v>
      </c>
      <c r="D72" s="54" t="s">
        <v>265</v>
      </c>
      <c r="E72" s="6" t="s">
        <v>198</v>
      </c>
      <c r="F72" s="19">
        <v>10333817</v>
      </c>
      <c r="G72" s="24">
        <v>13639.61</v>
      </c>
      <c r="H72" s="24">
        <v>0.28999999999999998</v>
      </c>
      <c r="I72" s="31"/>
      <c r="J72" s="31"/>
      <c r="K72" s="35"/>
    </row>
    <row r="73" spans="2:11" x14ac:dyDescent="0.3">
      <c r="B73" s="8" t="s">
        <v>312</v>
      </c>
      <c r="C73" s="57" t="s">
        <v>313</v>
      </c>
      <c r="D73" s="54" t="s">
        <v>314</v>
      </c>
      <c r="E73" s="6" t="s">
        <v>315</v>
      </c>
      <c r="F73" s="19">
        <v>808141</v>
      </c>
      <c r="G73" s="24">
        <v>13388.47</v>
      </c>
      <c r="H73" s="24">
        <v>0.28000000000000003</v>
      </c>
      <c r="I73" s="31"/>
      <c r="J73" s="31"/>
      <c r="K73" s="35"/>
    </row>
    <row r="74" spans="2:11" x14ac:dyDescent="0.3">
      <c r="B74" s="8" t="s">
        <v>112</v>
      </c>
      <c r="C74" s="57" t="s">
        <v>113</v>
      </c>
      <c r="D74" s="54" t="s">
        <v>114</v>
      </c>
      <c r="E74" s="6" t="s">
        <v>115</v>
      </c>
      <c r="F74" s="19">
        <v>362333</v>
      </c>
      <c r="G74" s="24">
        <v>12675.5</v>
      </c>
      <c r="H74" s="24">
        <v>0.27</v>
      </c>
      <c r="I74" s="31"/>
      <c r="J74" s="31"/>
      <c r="K74" s="35"/>
    </row>
    <row r="75" spans="2:11" x14ac:dyDescent="0.3">
      <c r="B75" s="8" t="s">
        <v>977</v>
      </c>
      <c r="C75" s="57" t="s">
        <v>978</v>
      </c>
      <c r="D75" s="54" t="s">
        <v>979</v>
      </c>
      <c r="E75" s="6" t="s">
        <v>115</v>
      </c>
      <c r="F75" s="19">
        <v>116363</v>
      </c>
      <c r="G75" s="24">
        <v>10728.09</v>
      </c>
      <c r="H75" s="24">
        <v>0.23</v>
      </c>
      <c r="I75" s="31"/>
      <c r="J75" s="31"/>
      <c r="K75" s="35"/>
    </row>
    <row r="76" spans="2:11" x14ac:dyDescent="0.3">
      <c r="B76" s="8" t="s">
        <v>814</v>
      </c>
      <c r="C76" s="57" t="s">
        <v>815</v>
      </c>
      <c r="D76" s="54" t="s">
        <v>816</v>
      </c>
      <c r="E76" s="6" t="s">
        <v>145</v>
      </c>
      <c r="F76" s="19">
        <v>2706470</v>
      </c>
      <c r="G76" s="24">
        <v>10482.16</v>
      </c>
      <c r="H76" s="24">
        <v>0.22</v>
      </c>
      <c r="I76" s="31"/>
      <c r="J76" s="31"/>
      <c r="K76" s="35"/>
    </row>
    <row r="77" spans="2:11" x14ac:dyDescent="0.3">
      <c r="B77" s="8" t="s">
        <v>291</v>
      </c>
      <c r="C77" s="57" t="s">
        <v>292</v>
      </c>
      <c r="D77" s="54" t="s">
        <v>293</v>
      </c>
      <c r="E77" s="6" t="s">
        <v>115</v>
      </c>
      <c r="F77" s="19">
        <v>229555</v>
      </c>
      <c r="G77" s="24">
        <v>8895.26</v>
      </c>
      <c r="H77" s="24">
        <v>0.19</v>
      </c>
      <c r="I77" s="31"/>
      <c r="J77" s="31"/>
      <c r="K77" s="35"/>
    </row>
    <row r="78" spans="2:11" x14ac:dyDescent="0.3">
      <c r="B78" s="8" t="s">
        <v>980</v>
      </c>
      <c r="C78" s="57" t="s">
        <v>981</v>
      </c>
      <c r="D78" s="54" t="s">
        <v>982</v>
      </c>
      <c r="E78" s="6" t="s">
        <v>115</v>
      </c>
      <c r="F78" s="19">
        <v>898953</v>
      </c>
      <c r="G78" s="24">
        <v>8678.94</v>
      </c>
      <c r="H78" s="24">
        <v>0.18</v>
      </c>
      <c r="I78" s="31"/>
      <c r="J78" s="31"/>
      <c r="K78" s="35"/>
    </row>
    <row r="79" spans="2:11" x14ac:dyDescent="0.3">
      <c r="B79" s="8" t="s">
        <v>983</v>
      </c>
      <c r="C79" s="57" t="s">
        <v>984</v>
      </c>
      <c r="D79" s="54" t="s">
        <v>985</v>
      </c>
      <c r="E79" s="6" t="s">
        <v>200</v>
      </c>
      <c r="F79" s="19">
        <v>9934596</v>
      </c>
      <c r="G79" s="24">
        <v>6555.84</v>
      </c>
      <c r="H79" s="24">
        <v>0.14000000000000001</v>
      </c>
      <c r="I79" s="31"/>
      <c r="J79" s="31"/>
      <c r="K79" s="35"/>
    </row>
    <row r="80" spans="2:11" x14ac:dyDescent="0.3">
      <c r="B80" s="8" t="s">
        <v>826</v>
      </c>
      <c r="C80" s="57" t="s">
        <v>827</v>
      </c>
      <c r="D80" s="54" t="s">
        <v>828</v>
      </c>
      <c r="E80" s="6" t="s">
        <v>272</v>
      </c>
      <c r="F80" s="19">
        <v>2036417</v>
      </c>
      <c r="G80" s="24">
        <v>6182.56</v>
      </c>
      <c r="H80" s="24">
        <v>0.13</v>
      </c>
      <c r="I80" s="31"/>
      <c r="J80" s="31"/>
      <c r="K80" s="35"/>
    </row>
    <row r="81" spans="2:11" x14ac:dyDescent="0.3">
      <c r="B81" s="8" t="s">
        <v>918</v>
      </c>
      <c r="C81" s="57" t="s">
        <v>919</v>
      </c>
      <c r="D81" s="54" t="s">
        <v>920</v>
      </c>
      <c r="E81" s="6" t="s">
        <v>90</v>
      </c>
      <c r="F81" s="19">
        <v>515000</v>
      </c>
      <c r="G81" s="24">
        <v>5844.22</v>
      </c>
      <c r="H81" s="24">
        <v>0.12</v>
      </c>
      <c r="I81" s="31"/>
      <c r="J81" s="31"/>
      <c r="K81" s="35"/>
    </row>
    <row r="82" spans="2:11" x14ac:dyDescent="0.3">
      <c r="B82" s="8" t="s">
        <v>986</v>
      </c>
      <c r="C82" s="57" t="s">
        <v>987</v>
      </c>
      <c r="D82" s="54" t="s">
        <v>988</v>
      </c>
      <c r="E82" s="6" t="s">
        <v>322</v>
      </c>
      <c r="F82" s="19">
        <v>518414</v>
      </c>
      <c r="G82" s="24">
        <v>5754.4</v>
      </c>
      <c r="H82" s="24">
        <v>0.12</v>
      </c>
      <c r="I82" s="31"/>
      <c r="J82" s="31"/>
      <c r="K82" s="35"/>
    </row>
    <row r="83" spans="2:11" x14ac:dyDescent="0.3">
      <c r="B83" s="8" t="s">
        <v>989</v>
      </c>
      <c r="C83" s="57" t="s">
        <v>990</v>
      </c>
      <c r="D83" s="54" t="s">
        <v>991</v>
      </c>
      <c r="E83" s="6" t="s">
        <v>145</v>
      </c>
      <c r="F83" s="19">
        <v>1350179</v>
      </c>
      <c r="G83" s="24">
        <v>4234.84</v>
      </c>
      <c r="H83" s="24">
        <v>0.09</v>
      </c>
      <c r="I83" s="31"/>
      <c r="J83" s="31"/>
      <c r="K83" s="35"/>
    </row>
    <row r="84" spans="2:11" x14ac:dyDescent="0.3">
      <c r="B84" s="8" t="s">
        <v>332</v>
      </c>
      <c r="C84" s="57" t="s">
        <v>333</v>
      </c>
      <c r="D84" s="54" t="s">
        <v>334</v>
      </c>
      <c r="E84" s="6" t="s">
        <v>141</v>
      </c>
      <c r="F84" s="19">
        <v>7057818</v>
      </c>
      <c r="G84" s="24">
        <v>4214.93</v>
      </c>
      <c r="H84" s="24">
        <v>0.09</v>
      </c>
      <c r="I84" s="31"/>
      <c r="J84" s="31"/>
      <c r="K84" s="35"/>
    </row>
    <row r="85" spans="2:11" x14ac:dyDescent="0.3">
      <c r="B85" s="8" t="s">
        <v>992</v>
      </c>
      <c r="C85" s="57" t="s">
        <v>993</v>
      </c>
      <c r="D85" s="54" t="s">
        <v>994</v>
      </c>
      <c r="E85" s="6" t="s">
        <v>141</v>
      </c>
      <c r="F85" s="19">
        <v>200000</v>
      </c>
      <c r="G85" s="24">
        <v>3580.4</v>
      </c>
      <c r="H85" s="24">
        <v>0.08</v>
      </c>
      <c r="I85" s="31"/>
      <c r="J85" s="31"/>
      <c r="K85" s="35"/>
    </row>
    <row r="86" spans="2:11" x14ac:dyDescent="0.3">
      <c r="B86" s="8" t="s">
        <v>995</v>
      </c>
      <c r="C86" s="57" t="s">
        <v>996</v>
      </c>
      <c r="D86" s="54" t="s">
        <v>997</v>
      </c>
      <c r="E86" s="6" t="s">
        <v>198</v>
      </c>
      <c r="F86" s="19">
        <v>2606407</v>
      </c>
      <c r="G86" s="24">
        <v>1068.3699999999999</v>
      </c>
      <c r="H86" s="24">
        <v>0.02</v>
      </c>
      <c r="I86" s="31"/>
      <c r="J86" s="31"/>
      <c r="K86" s="35"/>
    </row>
    <row r="87" spans="2:11" x14ac:dyDescent="0.3">
      <c r="C87" s="58" t="s">
        <v>176</v>
      </c>
      <c r="D87" s="54"/>
      <c r="E87" s="6"/>
      <c r="F87" s="19"/>
      <c r="G87" s="25">
        <v>3702681.72</v>
      </c>
      <c r="H87" s="25">
        <v>78.14</v>
      </c>
      <c r="I87" s="31"/>
      <c r="J87" s="31"/>
      <c r="K87" s="35"/>
    </row>
    <row r="88" spans="2:11" x14ac:dyDescent="0.3">
      <c r="C88" s="57"/>
      <c r="D88" s="54"/>
      <c r="E88" s="6"/>
      <c r="F88" s="19"/>
      <c r="G88" s="24"/>
      <c r="H88" s="24"/>
      <c r="I88" s="31"/>
      <c r="J88" s="31"/>
      <c r="K88" s="35"/>
    </row>
    <row r="89" spans="2:11" x14ac:dyDescent="0.3">
      <c r="C89" s="58" t="s">
        <v>3</v>
      </c>
      <c r="D89" s="54"/>
      <c r="E89" s="6"/>
      <c r="F89" s="19"/>
      <c r="G89" s="24" t="s">
        <v>2</v>
      </c>
      <c r="H89" s="24" t="s">
        <v>2</v>
      </c>
      <c r="I89" s="31"/>
      <c r="J89" s="31"/>
      <c r="K89" s="35"/>
    </row>
    <row r="90" spans="2:11" x14ac:dyDescent="0.3">
      <c r="C90" s="57"/>
      <c r="D90" s="54"/>
      <c r="E90" s="6"/>
      <c r="F90" s="19"/>
      <c r="G90" s="24"/>
      <c r="H90" s="24"/>
      <c r="I90" s="31"/>
      <c r="J90" s="31"/>
      <c r="K90" s="35"/>
    </row>
    <row r="91" spans="2:11" x14ac:dyDescent="0.3">
      <c r="C91" s="59" t="s">
        <v>4</v>
      </c>
      <c r="D91" s="54"/>
      <c r="E91" s="6"/>
      <c r="F91" s="19"/>
      <c r="G91" s="24"/>
      <c r="H91" s="24"/>
      <c r="I91" s="31"/>
      <c r="J91" s="31"/>
      <c r="K91" s="35"/>
    </row>
    <row r="92" spans="2:11" x14ac:dyDescent="0.3">
      <c r="B92" s="8" t="s">
        <v>882</v>
      </c>
      <c r="C92" s="57" t="s">
        <v>883</v>
      </c>
      <c r="D92" s="54" t="s">
        <v>884</v>
      </c>
      <c r="E92" s="6" t="s">
        <v>123</v>
      </c>
      <c r="F92" s="19">
        <v>1079430</v>
      </c>
      <c r="G92" s="24">
        <v>72051.850000000006</v>
      </c>
      <c r="H92" s="24">
        <v>1.52</v>
      </c>
      <c r="I92" s="31"/>
      <c r="J92" s="31"/>
      <c r="K92" s="35"/>
    </row>
    <row r="93" spans="2:11" x14ac:dyDescent="0.3">
      <c r="B93" s="8" t="s">
        <v>369</v>
      </c>
      <c r="C93" s="57" t="s">
        <v>370</v>
      </c>
      <c r="D93" s="54" t="s">
        <v>371</v>
      </c>
      <c r="E93" s="6" t="s">
        <v>123</v>
      </c>
      <c r="F93" s="19">
        <v>329663</v>
      </c>
      <c r="G93" s="24">
        <v>49864.4</v>
      </c>
      <c r="H93" s="24">
        <v>1.05</v>
      </c>
      <c r="I93" s="31"/>
      <c r="J93" s="31"/>
      <c r="K93" s="35"/>
    </row>
    <row r="94" spans="2:11" x14ac:dyDescent="0.3">
      <c r="C94" s="58" t="s">
        <v>176</v>
      </c>
      <c r="D94" s="54"/>
      <c r="E94" s="6"/>
      <c r="F94" s="19"/>
      <c r="G94" s="25">
        <v>121916.25</v>
      </c>
      <c r="H94" s="25">
        <v>2.57</v>
      </c>
      <c r="I94" s="31"/>
      <c r="J94" s="31"/>
      <c r="K94" s="35"/>
    </row>
    <row r="95" spans="2:11" x14ac:dyDescent="0.3">
      <c r="C95" s="57"/>
      <c r="D95" s="54"/>
      <c r="E95" s="6"/>
      <c r="F95" s="19"/>
      <c r="G95" s="24"/>
      <c r="H95" s="24"/>
      <c r="I95" s="31"/>
      <c r="J95" s="31"/>
      <c r="K95" s="35"/>
    </row>
    <row r="96" spans="2:11" x14ac:dyDescent="0.3">
      <c r="C96" s="59" t="s">
        <v>5286</v>
      </c>
      <c r="D96" s="54"/>
      <c r="E96" s="6"/>
      <c r="F96" s="19"/>
      <c r="G96" s="24"/>
      <c r="H96" s="24"/>
      <c r="I96" s="31"/>
      <c r="J96" s="31"/>
      <c r="K96" s="35"/>
    </row>
    <row r="97" spans="1:11" x14ac:dyDescent="0.3">
      <c r="B97" s="8" t="s">
        <v>589</v>
      </c>
      <c r="C97" s="57" t="s">
        <v>590</v>
      </c>
      <c r="D97" s="54" t="s">
        <v>591</v>
      </c>
      <c r="E97" s="6" t="s">
        <v>160</v>
      </c>
      <c r="F97" s="19">
        <v>10396901</v>
      </c>
      <c r="G97" s="24">
        <v>40495.93</v>
      </c>
      <c r="H97" s="24">
        <v>0.85</v>
      </c>
      <c r="I97" s="31"/>
      <c r="J97" s="31"/>
      <c r="K97" s="35"/>
    </row>
    <row r="98" spans="1:11" x14ac:dyDescent="0.3">
      <c r="C98" s="58" t="s">
        <v>176</v>
      </c>
      <c r="D98" s="54"/>
      <c r="E98" s="6"/>
      <c r="F98" s="19"/>
      <c r="G98" s="25">
        <v>40495.93</v>
      </c>
      <c r="H98" s="25">
        <v>0.85</v>
      </c>
      <c r="I98" s="31"/>
      <c r="J98" s="31"/>
      <c r="K98" s="35"/>
    </row>
    <row r="99" spans="1:11" x14ac:dyDescent="0.3">
      <c r="C99" s="57"/>
      <c r="D99" s="54"/>
      <c r="E99" s="6"/>
      <c r="F99" s="19"/>
      <c r="G99" s="24"/>
      <c r="H99" s="24"/>
      <c r="I99" s="31"/>
      <c r="J99" s="31"/>
      <c r="K99" s="35"/>
    </row>
    <row r="100" spans="1:11" x14ac:dyDescent="0.3">
      <c r="A100" s="10"/>
      <c r="B100" s="28"/>
      <c r="C100" s="58" t="s">
        <v>5</v>
      </c>
      <c r="D100" s="54"/>
      <c r="E100" s="6"/>
      <c r="F100" s="19"/>
      <c r="G100" s="24"/>
      <c r="H100" s="24"/>
      <c r="I100" s="31"/>
      <c r="J100" s="31"/>
      <c r="K100" s="35"/>
    </row>
    <row r="101" spans="1:11" x14ac:dyDescent="0.3">
      <c r="C101" s="59" t="s">
        <v>6</v>
      </c>
      <c r="D101" s="54"/>
      <c r="E101" s="6"/>
      <c r="F101" s="19"/>
      <c r="G101" s="24"/>
      <c r="H101" s="24"/>
      <c r="I101" s="31"/>
      <c r="J101" s="31"/>
      <c r="K101" s="35"/>
    </row>
    <row r="102" spans="1:11" x14ac:dyDescent="0.3">
      <c r="B102" s="8" t="s">
        <v>998</v>
      </c>
      <c r="C102" s="57" t="s">
        <v>627</v>
      </c>
      <c r="D102" s="54" t="s">
        <v>999</v>
      </c>
      <c r="E102" s="6" t="s">
        <v>595</v>
      </c>
      <c r="F102" s="19">
        <v>1000</v>
      </c>
      <c r="G102" s="24">
        <v>10039.049999999999</v>
      </c>
      <c r="H102" s="24">
        <v>0.21</v>
      </c>
      <c r="I102" s="31">
        <v>6.3651</v>
      </c>
      <c r="J102" s="31"/>
      <c r="K102" s="35" t="s">
        <v>596</v>
      </c>
    </row>
    <row r="103" spans="1:11" x14ac:dyDescent="0.3">
      <c r="B103" s="8" t="s">
        <v>1000</v>
      </c>
      <c r="C103" s="57" t="s">
        <v>627</v>
      </c>
      <c r="D103" s="54" t="s">
        <v>1001</v>
      </c>
      <c r="E103" s="6" t="s">
        <v>638</v>
      </c>
      <c r="F103" s="19">
        <v>5500</v>
      </c>
      <c r="G103" s="24">
        <v>5598.16</v>
      </c>
      <c r="H103" s="24">
        <v>0.12</v>
      </c>
      <c r="I103" s="31">
        <v>6.625</v>
      </c>
      <c r="J103" s="31"/>
      <c r="K103" s="35" t="s">
        <v>596</v>
      </c>
    </row>
    <row r="104" spans="1:11" x14ac:dyDescent="0.3">
      <c r="C104" s="58" t="s">
        <v>176</v>
      </c>
      <c r="D104" s="54"/>
      <c r="E104" s="6"/>
      <c r="F104" s="19"/>
      <c r="G104" s="25">
        <v>15637.21</v>
      </c>
      <c r="H104" s="25">
        <v>0.33</v>
      </c>
      <c r="I104" s="31"/>
      <c r="J104" s="31"/>
      <c r="K104" s="35"/>
    </row>
    <row r="105" spans="1:11" x14ac:dyDescent="0.3">
      <c r="C105" s="57"/>
      <c r="D105" s="54"/>
      <c r="E105" s="6"/>
      <c r="F105" s="19"/>
      <c r="G105" s="24"/>
      <c r="H105" s="24"/>
      <c r="I105" s="31"/>
      <c r="J105" s="31"/>
      <c r="K105" s="35"/>
    </row>
    <row r="106" spans="1:11" x14ac:dyDescent="0.3">
      <c r="C106" s="58" t="s">
        <v>7</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C108" s="58" t="s">
        <v>8</v>
      </c>
      <c r="D108" s="54"/>
      <c r="E108" s="6"/>
      <c r="F108" s="19"/>
      <c r="G108" s="24" t="s">
        <v>2</v>
      </c>
      <c r="H108" s="24" t="s">
        <v>2</v>
      </c>
      <c r="I108" s="31"/>
      <c r="J108" s="31"/>
      <c r="K108" s="35"/>
    </row>
    <row r="109" spans="1:11" x14ac:dyDescent="0.3">
      <c r="C109" s="57"/>
      <c r="D109" s="54"/>
      <c r="E109" s="6"/>
      <c r="F109" s="19"/>
      <c r="G109" s="24"/>
      <c r="H109" s="24"/>
      <c r="I109" s="31"/>
      <c r="J109" s="31"/>
      <c r="K109" s="35"/>
    </row>
    <row r="110" spans="1:11" x14ac:dyDescent="0.3">
      <c r="C110" s="58" t="s">
        <v>9</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C112" s="58" t="s">
        <v>10</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A114" s="10"/>
      <c r="B114" s="28"/>
      <c r="C114" s="58" t="s">
        <v>11</v>
      </c>
      <c r="D114" s="54"/>
      <c r="E114" s="6"/>
      <c r="F114" s="19"/>
      <c r="G114" s="24"/>
      <c r="H114" s="24"/>
      <c r="I114" s="31"/>
      <c r="J114" s="31"/>
      <c r="K114" s="35"/>
    </row>
    <row r="115" spans="1:11" x14ac:dyDescent="0.3">
      <c r="A115" s="28"/>
      <c r="B115" s="28"/>
      <c r="C115" s="58" t="s">
        <v>13</v>
      </c>
      <c r="D115" s="54"/>
      <c r="E115" s="6"/>
      <c r="F115" s="19"/>
      <c r="G115" s="24" t="s">
        <v>2</v>
      </c>
      <c r="H115" s="24" t="s">
        <v>2</v>
      </c>
      <c r="I115" s="31"/>
      <c r="J115" s="31"/>
      <c r="K115" s="35"/>
    </row>
    <row r="116" spans="1:11" x14ac:dyDescent="0.3">
      <c r="A116" s="28"/>
      <c r="B116" s="28"/>
      <c r="C116" s="58"/>
      <c r="D116" s="54"/>
      <c r="E116" s="6"/>
      <c r="F116" s="19"/>
      <c r="G116" s="24"/>
      <c r="H116" s="24"/>
      <c r="I116" s="31"/>
      <c r="J116" s="31"/>
      <c r="K116" s="35"/>
    </row>
    <row r="117" spans="1:11" x14ac:dyDescent="0.3">
      <c r="A117" s="28"/>
      <c r="B117" s="28"/>
      <c r="C117" s="58" t="s">
        <v>14</v>
      </c>
      <c r="D117" s="54"/>
      <c r="E117" s="6"/>
      <c r="F117" s="19"/>
      <c r="G117" s="24" t="s">
        <v>2</v>
      </c>
      <c r="H117" s="24" t="s">
        <v>2</v>
      </c>
      <c r="I117" s="31"/>
      <c r="J117" s="31"/>
      <c r="K117" s="35"/>
    </row>
    <row r="118" spans="1:11" x14ac:dyDescent="0.3">
      <c r="A118" s="28"/>
      <c r="B118" s="28"/>
      <c r="C118" s="58"/>
      <c r="D118" s="54"/>
      <c r="E118" s="6"/>
      <c r="F118" s="19"/>
      <c r="G118" s="24"/>
      <c r="H118" s="24"/>
      <c r="I118" s="31"/>
      <c r="J118" s="31"/>
      <c r="K118" s="35"/>
    </row>
    <row r="119" spans="1:11" x14ac:dyDescent="0.3">
      <c r="C119" s="59" t="s">
        <v>15</v>
      </c>
      <c r="D119" s="54"/>
      <c r="E119" s="6"/>
      <c r="F119" s="19"/>
      <c r="G119" s="24"/>
      <c r="H119" s="24"/>
      <c r="I119" s="31"/>
      <c r="J119" s="31"/>
      <c r="K119" s="35"/>
    </row>
    <row r="120" spans="1:11" x14ac:dyDescent="0.3">
      <c r="B120" s="8" t="s">
        <v>1002</v>
      </c>
      <c r="C120" s="57" t="s">
        <v>1003</v>
      </c>
      <c r="D120" s="54" t="s">
        <v>1004</v>
      </c>
      <c r="E120" s="6" t="s">
        <v>187</v>
      </c>
      <c r="F120" s="19">
        <v>60000000</v>
      </c>
      <c r="G120" s="24">
        <v>59728.62</v>
      </c>
      <c r="H120" s="24">
        <v>1.26</v>
      </c>
      <c r="I120" s="31">
        <v>5.3497000000000003</v>
      </c>
      <c r="J120" s="31"/>
      <c r="K120" s="35"/>
    </row>
    <row r="121" spans="1:11" x14ac:dyDescent="0.3">
      <c r="B121" s="8" t="s">
        <v>1005</v>
      </c>
      <c r="C121" s="57" t="s">
        <v>1006</v>
      </c>
      <c r="D121" s="54" t="s">
        <v>1007</v>
      </c>
      <c r="E121" s="6" t="s">
        <v>187</v>
      </c>
      <c r="F121" s="19">
        <v>28000000</v>
      </c>
      <c r="G121" s="24">
        <v>27934.959999999999</v>
      </c>
      <c r="H121" s="24">
        <v>0.59</v>
      </c>
      <c r="I121" s="31">
        <v>5.3117000000000001</v>
      </c>
      <c r="J121" s="31"/>
      <c r="K121" s="35"/>
    </row>
    <row r="122" spans="1:11" x14ac:dyDescent="0.3">
      <c r="B122" s="8" t="s">
        <v>1008</v>
      </c>
      <c r="C122" s="57" t="s">
        <v>1009</v>
      </c>
      <c r="D122" s="54" t="s">
        <v>1010</v>
      </c>
      <c r="E122" s="6" t="s">
        <v>187</v>
      </c>
      <c r="F122" s="19">
        <v>25000000</v>
      </c>
      <c r="G122" s="24">
        <v>24967.23</v>
      </c>
      <c r="H122" s="24">
        <v>0.53</v>
      </c>
      <c r="I122" s="31">
        <v>5.3238000000000003</v>
      </c>
      <c r="J122" s="31"/>
      <c r="K122" s="35"/>
    </row>
    <row r="123" spans="1:11" x14ac:dyDescent="0.3">
      <c r="B123" s="8" t="s">
        <v>1011</v>
      </c>
      <c r="C123" s="57" t="s">
        <v>1012</v>
      </c>
      <c r="D123" s="54" t="s">
        <v>1013</v>
      </c>
      <c r="E123" s="6" t="s">
        <v>187</v>
      </c>
      <c r="F123" s="19">
        <v>22000000</v>
      </c>
      <c r="G123" s="24">
        <v>21993.55</v>
      </c>
      <c r="H123" s="24">
        <v>0.46</v>
      </c>
      <c r="I123" s="31">
        <v>5.3487999999999998</v>
      </c>
      <c r="J123" s="31"/>
      <c r="K123" s="35"/>
    </row>
    <row r="124" spans="1:11" x14ac:dyDescent="0.3">
      <c r="B124" s="8" t="s">
        <v>184</v>
      </c>
      <c r="C124" s="57" t="s">
        <v>185</v>
      </c>
      <c r="D124" s="54" t="s">
        <v>186</v>
      </c>
      <c r="E124" s="6" t="s">
        <v>187</v>
      </c>
      <c r="F124" s="19">
        <v>9000000</v>
      </c>
      <c r="G124" s="24">
        <v>8812.4699999999993</v>
      </c>
      <c r="H124" s="24">
        <v>0.19</v>
      </c>
      <c r="I124" s="31">
        <v>5.4701000000000004</v>
      </c>
      <c r="J124" s="31"/>
      <c r="K124" s="35"/>
    </row>
    <row r="125" spans="1:11" x14ac:dyDescent="0.3">
      <c r="C125" s="58" t="s">
        <v>176</v>
      </c>
      <c r="D125" s="54"/>
      <c r="E125" s="6"/>
      <c r="F125" s="19"/>
      <c r="G125" s="25">
        <v>143436.82999999999</v>
      </c>
      <c r="H125" s="25">
        <v>3.03</v>
      </c>
      <c r="I125" s="31"/>
      <c r="J125" s="31"/>
      <c r="K125" s="35"/>
    </row>
    <row r="126" spans="1:11" x14ac:dyDescent="0.3">
      <c r="C126" s="57"/>
      <c r="D126" s="54"/>
      <c r="E126" s="6"/>
      <c r="F126" s="19"/>
      <c r="G126" s="24"/>
      <c r="H126" s="24"/>
      <c r="I126" s="31"/>
      <c r="J126" s="31"/>
      <c r="K126" s="35"/>
    </row>
    <row r="127" spans="1:11" x14ac:dyDescent="0.3">
      <c r="C127" s="58" t="s">
        <v>16</v>
      </c>
      <c r="D127" s="54"/>
      <c r="E127" s="6"/>
      <c r="F127" s="19"/>
      <c r="G127" s="24" t="s">
        <v>2</v>
      </c>
      <c r="H127" s="24" t="s">
        <v>2</v>
      </c>
      <c r="I127" s="31"/>
      <c r="J127" s="31"/>
      <c r="K127" s="35"/>
    </row>
    <row r="128" spans="1:11" x14ac:dyDescent="0.3">
      <c r="C128" s="57"/>
      <c r="D128" s="54"/>
      <c r="E128" s="6"/>
      <c r="F128" s="19"/>
      <c r="G128" s="24"/>
      <c r="H128" s="24"/>
      <c r="I128" s="31"/>
      <c r="J128" s="31"/>
      <c r="K128" s="35"/>
    </row>
    <row r="129" spans="1:11" x14ac:dyDescent="0.3">
      <c r="C129" s="58" t="s">
        <v>17</v>
      </c>
      <c r="D129" s="54"/>
      <c r="E129" s="6"/>
      <c r="F129" s="19"/>
      <c r="G129" s="24" t="s">
        <v>2</v>
      </c>
      <c r="H129" s="24" t="s">
        <v>2</v>
      </c>
      <c r="I129" s="31"/>
      <c r="J129" s="31"/>
      <c r="K129" s="35"/>
    </row>
    <row r="130" spans="1:11" x14ac:dyDescent="0.3">
      <c r="C130" s="57"/>
      <c r="D130" s="54"/>
      <c r="E130" s="6"/>
      <c r="F130" s="19"/>
      <c r="G130" s="24"/>
      <c r="H130" s="24"/>
      <c r="I130" s="31"/>
      <c r="J130" s="31"/>
      <c r="K130" s="35"/>
    </row>
    <row r="131" spans="1:11" x14ac:dyDescent="0.3">
      <c r="A131" s="10"/>
      <c r="B131" s="28"/>
      <c r="C131" s="58" t="s">
        <v>18</v>
      </c>
      <c r="D131" s="54"/>
      <c r="E131" s="6"/>
      <c r="F131" s="19"/>
      <c r="G131" s="24"/>
      <c r="H131" s="24"/>
      <c r="I131" s="31"/>
      <c r="J131" s="31"/>
      <c r="K131" s="35"/>
    </row>
    <row r="132" spans="1:11" x14ac:dyDescent="0.3">
      <c r="A132" s="28"/>
      <c r="B132" s="28"/>
      <c r="C132" s="58" t="s">
        <v>19</v>
      </c>
      <c r="D132" s="54"/>
      <c r="E132" s="6"/>
      <c r="F132" s="19"/>
      <c r="G132" s="24" t="s">
        <v>2</v>
      </c>
      <c r="H132" s="24" t="s">
        <v>2</v>
      </c>
      <c r="I132" s="31"/>
      <c r="J132" s="31"/>
      <c r="K132" s="35"/>
    </row>
    <row r="133" spans="1:11" x14ac:dyDescent="0.3">
      <c r="A133" s="28"/>
      <c r="B133" s="28"/>
      <c r="C133" s="58"/>
      <c r="D133" s="54"/>
      <c r="E133" s="6"/>
      <c r="F133" s="19"/>
      <c r="G133" s="24"/>
      <c r="H133" s="24"/>
      <c r="I133" s="31"/>
      <c r="J133" s="31"/>
      <c r="K133" s="35"/>
    </row>
    <row r="134" spans="1:11" x14ac:dyDescent="0.3">
      <c r="A134" s="28"/>
      <c r="B134" s="28"/>
      <c r="C134" s="58" t="s">
        <v>20</v>
      </c>
      <c r="D134" s="54"/>
      <c r="E134" s="6"/>
      <c r="F134" s="19"/>
      <c r="G134" s="24" t="s">
        <v>2</v>
      </c>
      <c r="H134" s="24" t="s">
        <v>2</v>
      </c>
      <c r="I134" s="31"/>
      <c r="J134" s="31"/>
      <c r="K134" s="35"/>
    </row>
    <row r="135" spans="1:11" x14ac:dyDescent="0.3">
      <c r="A135" s="28"/>
      <c r="B135" s="28"/>
      <c r="C135" s="58"/>
      <c r="D135" s="54"/>
      <c r="E135" s="6"/>
      <c r="F135" s="19"/>
      <c r="G135" s="24"/>
      <c r="H135" s="24"/>
      <c r="I135" s="31"/>
      <c r="J135" s="31"/>
      <c r="K135" s="35"/>
    </row>
    <row r="136" spans="1:11" x14ac:dyDescent="0.3">
      <c r="A136" s="28"/>
      <c r="B136" s="28"/>
      <c r="C136" s="58" t="s">
        <v>21</v>
      </c>
      <c r="D136" s="54"/>
      <c r="E136" s="6"/>
      <c r="F136" s="19"/>
      <c r="G136" s="24" t="s">
        <v>2</v>
      </c>
      <c r="H136" s="24" t="s">
        <v>2</v>
      </c>
      <c r="I136" s="31"/>
      <c r="J136" s="31"/>
      <c r="K136" s="35"/>
    </row>
    <row r="137" spans="1:11" x14ac:dyDescent="0.3">
      <c r="A137" s="28"/>
      <c r="B137" s="28"/>
      <c r="C137" s="58"/>
      <c r="D137" s="54"/>
      <c r="E137" s="6"/>
      <c r="F137" s="19"/>
      <c r="G137" s="24"/>
      <c r="H137" s="24"/>
      <c r="I137" s="31"/>
      <c r="J137" s="31"/>
      <c r="K137" s="35"/>
    </row>
    <row r="138" spans="1:11" x14ac:dyDescent="0.3">
      <c r="A138" s="28"/>
      <c r="B138" s="28"/>
      <c r="C138" s="58" t="s">
        <v>22</v>
      </c>
      <c r="D138" s="54"/>
      <c r="E138" s="6"/>
      <c r="F138" s="19"/>
      <c r="G138" s="24" t="s">
        <v>2</v>
      </c>
      <c r="H138" s="24" t="s">
        <v>2</v>
      </c>
      <c r="I138" s="31"/>
      <c r="J138" s="31"/>
      <c r="K138" s="35"/>
    </row>
    <row r="139" spans="1:11" x14ac:dyDescent="0.3">
      <c r="A139" s="28"/>
      <c r="B139" s="28"/>
      <c r="C139" s="58"/>
      <c r="D139" s="54"/>
      <c r="E139" s="6"/>
      <c r="F139" s="19"/>
      <c r="G139" s="24"/>
      <c r="H139" s="24"/>
      <c r="I139" s="31"/>
      <c r="J139" s="31"/>
      <c r="K139" s="35"/>
    </row>
    <row r="140" spans="1:11" x14ac:dyDescent="0.3">
      <c r="A140" s="28"/>
      <c r="B140" s="28"/>
      <c r="C140" s="58" t="s">
        <v>23</v>
      </c>
      <c r="D140" s="54"/>
      <c r="E140" s="6"/>
      <c r="F140" s="19"/>
      <c r="G140" s="24" t="s">
        <v>2</v>
      </c>
      <c r="H140" s="24" t="s">
        <v>2</v>
      </c>
      <c r="I140" s="31"/>
      <c r="J140" s="31"/>
      <c r="K140" s="35"/>
    </row>
    <row r="141" spans="1:11" x14ac:dyDescent="0.3">
      <c r="A141" s="28"/>
      <c r="B141" s="28"/>
      <c r="C141" s="58"/>
      <c r="D141" s="54"/>
      <c r="E141" s="6"/>
      <c r="F141" s="19"/>
      <c r="G141" s="24"/>
      <c r="H141" s="24"/>
      <c r="I141" s="31"/>
      <c r="J141" s="31"/>
      <c r="K141" s="35"/>
    </row>
    <row r="142" spans="1:11" x14ac:dyDescent="0.3">
      <c r="C142" s="59" t="s">
        <v>24</v>
      </c>
      <c r="D142" s="54"/>
      <c r="E142" s="6"/>
      <c r="F142" s="19"/>
      <c r="G142" s="24"/>
      <c r="H142" s="24"/>
      <c r="I142" s="31"/>
      <c r="J142" s="31"/>
      <c r="K142" s="35"/>
    </row>
    <row r="143" spans="1:11" x14ac:dyDescent="0.3">
      <c r="B143" s="8" t="s">
        <v>188</v>
      </c>
      <c r="C143" s="57" t="s">
        <v>189</v>
      </c>
      <c r="D143" s="54"/>
      <c r="E143" s="6"/>
      <c r="F143" s="19"/>
      <c r="G143" s="24">
        <v>590232.91</v>
      </c>
      <c r="H143" s="24">
        <v>12.45</v>
      </c>
      <c r="I143" s="31"/>
      <c r="J143" s="31"/>
      <c r="K143" s="35"/>
    </row>
    <row r="144" spans="1:11" x14ac:dyDescent="0.3">
      <c r="C144" s="58" t="s">
        <v>176</v>
      </c>
      <c r="D144" s="54"/>
      <c r="E144" s="6"/>
      <c r="F144" s="19"/>
      <c r="G144" s="25">
        <v>590232.91</v>
      </c>
      <c r="H144" s="25">
        <v>12.45</v>
      </c>
      <c r="I144" s="31"/>
      <c r="J144" s="31"/>
      <c r="K144" s="35"/>
    </row>
    <row r="145" spans="1:54" x14ac:dyDescent="0.3">
      <c r="C145" s="57"/>
      <c r="D145" s="54"/>
      <c r="E145" s="6"/>
      <c r="F145" s="19"/>
      <c r="G145" s="24"/>
      <c r="H145" s="24"/>
      <c r="I145" s="31"/>
      <c r="J145" s="31"/>
      <c r="K145" s="35"/>
    </row>
    <row r="146" spans="1:54" x14ac:dyDescent="0.3">
      <c r="A146" s="10"/>
      <c r="B146" s="28"/>
      <c r="C146" s="58" t="s">
        <v>25</v>
      </c>
      <c r="D146" s="54"/>
      <c r="E146" s="6"/>
      <c r="F146" s="19"/>
      <c r="G146" s="24"/>
      <c r="H146" s="24"/>
      <c r="I146" s="31"/>
      <c r="J146" s="31"/>
      <c r="K146" s="35"/>
    </row>
    <row r="147" spans="1:54" s="2" customFormat="1" ht="13.8" x14ac:dyDescent="0.3">
      <c r="A147" s="28"/>
      <c r="B147" s="28"/>
      <c r="C147" s="57" t="s">
        <v>5255</v>
      </c>
      <c r="D147" s="54"/>
      <c r="E147" s="6"/>
      <c r="F147" s="19"/>
      <c r="G147" s="24">
        <v>2014</v>
      </c>
      <c r="H147" s="24">
        <v>0.04</v>
      </c>
      <c r="I147" s="31"/>
      <c r="J147" s="31"/>
      <c r="K147" s="35"/>
      <c r="L147" s="3"/>
      <c r="AI147" s="3"/>
      <c r="AV147" s="3"/>
      <c r="AX147" s="3"/>
      <c r="BB147" s="3"/>
    </row>
    <row r="148" spans="1:54" x14ac:dyDescent="0.3">
      <c r="B148" s="8"/>
      <c r="C148" s="57" t="s">
        <v>190</v>
      </c>
      <c r="D148" s="54"/>
      <c r="E148" s="6"/>
      <c r="F148" s="19"/>
      <c r="G148" s="24">
        <v>122547.17</v>
      </c>
      <c r="H148" s="24">
        <v>2.59</v>
      </c>
      <c r="I148" s="31"/>
      <c r="J148" s="31"/>
      <c r="K148" s="35"/>
    </row>
    <row r="149" spans="1:54" x14ac:dyDescent="0.3">
      <c r="C149" s="58" t="s">
        <v>176</v>
      </c>
      <c r="D149" s="54"/>
      <c r="E149" s="6"/>
      <c r="F149" s="19"/>
      <c r="G149" s="25">
        <v>124561.17</v>
      </c>
      <c r="H149" s="25">
        <v>2.63</v>
      </c>
      <c r="I149" s="31"/>
      <c r="J149" s="31"/>
      <c r="K149" s="35"/>
    </row>
    <row r="150" spans="1:54" x14ac:dyDescent="0.3">
      <c r="C150" s="57"/>
      <c r="D150" s="54"/>
      <c r="E150" s="6"/>
      <c r="F150" s="19"/>
      <c r="G150" s="24"/>
      <c r="H150" s="24"/>
      <c r="I150" s="31"/>
      <c r="J150" s="31"/>
      <c r="K150" s="35"/>
    </row>
    <row r="151" spans="1:54" x14ac:dyDescent="0.3">
      <c r="C151" s="60" t="s">
        <v>191</v>
      </c>
      <c r="D151" s="55"/>
      <c r="E151" s="5"/>
      <c r="F151" s="20"/>
      <c r="G151" s="26">
        <v>4738962.0199999996</v>
      </c>
      <c r="H151" s="26">
        <v>99.999999999999986</v>
      </c>
      <c r="I151" s="32"/>
      <c r="J151" s="32"/>
      <c r="K151" s="36"/>
    </row>
    <row r="153" spans="1:54" s="50" customFormat="1" ht="15" x14ac:dyDescent="0.35">
      <c r="C153" s="50" t="s">
        <v>4938</v>
      </c>
      <c r="F153" s="51"/>
      <c r="G153" s="51"/>
      <c r="H153" s="51"/>
    </row>
    <row r="154" spans="1:54" s="42" customFormat="1" ht="27.6" x14ac:dyDescent="0.3">
      <c r="B154" s="43"/>
      <c r="C154" s="43" t="s">
        <v>4933</v>
      </c>
      <c r="D154" s="43" t="s">
        <v>4934</v>
      </c>
      <c r="E154" s="43" t="s">
        <v>4935</v>
      </c>
      <c r="F154" s="44" t="s">
        <v>34</v>
      </c>
      <c r="G154" s="45" t="s">
        <v>4936</v>
      </c>
      <c r="H154" s="44" t="s">
        <v>36</v>
      </c>
      <c r="I154" s="43" t="s">
        <v>39</v>
      </c>
    </row>
    <row r="155" spans="1:54" s="42" customFormat="1" ht="13.8" x14ac:dyDescent="0.3">
      <c r="B155" s="43"/>
      <c r="C155" s="43" t="s">
        <v>4932</v>
      </c>
      <c r="D155" s="43"/>
      <c r="E155" s="43"/>
      <c r="F155" s="44"/>
      <c r="G155" s="45"/>
      <c r="H155" s="44"/>
      <c r="I155" s="43"/>
    </row>
    <row r="156" spans="1:54" s="2" customFormat="1" ht="13.8" x14ac:dyDescent="0.3">
      <c r="B156" s="46">
        <v>2300136</v>
      </c>
      <c r="C156" s="46" t="s">
        <v>5284</v>
      </c>
      <c r="D156" s="46" t="s">
        <v>4931</v>
      </c>
      <c r="E156" s="46" t="s">
        <v>12</v>
      </c>
      <c r="F156" s="47">
        <v>343350</v>
      </c>
      <c r="G156" s="47">
        <v>197610.2856</v>
      </c>
      <c r="H156" s="47">
        <v>4.17</v>
      </c>
      <c r="I156" s="46"/>
    </row>
    <row r="157" spans="1:54" s="2" customFormat="1" ht="13.8" x14ac:dyDescent="0.3">
      <c r="B157" s="46">
        <v>2300135</v>
      </c>
      <c r="C157" s="46" t="s">
        <v>5285</v>
      </c>
      <c r="D157" s="46" t="s">
        <v>4931</v>
      </c>
      <c r="E157" s="46" t="s">
        <v>12</v>
      </c>
      <c r="F157" s="47">
        <v>1474575</v>
      </c>
      <c r="G157" s="47">
        <v>377700.58964999998</v>
      </c>
      <c r="H157" s="47">
        <v>7.97</v>
      </c>
      <c r="I157" s="46"/>
    </row>
    <row r="158" spans="1:54" s="1" customFormat="1" ht="13.8" x14ac:dyDescent="0.3">
      <c r="B158" s="48"/>
      <c r="C158" s="48" t="s">
        <v>4941</v>
      </c>
      <c r="D158" s="48"/>
      <c r="E158" s="48"/>
      <c r="F158" s="49"/>
      <c r="G158" s="49"/>
      <c r="H158" s="49"/>
      <c r="I158" s="48"/>
    </row>
    <row r="159" spans="1:54" s="2" customFormat="1" ht="13.8" x14ac:dyDescent="0.3">
      <c r="B159" s="46">
        <v>2220174</v>
      </c>
      <c r="C159" s="46" t="s">
        <v>4945</v>
      </c>
      <c r="D159" s="46" t="s">
        <v>4940</v>
      </c>
      <c r="E159" s="46" t="s">
        <v>244</v>
      </c>
      <c r="F159" s="47">
        <v>-7480000</v>
      </c>
      <c r="G159" s="47">
        <v>-31565.599999999999</v>
      </c>
      <c r="H159" s="47">
        <v>-0.67</v>
      </c>
      <c r="I159" s="46"/>
    </row>
    <row r="160" spans="1:54" s="2" customFormat="1" ht="13.8" x14ac:dyDescent="0.3">
      <c r="B160" s="46">
        <v>2220188</v>
      </c>
      <c r="C160" s="46" t="s">
        <v>4984</v>
      </c>
      <c r="D160" s="46" t="s">
        <v>4931</v>
      </c>
      <c r="E160" s="46" t="s">
        <v>50</v>
      </c>
      <c r="F160" s="47">
        <v>932400</v>
      </c>
      <c r="G160" s="47">
        <v>32309.524799999999</v>
      </c>
      <c r="H160" s="47">
        <v>0.68</v>
      </c>
      <c r="I160" s="46"/>
    </row>
    <row r="161" spans="2:11" s="1" customFormat="1" ht="13.8" x14ac:dyDescent="0.3">
      <c r="B161" s="48"/>
      <c r="C161" s="48" t="s">
        <v>4937</v>
      </c>
      <c r="D161" s="48"/>
      <c r="E161" s="48"/>
      <c r="F161" s="49"/>
      <c r="G161" s="49">
        <v>576054.80005000008</v>
      </c>
      <c r="H161" s="49">
        <v>12.15</v>
      </c>
      <c r="I161" s="48"/>
    </row>
    <row r="163" spans="2:11" x14ac:dyDescent="0.3">
      <c r="C163" s="1" t="s">
        <v>192</v>
      </c>
    </row>
    <row r="164" spans="2:11" x14ac:dyDescent="0.3">
      <c r="C164" s="37" t="s">
        <v>193</v>
      </c>
      <c r="D164" s="37"/>
      <c r="E164" s="37"/>
      <c r="F164" s="37"/>
      <c r="G164" s="37"/>
      <c r="H164" s="37"/>
      <c r="I164" s="37"/>
      <c r="J164" s="37"/>
      <c r="K164" s="37"/>
    </row>
    <row r="165" spans="2:11" x14ac:dyDescent="0.3">
      <c r="C165" s="2" t="s">
        <v>194</v>
      </c>
    </row>
    <row r="166" spans="2:11" x14ac:dyDescent="0.3">
      <c r="C166" s="2" t="s">
        <v>195</v>
      </c>
    </row>
    <row r="167" spans="2:11" ht="30" customHeight="1" x14ac:dyDescent="0.3">
      <c r="C167" s="82" t="s">
        <v>196</v>
      </c>
      <c r="D167" s="83"/>
      <c r="E167" s="83"/>
      <c r="F167" s="83"/>
      <c r="G167" s="83"/>
      <c r="H167" s="83"/>
      <c r="I167" s="83"/>
      <c r="J167" s="83"/>
      <c r="K167" s="83"/>
    </row>
    <row r="168" spans="2:11" x14ac:dyDescent="0.3">
      <c r="C168" s="2" t="s">
        <v>197</v>
      </c>
    </row>
    <row r="170" spans="2:11" x14ac:dyDescent="0.3">
      <c r="C170" s="1" t="s">
        <v>5366</v>
      </c>
      <c r="E170" s="80" t="s">
        <v>5367</v>
      </c>
    </row>
    <row r="171" spans="2:11" x14ac:dyDescent="0.3">
      <c r="E171" s="2" t="s">
        <v>5370</v>
      </c>
    </row>
  </sheetData>
  <mergeCells count="1">
    <mergeCell ref="C167:K167"/>
  </mergeCells>
  <hyperlinks>
    <hyperlink ref="J2" location="'Index'!A1" display="'Index'!A1" xr:uid="{735104B4-5E03-4F98-9383-E1B747ABB1CE}"/>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98EA3-6F6A-4D15-9A08-B8D8CBA1C1B0}">
  <sheetPr codeName="Sheet1108"/>
  <dimension ref="A1:IV121"/>
  <sheetViews>
    <sheetView showGridLines="0" zoomScale="90" zoomScaleNormal="90" workbookViewId="0">
      <pane ySplit="6" topLeftCell="A10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4747</v>
      </c>
      <c r="J2" s="38" t="s">
        <v>4927</v>
      </c>
    </row>
    <row r="3" spans="1:54" ht="16.2" x14ac:dyDescent="0.35">
      <c r="C3" s="1" t="s">
        <v>28</v>
      </c>
      <c r="D3" s="21" t="s">
        <v>4748</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1020</v>
      </c>
      <c r="C10" s="57" t="s">
        <v>1021</v>
      </c>
      <c r="D10" s="54" t="s">
        <v>1022</v>
      </c>
      <c r="E10" s="6" t="s">
        <v>86</v>
      </c>
      <c r="F10" s="19">
        <v>676538</v>
      </c>
      <c r="G10" s="24">
        <v>2210.59</v>
      </c>
      <c r="H10" s="24">
        <v>2.13</v>
      </c>
      <c r="I10" s="31"/>
      <c r="J10" s="31"/>
      <c r="K10" s="35"/>
    </row>
    <row r="11" spans="1:54" x14ac:dyDescent="0.3">
      <c r="B11" s="8" t="s">
        <v>1052</v>
      </c>
      <c r="C11" s="57" t="s">
        <v>1053</v>
      </c>
      <c r="D11" s="54" t="s">
        <v>1054</v>
      </c>
      <c r="E11" s="6" t="s">
        <v>43</v>
      </c>
      <c r="F11" s="19">
        <v>247276</v>
      </c>
      <c r="G11" s="24">
        <v>2156.4899999999998</v>
      </c>
      <c r="H11" s="24">
        <v>2.0699999999999998</v>
      </c>
      <c r="I11" s="31"/>
      <c r="J11" s="31"/>
      <c r="K11" s="35"/>
    </row>
    <row r="12" spans="1:54" x14ac:dyDescent="0.3">
      <c r="B12" s="8" t="s">
        <v>1023</v>
      </c>
      <c r="C12" s="57" t="s">
        <v>1024</v>
      </c>
      <c r="D12" s="54" t="s">
        <v>1025</v>
      </c>
      <c r="E12" s="6" t="s">
        <v>86</v>
      </c>
      <c r="F12" s="19">
        <v>303877</v>
      </c>
      <c r="G12" s="24">
        <v>2147.9499999999998</v>
      </c>
      <c r="H12" s="24">
        <v>2.0699999999999998</v>
      </c>
      <c r="I12" s="31"/>
      <c r="J12" s="31"/>
      <c r="K12" s="35"/>
    </row>
    <row r="13" spans="1:54" x14ac:dyDescent="0.3">
      <c r="B13" s="8" t="s">
        <v>539</v>
      </c>
      <c r="C13" s="57" t="s">
        <v>540</v>
      </c>
      <c r="D13" s="54" t="s">
        <v>541</v>
      </c>
      <c r="E13" s="6" t="s">
        <v>542</v>
      </c>
      <c r="F13" s="19">
        <v>147277</v>
      </c>
      <c r="G13" s="24">
        <v>2135.81</v>
      </c>
      <c r="H13" s="24">
        <v>2.0499999999999998</v>
      </c>
      <c r="I13" s="31"/>
      <c r="J13" s="31"/>
      <c r="K13" s="35"/>
    </row>
    <row r="14" spans="1:54" x14ac:dyDescent="0.3">
      <c r="B14" s="8" t="s">
        <v>1016</v>
      </c>
      <c r="C14" s="57" t="s">
        <v>1017</v>
      </c>
      <c r="D14" s="54" t="s">
        <v>1018</v>
      </c>
      <c r="E14" s="6" t="s">
        <v>1019</v>
      </c>
      <c r="F14" s="19">
        <v>505348</v>
      </c>
      <c r="G14" s="24">
        <v>2130.04</v>
      </c>
      <c r="H14" s="24">
        <v>2.0499999999999998</v>
      </c>
      <c r="I14" s="31"/>
      <c r="J14" s="31"/>
      <c r="K14" s="35"/>
    </row>
    <row r="15" spans="1:54" x14ac:dyDescent="0.3">
      <c r="B15" s="8" t="s">
        <v>79</v>
      </c>
      <c r="C15" s="57" t="s">
        <v>80</v>
      </c>
      <c r="D15" s="54" t="s">
        <v>81</v>
      </c>
      <c r="E15" s="6" t="s">
        <v>82</v>
      </c>
      <c r="F15" s="19">
        <v>261331</v>
      </c>
      <c r="G15" s="24">
        <v>2128.02</v>
      </c>
      <c r="H15" s="24">
        <v>2.0499999999999998</v>
      </c>
      <c r="I15" s="31"/>
      <c r="J15" s="31"/>
      <c r="K15" s="35"/>
    </row>
    <row r="16" spans="1:54" x14ac:dyDescent="0.3">
      <c r="B16" s="8" t="s">
        <v>1048</v>
      </c>
      <c r="C16" s="57" t="s">
        <v>1049</v>
      </c>
      <c r="D16" s="54" t="s">
        <v>1050</v>
      </c>
      <c r="E16" s="6" t="s">
        <v>1051</v>
      </c>
      <c r="F16" s="19">
        <v>81181</v>
      </c>
      <c r="G16" s="24">
        <v>2126.46</v>
      </c>
      <c r="H16" s="24">
        <v>2.0499999999999998</v>
      </c>
      <c r="I16" s="31"/>
      <c r="J16" s="31"/>
      <c r="K16" s="35"/>
    </row>
    <row r="17" spans="2:11" x14ac:dyDescent="0.3">
      <c r="B17" s="8" t="s">
        <v>116</v>
      </c>
      <c r="C17" s="57" t="s">
        <v>117</v>
      </c>
      <c r="D17" s="54" t="s">
        <v>118</v>
      </c>
      <c r="E17" s="6" t="s">
        <v>119</v>
      </c>
      <c r="F17" s="19">
        <v>706310</v>
      </c>
      <c r="G17" s="24">
        <v>2118.2199999999998</v>
      </c>
      <c r="H17" s="24">
        <v>2.04</v>
      </c>
      <c r="I17" s="31"/>
      <c r="J17" s="31"/>
      <c r="K17" s="35"/>
    </row>
    <row r="18" spans="2:11" x14ac:dyDescent="0.3">
      <c r="B18" s="8" t="s">
        <v>65</v>
      </c>
      <c r="C18" s="57" t="s">
        <v>66</v>
      </c>
      <c r="D18" s="54" t="s">
        <v>67</v>
      </c>
      <c r="E18" s="6" t="s">
        <v>68</v>
      </c>
      <c r="F18" s="19">
        <v>17485</v>
      </c>
      <c r="G18" s="24">
        <v>2114.46</v>
      </c>
      <c r="H18" s="24">
        <v>2.0299999999999998</v>
      </c>
      <c r="I18" s="31"/>
      <c r="J18" s="31"/>
      <c r="K18" s="35"/>
    </row>
    <row r="19" spans="2:11" x14ac:dyDescent="0.3">
      <c r="B19" s="8" t="s">
        <v>104</v>
      </c>
      <c r="C19" s="57" t="s">
        <v>105</v>
      </c>
      <c r="D19" s="54" t="s">
        <v>106</v>
      </c>
      <c r="E19" s="6" t="s">
        <v>107</v>
      </c>
      <c r="F19" s="19">
        <v>304979</v>
      </c>
      <c r="G19" s="24">
        <v>2113.0500000000002</v>
      </c>
      <c r="H19" s="24">
        <v>2.0299999999999998</v>
      </c>
      <c r="I19" s="31"/>
      <c r="J19" s="31"/>
      <c r="K19" s="35"/>
    </row>
    <row r="20" spans="2:11" x14ac:dyDescent="0.3">
      <c r="B20" s="8" t="s">
        <v>1042</v>
      </c>
      <c r="C20" s="57" t="s">
        <v>1043</v>
      </c>
      <c r="D20" s="54" t="s">
        <v>1044</v>
      </c>
      <c r="E20" s="6" t="s">
        <v>149</v>
      </c>
      <c r="F20" s="19">
        <v>29134</v>
      </c>
      <c r="G20" s="24">
        <v>2109.88</v>
      </c>
      <c r="H20" s="24">
        <v>2.0299999999999998</v>
      </c>
      <c r="I20" s="31"/>
      <c r="J20" s="31"/>
      <c r="K20" s="35"/>
    </row>
    <row r="21" spans="2:11" x14ac:dyDescent="0.3">
      <c r="B21" s="8" t="s">
        <v>211</v>
      </c>
      <c r="C21" s="57" t="s">
        <v>212</v>
      </c>
      <c r="D21" s="54" t="s">
        <v>213</v>
      </c>
      <c r="E21" s="6" t="s">
        <v>145</v>
      </c>
      <c r="F21" s="19">
        <v>89980</v>
      </c>
      <c r="G21" s="24">
        <v>2106.52</v>
      </c>
      <c r="H21" s="24">
        <v>2.0299999999999998</v>
      </c>
      <c r="I21" s="31"/>
      <c r="J21" s="31"/>
      <c r="K21" s="35"/>
    </row>
    <row r="22" spans="2:11" x14ac:dyDescent="0.3">
      <c r="B22" s="8" t="s">
        <v>76</v>
      </c>
      <c r="C22" s="57" t="s">
        <v>77</v>
      </c>
      <c r="D22" s="54" t="s">
        <v>78</v>
      </c>
      <c r="E22" s="6" t="s">
        <v>43</v>
      </c>
      <c r="F22" s="19">
        <v>256425</v>
      </c>
      <c r="G22" s="24">
        <v>2103.58</v>
      </c>
      <c r="H22" s="24">
        <v>2.02</v>
      </c>
      <c r="I22" s="31"/>
      <c r="J22" s="31"/>
      <c r="K22" s="35"/>
    </row>
    <row r="23" spans="2:11" x14ac:dyDescent="0.3">
      <c r="B23" s="8" t="s">
        <v>1033</v>
      </c>
      <c r="C23" s="57" t="s">
        <v>1034</v>
      </c>
      <c r="D23" s="54" t="s">
        <v>1035</v>
      </c>
      <c r="E23" s="6" t="s">
        <v>322</v>
      </c>
      <c r="F23" s="19">
        <v>85326</v>
      </c>
      <c r="G23" s="24">
        <v>2103.54</v>
      </c>
      <c r="H23" s="24">
        <v>2.02</v>
      </c>
      <c r="I23" s="31"/>
      <c r="J23" s="31"/>
      <c r="K23" s="35"/>
    </row>
    <row r="24" spans="2:11" x14ac:dyDescent="0.3">
      <c r="B24" s="8" t="s">
        <v>61</v>
      </c>
      <c r="C24" s="57" t="s">
        <v>62</v>
      </c>
      <c r="D24" s="54" t="s">
        <v>63</v>
      </c>
      <c r="E24" s="6" t="s">
        <v>64</v>
      </c>
      <c r="F24" s="19">
        <v>139826</v>
      </c>
      <c r="G24" s="24">
        <v>2098.23</v>
      </c>
      <c r="H24" s="24">
        <v>2.02</v>
      </c>
      <c r="I24" s="31"/>
      <c r="J24" s="31"/>
      <c r="K24" s="35"/>
    </row>
    <row r="25" spans="2:11" x14ac:dyDescent="0.3">
      <c r="B25" s="8" t="s">
        <v>323</v>
      </c>
      <c r="C25" s="57" t="s">
        <v>324</v>
      </c>
      <c r="D25" s="54" t="s">
        <v>325</v>
      </c>
      <c r="E25" s="6" t="s">
        <v>244</v>
      </c>
      <c r="F25" s="19">
        <v>104379</v>
      </c>
      <c r="G25" s="24">
        <v>2097.6</v>
      </c>
      <c r="H25" s="24">
        <v>2.02</v>
      </c>
      <c r="I25" s="31"/>
      <c r="J25" s="31"/>
      <c r="K25" s="35"/>
    </row>
    <row r="26" spans="2:11" x14ac:dyDescent="0.3">
      <c r="B26" s="8" t="s">
        <v>558</v>
      </c>
      <c r="C26" s="57" t="s">
        <v>559</v>
      </c>
      <c r="D26" s="54" t="s">
        <v>560</v>
      </c>
      <c r="E26" s="6" t="s">
        <v>86</v>
      </c>
      <c r="F26" s="19">
        <v>101975</v>
      </c>
      <c r="G26" s="24">
        <v>2096.61</v>
      </c>
      <c r="H26" s="24">
        <v>2.02</v>
      </c>
      <c r="I26" s="31"/>
      <c r="J26" s="31"/>
      <c r="K26" s="35"/>
    </row>
    <row r="27" spans="2:11" x14ac:dyDescent="0.3">
      <c r="B27" s="8" t="s">
        <v>306</v>
      </c>
      <c r="C27" s="57" t="s">
        <v>307</v>
      </c>
      <c r="D27" s="54" t="s">
        <v>308</v>
      </c>
      <c r="E27" s="6" t="s">
        <v>198</v>
      </c>
      <c r="F27" s="19">
        <v>1311770</v>
      </c>
      <c r="G27" s="24">
        <v>2095.6799999999998</v>
      </c>
      <c r="H27" s="24">
        <v>2.02</v>
      </c>
      <c r="I27" s="31"/>
      <c r="J27" s="31"/>
      <c r="K27" s="35"/>
    </row>
    <row r="28" spans="2:11" x14ac:dyDescent="0.3">
      <c r="B28" s="8" t="s">
        <v>564</v>
      </c>
      <c r="C28" s="57" t="s">
        <v>565</v>
      </c>
      <c r="D28" s="54" t="s">
        <v>566</v>
      </c>
      <c r="E28" s="6" t="s">
        <v>164</v>
      </c>
      <c r="F28" s="19">
        <v>792630</v>
      </c>
      <c r="G28" s="24">
        <v>2093.73</v>
      </c>
      <c r="H28" s="24">
        <v>2.0099999999999998</v>
      </c>
      <c r="I28" s="31"/>
      <c r="J28" s="31"/>
      <c r="K28" s="35"/>
    </row>
    <row r="29" spans="2:11" x14ac:dyDescent="0.3">
      <c r="B29" s="8" t="s">
        <v>392</v>
      </c>
      <c r="C29" s="57" t="s">
        <v>393</v>
      </c>
      <c r="D29" s="54" t="s">
        <v>394</v>
      </c>
      <c r="E29" s="6" t="s">
        <v>72</v>
      </c>
      <c r="F29" s="19">
        <v>304138</v>
      </c>
      <c r="G29" s="24">
        <v>2092.4699999999998</v>
      </c>
      <c r="H29" s="24">
        <v>2.0099999999999998</v>
      </c>
      <c r="I29" s="31"/>
      <c r="J29" s="31"/>
      <c r="K29" s="35"/>
    </row>
    <row r="30" spans="2:11" x14ac:dyDescent="0.3">
      <c r="B30" s="8" t="s">
        <v>786</v>
      </c>
      <c r="C30" s="57" t="s">
        <v>787</v>
      </c>
      <c r="D30" s="54" t="s">
        <v>788</v>
      </c>
      <c r="E30" s="6" t="s">
        <v>164</v>
      </c>
      <c r="F30" s="19">
        <v>33501</v>
      </c>
      <c r="G30" s="24">
        <v>2082.92</v>
      </c>
      <c r="H30" s="24">
        <v>2</v>
      </c>
      <c r="I30" s="31"/>
      <c r="J30" s="31"/>
      <c r="K30" s="35"/>
    </row>
    <row r="31" spans="2:11" x14ac:dyDescent="0.3">
      <c r="B31" s="8" t="s">
        <v>91</v>
      </c>
      <c r="C31" s="57" t="s">
        <v>92</v>
      </c>
      <c r="D31" s="54" t="s">
        <v>93</v>
      </c>
      <c r="E31" s="6" t="s">
        <v>72</v>
      </c>
      <c r="F31" s="19">
        <v>36792</v>
      </c>
      <c r="G31" s="24">
        <v>2081.14</v>
      </c>
      <c r="H31" s="24">
        <v>2</v>
      </c>
      <c r="I31" s="31"/>
      <c r="J31" s="31"/>
      <c r="K31" s="35"/>
    </row>
    <row r="32" spans="2:11" x14ac:dyDescent="0.3">
      <c r="B32" s="8" t="s">
        <v>44</v>
      </c>
      <c r="C32" s="57" t="s">
        <v>45</v>
      </c>
      <c r="D32" s="54" t="s">
        <v>46</v>
      </c>
      <c r="E32" s="6" t="s">
        <v>43</v>
      </c>
      <c r="F32" s="19">
        <v>143888</v>
      </c>
      <c r="G32" s="24">
        <v>2080.33</v>
      </c>
      <c r="H32" s="24">
        <v>2</v>
      </c>
      <c r="I32" s="31"/>
      <c r="J32" s="31"/>
      <c r="K32" s="35"/>
    </row>
    <row r="33" spans="2:11" x14ac:dyDescent="0.3">
      <c r="B33" s="8" t="s">
        <v>54</v>
      </c>
      <c r="C33" s="57" t="s">
        <v>55</v>
      </c>
      <c r="D33" s="54" t="s">
        <v>56</v>
      </c>
      <c r="E33" s="6" t="s">
        <v>57</v>
      </c>
      <c r="F33" s="19">
        <v>56676</v>
      </c>
      <c r="G33" s="24">
        <v>2079.9</v>
      </c>
      <c r="H33" s="24">
        <v>2</v>
      </c>
      <c r="I33" s="31"/>
      <c r="J33" s="31"/>
      <c r="K33" s="35"/>
    </row>
    <row r="34" spans="2:11" x14ac:dyDescent="0.3">
      <c r="B34" s="8" t="s">
        <v>549</v>
      </c>
      <c r="C34" s="57" t="s">
        <v>550</v>
      </c>
      <c r="D34" s="54" t="s">
        <v>551</v>
      </c>
      <c r="E34" s="6" t="s">
        <v>119</v>
      </c>
      <c r="F34" s="19">
        <v>620022</v>
      </c>
      <c r="G34" s="24">
        <v>2076.4499999999998</v>
      </c>
      <c r="H34" s="24">
        <v>2</v>
      </c>
      <c r="I34" s="31"/>
      <c r="J34" s="31"/>
      <c r="K34" s="35"/>
    </row>
    <row r="35" spans="2:11" x14ac:dyDescent="0.3">
      <c r="B35" s="8" t="s">
        <v>40</v>
      </c>
      <c r="C35" s="57" t="s">
        <v>41</v>
      </c>
      <c r="D35" s="54" t="s">
        <v>42</v>
      </c>
      <c r="E35" s="6" t="s">
        <v>43</v>
      </c>
      <c r="F35" s="19">
        <v>103606</v>
      </c>
      <c r="G35" s="24">
        <v>2073.67</v>
      </c>
      <c r="H35" s="24">
        <v>1.99</v>
      </c>
      <c r="I35" s="31"/>
      <c r="J35" s="31"/>
      <c r="K35" s="35"/>
    </row>
    <row r="36" spans="2:11" x14ac:dyDescent="0.3">
      <c r="B36" s="8" t="s">
        <v>808</v>
      </c>
      <c r="C36" s="57" t="s">
        <v>809</v>
      </c>
      <c r="D36" s="54" t="s">
        <v>810</v>
      </c>
      <c r="E36" s="6" t="s">
        <v>145</v>
      </c>
      <c r="F36" s="19">
        <v>56178</v>
      </c>
      <c r="G36" s="24">
        <v>2073.08</v>
      </c>
      <c r="H36" s="24">
        <v>1.99</v>
      </c>
      <c r="I36" s="31"/>
      <c r="J36" s="31"/>
      <c r="K36" s="35"/>
    </row>
    <row r="37" spans="2:11" x14ac:dyDescent="0.3">
      <c r="B37" s="8" t="s">
        <v>411</v>
      </c>
      <c r="C37" s="57" t="s">
        <v>412</v>
      </c>
      <c r="D37" s="54" t="s">
        <v>413</v>
      </c>
      <c r="E37" s="6" t="s">
        <v>414</v>
      </c>
      <c r="F37" s="19">
        <v>848034</v>
      </c>
      <c r="G37" s="24">
        <v>2070.98</v>
      </c>
      <c r="H37" s="24">
        <v>1.99</v>
      </c>
      <c r="I37" s="31"/>
      <c r="J37" s="31"/>
      <c r="K37" s="35"/>
    </row>
    <row r="38" spans="2:11" x14ac:dyDescent="0.3">
      <c r="B38" s="8" t="s">
        <v>530</v>
      </c>
      <c r="C38" s="57" t="s">
        <v>531</v>
      </c>
      <c r="D38" s="54" t="s">
        <v>532</v>
      </c>
      <c r="E38" s="6" t="s">
        <v>86</v>
      </c>
      <c r="F38" s="19">
        <v>221068</v>
      </c>
      <c r="G38" s="24">
        <v>2070.3000000000002</v>
      </c>
      <c r="H38" s="24">
        <v>1.99</v>
      </c>
      <c r="I38" s="31"/>
      <c r="J38" s="31"/>
      <c r="K38" s="35"/>
    </row>
    <row r="39" spans="2:11" x14ac:dyDescent="0.3">
      <c r="B39" s="8" t="s">
        <v>100</v>
      </c>
      <c r="C39" s="57" t="s">
        <v>101</v>
      </c>
      <c r="D39" s="54" t="s">
        <v>102</v>
      </c>
      <c r="E39" s="6" t="s">
        <v>103</v>
      </c>
      <c r="F39" s="19">
        <v>90029</v>
      </c>
      <c r="G39" s="24">
        <v>2065.81</v>
      </c>
      <c r="H39" s="24">
        <v>1.99</v>
      </c>
      <c r="I39" s="31"/>
      <c r="J39" s="31"/>
      <c r="K39" s="35"/>
    </row>
    <row r="40" spans="2:11" x14ac:dyDescent="0.3">
      <c r="B40" s="8" t="s">
        <v>841</v>
      </c>
      <c r="C40" s="57" t="s">
        <v>842</v>
      </c>
      <c r="D40" s="54" t="s">
        <v>843</v>
      </c>
      <c r="E40" s="6" t="s">
        <v>50</v>
      </c>
      <c r="F40" s="19">
        <v>119478</v>
      </c>
      <c r="G40" s="24">
        <v>2065.3000000000002</v>
      </c>
      <c r="H40" s="24">
        <v>1.99</v>
      </c>
      <c r="I40" s="31"/>
      <c r="J40" s="31"/>
      <c r="K40" s="35"/>
    </row>
    <row r="41" spans="2:11" x14ac:dyDescent="0.3">
      <c r="B41" s="8" t="s">
        <v>73</v>
      </c>
      <c r="C41" s="57" t="s">
        <v>74</v>
      </c>
      <c r="D41" s="54" t="s">
        <v>75</v>
      </c>
      <c r="E41" s="6" t="s">
        <v>50</v>
      </c>
      <c r="F41" s="19">
        <v>59551</v>
      </c>
      <c r="G41" s="24">
        <v>2061.66</v>
      </c>
      <c r="H41" s="24">
        <v>1.98</v>
      </c>
      <c r="I41" s="31"/>
      <c r="J41" s="31"/>
      <c r="K41" s="35"/>
    </row>
    <row r="42" spans="2:11" x14ac:dyDescent="0.3">
      <c r="B42" s="8" t="s">
        <v>952</v>
      </c>
      <c r="C42" s="57" t="s">
        <v>953</v>
      </c>
      <c r="D42" s="54" t="s">
        <v>954</v>
      </c>
      <c r="E42" s="6" t="s">
        <v>68</v>
      </c>
      <c r="F42" s="19">
        <v>72450</v>
      </c>
      <c r="G42" s="24">
        <v>2060.84</v>
      </c>
      <c r="H42" s="24">
        <v>1.98</v>
      </c>
      <c r="I42" s="31"/>
      <c r="J42" s="31"/>
      <c r="K42" s="35"/>
    </row>
    <row r="43" spans="2:11" x14ac:dyDescent="0.3">
      <c r="B43" s="8" t="s">
        <v>449</v>
      </c>
      <c r="C43" s="57" t="s">
        <v>450</v>
      </c>
      <c r="D43" s="54" t="s">
        <v>451</v>
      </c>
      <c r="E43" s="6" t="s">
        <v>90</v>
      </c>
      <c r="F43" s="19">
        <v>122868</v>
      </c>
      <c r="G43" s="24">
        <v>2058.9</v>
      </c>
      <c r="H43" s="24">
        <v>1.98</v>
      </c>
      <c r="I43" s="31"/>
      <c r="J43" s="31"/>
      <c r="K43" s="35"/>
    </row>
    <row r="44" spans="2:11" x14ac:dyDescent="0.3">
      <c r="B44" s="8" t="s">
        <v>1029</v>
      </c>
      <c r="C44" s="57" t="s">
        <v>1030</v>
      </c>
      <c r="D44" s="54" t="s">
        <v>1031</v>
      </c>
      <c r="E44" s="6" t="s">
        <v>1032</v>
      </c>
      <c r="F44" s="19">
        <v>523665</v>
      </c>
      <c r="G44" s="24">
        <v>2052.5</v>
      </c>
      <c r="H44" s="24">
        <v>1.97</v>
      </c>
      <c r="I44" s="31"/>
      <c r="J44" s="31"/>
      <c r="K44" s="35"/>
    </row>
    <row r="45" spans="2:11" x14ac:dyDescent="0.3">
      <c r="B45" s="8" t="s">
        <v>377</v>
      </c>
      <c r="C45" s="57" t="s">
        <v>378</v>
      </c>
      <c r="D45" s="54" t="s">
        <v>379</v>
      </c>
      <c r="E45" s="6" t="s">
        <v>103</v>
      </c>
      <c r="F45" s="19">
        <v>492735</v>
      </c>
      <c r="G45" s="24">
        <v>2051.9899999999998</v>
      </c>
      <c r="H45" s="24">
        <v>1.97</v>
      </c>
      <c r="I45" s="31"/>
      <c r="J45" s="31"/>
      <c r="K45" s="35"/>
    </row>
    <row r="46" spans="2:11" x14ac:dyDescent="0.3">
      <c r="B46" s="8" t="s">
        <v>947</v>
      </c>
      <c r="C46" s="57" t="s">
        <v>948</v>
      </c>
      <c r="D46" s="54" t="s">
        <v>949</v>
      </c>
      <c r="E46" s="6" t="s">
        <v>72</v>
      </c>
      <c r="F46" s="19">
        <v>24454</v>
      </c>
      <c r="G46" s="24">
        <v>2048.27</v>
      </c>
      <c r="H46" s="24">
        <v>1.97</v>
      </c>
      <c r="I46" s="31"/>
      <c r="J46" s="31"/>
      <c r="K46" s="35"/>
    </row>
    <row r="47" spans="2:11" x14ac:dyDescent="0.3">
      <c r="B47" s="8" t="s">
        <v>1036</v>
      </c>
      <c r="C47" s="57" t="s">
        <v>1037</v>
      </c>
      <c r="D47" s="54" t="s">
        <v>1038</v>
      </c>
      <c r="E47" s="6" t="s">
        <v>82</v>
      </c>
      <c r="F47" s="19">
        <v>111343</v>
      </c>
      <c r="G47" s="24">
        <v>2046.82</v>
      </c>
      <c r="H47" s="24">
        <v>1.97</v>
      </c>
      <c r="I47" s="31"/>
      <c r="J47" s="31"/>
      <c r="K47" s="35"/>
    </row>
    <row r="48" spans="2:11" x14ac:dyDescent="0.3">
      <c r="B48" s="8" t="s">
        <v>374</v>
      </c>
      <c r="C48" s="57" t="s">
        <v>375</v>
      </c>
      <c r="D48" s="54" t="s">
        <v>376</v>
      </c>
      <c r="E48" s="6" t="s">
        <v>90</v>
      </c>
      <c r="F48" s="19">
        <v>135859</v>
      </c>
      <c r="G48" s="24">
        <v>2045.9</v>
      </c>
      <c r="H48" s="24">
        <v>1.97</v>
      </c>
      <c r="I48" s="31"/>
      <c r="J48" s="31"/>
      <c r="K48" s="35"/>
    </row>
    <row r="49" spans="2:11" x14ac:dyDescent="0.3">
      <c r="B49" s="8" t="s">
        <v>1026</v>
      </c>
      <c r="C49" s="57" t="s">
        <v>1027</v>
      </c>
      <c r="D49" s="54" t="s">
        <v>1028</v>
      </c>
      <c r="E49" s="6" t="s">
        <v>198</v>
      </c>
      <c r="F49" s="19">
        <v>200247</v>
      </c>
      <c r="G49" s="24">
        <v>2043.52</v>
      </c>
      <c r="H49" s="24">
        <v>1.97</v>
      </c>
      <c r="I49" s="31"/>
      <c r="J49" s="31"/>
      <c r="K49" s="35"/>
    </row>
    <row r="50" spans="2:11" x14ac:dyDescent="0.3">
      <c r="B50" s="8" t="s">
        <v>47</v>
      </c>
      <c r="C50" s="57" t="s">
        <v>48</v>
      </c>
      <c r="D50" s="54" t="s">
        <v>49</v>
      </c>
      <c r="E50" s="6" t="s">
        <v>50</v>
      </c>
      <c r="F50" s="19">
        <v>127034</v>
      </c>
      <c r="G50" s="24">
        <v>2034.83</v>
      </c>
      <c r="H50" s="24">
        <v>1.96</v>
      </c>
      <c r="I50" s="31"/>
      <c r="J50" s="31"/>
      <c r="K50" s="35"/>
    </row>
    <row r="51" spans="2:11" x14ac:dyDescent="0.3">
      <c r="B51" s="8" t="s">
        <v>380</v>
      </c>
      <c r="C51" s="57" t="s">
        <v>381</v>
      </c>
      <c r="D51" s="54" t="s">
        <v>382</v>
      </c>
      <c r="E51" s="6" t="s">
        <v>72</v>
      </c>
      <c r="F51" s="19">
        <v>63807</v>
      </c>
      <c r="G51" s="24">
        <v>2031.1</v>
      </c>
      <c r="H51" s="24">
        <v>1.95</v>
      </c>
      <c r="I51" s="31"/>
      <c r="J51" s="31"/>
      <c r="K51" s="35"/>
    </row>
    <row r="52" spans="2:11" x14ac:dyDescent="0.3">
      <c r="B52" s="8" t="s">
        <v>386</v>
      </c>
      <c r="C52" s="57" t="s">
        <v>387</v>
      </c>
      <c r="D52" s="54" t="s">
        <v>388</v>
      </c>
      <c r="E52" s="6" t="s">
        <v>50</v>
      </c>
      <c r="F52" s="19">
        <v>120336</v>
      </c>
      <c r="G52" s="24">
        <v>2030.07</v>
      </c>
      <c r="H52" s="24">
        <v>1.95</v>
      </c>
      <c r="I52" s="31"/>
      <c r="J52" s="31"/>
      <c r="K52" s="35"/>
    </row>
    <row r="53" spans="2:11" x14ac:dyDescent="0.3">
      <c r="B53" s="8" t="s">
        <v>51</v>
      </c>
      <c r="C53" s="57" t="s">
        <v>52</v>
      </c>
      <c r="D53" s="54" t="s">
        <v>53</v>
      </c>
      <c r="E53" s="6" t="s">
        <v>43</v>
      </c>
      <c r="F53" s="19">
        <v>169092</v>
      </c>
      <c r="G53" s="24">
        <v>2027.75</v>
      </c>
      <c r="H53" s="24">
        <v>1.95</v>
      </c>
      <c r="I53" s="31"/>
      <c r="J53" s="31"/>
      <c r="K53" s="35"/>
    </row>
    <row r="54" spans="2:11" x14ac:dyDescent="0.3">
      <c r="B54" s="8" t="s">
        <v>338</v>
      </c>
      <c r="C54" s="57" t="s">
        <v>339</v>
      </c>
      <c r="D54" s="54" t="s">
        <v>340</v>
      </c>
      <c r="E54" s="6" t="s">
        <v>50</v>
      </c>
      <c r="F54" s="19">
        <v>761468</v>
      </c>
      <c r="G54" s="24">
        <v>2025.35</v>
      </c>
      <c r="H54" s="24">
        <v>1.95</v>
      </c>
      <c r="I54" s="31"/>
      <c r="J54" s="31"/>
      <c r="K54" s="35"/>
    </row>
    <row r="55" spans="2:11" x14ac:dyDescent="0.3">
      <c r="B55" s="8" t="s">
        <v>968</v>
      </c>
      <c r="C55" s="57" t="s">
        <v>969</v>
      </c>
      <c r="D55" s="54" t="s">
        <v>970</v>
      </c>
      <c r="E55" s="6" t="s">
        <v>72</v>
      </c>
      <c r="F55" s="19">
        <v>47706</v>
      </c>
      <c r="G55" s="24">
        <v>2021.35</v>
      </c>
      <c r="H55" s="24">
        <v>1.94</v>
      </c>
      <c r="I55" s="31"/>
      <c r="J55" s="31"/>
      <c r="K55" s="35"/>
    </row>
    <row r="56" spans="2:11" x14ac:dyDescent="0.3">
      <c r="B56" s="8" t="s">
        <v>58</v>
      </c>
      <c r="C56" s="57" t="s">
        <v>59</v>
      </c>
      <c r="D56" s="54" t="s">
        <v>60</v>
      </c>
      <c r="E56" s="6" t="s">
        <v>43</v>
      </c>
      <c r="F56" s="19">
        <v>93322</v>
      </c>
      <c r="G56" s="24">
        <v>2019.02</v>
      </c>
      <c r="H56" s="24">
        <v>1.94</v>
      </c>
      <c r="I56" s="31"/>
      <c r="J56" s="31"/>
      <c r="K56" s="35"/>
    </row>
    <row r="57" spans="2:11" x14ac:dyDescent="0.3">
      <c r="B57" s="8" t="s">
        <v>1045</v>
      </c>
      <c r="C57" s="57" t="s">
        <v>1046</v>
      </c>
      <c r="D57" s="54" t="s">
        <v>1047</v>
      </c>
      <c r="E57" s="6" t="s">
        <v>490</v>
      </c>
      <c r="F57" s="19">
        <v>182131</v>
      </c>
      <c r="G57" s="24">
        <v>2001.44</v>
      </c>
      <c r="H57" s="24">
        <v>1.92</v>
      </c>
      <c r="I57" s="31"/>
      <c r="J57" s="31"/>
      <c r="K57" s="35"/>
    </row>
    <row r="58" spans="2:11" x14ac:dyDescent="0.3">
      <c r="B58" s="8" t="s">
        <v>69</v>
      </c>
      <c r="C58" s="57" t="s">
        <v>70</v>
      </c>
      <c r="D58" s="54" t="s">
        <v>71</v>
      </c>
      <c r="E58" s="6" t="s">
        <v>72</v>
      </c>
      <c r="F58" s="19">
        <v>16070</v>
      </c>
      <c r="G58" s="24">
        <v>1992.68</v>
      </c>
      <c r="H58" s="24">
        <v>1.92</v>
      </c>
      <c r="I58" s="31"/>
      <c r="J58" s="31"/>
      <c r="K58" s="35"/>
    </row>
    <row r="59" spans="2:11" x14ac:dyDescent="0.3">
      <c r="B59" s="8" t="s">
        <v>1039</v>
      </c>
      <c r="C59" s="57" t="s">
        <v>1040</v>
      </c>
      <c r="D59" s="54" t="s">
        <v>1041</v>
      </c>
      <c r="E59" s="6" t="s">
        <v>90</v>
      </c>
      <c r="F59" s="19">
        <v>152927</v>
      </c>
      <c r="G59" s="24">
        <v>1962.51</v>
      </c>
      <c r="H59" s="24">
        <v>1.89</v>
      </c>
      <c r="I59" s="31"/>
      <c r="J59" s="31"/>
      <c r="K59" s="35"/>
    </row>
    <row r="60" spans="2:11" x14ac:dyDescent="0.3">
      <c r="C60" s="58" t="s">
        <v>176</v>
      </c>
      <c r="D60" s="54"/>
      <c r="E60" s="6"/>
      <c r="F60" s="19"/>
      <c r="G60" s="25">
        <v>103815.31</v>
      </c>
      <c r="H60" s="25">
        <v>99.84</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188</v>
      </c>
      <c r="C102" s="57" t="s">
        <v>189</v>
      </c>
      <c r="D102" s="54"/>
      <c r="E102" s="6"/>
      <c r="F102" s="19"/>
      <c r="G102" s="24">
        <v>174.86</v>
      </c>
      <c r="H102" s="24">
        <v>0.17</v>
      </c>
      <c r="I102" s="31"/>
      <c r="J102" s="31"/>
      <c r="K102" s="35"/>
    </row>
    <row r="103" spans="1:54" x14ac:dyDescent="0.3">
      <c r="C103" s="58" t="s">
        <v>176</v>
      </c>
      <c r="D103" s="54"/>
      <c r="E103" s="6"/>
      <c r="F103" s="19"/>
      <c r="G103" s="25">
        <v>174.86</v>
      </c>
      <c r="H103" s="25">
        <v>0.17</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5255</v>
      </c>
      <c r="D106" s="54"/>
      <c r="E106" s="6"/>
      <c r="F106" s="19"/>
      <c r="G106" s="24" t="s">
        <v>2</v>
      </c>
      <c r="H106" s="24" t="s">
        <v>2</v>
      </c>
      <c r="I106" s="31"/>
      <c r="J106" s="31"/>
      <c r="K106" s="35"/>
      <c r="L106" s="3"/>
      <c r="AI106" s="3"/>
      <c r="AV106" s="3"/>
      <c r="AX106" s="3"/>
      <c r="BB106" s="3"/>
    </row>
    <row r="107" spans="1:54" x14ac:dyDescent="0.3">
      <c r="B107" s="8"/>
      <c r="C107" s="57" t="s">
        <v>190</v>
      </c>
      <c r="D107" s="54"/>
      <c r="E107" s="6"/>
      <c r="F107" s="19"/>
      <c r="G107" s="24">
        <v>-8.93</v>
      </c>
      <c r="H107" s="24">
        <v>-0.01</v>
      </c>
      <c r="I107" s="31"/>
      <c r="J107" s="31"/>
      <c r="K107" s="35"/>
    </row>
    <row r="108" spans="1:54" x14ac:dyDescent="0.3">
      <c r="C108" s="58" t="s">
        <v>176</v>
      </c>
      <c r="D108" s="54"/>
      <c r="E108" s="6"/>
      <c r="F108" s="19"/>
      <c r="G108" s="25">
        <v>-8.93</v>
      </c>
      <c r="H108" s="25">
        <v>-0.01</v>
      </c>
      <c r="I108" s="31"/>
      <c r="J108" s="31"/>
      <c r="K108" s="35"/>
    </row>
    <row r="109" spans="1:54" x14ac:dyDescent="0.3">
      <c r="C109" s="57"/>
      <c r="D109" s="54"/>
      <c r="E109" s="6"/>
      <c r="F109" s="19"/>
      <c r="G109" s="24"/>
      <c r="H109" s="24"/>
      <c r="I109" s="31"/>
      <c r="J109" s="31"/>
      <c r="K109" s="35"/>
    </row>
    <row r="110" spans="1:54" x14ac:dyDescent="0.3">
      <c r="C110" s="60" t="s">
        <v>191</v>
      </c>
      <c r="D110" s="55"/>
      <c r="E110" s="5"/>
      <c r="F110" s="20"/>
      <c r="G110" s="26">
        <v>103981.24</v>
      </c>
      <c r="H110" s="26">
        <v>100</v>
      </c>
      <c r="I110" s="32"/>
      <c r="J110" s="32"/>
      <c r="K110" s="36"/>
    </row>
    <row r="113" spans="3:11" x14ac:dyDescent="0.3">
      <c r="C113" s="1" t="s">
        <v>192</v>
      </c>
    </row>
    <row r="114" spans="3:11" x14ac:dyDescent="0.3">
      <c r="C114" s="37" t="s">
        <v>193</v>
      </c>
      <c r="D114" s="37"/>
      <c r="E114" s="37"/>
      <c r="F114" s="37"/>
      <c r="G114" s="37"/>
      <c r="H114" s="37"/>
      <c r="I114" s="37"/>
      <c r="J114" s="37"/>
      <c r="K114" s="37"/>
    </row>
    <row r="115" spans="3:11" x14ac:dyDescent="0.3">
      <c r="C115" s="2" t="s">
        <v>194</v>
      </c>
    </row>
    <row r="116" spans="3:11" x14ac:dyDescent="0.3">
      <c r="C116" s="2" t="s">
        <v>195</v>
      </c>
    </row>
    <row r="117" spans="3:11" ht="30" customHeight="1" x14ac:dyDescent="0.3">
      <c r="C117" s="82" t="s">
        <v>196</v>
      </c>
      <c r="D117" s="83"/>
      <c r="E117" s="83"/>
      <c r="F117" s="83"/>
      <c r="G117" s="83"/>
      <c r="H117" s="83"/>
      <c r="I117" s="83"/>
      <c r="J117" s="83"/>
      <c r="K117" s="83"/>
    </row>
    <row r="118" spans="3:11" x14ac:dyDescent="0.3">
      <c r="C118" s="2" t="s">
        <v>197</v>
      </c>
    </row>
    <row r="120" spans="3:11" x14ac:dyDescent="0.3">
      <c r="C120" s="1" t="s">
        <v>5366</v>
      </c>
      <c r="E120" s="80" t="s">
        <v>5367</v>
      </c>
    </row>
    <row r="121" spans="3:11" x14ac:dyDescent="0.3">
      <c r="E121" s="2" t="s">
        <v>5425</v>
      </c>
    </row>
  </sheetData>
  <mergeCells count="1">
    <mergeCell ref="C117:K117"/>
  </mergeCells>
  <hyperlinks>
    <hyperlink ref="J2" location="'Index'!A1" display="'Index'!A1" xr:uid="{5984E565-48EB-4B75-925B-8B58DD429EF6}"/>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B5D07-27F5-4861-9795-EF5E1BF59D46}">
  <sheetPr codeName="Sheet1109"/>
  <dimension ref="A1:IV107"/>
  <sheetViews>
    <sheetView showGridLines="0" zoomScale="90" zoomScaleNormal="90" workbookViewId="0">
      <pane ySplit="6" topLeftCell="A87"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4749</v>
      </c>
      <c r="J2" s="38" t="s">
        <v>4927</v>
      </c>
    </row>
    <row r="3" spans="1:54" ht="16.2" x14ac:dyDescent="0.35">
      <c r="C3" s="1" t="s">
        <v>28</v>
      </c>
      <c r="D3" s="21" t="s">
        <v>4750</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405</v>
      </c>
      <c r="C10" s="57" t="s">
        <v>406</v>
      </c>
      <c r="D10" s="54" t="s">
        <v>407</v>
      </c>
      <c r="E10" s="6" t="s">
        <v>64</v>
      </c>
      <c r="F10" s="19">
        <v>30651217</v>
      </c>
      <c r="G10" s="24">
        <v>101746.71</v>
      </c>
      <c r="H10" s="24">
        <v>9.73</v>
      </c>
      <c r="I10" s="31"/>
      <c r="J10" s="31"/>
      <c r="K10" s="35"/>
    </row>
    <row r="11" spans="1:54" x14ac:dyDescent="0.3">
      <c r="B11" s="8" t="s">
        <v>61</v>
      </c>
      <c r="C11" s="57" t="s">
        <v>62</v>
      </c>
      <c r="D11" s="54" t="s">
        <v>63</v>
      </c>
      <c r="E11" s="6" t="s">
        <v>64</v>
      </c>
      <c r="F11" s="19">
        <v>6770000</v>
      </c>
      <c r="G11" s="24">
        <v>101590.62</v>
      </c>
      <c r="H11" s="24">
        <v>9.7100000000000009</v>
      </c>
      <c r="I11" s="31"/>
      <c r="J11" s="31"/>
      <c r="K11" s="35"/>
    </row>
    <row r="12" spans="1:54" x14ac:dyDescent="0.3">
      <c r="B12" s="8" t="s">
        <v>944</v>
      </c>
      <c r="C12" s="57" t="s">
        <v>945</v>
      </c>
      <c r="D12" s="54" t="s">
        <v>946</v>
      </c>
      <c r="E12" s="6" t="s">
        <v>64</v>
      </c>
      <c r="F12" s="19">
        <v>59874163</v>
      </c>
      <c r="G12" s="24">
        <v>87991.07</v>
      </c>
      <c r="H12" s="24">
        <v>8.41</v>
      </c>
      <c r="I12" s="31"/>
      <c r="J12" s="31"/>
      <c r="K12" s="35"/>
    </row>
    <row r="13" spans="1:54" x14ac:dyDescent="0.3">
      <c r="B13" s="8" t="s">
        <v>549</v>
      </c>
      <c r="C13" s="57" t="s">
        <v>550</v>
      </c>
      <c r="D13" s="54" t="s">
        <v>551</v>
      </c>
      <c r="E13" s="6" t="s">
        <v>119</v>
      </c>
      <c r="F13" s="19">
        <v>20707670</v>
      </c>
      <c r="G13" s="24">
        <v>69349.990000000005</v>
      </c>
      <c r="H13" s="24">
        <v>6.63</v>
      </c>
      <c r="I13" s="31"/>
      <c r="J13" s="31"/>
      <c r="K13" s="35"/>
    </row>
    <row r="14" spans="1:54" x14ac:dyDescent="0.3">
      <c r="B14" s="8" t="s">
        <v>458</v>
      </c>
      <c r="C14" s="57" t="s">
        <v>459</v>
      </c>
      <c r="D14" s="54" t="s">
        <v>460</v>
      </c>
      <c r="E14" s="6" t="s">
        <v>401</v>
      </c>
      <c r="F14" s="19">
        <v>17268032</v>
      </c>
      <c r="G14" s="24">
        <v>56906.8</v>
      </c>
      <c r="H14" s="24">
        <v>5.44</v>
      </c>
      <c r="I14" s="31"/>
      <c r="J14" s="31"/>
      <c r="K14" s="35"/>
    </row>
    <row r="15" spans="1:54" x14ac:dyDescent="0.3">
      <c r="B15" s="8" t="s">
        <v>2236</v>
      </c>
      <c r="C15" s="57" t="s">
        <v>2237</v>
      </c>
      <c r="D15" s="54" t="s">
        <v>2238</v>
      </c>
      <c r="E15" s="6" t="s">
        <v>57</v>
      </c>
      <c r="F15" s="19">
        <v>4005515</v>
      </c>
      <c r="G15" s="24">
        <v>49155.68</v>
      </c>
      <c r="H15" s="24">
        <v>4.7</v>
      </c>
      <c r="I15" s="31"/>
      <c r="J15" s="31"/>
      <c r="K15" s="35"/>
    </row>
    <row r="16" spans="1:54" x14ac:dyDescent="0.3">
      <c r="B16" s="8" t="s">
        <v>398</v>
      </c>
      <c r="C16" s="57" t="s">
        <v>399</v>
      </c>
      <c r="D16" s="54" t="s">
        <v>400</v>
      </c>
      <c r="E16" s="6" t="s">
        <v>401</v>
      </c>
      <c r="F16" s="19">
        <v>23272319</v>
      </c>
      <c r="G16" s="24">
        <v>44412.89</v>
      </c>
      <c r="H16" s="24">
        <v>4.25</v>
      </c>
      <c r="I16" s="31"/>
      <c r="J16" s="31"/>
      <c r="K16" s="35"/>
    </row>
    <row r="17" spans="2:11" x14ac:dyDescent="0.3">
      <c r="B17" s="8" t="s">
        <v>4066</v>
      </c>
      <c r="C17" s="57" t="s">
        <v>4067</v>
      </c>
      <c r="D17" s="54" t="s">
        <v>4068</v>
      </c>
      <c r="E17" s="6" t="s">
        <v>127</v>
      </c>
      <c r="F17" s="19">
        <v>214768</v>
      </c>
      <c r="G17" s="24">
        <v>42968.63</v>
      </c>
      <c r="H17" s="24">
        <v>4.1100000000000003</v>
      </c>
      <c r="I17" s="31"/>
      <c r="J17" s="31"/>
      <c r="K17" s="35"/>
    </row>
    <row r="18" spans="2:11" x14ac:dyDescent="0.3">
      <c r="B18" s="8" t="s">
        <v>418</v>
      </c>
      <c r="C18" s="57" t="s">
        <v>419</v>
      </c>
      <c r="D18" s="54" t="s">
        <v>420</v>
      </c>
      <c r="E18" s="6" t="s">
        <v>401</v>
      </c>
      <c r="F18" s="19">
        <v>13219320</v>
      </c>
      <c r="G18" s="24">
        <v>39909.129999999997</v>
      </c>
      <c r="H18" s="24">
        <v>3.82</v>
      </c>
      <c r="I18" s="31"/>
      <c r="J18" s="31"/>
      <c r="K18" s="35"/>
    </row>
    <row r="19" spans="2:11" x14ac:dyDescent="0.3">
      <c r="B19" s="8" t="s">
        <v>950</v>
      </c>
      <c r="C19" s="57" t="s">
        <v>728</v>
      </c>
      <c r="D19" s="54" t="s">
        <v>951</v>
      </c>
      <c r="E19" s="6" t="s">
        <v>119</v>
      </c>
      <c r="F19" s="19">
        <v>22801761</v>
      </c>
      <c r="G19" s="24">
        <v>39162.019999999997</v>
      </c>
      <c r="H19" s="24">
        <v>3.74</v>
      </c>
      <c r="I19" s="31"/>
      <c r="J19" s="31"/>
      <c r="K19" s="35"/>
    </row>
    <row r="20" spans="2:11" x14ac:dyDescent="0.3">
      <c r="B20" s="8" t="s">
        <v>124</v>
      </c>
      <c r="C20" s="57" t="s">
        <v>125</v>
      </c>
      <c r="D20" s="54" t="s">
        <v>126</v>
      </c>
      <c r="E20" s="6" t="s">
        <v>127</v>
      </c>
      <c r="F20" s="19">
        <v>1133474</v>
      </c>
      <c r="G20" s="24">
        <v>38756.879999999997</v>
      </c>
      <c r="H20" s="24">
        <v>3.7</v>
      </c>
      <c r="I20" s="31"/>
      <c r="J20" s="31"/>
      <c r="K20" s="35"/>
    </row>
    <row r="21" spans="2:11" x14ac:dyDescent="0.3">
      <c r="B21" s="8" t="s">
        <v>232</v>
      </c>
      <c r="C21" s="57" t="s">
        <v>233</v>
      </c>
      <c r="D21" s="54" t="s">
        <v>234</v>
      </c>
      <c r="E21" s="6" t="s">
        <v>119</v>
      </c>
      <c r="F21" s="19">
        <v>2434242</v>
      </c>
      <c r="G21" s="24">
        <v>35724.94</v>
      </c>
      <c r="H21" s="24">
        <v>3.42</v>
      </c>
      <c r="I21" s="31"/>
      <c r="J21" s="31"/>
      <c r="K21" s="35"/>
    </row>
    <row r="22" spans="2:11" x14ac:dyDescent="0.3">
      <c r="B22" s="8" t="s">
        <v>2880</v>
      </c>
      <c r="C22" s="57" t="s">
        <v>2881</v>
      </c>
      <c r="D22" s="54" t="s">
        <v>2882</v>
      </c>
      <c r="E22" s="6" t="s">
        <v>115</v>
      </c>
      <c r="F22" s="19">
        <v>6719943</v>
      </c>
      <c r="G22" s="24">
        <v>34271.71</v>
      </c>
      <c r="H22" s="24">
        <v>3.28</v>
      </c>
      <c r="I22" s="31"/>
      <c r="J22" s="31"/>
      <c r="K22" s="35"/>
    </row>
    <row r="23" spans="2:11" x14ac:dyDescent="0.3">
      <c r="B23" s="8" t="s">
        <v>153</v>
      </c>
      <c r="C23" s="57" t="s">
        <v>154</v>
      </c>
      <c r="D23" s="54" t="s">
        <v>155</v>
      </c>
      <c r="E23" s="6" t="s">
        <v>156</v>
      </c>
      <c r="F23" s="19">
        <v>76240</v>
      </c>
      <c r="G23" s="24">
        <v>30004.25</v>
      </c>
      <c r="H23" s="24">
        <v>2.87</v>
      </c>
      <c r="I23" s="31"/>
      <c r="J23" s="31"/>
      <c r="K23" s="35"/>
    </row>
    <row r="24" spans="2:11" x14ac:dyDescent="0.3">
      <c r="B24" s="8" t="s">
        <v>411</v>
      </c>
      <c r="C24" s="57" t="s">
        <v>412</v>
      </c>
      <c r="D24" s="54" t="s">
        <v>413</v>
      </c>
      <c r="E24" s="6" t="s">
        <v>414</v>
      </c>
      <c r="F24" s="19">
        <v>9200100</v>
      </c>
      <c r="G24" s="24">
        <v>22467.56</v>
      </c>
      <c r="H24" s="24">
        <v>2.15</v>
      </c>
      <c r="I24" s="31"/>
      <c r="J24" s="31"/>
      <c r="K24" s="35"/>
    </row>
    <row r="25" spans="2:11" x14ac:dyDescent="0.3">
      <c r="B25" s="8" t="s">
        <v>2835</v>
      </c>
      <c r="C25" s="57" t="s">
        <v>2836</v>
      </c>
      <c r="D25" s="54" t="s">
        <v>2837</v>
      </c>
      <c r="E25" s="6" t="s">
        <v>401</v>
      </c>
      <c r="F25" s="19">
        <v>3900000</v>
      </c>
      <c r="G25" s="24">
        <v>18517.2</v>
      </c>
      <c r="H25" s="24">
        <v>1.77</v>
      </c>
      <c r="I25" s="31"/>
      <c r="J25" s="31"/>
      <c r="K25" s="35"/>
    </row>
    <row r="26" spans="2:11" x14ac:dyDescent="0.3">
      <c r="B26" s="8" t="s">
        <v>2310</v>
      </c>
      <c r="C26" s="57" t="s">
        <v>658</v>
      </c>
      <c r="D26" s="54" t="s">
        <v>2311</v>
      </c>
      <c r="E26" s="6" t="s">
        <v>86</v>
      </c>
      <c r="F26" s="19">
        <v>4257426</v>
      </c>
      <c r="G26" s="24">
        <v>18196.240000000002</v>
      </c>
      <c r="H26" s="24">
        <v>1.74</v>
      </c>
      <c r="I26" s="31"/>
      <c r="J26" s="31"/>
      <c r="K26" s="35"/>
    </row>
    <row r="27" spans="2:11" x14ac:dyDescent="0.3">
      <c r="B27" s="8" t="s">
        <v>3054</v>
      </c>
      <c r="C27" s="57" t="s">
        <v>4751</v>
      </c>
      <c r="D27" s="54" t="s">
        <v>4752</v>
      </c>
      <c r="E27" s="6" t="s">
        <v>64</v>
      </c>
      <c r="F27" s="19">
        <v>4268441</v>
      </c>
      <c r="G27" s="24">
        <v>17782.330000000002</v>
      </c>
      <c r="H27" s="24">
        <v>1.7</v>
      </c>
      <c r="I27" s="31"/>
      <c r="J27" s="31"/>
      <c r="K27" s="35"/>
    </row>
    <row r="28" spans="2:11" x14ac:dyDescent="0.3">
      <c r="B28" s="8" t="s">
        <v>2303</v>
      </c>
      <c r="C28" s="57" t="s">
        <v>634</v>
      </c>
      <c r="D28" s="54" t="s">
        <v>2304</v>
      </c>
      <c r="E28" s="6" t="s">
        <v>86</v>
      </c>
      <c r="F28" s="19">
        <v>4325000</v>
      </c>
      <c r="G28" s="24">
        <v>17403.8</v>
      </c>
      <c r="H28" s="24">
        <v>1.66</v>
      </c>
      <c r="I28" s="31"/>
      <c r="J28" s="31"/>
      <c r="K28" s="35"/>
    </row>
    <row r="29" spans="2:11" x14ac:dyDescent="0.3">
      <c r="B29" s="8" t="s">
        <v>1793</v>
      </c>
      <c r="C29" s="57" t="s">
        <v>1794</v>
      </c>
      <c r="D29" s="54" t="s">
        <v>1795</v>
      </c>
      <c r="E29" s="6" t="s">
        <v>115</v>
      </c>
      <c r="F29" s="19">
        <v>2796573</v>
      </c>
      <c r="G29" s="24">
        <v>15834.2</v>
      </c>
      <c r="H29" s="24">
        <v>1.51</v>
      </c>
      <c r="I29" s="31"/>
      <c r="J29" s="31"/>
      <c r="K29" s="35"/>
    </row>
    <row r="30" spans="2:11" x14ac:dyDescent="0.3">
      <c r="B30" s="8" t="s">
        <v>2445</v>
      </c>
      <c r="C30" s="57" t="s">
        <v>2446</v>
      </c>
      <c r="D30" s="54" t="s">
        <v>2447</v>
      </c>
      <c r="E30" s="6" t="s">
        <v>119</v>
      </c>
      <c r="F30" s="19">
        <v>15964983</v>
      </c>
      <c r="G30" s="24">
        <v>13699.55</v>
      </c>
      <c r="H30" s="24">
        <v>1.31</v>
      </c>
      <c r="I30" s="31"/>
      <c r="J30" s="31"/>
      <c r="K30" s="35"/>
    </row>
    <row r="31" spans="2:11" x14ac:dyDescent="0.3">
      <c r="B31" s="8" t="s">
        <v>2312</v>
      </c>
      <c r="C31" s="57" t="s">
        <v>2313</v>
      </c>
      <c r="D31" s="54" t="s">
        <v>2314</v>
      </c>
      <c r="E31" s="6" t="s">
        <v>119</v>
      </c>
      <c r="F31" s="19">
        <v>2550000</v>
      </c>
      <c r="G31" s="24">
        <v>13313.55</v>
      </c>
      <c r="H31" s="24">
        <v>1.27</v>
      </c>
      <c r="I31" s="31"/>
      <c r="J31" s="31"/>
      <c r="K31" s="35"/>
    </row>
    <row r="32" spans="2:11" x14ac:dyDescent="0.3">
      <c r="B32" s="8" t="s">
        <v>316</v>
      </c>
      <c r="C32" s="57" t="s">
        <v>317</v>
      </c>
      <c r="D32" s="54" t="s">
        <v>318</v>
      </c>
      <c r="E32" s="6" t="s">
        <v>141</v>
      </c>
      <c r="F32" s="19">
        <v>425000</v>
      </c>
      <c r="G32" s="24">
        <v>13213.25</v>
      </c>
      <c r="H32" s="24">
        <v>1.26</v>
      </c>
      <c r="I32" s="31"/>
      <c r="J32" s="31"/>
      <c r="K32" s="35"/>
    </row>
    <row r="33" spans="2:11" x14ac:dyDescent="0.3">
      <c r="B33" s="8" t="s">
        <v>4753</v>
      </c>
      <c r="C33" s="57" t="s">
        <v>4754</v>
      </c>
      <c r="D33" s="54" t="s">
        <v>4755</v>
      </c>
      <c r="E33" s="6" t="s">
        <v>115</v>
      </c>
      <c r="F33" s="19">
        <v>2352146</v>
      </c>
      <c r="G33" s="24">
        <v>13160.26</v>
      </c>
      <c r="H33" s="24">
        <v>1.26</v>
      </c>
      <c r="I33" s="31"/>
      <c r="J33" s="31"/>
      <c r="K33" s="35"/>
    </row>
    <row r="34" spans="2:11" x14ac:dyDescent="0.3">
      <c r="B34" s="8" t="s">
        <v>958</v>
      </c>
      <c r="C34" s="57" t="s">
        <v>959</v>
      </c>
      <c r="D34" s="54" t="s">
        <v>960</v>
      </c>
      <c r="E34" s="6" t="s">
        <v>207</v>
      </c>
      <c r="F34" s="19">
        <v>6704650</v>
      </c>
      <c r="G34" s="24">
        <v>12947.35</v>
      </c>
      <c r="H34" s="24">
        <v>1.24</v>
      </c>
      <c r="I34" s="31"/>
      <c r="J34" s="31"/>
      <c r="K34" s="35"/>
    </row>
    <row r="35" spans="2:11" x14ac:dyDescent="0.3">
      <c r="B35" s="8" t="s">
        <v>116</v>
      </c>
      <c r="C35" s="57" t="s">
        <v>117</v>
      </c>
      <c r="D35" s="54" t="s">
        <v>118</v>
      </c>
      <c r="E35" s="6" t="s">
        <v>119</v>
      </c>
      <c r="F35" s="19">
        <v>4310964</v>
      </c>
      <c r="G35" s="24">
        <v>12928.58</v>
      </c>
      <c r="H35" s="24">
        <v>1.24</v>
      </c>
      <c r="I35" s="31"/>
      <c r="J35" s="31"/>
      <c r="K35" s="35"/>
    </row>
    <row r="36" spans="2:11" x14ac:dyDescent="0.3">
      <c r="B36" s="8" t="s">
        <v>2315</v>
      </c>
      <c r="C36" s="57" t="s">
        <v>2316</v>
      </c>
      <c r="D36" s="54" t="s">
        <v>2317</v>
      </c>
      <c r="E36" s="6" t="s">
        <v>119</v>
      </c>
      <c r="F36" s="19">
        <v>1250000</v>
      </c>
      <c r="G36" s="24">
        <v>11021.88</v>
      </c>
      <c r="H36" s="24">
        <v>1.05</v>
      </c>
      <c r="I36" s="31"/>
      <c r="J36" s="31"/>
      <c r="K36" s="35"/>
    </row>
    <row r="37" spans="2:11" x14ac:dyDescent="0.3">
      <c r="B37" s="8" t="s">
        <v>2151</v>
      </c>
      <c r="C37" s="57" t="s">
        <v>2152</v>
      </c>
      <c r="D37" s="54" t="s">
        <v>2153</v>
      </c>
      <c r="E37" s="6" t="s">
        <v>414</v>
      </c>
      <c r="F37" s="19">
        <v>2100000</v>
      </c>
      <c r="G37" s="24">
        <v>9119.25</v>
      </c>
      <c r="H37" s="24">
        <v>0.87</v>
      </c>
      <c r="I37" s="31"/>
      <c r="J37" s="31"/>
      <c r="K37" s="35"/>
    </row>
    <row r="38" spans="2:11" x14ac:dyDescent="0.3">
      <c r="B38" s="8" t="s">
        <v>3060</v>
      </c>
      <c r="C38" s="57" t="s">
        <v>3061</v>
      </c>
      <c r="D38" s="54" t="s">
        <v>3062</v>
      </c>
      <c r="E38" s="6" t="s">
        <v>401</v>
      </c>
      <c r="F38" s="19">
        <v>3526000</v>
      </c>
      <c r="G38" s="24">
        <v>7682.1</v>
      </c>
      <c r="H38" s="24">
        <v>0.73</v>
      </c>
      <c r="I38" s="31"/>
      <c r="J38" s="31"/>
      <c r="K38" s="35"/>
    </row>
    <row r="39" spans="2:11" x14ac:dyDescent="0.3">
      <c r="B39" s="8" t="s">
        <v>128</v>
      </c>
      <c r="C39" s="57" t="s">
        <v>129</v>
      </c>
      <c r="D39" s="54" t="s">
        <v>130</v>
      </c>
      <c r="E39" s="6" t="s">
        <v>127</v>
      </c>
      <c r="F39" s="19">
        <v>175784</v>
      </c>
      <c r="G39" s="24">
        <v>5715.62</v>
      </c>
      <c r="H39" s="24">
        <v>0.55000000000000004</v>
      </c>
      <c r="I39" s="31"/>
      <c r="J39" s="31"/>
      <c r="K39" s="35"/>
    </row>
    <row r="40" spans="2:11" x14ac:dyDescent="0.3">
      <c r="B40" s="8" t="s">
        <v>4586</v>
      </c>
      <c r="C40" s="57" t="s">
        <v>4587</v>
      </c>
      <c r="D40" s="54" t="s">
        <v>4588</v>
      </c>
      <c r="E40" s="6" t="s">
        <v>115</v>
      </c>
      <c r="F40" s="19">
        <v>200000</v>
      </c>
      <c r="G40" s="24">
        <v>2460</v>
      </c>
      <c r="H40" s="24">
        <v>0.24</v>
      </c>
      <c r="I40" s="31"/>
      <c r="J40" s="31"/>
      <c r="K40" s="35"/>
    </row>
    <row r="41" spans="2:11" x14ac:dyDescent="0.3">
      <c r="B41" s="8" t="s">
        <v>4060</v>
      </c>
      <c r="C41" s="57" t="s">
        <v>4061</v>
      </c>
      <c r="D41" s="54" t="s">
        <v>4062</v>
      </c>
      <c r="E41" s="6" t="s">
        <v>127</v>
      </c>
      <c r="F41" s="19">
        <v>77599</v>
      </c>
      <c r="G41" s="24">
        <v>1832.19</v>
      </c>
      <c r="H41" s="24">
        <v>0.18</v>
      </c>
      <c r="I41" s="31"/>
      <c r="J41" s="31"/>
      <c r="K41" s="35"/>
    </row>
    <row r="42" spans="2:11" x14ac:dyDescent="0.3">
      <c r="B42" s="8" t="s">
        <v>446</v>
      </c>
      <c r="C42" s="57" t="s">
        <v>447</v>
      </c>
      <c r="D42" s="54" t="s">
        <v>448</v>
      </c>
      <c r="E42" s="6" t="s">
        <v>315</v>
      </c>
      <c r="F42" s="19">
        <v>343380</v>
      </c>
      <c r="G42" s="24">
        <v>1507.61</v>
      </c>
      <c r="H42" s="24">
        <v>0.14000000000000001</v>
      </c>
      <c r="I42" s="31"/>
      <c r="J42" s="31"/>
      <c r="K42" s="35"/>
    </row>
    <row r="43" spans="2:11" x14ac:dyDescent="0.3">
      <c r="B43" s="8" t="s">
        <v>4199</v>
      </c>
      <c r="C43" s="57" t="s">
        <v>4200</v>
      </c>
      <c r="D43" s="54" t="s">
        <v>4201</v>
      </c>
      <c r="E43" s="6" t="s">
        <v>57</v>
      </c>
      <c r="F43" s="19">
        <v>128563</v>
      </c>
      <c r="G43" s="24">
        <v>1180.79</v>
      </c>
      <c r="H43" s="24">
        <v>0.11</v>
      </c>
      <c r="I43" s="31"/>
      <c r="J43" s="31"/>
      <c r="K43" s="35"/>
    </row>
    <row r="44" spans="2:11" x14ac:dyDescent="0.3">
      <c r="B44" s="8" t="s">
        <v>1029</v>
      </c>
      <c r="C44" s="57" t="s">
        <v>1030</v>
      </c>
      <c r="D44" s="54" t="s">
        <v>1031</v>
      </c>
      <c r="E44" s="6" t="s">
        <v>1032</v>
      </c>
      <c r="F44" s="19">
        <v>267070</v>
      </c>
      <c r="G44" s="24">
        <v>1046.78</v>
      </c>
      <c r="H44" s="24">
        <v>0.1</v>
      </c>
      <c r="I44" s="31"/>
      <c r="J44" s="31"/>
      <c r="K44" s="35"/>
    </row>
    <row r="45" spans="2:11" x14ac:dyDescent="0.3">
      <c r="C45" s="58" t="s">
        <v>176</v>
      </c>
      <c r="D45" s="54"/>
      <c r="E45" s="6"/>
      <c r="F45" s="19"/>
      <c r="G45" s="25">
        <v>1002981.41</v>
      </c>
      <c r="H45" s="25">
        <v>95.89</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4</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5</v>
      </c>
      <c r="D51" s="54"/>
      <c r="E51" s="6"/>
      <c r="F51" s="19"/>
      <c r="G51" s="24"/>
      <c r="H51" s="24"/>
      <c r="I51" s="31"/>
      <c r="J51" s="31"/>
      <c r="K51" s="35"/>
    </row>
    <row r="52" spans="1:11" x14ac:dyDescent="0.3">
      <c r="C52" s="57"/>
      <c r="D52" s="54"/>
      <c r="E52" s="6"/>
      <c r="F52" s="19"/>
      <c r="G52" s="24"/>
      <c r="H52" s="24"/>
      <c r="I52" s="31"/>
      <c r="J52" s="31"/>
      <c r="K52" s="35"/>
    </row>
    <row r="53" spans="1:11" x14ac:dyDescent="0.3">
      <c r="C53" s="58" t="s">
        <v>6</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7</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8</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9</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10</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11</v>
      </c>
      <c r="D63" s="54"/>
      <c r="E63" s="6"/>
      <c r="F63" s="19"/>
      <c r="G63" s="24"/>
      <c r="H63" s="24"/>
      <c r="I63" s="31"/>
      <c r="J63" s="31"/>
      <c r="K63" s="35"/>
    </row>
    <row r="64" spans="1:11" x14ac:dyDescent="0.3">
      <c r="A64" s="28"/>
      <c r="B64" s="28"/>
      <c r="C64" s="58" t="s">
        <v>13</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A66" s="28"/>
      <c r="B66" s="28"/>
      <c r="C66" s="58" t="s">
        <v>14</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C68" s="59" t="s">
        <v>15</v>
      </c>
      <c r="D68" s="54"/>
      <c r="E68" s="6"/>
      <c r="F68" s="19"/>
      <c r="G68" s="24"/>
      <c r="H68" s="24"/>
      <c r="I68" s="31"/>
      <c r="J68" s="31"/>
      <c r="K68" s="35"/>
    </row>
    <row r="69" spans="1:11" x14ac:dyDescent="0.3">
      <c r="B69" s="8" t="s">
        <v>184</v>
      </c>
      <c r="C69" s="57" t="s">
        <v>185</v>
      </c>
      <c r="D69" s="54" t="s">
        <v>186</v>
      </c>
      <c r="E69" s="6" t="s">
        <v>187</v>
      </c>
      <c r="F69" s="19">
        <v>500000</v>
      </c>
      <c r="G69" s="24">
        <v>489.58</v>
      </c>
      <c r="H69" s="24">
        <v>0.05</v>
      </c>
      <c r="I69" s="31">
        <v>5.4701000000000004</v>
      </c>
      <c r="J69" s="31"/>
      <c r="K69" s="35"/>
    </row>
    <row r="70" spans="1:11" x14ac:dyDescent="0.3">
      <c r="C70" s="58" t="s">
        <v>176</v>
      </c>
      <c r="D70" s="54"/>
      <c r="E70" s="6"/>
      <c r="F70" s="19"/>
      <c r="G70" s="25">
        <v>489.58</v>
      </c>
      <c r="H70" s="25">
        <v>0.05</v>
      </c>
      <c r="I70" s="31"/>
      <c r="J70" s="31"/>
      <c r="K70" s="35"/>
    </row>
    <row r="71" spans="1:11" x14ac:dyDescent="0.3">
      <c r="C71" s="57"/>
      <c r="D71" s="54"/>
      <c r="E71" s="6"/>
      <c r="F71" s="19"/>
      <c r="G71" s="24"/>
      <c r="H71" s="24"/>
      <c r="I71" s="31"/>
      <c r="J71" s="31"/>
      <c r="K71" s="35"/>
    </row>
    <row r="72" spans="1:11" x14ac:dyDescent="0.3">
      <c r="C72" s="58" t="s">
        <v>16</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188</v>
      </c>
      <c r="C88" s="57" t="s">
        <v>189</v>
      </c>
      <c r="D88" s="54"/>
      <c r="E88" s="6"/>
      <c r="F88" s="19"/>
      <c r="G88" s="24">
        <v>42530.21</v>
      </c>
      <c r="H88" s="24">
        <v>4.07</v>
      </c>
      <c r="I88" s="31"/>
      <c r="J88" s="31"/>
      <c r="K88" s="35"/>
    </row>
    <row r="89" spans="1:54" x14ac:dyDescent="0.3">
      <c r="C89" s="58" t="s">
        <v>176</v>
      </c>
      <c r="D89" s="54"/>
      <c r="E89" s="6"/>
      <c r="F89" s="19"/>
      <c r="G89" s="25">
        <v>42530.21</v>
      </c>
      <c r="H89" s="25">
        <v>4.07</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5255</v>
      </c>
      <c r="D92" s="54"/>
      <c r="E92" s="6"/>
      <c r="F92" s="19"/>
      <c r="G92" s="24" t="s">
        <v>2</v>
      </c>
      <c r="H92" s="24" t="s">
        <v>2</v>
      </c>
      <c r="I92" s="31"/>
      <c r="J92" s="31"/>
      <c r="K92" s="35"/>
      <c r="L92" s="3"/>
      <c r="AI92" s="3"/>
      <c r="AV92" s="3"/>
      <c r="AX92" s="3"/>
      <c r="BB92" s="3"/>
    </row>
    <row r="93" spans="1:54" x14ac:dyDescent="0.3">
      <c r="B93" s="8"/>
      <c r="C93" s="57" t="s">
        <v>190</v>
      </c>
      <c r="D93" s="54"/>
      <c r="E93" s="6"/>
      <c r="F93" s="19"/>
      <c r="G93" s="24">
        <v>78.680000000000007</v>
      </c>
      <c r="H93" s="24">
        <v>-0.01</v>
      </c>
      <c r="I93" s="31"/>
      <c r="J93" s="31"/>
      <c r="K93" s="35"/>
    </row>
    <row r="94" spans="1:54" x14ac:dyDescent="0.3">
      <c r="C94" s="58" t="s">
        <v>176</v>
      </c>
      <c r="D94" s="54"/>
      <c r="E94" s="6"/>
      <c r="F94" s="19"/>
      <c r="G94" s="25">
        <v>78.680000000000007</v>
      </c>
      <c r="H94" s="25">
        <v>-0.01</v>
      </c>
      <c r="I94" s="31"/>
      <c r="J94" s="31"/>
      <c r="K94" s="35"/>
    </row>
    <row r="95" spans="1:54" x14ac:dyDescent="0.3">
      <c r="C95" s="57"/>
      <c r="D95" s="54"/>
      <c r="E95" s="6"/>
      <c r="F95" s="19"/>
      <c r="G95" s="24"/>
      <c r="H95" s="24"/>
      <c r="I95" s="31"/>
      <c r="J95" s="31"/>
      <c r="K95" s="35"/>
    </row>
    <row r="96" spans="1:54" x14ac:dyDescent="0.3">
      <c r="C96" s="60" t="s">
        <v>191</v>
      </c>
      <c r="D96" s="55"/>
      <c r="E96" s="5"/>
      <c r="F96" s="20"/>
      <c r="G96" s="26">
        <v>1046079.88</v>
      </c>
      <c r="H96" s="26">
        <v>99.999999999999986</v>
      </c>
      <c r="I96" s="32"/>
      <c r="J96" s="32"/>
      <c r="K96" s="36"/>
    </row>
    <row r="99" spans="3:11" x14ac:dyDescent="0.3">
      <c r="C99" s="1" t="s">
        <v>192</v>
      </c>
    </row>
    <row r="100" spans="3:11" x14ac:dyDescent="0.3">
      <c r="C100" s="37" t="s">
        <v>193</v>
      </c>
      <c r="D100" s="37"/>
      <c r="E100" s="37"/>
      <c r="F100" s="37"/>
      <c r="G100" s="37"/>
      <c r="H100" s="37"/>
      <c r="I100" s="37"/>
      <c r="J100" s="37"/>
      <c r="K100" s="37"/>
    </row>
    <row r="101" spans="3:11" x14ac:dyDescent="0.3">
      <c r="C101" s="2" t="s">
        <v>194</v>
      </c>
    </row>
    <row r="102" spans="3:11" x14ac:dyDescent="0.3">
      <c r="C102" s="2" t="s">
        <v>195</v>
      </c>
    </row>
    <row r="103" spans="3:11" ht="30" customHeight="1" x14ac:dyDescent="0.3">
      <c r="C103" s="82" t="s">
        <v>196</v>
      </c>
      <c r="D103" s="83"/>
      <c r="E103" s="83"/>
      <c r="F103" s="83"/>
      <c r="G103" s="83"/>
      <c r="H103" s="83"/>
      <c r="I103" s="83"/>
      <c r="J103" s="83"/>
      <c r="K103" s="83"/>
    </row>
    <row r="104" spans="3:11" x14ac:dyDescent="0.3">
      <c r="C104" s="2" t="s">
        <v>197</v>
      </c>
    </row>
    <row r="106" spans="3:11" x14ac:dyDescent="0.3">
      <c r="C106" s="1" t="s">
        <v>5366</v>
      </c>
      <c r="E106" s="80" t="s">
        <v>5367</v>
      </c>
    </row>
    <row r="107" spans="3:11" x14ac:dyDescent="0.3">
      <c r="E107" s="2" t="s">
        <v>5426</v>
      </c>
    </row>
  </sheetData>
  <mergeCells count="1">
    <mergeCell ref="C103:K103"/>
  </mergeCells>
  <hyperlinks>
    <hyperlink ref="J2" location="'Index'!A1" display="'Index'!A1" xr:uid="{D7760EAF-05B5-4326-A26E-DDB8AD63CD14}"/>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360A7-6FA2-4C20-8D6D-6DEC1AE7A170}">
  <sheetPr codeName="Sheet1110"/>
  <dimension ref="A1:IV100"/>
  <sheetViews>
    <sheetView showGridLines="0" zoomScale="90" zoomScaleNormal="90" workbookViewId="0">
      <pane ySplit="6" topLeftCell="A8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4756</v>
      </c>
      <c r="J2" s="38" t="s">
        <v>4927</v>
      </c>
    </row>
    <row r="3" spans="1:54" ht="16.2" x14ac:dyDescent="0.35">
      <c r="C3" s="1" t="s">
        <v>28</v>
      </c>
      <c r="D3" s="21" t="s">
        <v>4757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380</v>
      </c>
      <c r="C10" s="57" t="s">
        <v>381</v>
      </c>
      <c r="D10" s="54" t="s">
        <v>382</v>
      </c>
      <c r="E10" s="6" t="s">
        <v>72</v>
      </c>
      <c r="F10" s="19">
        <v>3000000</v>
      </c>
      <c r="G10" s="24">
        <v>95496</v>
      </c>
      <c r="H10" s="24">
        <v>17.52</v>
      </c>
      <c r="I10" s="31"/>
      <c r="J10" s="31"/>
      <c r="K10" s="35"/>
    </row>
    <row r="11" spans="1:54" x14ac:dyDescent="0.3">
      <c r="B11" s="8" t="s">
        <v>69</v>
      </c>
      <c r="C11" s="57" t="s">
        <v>70</v>
      </c>
      <c r="D11" s="54" t="s">
        <v>71</v>
      </c>
      <c r="E11" s="6" t="s">
        <v>72</v>
      </c>
      <c r="F11" s="19">
        <v>480000</v>
      </c>
      <c r="G11" s="24">
        <v>59520</v>
      </c>
      <c r="H11" s="24">
        <v>10.92</v>
      </c>
      <c r="I11" s="31"/>
      <c r="J11" s="31"/>
      <c r="K11" s="35"/>
    </row>
    <row r="12" spans="1:54" x14ac:dyDescent="0.3">
      <c r="B12" s="8" t="s">
        <v>392</v>
      </c>
      <c r="C12" s="57" t="s">
        <v>393</v>
      </c>
      <c r="D12" s="54" t="s">
        <v>394</v>
      </c>
      <c r="E12" s="6" t="s">
        <v>72</v>
      </c>
      <c r="F12" s="19">
        <v>6400000</v>
      </c>
      <c r="G12" s="24">
        <v>44032</v>
      </c>
      <c r="H12" s="24">
        <v>8.08</v>
      </c>
      <c r="I12" s="31"/>
      <c r="J12" s="31"/>
      <c r="K12" s="35"/>
    </row>
    <row r="13" spans="1:54" x14ac:dyDescent="0.3">
      <c r="B13" s="8" t="s">
        <v>97</v>
      </c>
      <c r="C13" s="57" t="s">
        <v>98</v>
      </c>
      <c r="D13" s="54" t="s">
        <v>99</v>
      </c>
      <c r="E13" s="6" t="s">
        <v>72</v>
      </c>
      <c r="F13" s="19">
        <v>1100000</v>
      </c>
      <c r="G13" s="24">
        <v>32098</v>
      </c>
      <c r="H13" s="24">
        <v>5.89</v>
      </c>
      <c r="I13" s="31"/>
      <c r="J13" s="31"/>
      <c r="K13" s="35"/>
    </row>
    <row r="14" spans="1:54" x14ac:dyDescent="0.3">
      <c r="B14" s="8" t="s">
        <v>91</v>
      </c>
      <c r="C14" s="57" t="s">
        <v>92</v>
      </c>
      <c r="D14" s="54" t="s">
        <v>93</v>
      </c>
      <c r="E14" s="6" t="s">
        <v>72</v>
      </c>
      <c r="F14" s="19">
        <v>500000</v>
      </c>
      <c r="G14" s="24">
        <v>28282.5</v>
      </c>
      <c r="H14" s="24">
        <v>5.19</v>
      </c>
      <c r="I14" s="31"/>
      <c r="J14" s="31"/>
      <c r="K14" s="35"/>
    </row>
    <row r="15" spans="1:54" x14ac:dyDescent="0.3">
      <c r="B15" s="8" t="s">
        <v>501</v>
      </c>
      <c r="C15" s="57" t="s">
        <v>502</v>
      </c>
      <c r="D15" s="54" t="s">
        <v>503</v>
      </c>
      <c r="E15" s="6" t="s">
        <v>141</v>
      </c>
      <c r="F15" s="19">
        <v>17500000</v>
      </c>
      <c r="G15" s="24">
        <v>27095.25</v>
      </c>
      <c r="H15" s="24">
        <v>4.97</v>
      </c>
      <c r="I15" s="31"/>
      <c r="J15" s="31"/>
      <c r="K15" s="35"/>
    </row>
    <row r="16" spans="1:54" x14ac:dyDescent="0.3">
      <c r="B16" s="8" t="s">
        <v>251</v>
      </c>
      <c r="C16" s="57" t="s">
        <v>252</v>
      </c>
      <c r="D16" s="54" t="s">
        <v>253</v>
      </c>
      <c r="E16" s="6" t="s">
        <v>141</v>
      </c>
      <c r="F16" s="19">
        <v>150000</v>
      </c>
      <c r="G16" s="24">
        <v>20088</v>
      </c>
      <c r="H16" s="24">
        <v>3.69</v>
      </c>
      <c r="I16" s="31"/>
      <c r="J16" s="31"/>
      <c r="K16" s="35"/>
    </row>
    <row r="17" spans="2:11" x14ac:dyDescent="0.3">
      <c r="B17" s="8" t="s">
        <v>4320</v>
      </c>
      <c r="C17" s="57" t="s">
        <v>4321</v>
      </c>
      <c r="D17" s="54" t="s">
        <v>4322</v>
      </c>
      <c r="E17" s="6" t="s">
        <v>141</v>
      </c>
      <c r="F17" s="19">
        <v>360000</v>
      </c>
      <c r="G17" s="24">
        <v>20053.8</v>
      </c>
      <c r="H17" s="24">
        <v>3.68</v>
      </c>
      <c r="I17" s="31"/>
      <c r="J17" s="31"/>
      <c r="K17" s="35"/>
    </row>
    <row r="18" spans="2:11" x14ac:dyDescent="0.3">
      <c r="B18" s="8" t="s">
        <v>150</v>
      </c>
      <c r="C18" s="57" t="s">
        <v>151</v>
      </c>
      <c r="D18" s="54" t="s">
        <v>152</v>
      </c>
      <c r="E18" s="6" t="s">
        <v>141</v>
      </c>
      <c r="F18" s="19">
        <v>4000000</v>
      </c>
      <c r="G18" s="24">
        <v>19254</v>
      </c>
      <c r="H18" s="24">
        <v>3.53</v>
      </c>
      <c r="I18" s="31"/>
      <c r="J18" s="31"/>
      <c r="K18" s="35"/>
    </row>
    <row r="19" spans="2:11" x14ac:dyDescent="0.3">
      <c r="B19" s="8" t="s">
        <v>226</v>
      </c>
      <c r="C19" s="57" t="s">
        <v>227</v>
      </c>
      <c r="D19" s="54" t="s">
        <v>228</v>
      </c>
      <c r="E19" s="6" t="s">
        <v>141</v>
      </c>
      <c r="F19" s="19">
        <v>750000</v>
      </c>
      <c r="G19" s="24">
        <v>18339.75</v>
      </c>
      <c r="H19" s="24">
        <v>3.36</v>
      </c>
      <c r="I19" s="31"/>
      <c r="J19" s="31"/>
      <c r="K19" s="35"/>
    </row>
    <row r="20" spans="2:11" x14ac:dyDescent="0.3">
      <c r="B20" s="8" t="s">
        <v>229</v>
      </c>
      <c r="C20" s="57" t="s">
        <v>230</v>
      </c>
      <c r="D20" s="54" t="s">
        <v>231</v>
      </c>
      <c r="E20" s="6" t="s">
        <v>141</v>
      </c>
      <c r="F20" s="19">
        <v>1400000</v>
      </c>
      <c r="G20" s="24">
        <v>18313.400000000001</v>
      </c>
      <c r="H20" s="24">
        <v>3.36</v>
      </c>
      <c r="I20" s="31"/>
      <c r="J20" s="31"/>
      <c r="K20" s="35"/>
    </row>
    <row r="21" spans="2:11" x14ac:dyDescent="0.3">
      <c r="B21" s="8" t="s">
        <v>2898</v>
      </c>
      <c r="C21" s="57" t="s">
        <v>2899</v>
      </c>
      <c r="D21" s="54" t="s">
        <v>2900</v>
      </c>
      <c r="E21" s="6" t="s">
        <v>141</v>
      </c>
      <c r="F21" s="19">
        <v>1280000</v>
      </c>
      <c r="G21" s="24">
        <v>17660.16</v>
      </c>
      <c r="H21" s="24">
        <v>3.24</v>
      </c>
      <c r="I21" s="31"/>
      <c r="J21" s="31"/>
      <c r="K21" s="35"/>
    </row>
    <row r="22" spans="2:11" x14ac:dyDescent="0.3">
      <c r="B22" s="8" t="s">
        <v>248</v>
      </c>
      <c r="C22" s="57" t="s">
        <v>249</v>
      </c>
      <c r="D22" s="54" t="s">
        <v>250</v>
      </c>
      <c r="E22" s="6" t="s">
        <v>141</v>
      </c>
      <c r="F22" s="19">
        <v>1500000</v>
      </c>
      <c r="G22" s="24">
        <v>16564.5</v>
      </c>
      <c r="H22" s="24">
        <v>3.04</v>
      </c>
      <c r="I22" s="31"/>
      <c r="J22" s="31"/>
      <c r="K22" s="35"/>
    </row>
    <row r="23" spans="2:11" x14ac:dyDescent="0.3">
      <c r="B23" s="8" t="s">
        <v>260</v>
      </c>
      <c r="C23" s="57" t="s">
        <v>261</v>
      </c>
      <c r="D23" s="54" t="s">
        <v>262</v>
      </c>
      <c r="E23" s="6" t="s">
        <v>141</v>
      </c>
      <c r="F23" s="19">
        <v>1400000</v>
      </c>
      <c r="G23" s="24">
        <v>14534.8</v>
      </c>
      <c r="H23" s="24">
        <v>2.67</v>
      </c>
      <c r="I23" s="31"/>
      <c r="J23" s="31"/>
      <c r="K23" s="35"/>
    </row>
    <row r="24" spans="2:11" x14ac:dyDescent="0.3">
      <c r="B24" s="8" t="s">
        <v>2877</v>
      </c>
      <c r="C24" s="57" t="s">
        <v>2878</v>
      </c>
      <c r="D24" s="54" t="s">
        <v>2879</v>
      </c>
      <c r="E24" s="6" t="s">
        <v>115</v>
      </c>
      <c r="F24" s="19">
        <v>1400000</v>
      </c>
      <c r="G24" s="24">
        <v>13451.2</v>
      </c>
      <c r="H24" s="24">
        <v>2.4700000000000002</v>
      </c>
      <c r="I24" s="31"/>
      <c r="J24" s="31"/>
      <c r="K24" s="35"/>
    </row>
    <row r="25" spans="2:11" x14ac:dyDescent="0.3">
      <c r="B25" s="8" t="s">
        <v>138</v>
      </c>
      <c r="C25" s="57" t="s">
        <v>139</v>
      </c>
      <c r="D25" s="54" t="s">
        <v>140</v>
      </c>
      <c r="E25" s="6" t="s">
        <v>141</v>
      </c>
      <c r="F25" s="19">
        <v>330000</v>
      </c>
      <c r="G25" s="24">
        <v>13356.09</v>
      </c>
      <c r="H25" s="24">
        <v>2.4500000000000002</v>
      </c>
      <c r="I25" s="31"/>
      <c r="J25" s="31"/>
      <c r="K25" s="35"/>
    </row>
    <row r="26" spans="2:11" x14ac:dyDescent="0.3">
      <c r="B26" s="8" t="s">
        <v>112</v>
      </c>
      <c r="C26" s="57" t="s">
        <v>113</v>
      </c>
      <c r="D26" s="54" t="s">
        <v>114</v>
      </c>
      <c r="E26" s="6" t="s">
        <v>115</v>
      </c>
      <c r="F26" s="19">
        <v>360000</v>
      </c>
      <c r="G26" s="24">
        <v>12593.88</v>
      </c>
      <c r="H26" s="24">
        <v>2.31</v>
      </c>
      <c r="I26" s="31"/>
      <c r="J26" s="31"/>
      <c r="K26" s="35"/>
    </row>
    <row r="27" spans="2:11" x14ac:dyDescent="0.3">
      <c r="B27" s="8" t="s">
        <v>4758</v>
      </c>
      <c r="C27" s="57" t="s">
        <v>4759</v>
      </c>
      <c r="D27" s="54" t="s">
        <v>4760</v>
      </c>
      <c r="E27" s="6" t="s">
        <v>141</v>
      </c>
      <c r="F27" s="19">
        <v>1400000</v>
      </c>
      <c r="G27" s="24">
        <v>9832.2000000000007</v>
      </c>
      <c r="H27" s="24">
        <v>1.8</v>
      </c>
      <c r="I27" s="31"/>
      <c r="J27" s="31"/>
      <c r="K27" s="35"/>
    </row>
    <row r="28" spans="2:11" x14ac:dyDescent="0.3">
      <c r="B28" s="8" t="s">
        <v>344</v>
      </c>
      <c r="C28" s="57" t="s">
        <v>345</v>
      </c>
      <c r="D28" s="54" t="s">
        <v>346</v>
      </c>
      <c r="E28" s="6" t="s">
        <v>141</v>
      </c>
      <c r="F28" s="19">
        <v>5000</v>
      </c>
      <c r="G28" s="24">
        <v>7118</v>
      </c>
      <c r="H28" s="24">
        <v>1.31</v>
      </c>
      <c r="I28" s="31"/>
      <c r="J28" s="31"/>
      <c r="K28" s="35"/>
    </row>
    <row r="29" spans="2:11" x14ac:dyDescent="0.3">
      <c r="B29" s="8" t="s">
        <v>3327</v>
      </c>
      <c r="C29" s="57" t="s">
        <v>3328</v>
      </c>
      <c r="D29" s="54" t="s">
        <v>3329</v>
      </c>
      <c r="E29" s="6" t="s">
        <v>141</v>
      </c>
      <c r="F29" s="19">
        <v>240000</v>
      </c>
      <c r="G29" s="24">
        <v>6648.24</v>
      </c>
      <c r="H29" s="24">
        <v>1.22</v>
      </c>
      <c r="I29" s="31"/>
      <c r="J29" s="31"/>
      <c r="K29" s="35"/>
    </row>
    <row r="30" spans="2:11" x14ac:dyDescent="0.3">
      <c r="B30" s="8" t="s">
        <v>2854</v>
      </c>
      <c r="C30" s="57" t="s">
        <v>2855</v>
      </c>
      <c r="D30" s="54" t="s">
        <v>2856</v>
      </c>
      <c r="E30" s="6" t="s">
        <v>72</v>
      </c>
      <c r="F30" s="19">
        <v>2000000</v>
      </c>
      <c r="G30" s="24">
        <v>6646</v>
      </c>
      <c r="H30" s="24">
        <v>1.22</v>
      </c>
      <c r="I30" s="31"/>
      <c r="J30" s="31"/>
      <c r="K30" s="35"/>
    </row>
    <row r="31" spans="2:11" x14ac:dyDescent="0.3">
      <c r="B31" s="8" t="s">
        <v>332</v>
      </c>
      <c r="C31" s="57" t="s">
        <v>333</v>
      </c>
      <c r="D31" s="54" t="s">
        <v>334</v>
      </c>
      <c r="E31" s="6" t="s">
        <v>141</v>
      </c>
      <c r="F31" s="19">
        <v>9000000</v>
      </c>
      <c r="G31" s="24">
        <v>5374.8</v>
      </c>
      <c r="H31" s="24">
        <v>0.99</v>
      </c>
      <c r="I31" s="31"/>
      <c r="J31" s="31"/>
      <c r="K31" s="35"/>
    </row>
    <row r="32" spans="2:11" x14ac:dyDescent="0.3">
      <c r="B32" s="8" t="s">
        <v>172</v>
      </c>
      <c r="C32" s="57" t="s">
        <v>173</v>
      </c>
      <c r="D32" s="54" t="s">
        <v>174</v>
      </c>
      <c r="E32" s="6" t="s">
        <v>175</v>
      </c>
      <c r="F32" s="19">
        <v>2000000</v>
      </c>
      <c r="G32" s="24">
        <v>5018.2</v>
      </c>
      <c r="H32" s="24">
        <v>0.92</v>
      </c>
      <c r="I32" s="31"/>
      <c r="J32" s="31"/>
      <c r="K32" s="35"/>
    </row>
    <row r="33" spans="2:11" x14ac:dyDescent="0.3">
      <c r="B33" s="8" t="s">
        <v>4761</v>
      </c>
      <c r="C33" s="57" t="s">
        <v>4762</v>
      </c>
      <c r="D33" s="54" t="s">
        <v>4763</v>
      </c>
      <c r="E33" s="6" t="s">
        <v>141</v>
      </c>
      <c r="F33" s="19">
        <v>300000</v>
      </c>
      <c r="G33" s="24">
        <v>4832.3999999999996</v>
      </c>
      <c r="H33" s="24">
        <v>0.89</v>
      </c>
      <c r="I33" s="31"/>
      <c r="J33" s="31"/>
      <c r="K33" s="35"/>
    </row>
    <row r="34" spans="2:11" x14ac:dyDescent="0.3">
      <c r="B34" s="8" t="s">
        <v>4764</v>
      </c>
      <c r="C34" s="57" t="s">
        <v>4765</v>
      </c>
      <c r="D34" s="54" t="s">
        <v>4766</v>
      </c>
      <c r="E34" s="6" t="s">
        <v>141</v>
      </c>
      <c r="F34" s="19">
        <v>540000</v>
      </c>
      <c r="G34" s="24">
        <v>4821.93</v>
      </c>
      <c r="H34" s="24">
        <v>0.88</v>
      </c>
      <c r="I34" s="31"/>
      <c r="J34" s="31"/>
      <c r="K34" s="35"/>
    </row>
    <row r="35" spans="2:11" x14ac:dyDescent="0.3">
      <c r="B35" s="8" t="s">
        <v>415</v>
      </c>
      <c r="C35" s="57" t="s">
        <v>416</v>
      </c>
      <c r="D35" s="54" t="s">
        <v>417</v>
      </c>
      <c r="E35" s="6" t="s">
        <v>141</v>
      </c>
      <c r="F35" s="19">
        <v>204000</v>
      </c>
      <c r="G35" s="24">
        <v>4225.66</v>
      </c>
      <c r="H35" s="24">
        <v>0.78</v>
      </c>
      <c r="I35" s="31"/>
      <c r="J35" s="31"/>
      <c r="K35" s="35"/>
    </row>
    <row r="36" spans="2:11" x14ac:dyDescent="0.3">
      <c r="B36" s="8" t="s">
        <v>4767</v>
      </c>
      <c r="C36" s="57" t="s">
        <v>4768</v>
      </c>
      <c r="D36" s="54" t="s">
        <v>4769</v>
      </c>
      <c r="E36" s="6" t="s">
        <v>141</v>
      </c>
      <c r="F36" s="19">
        <v>600000</v>
      </c>
      <c r="G36" s="24">
        <v>3207</v>
      </c>
      <c r="H36" s="24">
        <v>0.59</v>
      </c>
      <c r="I36" s="31"/>
      <c r="J36" s="31"/>
      <c r="K36" s="35"/>
    </row>
    <row r="37" spans="2:11" x14ac:dyDescent="0.3">
      <c r="B37" s="8" t="s">
        <v>992</v>
      </c>
      <c r="C37" s="57" t="s">
        <v>993</v>
      </c>
      <c r="D37" s="54" t="s">
        <v>994</v>
      </c>
      <c r="E37" s="6" t="s">
        <v>141</v>
      </c>
      <c r="F37" s="19">
        <v>160000</v>
      </c>
      <c r="G37" s="24">
        <v>2864.32</v>
      </c>
      <c r="H37" s="24">
        <v>0.53</v>
      </c>
      <c r="I37" s="31"/>
      <c r="J37" s="31"/>
      <c r="K37" s="35"/>
    </row>
    <row r="38" spans="2:11" x14ac:dyDescent="0.3">
      <c r="C38" s="58" t="s">
        <v>176</v>
      </c>
      <c r="D38" s="54"/>
      <c r="E38" s="6"/>
      <c r="F38" s="19"/>
      <c r="G38" s="25">
        <v>531322.07999999996</v>
      </c>
      <c r="H38" s="25">
        <v>97.5</v>
      </c>
      <c r="I38" s="31"/>
      <c r="J38" s="31"/>
      <c r="K38" s="35"/>
    </row>
    <row r="39" spans="2:11" x14ac:dyDescent="0.3">
      <c r="C39" s="57"/>
      <c r="D39" s="54"/>
      <c r="E39" s="6"/>
      <c r="F39" s="19"/>
      <c r="G39" s="24"/>
      <c r="H39" s="24"/>
      <c r="I39" s="31"/>
      <c r="J39" s="31"/>
      <c r="K39" s="35"/>
    </row>
    <row r="40" spans="2:11" x14ac:dyDescent="0.3">
      <c r="C40" s="58" t="s">
        <v>3</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4</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5</v>
      </c>
      <c r="D44" s="54"/>
      <c r="E44" s="6"/>
      <c r="F44" s="19"/>
      <c r="G44" s="24"/>
      <c r="H44" s="24"/>
      <c r="I44" s="31"/>
      <c r="J44" s="31"/>
      <c r="K44" s="35"/>
    </row>
    <row r="45" spans="2:11" x14ac:dyDescent="0.3">
      <c r="C45" s="57"/>
      <c r="D45" s="54"/>
      <c r="E45" s="6"/>
      <c r="F45" s="19"/>
      <c r="G45" s="24"/>
      <c r="H45" s="24"/>
      <c r="I45" s="31"/>
      <c r="J45" s="31"/>
      <c r="K45" s="35"/>
    </row>
    <row r="46" spans="2:11" x14ac:dyDescent="0.3">
      <c r="C46" s="58" t="s">
        <v>6</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8</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9</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10</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A56" s="10"/>
      <c r="B56" s="28"/>
      <c r="C56" s="58" t="s">
        <v>11</v>
      </c>
      <c r="D56" s="54"/>
      <c r="E56" s="6"/>
      <c r="F56" s="19"/>
      <c r="G56" s="24"/>
      <c r="H56" s="24"/>
      <c r="I56" s="31"/>
      <c r="J56" s="31"/>
      <c r="K56" s="35"/>
    </row>
    <row r="57" spans="1:11" x14ac:dyDescent="0.3">
      <c r="A57" s="28"/>
      <c r="B57" s="28"/>
      <c r="C57" s="58" t="s">
        <v>13</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14</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15</v>
      </c>
      <c r="D61" s="54"/>
      <c r="E61" s="6"/>
      <c r="F61" s="19"/>
      <c r="G61" s="24"/>
      <c r="H61" s="24"/>
      <c r="I61" s="31"/>
      <c r="J61" s="31"/>
      <c r="K61" s="35"/>
    </row>
    <row r="62" spans="1:11" x14ac:dyDescent="0.3">
      <c r="B62" s="8" t="s">
        <v>184</v>
      </c>
      <c r="C62" s="57" t="s">
        <v>185</v>
      </c>
      <c r="D62" s="54" t="s">
        <v>186</v>
      </c>
      <c r="E62" s="6" t="s">
        <v>187</v>
      </c>
      <c r="F62" s="19">
        <v>500000</v>
      </c>
      <c r="G62" s="24">
        <v>489.58</v>
      </c>
      <c r="H62" s="24">
        <v>0.09</v>
      </c>
      <c r="I62" s="31">
        <v>5.4701000000000004</v>
      </c>
      <c r="J62" s="31"/>
      <c r="K62" s="35"/>
    </row>
    <row r="63" spans="1:11" x14ac:dyDescent="0.3">
      <c r="C63" s="58" t="s">
        <v>176</v>
      </c>
      <c r="D63" s="54"/>
      <c r="E63" s="6"/>
      <c r="F63" s="19"/>
      <c r="G63" s="25">
        <v>489.58</v>
      </c>
      <c r="H63" s="25">
        <v>0.09</v>
      </c>
      <c r="I63" s="31"/>
      <c r="J63" s="31"/>
      <c r="K63" s="35"/>
    </row>
    <row r="64" spans="1:11" x14ac:dyDescent="0.3">
      <c r="C64" s="57"/>
      <c r="D64" s="54"/>
      <c r="E64" s="6"/>
      <c r="F64" s="19"/>
      <c r="G64" s="24"/>
      <c r="H64" s="24"/>
      <c r="I64" s="31"/>
      <c r="J64" s="31"/>
      <c r="K64" s="35"/>
    </row>
    <row r="65" spans="1:11" x14ac:dyDescent="0.3">
      <c r="C65" s="58" t="s">
        <v>16</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17</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18</v>
      </c>
      <c r="D69" s="54"/>
      <c r="E69" s="6"/>
      <c r="F69" s="19"/>
      <c r="G69" s="24"/>
      <c r="H69" s="24"/>
      <c r="I69" s="31"/>
      <c r="J69" s="31"/>
      <c r="K69" s="35"/>
    </row>
    <row r="70" spans="1:11" x14ac:dyDescent="0.3">
      <c r="A70" s="28"/>
      <c r="B70" s="28"/>
      <c r="C70" s="58" t="s">
        <v>19</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20</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21</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22</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23</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C80" s="59" t="s">
        <v>24</v>
      </c>
      <c r="D80" s="54"/>
      <c r="E80" s="6"/>
      <c r="F80" s="19"/>
      <c r="G80" s="24"/>
      <c r="H80" s="24"/>
      <c r="I80" s="31"/>
      <c r="J80" s="31"/>
      <c r="K80" s="35"/>
    </row>
    <row r="81" spans="1:54" x14ac:dyDescent="0.3">
      <c r="B81" s="8" t="s">
        <v>188</v>
      </c>
      <c r="C81" s="57" t="s">
        <v>189</v>
      </c>
      <c r="D81" s="54"/>
      <c r="E81" s="6"/>
      <c r="F81" s="19"/>
      <c r="G81" s="24">
        <v>14580.39</v>
      </c>
      <c r="H81" s="24">
        <v>2.67</v>
      </c>
      <c r="I81" s="31"/>
      <c r="J81" s="31"/>
      <c r="K81" s="35"/>
    </row>
    <row r="82" spans="1:54" x14ac:dyDescent="0.3">
      <c r="C82" s="58" t="s">
        <v>176</v>
      </c>
      <c r="D82" s="54"/>
      <c r="E82" s="6"/>
      <c r="F82" s="19"/>
      <c r="G82" s="25">
        <v>14580.39</v>
      </c>
      <c r="H82" s="25">
        <v>2.67</v>
      </c>
      <c r="I82" s="31"/>
      <c r="J82" s="31"/>
      <c r="K82" s="35"/>
    </row>
    <row r="83" spans="1:54" x14ac:dyDescent="0.3">
      <c r="C83" s="57"/>
      <c r="D83" s="54"/>
      <c r="E83" s="6"/>
      <c r="F83" s="19"/>
      <c r="G83" s="24"/>
      <c r="H83" s="24"/>
      <c r="I83" s="31"/>
      <c r="J83" s="31"/>
      <c r="K83" s="35"/>
    </row>
    <row r="84" spans="1:54" x14ac:dyDescent="0.3">
      <c r="A84" s="10"/>
      <c r="B84" s="28"/>
      <c r="C84" s="58" t="s">
        <v>25</v>
      </c>
      <c r="D84" s="54"/>
      <c r="E84" s="6"/>
      <c r="F84" s="19"/>
      <c r="G84" s="24"/>
      <c r="H84" s="24"/>
      <c r="I84" s="31"/>
      <c r="J84" s="31"/>
      <c r="K84" s="35"/>
    </row>
    <row r="85" spans="1:54" s="2" customFormat="1" ht="13.8" x14ac:dyDescent="0.3">
      <c r="A85" s="28"/>
      <c r="B85" s="28"/>
      <c r="C85" s="57" t="s">
        <v>5255</v>
      </c>
      <c r="D85" s="54"/>
      <c r="E85" s="6"/>
      <c r="F85" s="19"/>
      <c r="G85" s="24" t="s">
        <v>2</v>
      </c>
      <c r="H85" s="24" t="s">
        <v>2</v>
      </c>
      <c r="I85" s="31"/>
      <c r="J85" s="31"/>
      <c r="K85" s="35"/>
      <c r="L85" s="3"/>
      <c r="AI85" s="3"/>
      <c r="AV85" s="3"/>
      <c r="AX85" s="3"/>
      <c r="BB85" s="3"/>
    </row>
    <row r="86" spans="1:54" x14ac:dyDescent="0.3">
      <c r="B86" s="8"/>
      <c r="C86" s="57" t="s">
        <v>190</v>
      </c>
      <c r="D86" s="54"/>
      <c r="E86" s="6"/>
      <c r="F86" s="19"/>
      <c r="G86" s="24">
        <v>-1299.6199999999999</v>
      </c>
      <c r="H86" s="24">
        <v>-0.26</v>
      </c>
      <c r="I86" s="31"/>
      <c r="J86" s="31"/>
      <c r="K86" s="35"/>
    </row>
    <row r="87" spans="1:54" x14ac:dyDescent="0.3">
      <c r="C87" s="58" t="s">
        <v>176</v>
      </c>
      <c r="D87" s="54"/>
      <c r="E87" s="6"/>
      <c r="F87" s="19"/>
      <c r="G87" s="25">
        <v>-1299.6199999999999</v>
      </c>
      <c r="H87" s="25">
        <v>-0.26</v>
      </c>
      <c r="I87" s="31"/>
      <c r="J87" s="31"/>
      <c r="K87" s="35"/>
    </row>
    <row r="88" spans="1:54" x14ac:dyDescent="0.3">
      <c r="C88" s="57"/>
      <c r="D88" s="54"/>
      <c r="E88" s="6"/>
      <c r="F88" s="19"/>
      <c r="G88" s="24"/>
      <c r="H88" s="24"/>
      <c r="I88" s="31"/>
      <c r="J88" s="31"/>
      <c r="K88" s="35"/>
    </row>
    <row r="89" spans="1:54" x14ac:dyDescent="0.3">
      <c r="C89" s="60" t="s">
        <v>191</v>
      </c>
      <c r="D89" s="55"/>
      <c r="E89" s="5"/>
      <c r="F89" s="20"/>
      <c r="G89" s="26">
        <v>545092.43000000005</v>
      </c>
      <c r="H89" s="26">
        <v>100</v>
      </c>
      <c r="I89" s="32"/>
      <c r="J89" s="32"/>
      <c r="K89" s="36"/>
    </row>
    <row r="92" spans="1:54" x14ac:dyDescent="0.3">
      <c r="C92" s="1" t="s">
        <v>192</v>
      </c>
    </row>
    <row r="93" spans="1:54" x14ac:dyDescent="0.3">
      <c r="C93" s="37" t="s">
        <v>193</v>
      </c>
      <c r="D93" s="37"/>
      <c r="E93" s="37"/>
      <c r="F93" s="37"/>
      <c r="G93" s="37"/>
      <c r="H93" s="37"/>
      <c r="I93" s="37"/>
      <c r="J93" s="37"/>
      <c r="K93" s="37"/>
    </row>
    <row r="94" spans="1:54" x14ac:dyDescent="0.3">
      <c r="C94" s="2" t="s">
        <v>194</v>
      </c>
    </row>
    <row r="95" spans="1:54" x14ac:dyDescent="0.3">
      <c r="C95" s="2" t="s">
        <v>195</v>
      </c>
    </row>
    <row r="96" spans="1:54" ht="30" customHeight="1" x14ac:dyDescent="0.3">
      <c r="C96" s="82" t="s">
        <v>196</v>
      </c>
      <c r="D96" s="83"/>
      <c r="E96" s="83"/>
      <c r="F96" s="83"/>
      <c r="G96" s="83"/>
      <c r="H96" s="83"/>
      <c r="I96" s="83"/>
      <c r="J96" s="83"/>
      <c r="K96" s="83"/>
    </row>
    <row r="97" spans="3:5" x14ac:dyDescent="0.3">
      <c r="C97" s="2" t="s">
        <v>197</v>
      </c>
    </row>
    <row r="99" spans="3:5" x14ac:dyDescent="0.3">
      <c r="C99" s="1" t="s">
        <v>5366</v>
      </c>
      <c r="E99" s="80" t="s">
        <v>5367</v>
      </c>
    </row>
    <row r="100" spans="3:5" x14ac:dyDescent="0.3">
      <c r="E100" s="2" t="s">
        <v>5427</v>
      </c>
    </row>
  </sheetData>
  <mergeCells count="1">
    <mergeCell ref="C96:K96"/>
  </mergeCells>
  <hyperlinks>
    <hyperlink ref="J2" location="'Index'!A1" display="'Index'!A1" xr:uid="{69543C8B-B1A0-4B82-BDAB-2B8C41548851}"/>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A40B4-487F-41DE-A916-5CD1CE72CA35}">
  <sheetPr codeName="Sheet1111"/>
  <dimension ref="A1:IV74"/>
  <sheetViews>
    <sheetView showGridLines="0" zoomScale="90" zoomScaleNormal="90" workbookViewId="0">
      <pane ySplit="6" topLeftCell="A5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4770</v>
      </c>
      <c r="J2" s="38" t="s">
        <v>4927</v>
      </c>
    </row>
    <row r="3" spans="1:54" ht="16.2" x14ac:dyDescent="0.35">
      <c r="C3" s="1" t="s">
        <v>28</v>
      </c>
      <c r="D3" s="21" t="s">
        <v>2285</v>
      </c>
      <c r="F3" s="73" t="s">
        <v>5301</v>
      </c>
      <c r="G3" s="13" t="s">
        <v>5302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4771</v>
      </c>
      <c r="D45" s="54"/>
      <c r="E45" s="6"/>
      <c r="F45" s="19"/>
      <c r="G45" s="24"/>
      <c r="H45" s="24"/>
      <c r="I45" s="31"/>
      <c r="J45" s="31"/>
      <c r="K45" s="35"/>
    </row>
    <row r="46" spans="1:11" x14ac:dyDescent="0.3">
      <c r="B46" s="8" t="s">
        <v>4772</v>
      </c>
      <c r="C46" s="57" t="s">
        <v>4774</v>
      </c>
      <c r="D46" s="54" t="s">
        <v>4773</v>
      </c>
      <c r="E46" s="6" t="s">
        <v>4774</v>
      </c>
      <c r="F46" s="19">
        <v>82886.467600000004</v>
      </c>
      <c r="G46" s="24">
        <v>87627.57</v>
      </c>
      <c r="H46" s="24">
        <v>97.42</v>
      </c>
      <c r="I46" s="31"/>
      <c r="J46" s="31"/>
      <c r="K46" s="35"/>
    </row>
    <row r="47" spans="1:11" x14ac:dyDescent="0.3">
      <c r="C47" s="58" t="s">
        <v>176</v>
      </c>
      <c r="D47" s="54"/>
      <c r="E47" s="6"/>
      <c r="F47" s="19"/>
      <c r="G47" s="25">
        <v>87627.57</v>
      </c>
      <c r="H47" s="25">
        <v>97.42</v>
      </c>
      <c r="I47" s="31"/>
      <c r="J47" s="31"/>
      <c r="K47" s="35"/>
    </row>
    <row r="48" spans="1:11" x14ac:dyDescent="0.3">
      <c r="C48" s="57"/>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188</v>
      </c>
      <c r="C54" s="57" t="s">
        <v>189</v>
      </c>
      <c r="D54" s="54"/>
      <c r="E54" s="6"/>
      <c r="F54" s="19"/>
      <c r="G54" s="24">
        <v>29.07</v>
      </c>
      <c r="H54" s="24">
        <v>0.03</v>
      </c>
      <c r="I54" s="31"/>
      <c r="J54" s="31"/>
      <c r="K54" s="35"/>
    </row>
    <row r="55" spans="1:54" x14ac:dyDescent="0.3">
      <c r="C55" s="58" t="s">
        <v>176</v>
      </c>
      <c r="D55" s="54"/>
      <c r="E55" s="6"/>
      <c r="F55" s="19"/>
      <c r="G55" s="25">
        <v>29.07</v>
      </c>
      <c r="H55" s="25">
        <v>0.03</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5255</v>
      </c>
      <c r="D58" s="54"/>
      <c r="E58" s="6"/>
      <c r="F58" s="19"/>
      <c r="G58" s="24" t="s">
        <v>2</v>
      </c>
      <c r="H58" s="24" t="s">
        <v>2</v>
      </c>
      <c r="I58" s="31"/>
      <c r="J58" s="31"/>
      <c r="K58" s="35"/>
      <c r="L58" s="3"/>
      <c r="AI58" s="3"/>
      <c r="AV58" s="3"/>
      <c r="AX58" s="3"/>
      <c r="BB58" s="3"/>
    </row>
    <row r="59" spans="1:54" x14ac:dyDescent="0.3">
      <c r="B59" s="8"/>
      <c r="C59" s="57" t="s">
        <v>190</v>
      </c>
      <c r="D59" s="54"/>
      <c r="E59" s="6"/>
      <c r="F59" s="19"/>
      <c r="G59" s="24">
        <v>2288.61</v>
      </c>
      <c r="H59" s="24">
        <v>2.5499999999999998</v>
      </c>
      <c r="I59" s="31"/>
      <c r="J59" s="31"/>
      <c r="K59" s="35"/>
    </row>
    <row r="60" spans="1:54" x14ac:dyDescent="0.3">
      <c r="C60" s="58" t="s">
        <v>176</v>
      </c>
      <c r="D60" s="54"/>
      <c r="E60" s="6"/>
      <c r="F60" s="19"/>
      <c r="G60" s="25">
        <v>2288.61</v>
      </c>
      <c r="H60" s="25">
        <v>2.5499999999999998</v>
      </c>
      <c r="I60" s="31"/>
      <c r="J60" s="31"/>
      <c r="K60" s="35"/>
    </row>
    <row r="61" spans="1:54" x14ac:dyDescent="0.3">
      <c r="C61" s="57"/>
      <c r="D61" s="54"/>
      <c r="E61" s="6"/>
      <c r="F61" s="19"/>
      <c r="G61" s="24"/>
      <c r="H61" s="24"/>
      <c r="I61" s="31"/>
      <c r="J61" s="31"/>
      <c r="K61" s="35"/>
    </row>
    <row r="62" spans="1:54" x14ac:dyDescent="0.3">
      <c r="C62" s="60" t="s">
        <v>191</v>
      </c>
      <c r="D62" s="55"/>
      <c r="E62" s="5"/>
      <c r="F62" s="20"/>
      <c r="G62" s="26">
        <v>89945.25</v>
      </c>
      <c r="H62" s="26">
        <v>100</v>
      </c>
      <c r="I62" s="32"/>
      <c r="J62" s="32"/>
      <c r="K62" s="36"/>
    </row>
    <row r="65" spans="3:11" x14ac:dyDescent="0.3">
      <c r="C65" s="1" t="s">
        <v>192</v>
      </c>
    </row>
    <row r="66" spans="3:11" x14ac:dyDescent="0.3">
      <c r="C66" s="37" t="s">
        <v>193</v>
      </c>
      <c r="D66" s="37"/>
      <c r="E66" s="37"/>
      <c r="F66" s="37"/>
      <c r="G66" s="37"/>
      <c r="H66" s="37"/>
      <c r="I66" s="37"/>
      <c r="J66" s="37"/>
      <c r="K66" s="37"/>
    </row>
    <row r="67" spans="3:11" x14ac:dyDescent="0.3">
      <c r="C67" s="2" t="s">
        <v>194</v>
      </c>
    </row>
    <row r="68" spans="3:11" x14ac:dyDescent="0.3">
      <c r="C68" s="2" t="s">
        <v>195</v>
      </c>
    </row>
    <row r="69" spans="3:11" ht="30" customHeight="1" x14ac:dyDescent="0.3">
      <c r="C69" s="82" t="s">
        <v>196</v>
      </c>
      <c r="D69" s="83"/>
      <c r="E69" s="83"/>
      <c r="F69" s="83"/>
      <c r="G69" s="83"/>
      <c r="H69" s="83"/>
      <c r="I69" s="83"/>
      <c r="J69" s="83"/>
      <c r="K69" s="83"/>
    </row>
    <row r="70" spans="3:11" x14ac:dyDescent="0.3">
      <c r="C70" s="2" t="s">
        <v>197</v>
      </c>
    </row>
    <row r="71" spans="3:11" x14ac:dyDescent="0.3">
      <c r="C71" s="2" t="s">
        <v>5271</v>
      </c>
    </row>
    <row r="73" spans="3:11" x14ac:dyDescent="0.3">
      <c r="C73" s="1" t="s">
        <v>5366</v>
      </c>
      <c r="E73" s="80" t="s">
        <v>5367</v>
      </c>
    </row>
    <row r="74" spans="3:11" x14ac:dyDescent="0.3">
      <c r="E74" s="2" t="s">
        <v>5428</v>
      </c>
    </row>
  </sheetData>
  <mergeCells count="1">
    <mergeCell ref="C69:K69"/>
  </mergeCells>
  <hyperlinks>
    <hyperlink ref="J2" location="'Index'!A1" display="'Index'!A1" xr:uid="{92A39B17-3E22-4E16-8F05-8C6C1D4848DE}"/>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8E7D7-7447-42A6-B99C-9269BAF90AC6}">
  <sheetPr codeName="Sheet1112"/>
  <dimension ref="A1:IV73"/>
  <sheetViews>
    <sheetView showGridLines="0" zoomScale="90" zoomScaleNormal="90" workbookViewId="0">
      <pane ySplit="6" topLeftCell="A5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4775</v>
      </c>
      <c r="J2" s="38" t="s">
        <v>4927</v>
      </c>
    </row>
    <row r="3" spans="1:54" ht="16.2" x14ac:dyDescent="0.35">
      <c r="C3" s="1" t="s">
        <v>28</v>
      </c>
      <c r="D3" s="21" t="s">
        <v>4776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2284</v>
      </c>
      <c r="C42" s="57" t="s">
        <v>2285</v>
      </c>
      <c r="D42" s="54" t="s">
        <v>2286</v>
      </c>
      <c r="E42" s="6" t="s">
        <v>5258</v>
      </c>
      <c r="F42" s="19">
        <v>37020199</v>
      </c>
      <c r="G42" s="24">
        <v>38889.72</v>
      </c>
      <c r="H42" s="24">
        <v>100.14</v>
      </c>
      <c r="I42" s="31"/>
      <c r="J42" s="31"/>
      <c r="K42" s="35"/>
    </row>
    <row r="43" spans="1:11" x14ac:dyDescent="0.3">
      <c r="C43" s="58" t="s">
        <v>176</v>
      </c>
      <c r="D43" s="54"/>
      <c r="E43" s="6"/>
      <c r="F43" s="19"/>
      <c r="G43" s="25">
        <v>38889.72</v>
      </c>
      <c r="H43" s="25">
        <v>100.14</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188</v>
      </c>
      <c r="C54" s="57" t="s">
        <v>189</v>
      </c>
      <c r="D54" s="54"/>
      <c r="E54" s="6"/>
      <c r="F54" s="19"/>
      <c r="G54" s="24">
        <v>241.88</v>
      </c>
      <c r="H54" s="24">
        <v>0.62</v>
      </c>
      <c r="I54" s="31"/>
      <c r="J54" s="31"/>
      <c r="K54" s="35"/>
    </row>
    <row r="55" spans="1:54" x14ac:dyDescent="0.3">
      <c r="C55" s="58" t="s">
        <v>176</v>
      </c>
      <c r="D55" s="54"/>
      <c r="E55" s="6"/>
      <c r="F55" s="19"/>
      <c r="G55" s="25">
        <v>241.88</v>
      </c>
      <c r="H55" s="25">
        <v>0.62</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5255</v>
      </c>
      <c r="D58" s="54"/>
      <c r="E58" s="6"/>
      <c r="F58" s="19"/>
      <c r="G58" s="24" t="s">
        <v>2</v>
      </c>
      <c r="H58" s="24" t="s">
        <v>2</v>
      </c>
      <c r="I58" s="31"/>
      <c r="J58" s="31"/>
      <c r="K58" s="35"/>
      <c r="L58" s="3"/>
      <c r="AI58" s="3"/>
      <c r="AV58" s="3"/>
      <c r="AX58" s="3"/>
      <c r="BB58" s="3"/>
    </row>
    <row r="59" spans="1:54" x14ac:dyDescent="0.3">
      <c r="B59" s="8"/>
      <c r="C59" s="57" t="s">
        <v>190</v>
      </c>
      <c r="D59" s="54"/>
      <c r="E59" s="6"/>
      <c r="F59" s="19"/>
      <c r="G59" s="24">
        <v>-294.57</v>
      </c>
      <c r="H59" s="24">
        <v>-0.76</v>
      </c>
      <c r="I59" s="31"/>
      <c r="J59" s="31"/>
      <c r="K59" s="35"/>
    </row>
    <row r="60" spans="1:54" x14ac:dyDescent="0.3">
      <c r="C60" s="58" t="s">
        <v>176</v>
      </c>
      <c r="D60" s="54"/>
      <c r="E60" s="6"/>
      <c r="F60" s="19"/>
      <c r="G60" s="25">
        <v>-294.57</v>
      </c>
      <c r="H60" s="25">
        <v>-0.76</v>
      </c>
      <c r="I60" s="31"/>
      <c r="J60" s="31"/>
      <c r="K60" s="35"/>
    </row>
    <row r="61" spans="1:54" x14ac:dyDescent="0.3">
      <c r="C61" s="57"/>
      <c r="D61" s="54"/>
      <c r="E61" s="6"/>
      <c r="F61" s="19"/>
      <c r="G61" s="24"/>
      <c r="H61" s="24"/>
      <c r="I61" s="31"/>
      <c r="J61" s="31"/>
      <c r="K61" s="35"/>
    </row>
    <row r="62" spans="1:54" x14ac:dyDescent="0.3">
      <c r="C62" s="60" t="s">
        <v>191</v>
      </c>
      <c r="D62" s="55"/>
      <c r="E62" s="5"/>
      <c r="F62" s="20"/>
      <c r="G62" s="26">
        <v>38837.03</v>
      </c>
      <c r="H62" s="26">
        <v>100</v>
      </c>
      <c r="I62" s="32"/>
      <c r="J62" s="32"/>
      <c r="K62" s="36"/>
    </row>
    <row r="65" spans="3:11" x14ac:dyDescent="0.3">
      <c r="C65" s="1" t="s">
        <v>192</v>
      </c>
    </row>
    <row r="66" spans="3:11" x14ac:dyDescent="0.3">
      <c r="C66" s="37" t="s">
        <v>193</v>
      </c>
      <c r="D66" s="37"/>
      <c r="E66" s="37"/>
      <c r="F66" s="37"/>
      <c r="G66" s="37"/>
      <c r="H66" s="37"/>
      <c r="I66" s="37"/>
      <c r="J66" s="37"/>
      <c r="K66" s="37"/>
    </row>
    <row r="67" spans="3:11" x14ac:dyDescent="0.3">
      <c r="C67" s="2" t="s">
        <v>194</v>
      </c>
    </row>
    <row r="68" spans="3:11" x14ac:dyDescent="0.3">
      <c r="C68" s="2" t="s">
        <v>195</v>
      </c>
    </row>
    <row r="69" spans="3:11" ht="30" customHeight="1" x14ac:dyDescent="0.3">
      <c r="C69" s="82" t="s">
        <v>196</v>
      </c>
      <c r="D69" s="83"/>
      <c r="E69" s="83"/>
      <c r="F69" s="83"/>
      <c r="G69" s="83"/>
      <c r="H69" s="83"/>
      <c r="I69" s="83"/>
      <c r="J69" s="83"/>
      <c r="K69" s="83"/>
    </row>
    <row r="70" spans="3:11" x14ac:dyDescent="0.3">
      <c r="C70" s="2" t="s">
        <v>197</v>
      </c>
    </row>
    <row r="72" spans="3:11" x14ac:dyDescent="0.3">
      <c r="C72" s="1" t="s">
        <v>5366</v>
      </c>
      <c r="E72" s="80" t="s">
        <v>5367</v>
      </c>
    </row>
    <row r="73" spans="3:11" x14ac:dyDescent="0.3">
      <c r="E73" s="2" t="s">
        <v>5428</v>
      </c>
    </row>
  </sheetData>
  <mergeCells count="1">
    <mergeCell ref="C69:K69"/>
  </mergeCells>
  <hyperlinks>
    <hyperlink ref="J2" location="'Index'!A1" display="'Index'!A1" xr:uid="{718CC610-E343-4624-9DFA-2E680BC1E175}"/>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1BE9F-C34A-4AAB-AD1E-E818CE7BE66F}">
  <sheetPr codeName="Sheet1113"/>
  <dimension ref="A1:IV121"/>
  <sheetViews>
    <sheetView showGridLines="0" zoomScale="90" zoomScaleNormal="90" workbookViewId="0">
      <pane ySplit="6" topLeftCell="A10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4777</v>
      </c>
      <c r="J2" s="38" t="s">
        <v>4927</v>
      </c>
    </row>
    <row r="3" spans="1:54" ht="16.2" x14ac:dyDescent="0.35">
      <c r="C3" s="1" t="s">
        <v>28</v>
      </c>
      <c r="D3" s="21" t="s">
        <v>4778</v>
      </c>
      <c r="F3" s="73" t="s">
        <v>5301</v>
      </c>
      <c r="G3" s="13" t="s">
        <v>5303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1020</v>
      </c>
      <c r="C10" s="57" t="s">
        <v>1021</v>
      </c>
      <c r="D10" s="54" t="s">
        <v>1022</v>
      </c>
      <c r="E10" s="6" t="s">
        <v>86</v>
      </c>
      <c r="F10" s="19">
        <v>18025</v>
      </c>
      <c r="G10" s="24">
        <v>58.9</v>
      </c>
      <c r="H10" s="24">
        <v>2.13</v>
      </c>
      <c r="I10" s="31"/>
      <c r="J10" s="31"/>
      <c r="K10" s="35"/>
    </row>
    <row r="11" spans="1:54" x14ac:dyDescent="0.3">
      <c r="B11" s="8" t="s">
        <v>1052</v>
      </c>
      <c r="C11" s="57" t="s">
        <v>1053</v>
      </c>
      <c r="D11" s="54" t="s">
        <v>1054</v>
      </c>
      <c r="E11" s="6" t="s">
        <v>43</v>
      </c>
      <c r="F11" s="19">
        <v>6588</v>
      </c>
      <c r="G11" s="24">
        <v>57.45</v>
      </c>
      <c r="H11" s="24">
        <v>2.0699999999999998</v>
      </c>
      <c r="I11" s="31"/>
      <c r="J11" s="31"/>
      <c r="K11" s="35"/>
    </row>
    <row r="12" spans="1:54" x14ac:dyDescent="0.3">
      <c r="B12" s="8" t="s">
        <v>1023</v>
      </c>
      <c r="C12" s="57" t="s">
        <v>1024</v>
      </c>
      <c r="D12" s="54" t="s">
        <v>1025</v>
      </c>
      <c r="E12" s="6" t="s">
        <v>86</v>
      </c>
      <c r="F12" s="19">
        <v>8098</v>
      </c>
      <c r="G12" s="24">
        <v>57.24</v>
      </c>
      <c r="H12" s="24">
        <v>2.0699999999999998</v>
      </c>
      <c r="I12" s="31"/>
      <c r="J12" s="31"/>
      <c r="K12" s="35"/>
    </row>
    <row r="13" spans="1:54" x14ac:dyDescent="0.3">
      <c r="B13" s="8" t="s">
        <v>539</v>
      </c>
      <c r="C13" s="57" t="s">
        <v>540</v>
      </c>
      <c r="D13" s="54" t="s">
        <v>541</v>
      </c>
      <c r="E13" s="6" t="s">
        <v>542</v>
      </c>
      <c r="F13" s="19">
        <v>3924</v>
      </c>
      <c r="G13" s="24">
        <v>56.91</v>
      </c>
      <c r="H13" s="24">
        <v>2.0499999999999998</v>
      </c>
      <c r="I13" s="31"/>
      <c r="J13" s="31"/>
      <c r="K13" s="35"/>
    </row>
    <row r="14" spans="1:54" x14ac:dyDescent="0.3">
      <c r="B14" s="8" t="s">
        <v>1016</v>
      </c>
      <c r="C14" s="57" t="s">
        <v>1017</v>
      </c>
      <c r="D14" s="54" t="s">
        <v>1018</v>
      </c>
      <c r="E14" s="6" t="s">
        <v>1019</v>
      </c>
      <c r="F14" s="19">
        <v>13463</v>
      </c>
      <c r="G14" s="24">
        <v>56.75</v>
      </c>
      <c r="H14" s="24">
        <v>2.0499999999999998</v>
      </c>
      <c r="I14" s="31"/>
      <c r="J14" s="31"/>
      <c r="K14" s="35"/>
    </row>
    <row r="15" spans="1:54" x14ac:dyDescent="0.3">
      <c r="B15" s="8" t="s">
        <v>79</v>
      </c>
      <c r="C15" s="57" t="s">
        <v>80</v>
      </c>
      <c r="D15" s="54" t="s">
        <v>81</v>
      </c>
      <c r="E15" s="6" t="s">
        <v>82</v>
      </c>
      <c r="F15" s="19">
        <v>6962</v>
      </c>
      <c r="G15" s="24">
        <v>56.69</v>
      </c>
      <c r="H15" s="24">
        <v>2.0499999999999998</v>
      </c>
      <c r="I15" s="31"/>
      <c r="J15" s="31"/>
      <c r="K15" s="35"/>
    </row>
    <row r="16" spans="1:54" x14ac:dyDescent="0.3">
      <c r="B16" s="8" t="s">
        <v>1048</v>
      </c>
      <c r="C16" s="57" t="s">
        <v>1049</v>
      </c>
      <c r="D16" s="54" t="s">
        <v>1050</v>
      </c>
      <c r="E16" s="6" t="s">
        <v>1051</v>
      </c>
      <c r="F16" s="19">
        <v>2163</v>
      </c>
      <c r="G16" s="24">
        <v>56.66</v>
      </c>
      <c r="H16" s="24">
        <v>2.04</v>
      </c>
      <c r="I16" s="31"/>
      <c r="J16" s="31"/>
      <c r="K16" s="35"/>
    </row>
    <row r="17" spans="2:11" x14ac:dyDescent="0.3">
      <c r="B17" s="8" t="s">
        <v>116</v>
      </c>
      <c r="C17" s="57" t="s">
        <v>117</v>
      </c>
      <c r="D17" s="54" t="s">
        <v>118</v>
      </c>
      <c r="E17" s="6" t="s">
        <v>119</v>
      </c>
      <c r="F17" s="19">
        <v>18822</v>
      </c>
      <c r="G17" s="24">
        <v>56.45</v>
      </c>
      <c r="H17" s="24">
        <v>2.04</v>
      </c>
      <c r="I17" s="31"/>
      <c r="J17" s="31"/>
      <c r="K17" s="35"/>
    </row>
    <row r="18" spans="2:11" x14ac:dyDescent="0.3">
      <c r="B18" s="8" t="s">
        <v>65</v>
      </c>
      <c r="C18" s="57" t="s">
        <v>66</v>
      </c>
      <c r="D18" s="54" t="s">
        <v>67</v>
      </c>
      <c r="E18" s="6" t="s">
        <v>68</v>
      </c>
      <c r="F18" s="19">
        <v>466</v>
      </c>
      <c r="G18" s="24">
        <v>56.35</v>
      </c>
      <c r="H18" s="24">
        <v>2.0299999999999998</v>
      </c>
      <c r="I18" s="31"/>
      <c r="J18" s="31"/>
      <c r="K18" s="35"/>
    </row>
    <row r="19" spans="2:11" x14ac:dyDescent="0.3">
      <c r="B19" s="8" t="s">
        <v>104</v>
      </c>
      <c r="C19" s="57" t="s">
        <v>105</v>
      </c>
      <c r="D19" s="54" t="s">
        <v>106</v>
      </c>
      <c r="E19" s="6" t="s">
        <v>107</v>
      </c>
      <c r="F19" s="19">
        <v>8128</v>
      </c>
      <c r="G19" s="24">
        <v>56.31</v>
      </c>
      <c r="H19" s="24">
        <v>2.0299999999999998</v>
      </c>
      <c r="I19" s="31"/>
      <c r="J19" s="31"/>
      <c r="K19" s="35"/>
    </row>
    <row r="20" spans="2:11" x14ac:dyDescent="0.3">
      <c r="B20" s="8" t="s">
        <v>1042</v>
      </c>
      <c r="C20" s="57" t="s">
        <v>1043</v>
      </c>
      <c r="D20" s="54" t="s">
        <v>1044</v>
      </c>
      <c r="E20" s="6" t="s">
        <v>149</v>
      </c>
      <c r="F20" s="19">
        <v>776</v>
      </c>
      <c r="G20" s="24">
        <v>56.2</v>
      </c>
      <c r="H20" s="24">
        <v>2.0299999999999998</v>
      </c>
      <c r="I20" s="31"/>
      <c r="J20" s="31"/>
      <c r="K20" s="35"/>
    </row>
    <row r="21" spans="2:11" x14ac:dyDescent="0.3">
      <c r="B21" s="8" t="s">
        <v>211</v>
      </c>
      <c r="C21" s="57" t="s">
        <v>212</v>
      </c>
      <c r="D21" s="54" t="s">
        <v>213</v>
      </c>
      <c r="E21" s="6" t="s">
        <v>145</v>
      </c>
      <c r="F21" s="19">
        <v>2398</v>
      </c>
      <c r="G21" s="24">
        <v>56.14</v>
      </c>
      <c r="H21" s="24">
        <v>2.0299999999999998</v>
      </c>
      <c r="I21" s="31"/>
      <c r="J21" s="31"/>
      <c r="K21" s="35"/>
    </row>
    <row r="22" spans="2:11" x14ac:dyDescent="0.3">
      <c r="B22" s="8" t="s">
        <v>76</v>
      </c>
      <c r="C22" s="57" t="s">
        <v>77</v>
      </c>
      <c r="D22" s="54" t="s">
        <v>78</v>
      </c>
      <c r="E22" s="6" t="s">
        <v>43</v>
      </c>
      <c r="F22" s="19">
        <v>6832</v>
      </c>
      <c r="G22" s="24">
        <v>56.05</v>
      </c>
      <c r="H22" s="24">
        <v>2.02</v>
      </c>
      <c r="I22" s="31"/>
      <c r="J22" s="31"/>
      <c r="K22" s="35"/>
    </row>
    <row r="23" spans="2:11" x14ac:dyDescent="0.3">
      <c r="B23" s="8" t="s">
        <v>1033</v>
      </c>
      <c r="C23" s="57" t="s">
        <v>1034</v>
      </c>
      <c r="D23" s="54" t="s">
        <v>1035</v>
      </c>
      <c r="E23" s="6" t="s">
        <v>322</v>
      </c>
      <c r="F23" s="19">
        <v>2273</v>
      </c>
      <c r="G23" s="24">
        <v>56.04</v>
      </c>
      <c r="H23" s="24">
        <v>2.02</v>
      </c>
      <c r="I23" s="31"/>
      <c r="J23" s="31"/>
      <c r="K23" s="35"/>
    </row>
    <row r="24" spans="2:11" x14ac:dyDescent="0.3">
      <c r="B24" s="8" t="s">
        <v>61</v>
      </c>
      <c r="C24" s="57" t="s">
        <v>62</v>
      </c>
      <c r="D24" s="54" t="s">
        <v>63</v>
      </c>
      <c r="E24" s="6" t="s">
        <v>64</v>
      </c>
      <c r="F24" s="19">
        <v>3726</v>
      </c>
      <c r="G24" s="24">
        <v>55.91</v>
      </c>
      <c r="H24" s="24">
        <v>2.02</v>
      </c>
      <c r="I24" s="31"/>
      <c r="J24" s="31"/>
      <c r="K24" s="35"/>
    </row>
    <row r="25" spans="2:11" x14ac:dyDescent="0.3">
      <c r="B25" s="8" t="s">
        <v>323</v>
      </c>
      <c r="C25" s="57" t="s">
        <v>324</v>
      </c>
      <c r="D25" s="54" t="s">
        <v>325</v>
      </c>
      <c r="E25" s="6" t="s">
        <v>244</v>
      </c>
      <c r="F25" s="19">
        <v>2782</v>
      </c>
      <c r="G25" s="24">
        <v>55.91</v>
      </c>
      <c r="H25" s="24">
        <v>2.02</v>
      </c>
      <c r="I25" s="31"/>
      <c r="J25" s="31"/>
      <c r="K25" s="35"/>
    </row>
    <row r="26" spans="2:11" x14ac:dyDescent="0.3">
      <c r="B26" s="8" t="s">
        <v>558</v>
      </c>
      <c r="C26" s="57" t="s">
        <v>559</v>
      </c>
      <c r="D26" s="54" t="s">
        <v>560</v>
      </c>
      <c r="E26" s="6" t="s">
        <v>86</v>
      </c>
      <c r="F26" s="19">
        <v>2718</v>
      </c>
      <c r="G26" s="24">
        <v>55.88</v>
      </c>
      <c r="H26" s="24">
        <v>2.02</v>
      </c>
      <c r="I26" s="31"/>
      <c r="J26" s="31"/>
      <c r="K26" s="35"/>
    </row>
    <row r="27" spans="2:11" x14ac:dyDescent="0.3">
      <c r="B27" s="8" t="s">
        <v>306</v>
      </c>
      <c r="C27" s="57" t="s">
        <v>307</v>
      </c>
      <c r="D27" s="54" t="s">
        <v>308</v>
      </c>
      <c r="E27" s="6" t="s">
        <v>198</v>
      </c>
      <c r="F27" s="19">
        <v>34955</v>
      </c>
      <c r="G27" s="24">
        <v>55.84</v>
      </c>
      <c r="H27" s="24">
        <v>2.02</v>
      </c>
      <c r="I27" s="31"/>
      <c r="J27" s="31"/>
      <c r="K27" s="35"/>
    </row>
    <row r="28" spans="2:11" x14ac:dyDescent="0.3">
      <c r="B28" s="8" t="s">
        <v>564</v>
      </c>
      <c r="C28" s="57" t="s">
        <v>565</v>
      </c>
      <c r="D28" s="54" t="s">
        <v>566</v>
      </c>
      <c r="E28" s="6" t="s">
        <v>164</v>
      </c>
      <c r="F28" s="19">
        <v>21118</v>
      </c>
      <c r="G28" s="24">
        <v>55.78</v>
      </c>
      <c r="H28" s="24">
        <v>2.0099999999999998</v>
      </c>
      <c r="I28" s="31"/>
      <c r="J28" s="31"/>
      <c r="K28" s="35"/>
    </row>
    <row r="29" spans="2:11" x14ac:dyDescent="0.3">
      <c r="B29" s="8" t="s">
        <v>392</v>
      </c>
      <c r="C29" s="57" t="s">
        <v>393</v>
      </c>
      <c r="D29" s="54" t="s">
        <v>394</v>
      </c>
      <c r="E29" s="6" t="s">
        <v>72</v>
      </c>
      <c r="F29" s="19">
        <v>8106</v>
      </c>
      <c r="G29" s="24">
        <v>55.77</v>
      </c>
      <c r="H29" s="24">
        <v>2.0099999999999998</v>
      </c>
      <c r="I29" s="31"/>
      <c r="J29" s="31"/>
      <c r="K29" s="35"/>
    </row>
    <row r="30" spans="2:11" x14ac:dyDescent="0.3">
      <c r="B30" s="8" t="s">
        <v>786</v>
      </c>
      <c r="C30" s="57" t="s">
        <v>787</v>
      </c>
      <c r="D30" s="54" t="s">
        <v>788</v>
      </c>
      <c r="E30" s="6" t="s">
        <v>164</v>
      </c>
      <c r="F30" s="19">
        <v>892</v>
      </c>
      <c r="G30" s="24">
        <v>55.46</v>
      </c>
      <c r="H30" s="24">
        <v>2</v>
      </c>
      <c r="I30" s="31"/>
      <c r="J30" s="31"/>
      <c r="K30" s="35"/>
    </row>
    <row r="31" spans="2:11" x14ac:dyDescent="0.3">
      <c r="B31" s="8" t="s">
        <v>44</v>
      </c>
      <c r="C31" s="57" t="s">
        <v>45</v>
      </c>
      <c r="D31" s="54" t="s">
        <v>46</v>
      </c>
      <c r="E31" s="6" t="s">
        <v>43</v>
      </c>
      <c r="F31" s="19">
        <v>3834</v>
      </c>
      <c r="G31" s="24">
        <v>55.43</v>
      </c>
      <c r="H31" s="24">
        <v>2</v>
      </c>
      <c r="I31" s="31"/>
      <c r="J31" s="31"/>
      <c r="K31" s="35"/>
    </row>
    <row r="32" spans="2:11" x14ac:dyDescent="0.3">
      <c r="B32" s="8" t="s">
        <v>91</v>
      </c>
      <c r="C32" s="57" t="s">
        <v>92</v>
      </c>
      <c r="D32" s="54" t="s">
        <v>93</v>
      </c>
      <c r="E32" s="6" t="s">
        <v>72</v>
      </c>
      <c r="F32" s="19">
        <v>980</v>
      </c>
      <c r="G32" s="24">
        <v>55.43</v>
      </c>
      <c r="H32" s="24">
        <v>2</v>
      </c>
      <c r="I32" s="31"/>
      <c r="J32" s="31"/>
      <c r="K32" s="35"/>
    </row>
    <row r="33" spans="2:11" x14ac:dyDescent="0.3">
      <c r="B33" s="8" t="s">
        <v>54</v>
      </c>
      <c r="C33" s="57" t="s">
        <v>55</v>
      </c>
      <c r="D33" s="54" t="s">
        <v>56</v>
      </c>
      <c r="E33" s="6" t="s">
        <v>57</v>
      </c>
      <c r="F33" s="19">
        <v>1509</v>
      </c>
      <c r="G33" s="24">
        <v>55.38</v>
      </c>
      <c r="H33" s="24">
        <v>2</v>
      </c>
      <c r="I33" s="31"/>
      <c r="J33" s="31"/>
      <c r="K33" s="35"/>
    </row>
    <row r="34" spans="2:11" x14ac:dyDescent="0.3">
      <c r="B34" s="8" t="s">
        <v>549</v>
      </c>
      <c r="C34" s="57" t="s">
        <v>550</v>
      </c>
      <c r="D34" s="54" t="s">
        <v>551</v>
      </c>
      <c r="E34" s="6" t="s">
        <v>119</v>
      </c>
      <c r="F34" s="19">
        <v>16523</v>
      </c>
      <c r="G34" s="24">
        <v>55.34</v>
      </c>
      <c r="H34" s="24">
        <v>2</v>
      </c>
      <c r="I34" s="31"/>
      <c r="J34" s="31"/>
      <c r="K34" s="35"/>
    </row>
    <row r="35" spans="2:11" x14ac:dyDescent="0.3">
      <c r="B35" s="8" t="s">
        <v>40</v>
      </c>
      <c r="C35" s="57" t="s">
        <v>41</v>
      </c>
      <c r="D35" s="54" t="s">
        <v>42</v>
      </c>
      <c r="E35" s="6" t="s">
        <v>43</v>
      </c>
      <c r="F35" s="19">
        <v>2761</v>
      </c>
      <c r="G35" s="24">
        <v>55.26</v>
      </c>
      <c r="H35" s="24">
        <v>1.99</v>
      </c>
      <c r="I35" s="31"/>
      <c r="J35" s="31"/>
      <c r="K35" s="35"/>
    </row>
    <row r="36" spans="2:11" x14ac:dyDescent="0.3">
      <c r="B36" s="8" t="s">
        <v>808</v>
      </c>
      <c r="C36" s="57" t="s">
        <v>809</v>
      </c>
      <c r="D36" s="54" t="s">
        <v>810</v>
      </c>
      <c r="E36" s="6" t="s">
        <v>145</v>
      </c>
      <c r="F36" s="19">
        <v>1496</v>
      </c>
      <c r="G36" s="24">
        <v>55.21</v>
      </c>
      <c r="H36" s="24">
        <v>1.99</v>
      </c>
      <c r="I36" s="31"/>
      <c r="J36" s="31"/>
      <c r="K36" s="35"/>
    </row>
    <row r="37" spans="2:11" x14ac:dyDescent="0.3">
      <c r="B37" s="8" t="s">
        <v>411</v>
      </c>
      <c r="C37" s="57" t="s">
        <v>412</v>
      </c>
      <c r="D37" s="54" t="s">
        <v>413</v>
      </c>
      <c r="E37" s="6" t="s">
        <v>414</v>
      </c>
      <c r="F37" s="19">
        <v>22597</v>
      </c>
      <c r="G37" s="24">
        <v>55.18</v>
      </c>
      <c r="H37" s="24">
        <v>1.99</v>
      </c>
      <c r="I37" s="31"/>
      <c r="J37" s="31"/>
      <c r="K37" s="35"/>
    </row>
    <row r="38" spans="2:11" x14ac:dyDescent="0.3">
      <c r="B38" s="8" t="s">
        <v>530</v>
      </c>
      <c r="C38" s="57" t="s">
        <v>531</v>
      </c>
      <c r="D38" s="54" t="s">
        <v>532</v>
      </c>
      <c r="E38" s="6" t="s">
        <v>86</v>
      </c>
      <c r="F38" s="19">
        <v>5891</v>
      </c>
      <c r="G38" s="24">
        <v>55.17</v>
      </c>
      <c r="H38" s="24">
        <v>1.99</v>
      </c>
      <c r="I38" s="31"/>
      <c r="J38" s="31"/>
      <c r="K38" s="35"/>
    </row>
    <row r="39" spans="2:11" x14ac:dyDescent="0.3">
      <c r="B39" s="8" t="s">
        <v>100</v>
      </c>
      <c r="C39" s="57" t="s">
        <v>101</v>
      </c>
      <c r="D39" s="54" t="s">
        <v>102</v>
      </c>
      <c r="E39" s="6" t="s">
        <v>103</v>
      </c>
      <c r="F39" s="19">
        <v>2399</v>
      </c>
      <c r="G39" s="24">
        <v>55.05</v>
      </c>
      <c r="H39" s="24">
        <v>1.99</v>
      </c>
      <c r="I39" s="31"/>
      <c r="J39" s="31"/>
      <c r="K39" s="35"/>
    </row>
    <row r="40" spans="2:11" x14ac:dyDescent="0.3">
      <c r="B40" s="8" t="s">
        <v>841</v>
      </c>
      <c r="C40" s="57" t="s">
        <v>842</v>
      </c>
      <c r="D40" s="54" t="s">
        <v>843</v>
      </c>
      <c r="E40" s="6" t="s">
        <v>50</v>
      </c>
      <c r="F40" s="19">
        <v>3184</v>
      </c>
      <c r="G40" s="24">
        <v>55.04</v>
      </c>
      <c r="H40" s="24">
        <v>1.99</v>
      </c>
      <c r="I40" s="31"/>
      <c r="J40" s="31"/>
      <c r="K40" s="35"/>
    </row>
    <row r="41" spans="2:11" x14ac:dyDescent="0.3">
      <c r="B41" s="8" t="s">
        <v>73</v>
      </c>
      <c r="C41" s="57" t="s">
        <v>74</v>
      </c>
      <c r="D41" s="54" t="s">
        <v>75</v>
      </c>
      <c r="E41" s="6" t="s">
        <v>50</v>
      </c>
      <c r="F41" s="19">
        <v>1586</v>
      </c>
      <c r="G41" s="24">
        <v>54.91</v>
      </c>
      <c r="H41" s="24">
        <v>1.98</v>
      </c>
      <c r="I41" s="31"/>
      <c r="J41" s="31"/>
      <c r="K41" s="35"/>
    </row>
    <row r="42" spans="2:11" x14ac:dyDescent="0.3">
      <c r="B42" s="8" t="s">
        <v>952</v>
      </c>
      <c r="C42" s="57" t="s">
        <v>953</v>
      </c>
      <c r="D42" s="54" t="s">
        <v>954</v>
      </c>
      <c r="E42" s="6" t="s">
        <v>68</v>
      </c>
      <c r="F42" s="19">
        <v>1930</v>
      </c>
      <c r="G42" s="24">
        <v>54.9</v>
      </c>
      <c r="H42" s="24">
        <v>1.98</v>
      </c>
      <c r="I42" s="31"/>
      <c r="J42" s="31"/>
      <c r="K42" s="35"/>
    </row>
    <row r="43" spans="2:11" x14ac:dyDescent="0.3">
      <c r="B43" s="8" t="s">
        <v>449</v>
      </c>
      <c r="C43" s="57" t="s">
        <v>450</v>
      </c>
      <c r="D43" s="54" t="s">
        <v>451</v>
      </c>
      <c r="E43" s="6" t="s">
        <v>90</v>
      </c>
      <c r="F43" s="19">
        <v>3275</v>
      </c>
      <c r="G43" s="24">
        <v>54.88</v>
      </c>
      <c r="H43" s="24">
        <v>1.98</v>
      </c>
      <c r="I43" s="31"/>
      <c r="J43" s="31"/>
      <c r="K43" s="35"/>
    </row>
    <row r="44" spans="2:11" x14ac:dyDescent="0.3">
      <c r="B44" s="8" t="s">
        <v>1029</v>
      </c>
      <c r="C44" s="57" t="s">
        <v>1030</v>
      </c>
      <c r="D44" s="54" t="s">
        <v>1031</v>
      </c>
      <c r="E44" s="6" t="s">
        <v>1032</v>
      </c>
      <c r="F44" s="19">
        <v>13954</v>
      </c>
      <c r="G44" s="24">
        <v>54.69</v>
      </c>
      <c r="H44" s="24">
        <v>1.97</v>
      </c>
      <c r="I44" s="31"/>
      <c r="J44" s="31"/>
      <c r="K44" s="35"/>
    </row>
    <row r="45" spans="2:11" x14ac:dyDescent="0.3">
      <c r="B45" s="8" t="s">
        <v>377</v>
      </c>
      <c r="C45" s="57" t="s">
        <v>378</v>
      </c>
      <c r="D45" s="54" t="s">
        <v>379</v>
      </c>
      <c r="E45" s="6" t="s">
        <v>103</v>
      </c>
      <c r="F45" s="19">
        <v>13130</v>
      </c>
      <c r="G45" s="24">
        <v>54.68</v>
      </c>
      <c r="H45" s="24">
        <v>1.97</v>
      </c>
      <c r="I45" s="31"/>
      <c r="J45" s="31"/>
      <c r="K45" s="35"/>
    </row>
    <row r="46" spans="2:11" x14ac:dyDescent="0.3">
      <c r="B46" s="8" t="s">
        <v>1036</v>
      </c>
      <c r="C46" s="57" t="s">
        <v>1037</v>
      </c>
      <c r="D46" s="54" t="s">
        <v>1038</v>
      </c>
      <c r="E46" s="6" t="s">
        <v>82</v>
      </c>
      <c r="F46" s="19">
        <v>2967</v>
      </c>
      <c r="G46" s="24">
        <v>54.54</v>
      </c>
      <c r="H46" s="24">
        <v>1.97</v>
      </c>
      <c r="I46" s="31"/>
      <c r="J46" s="31"/>
      <c r="K46" s="35"/>
    </row>
    <row r="47" spans="2:11" x14ac:dyDescent="0.3">
      <c r="B47" s="8" t="s">
        <v>947</v>
      </c>
      <c r="C47" s="57" t="s">
        <v>948</v>
      </c>
      <c r="D47" s="54" t="s">
        <v>949</v>
      </c>
      <c r="E47" s="6" t="s">
        <v>72</v>
      </c>
      <c r="F47" s="19">
        <v>651</v>
      </c>
      <c r="G47" s="24">
        <v>54.53</v>
      </c>
      <c r="H47" s="24">
        <v>1.97</v>
      </c>
      <c r="I47" s="31"/>
      <c r="J47" s="31"/>
      <c r="K47" s="35"/>
    </row>
    <row r="48" spans="2:11" x14ac:dyDescent="0.3">
      <c r="B48" s="8" t="s">
        <v>374</v>
      </c>
      <c r="C48" s="57" t="s">
        <v>375</v>
      </c>
      <c r="D48" s="54" t="s">
        <v>376</v>
      </c>
      <c r="E48" s="6" t="s">
        <v>90</v>
      </c>
      <c r="F48" s="19">
        <v>3620</v>
      </c>
      <c r="G48" s="24">
        <v>54.51</v>
      </c>
      <c r="H48" s="24">
        <v>1.97</v>
      </c>
      <c r="I48" s="31"/>
      <c r="J48" s="31"/>
      <c r="K48" s="35"/>
    </row>
    <row r="49" spans="2:11" x14ac:dyDescent="0.3">
      <c r="B49" s="8" t="s">
        <v>1026</v>
      </c>
      <c r="C49" s="57" t="s">
        <v>1027</v>
      </c>
      <c r="D49" s="54" t="s">
        <v>1028</v>
      </c>
      <c r="E49" s="6" t="s">
        <v>198</v>
      </c>
      <c r="F49" s="19">
        <v>5336</v>
      </c>
      <c r="G49" s="24">
        <v>54.45</v>
      </c>
      <c r="H49" s="24">
        <v>1.97</v>
      </c>
      <c r="I49" s="31"/>
      <c r="J49" s="31"/>
      <c r="K49" s="35"/>
    </row>
    <row r="50" spans="2:11" x14ac:dyDescent="0.3">
      <c r="B50" s="8" t="s">
        <v>47</v>
      </c>
      <c r="C50" s="57" t="s">
        <v>48</v>
      </c>
      <c r="D50" s="54" t="s">
        <v>49</v>
      </c>
      <c r="E50" s="6" t="s">
        <v>50</v>
      </c>
      <c r="F50" s="19">
        <v>3385</v>
      </c>
      <c r="G50" s="24">
        <v>54.22</v>
      </c>
      <c r="H50" s="24">
        <v>1.96</v>
      </c>
      <c r="I50" s="31"/>
      <c r="J50" s="31"/>
      <c r="K50" s="35"/>
    </row>
    <row r="51" spans="2:11" x14ac:dyDescent="0.3">
      <c r="B51" s="8" t="s">
        <v>380</v>
      </c>
      <c r="C51" s="57" t="s">
        <v>381</v>
      </c>
      <c r="D51" s="54" t="s">
        <v>382</v>
      </c>
      <c r="E51" s="6" t="s">
        <v>72</v>
      </c>
      <c r="F51" s="19">
        <v>1700</v>
      </c>
      <c r="G51" s="24">
        <v>54.11</v>
      </c>
      <c r="H51" s="24">
        <v>1.95</v>
      </c>
      <c r="I51" s="31"/>
      <c r="J51" s="31"/>
      <c r="K51" s="35"/>
    </row>
    <row r="52" spans="2:11" x14ac:dyDescent="0.3">
      <c r="B52" s="8" t="s">
        <v>386</v>
      </c>
      <c r="C52" s="57" t="s">
        <v>387</v>
      </c>
      <c r="D52" s="54" t="s">
        <v>388</v>
      </c>
      <c r="E52" s="6" t="s">
        <v>50</v>
      </c>
      <c r="F52" s="19">
        <v>3207</v>
      </c>
      <c r="G52" s="24">
        <v>54.1</v>
      </c>
      <c r="H52" s="24">
        <v>1.95</v>
      </c>
      <c r="I52" s="31"/>
      <c r="J52" s="31"/>
      <c r="K52" s="35"/>
    </row>
    <row r="53" spans="2:11" x14ac:dyDescent="0.3">
      <c r="B53" s="8" t="s">
        <v>51</v>
      </c>
      <c r="C53" s="57" t="s">
        <v>52</v>
      </c>
      <c r="D53" s="54" t="s">
        <v>53</v>
      </c>
      <c r="E53" s="6" t="s">
        <v>43</v>
      </c>
      <c r="F53" s="19">
        <v>4505</v>
      </c>
      <c r="G53" s="24">
        <v>54.02</v>
      </c>
      <c r="H53" s="24">
        <v>1.95</v>
      </c>
      <c r="I53" s="31"/>
      <c r="J53" s="31"/>
      <c r="K53" s="35"/>
    </row>
    <row r="54" spans="2:11" x14ac:dyDescent="0.3">
      <c r="B54" s="8" t="s">
        <v>338</v>
      </c>
      <c r="C54" s="57" t="s">
        <v>339</v>
      </c>
      <c r="D54" s="54" t="s">
        <v>340</v>
      </c>
      <c r="E54" s="6" t="s">
        <v>50</v>
      </c>
      <c r="F54" s="19">
        <v>20291</v>
      </c>
      <c r="G54" s="24">
        <v>53.97</v>
      </c>
      <c r="H54" s="24">
        <v>1.95</v>
      </c>
      <c r="I54" s="31"/>
      <c r="J54" s="31"/>
      <c r="K54" s="35"/>
    </row>
    <row r="55" spans="2:11" x14ac:dyDescent="0.3">
      <c r="B55" s="8" t="s">
        <v>968</v>
      </c>
      <c r="C55" s="57" t="s">
        <v>969</v>
      </c>
      <c r="D55" s="54" t="s">
        <v>970</v>
      </c>
      <c r="E55" s="6" t="s">
        <v>72</v>
      </c>
      <c r="F55" s="19">
        <v>1270</v>
      </c>
      <c r="G55" s="24">
        <v>53.81</v>
      </c>
      <c r="H55" s="24">
        <v>1.94</v>
      </c>
      <c r="I55" s="31"/>
      <c r="J55" s="31"/>
      <c r="K55" s="35"/>
    </row>
    <row r="56" spans="2:11" x14ac:dyDescent="0.3">
      <c r="B56" s="8" t="s">
        <v>58</v>
      </c>
      <c r="C56" s="57" t="s">
        <v>59</v>
      </c>
      <c r="D56" s="54" t="s">
        <v>60</v>
      </c>
      <c r="E56" s="6" t="s">
        <v>43</v>
      </c>
      <c r="F56" s="19">
        <v>2486</v>
      </c>
      <c r="G56" s="24">
        <v>53.78</v>
      </c>
      <c r="H56" s="24">
        <v>1.94</v>
      </c>
      <c r="I56" s="31"/>
      <c r="J56" s="31"/>
      <c r="K56" s="35"/>
    </row>
    <row r="57" spans="2:11" x14ac:dyDescent="0.3">
      <c r="B57" s="8" t="s">
        <v>1045</v>
      </c>
      <c r="C57" s="57" t="s">
        <v>1046</v>
      </c>
      <c r="D57" s="54" t="s">
        <v>1047</v>
      </c>
      <c r="E57" s="6" t="s">
        <v>490</v>
      </c>
      <c r="F57" s="19">
        <v>4853</v>
      </c>
      <c r="G57" s="24">
        <v>53.33</v>
      </c>
      <c r="H57" s="24">
        <v>1.92</v>
      </c>
      <c r="I57" s="31"/>
      <c r="J57" s="31"/>
      <c r="K57" s="35"/>
    </row>
    <row r="58" spans="2:11" x14ac:dyDescent="0.3">
      <c r="B58" s="8" t="s">
        <v>69</v>
      </c>
      <c r="C58" s="57" t="s">
        <v>70</v>
      </c>
      <c r="D58" s="54" t="s">
        <v>71</v>
      </c>
      <c r="E58" s="6" t="s">
        <v>72</v>
      </c>
      <c r="F58" s="19">
        <v>428</v>
      </c>
      <c r="G58" s="24">
        <v>53.07</v>
      </c>
      <c r="H58" s="24">
        <v>1.92</v>
      </c>
      <c r="I58" s="31"/>
      <c r="J58" s="31"/>
      <c r="K58" s="35"/>
    </row>
    <row r="59" spans="2:11" x14ac:dyDescent="0.3">
      <c r="B59" s="8" t="s">
        <v>1039</v>
      </c>
      <c r="C59" s="57" t="s">
        <v>1040</v>
      </c>
      <c r="D59" s="54" t="s">
        <v>1041</v>
      </c>
      <c r="E59" s="6" t="s">
        <v>90</v>
      </c>
      <c r="F59" s="19">
        <v>4075</v>
      </c>
      <c r="G59" s="24">
        <v>52.29</v>
      </c>
      <c r="H59" s="24">
        <v>1.89</v>
      </c>
      <c r="I59" s="31"/>
      <c r="J59" s="31"/>
      <c r="K59" s="35"/>
    </row>
    <row r="60" spans="2:11" x14ac:dyDescent="0.3">
      <c r="C60" s="58" t="s">
        <v>176</v>
      </c>
      <c r="D60" s="54"/>
      <c r="E60" s="6"/>
      <c r="F60" s="19"/>
      <c r="G60" s="25">
        <v>2765.97</v>
      </c>
      <c r="H60" s="25">
        <v>99.83</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188</v>
      </c>
      <c r="C102" s="57" t="s">
        <v>189</v>
      </c>
      <c r="D102" s="54"/>
      <c r="E102" s="6"/>
      <c r="F102" s="19"/>
      <c r="G102" s="24">
        <v>2.38</v>
      </c>
      <c r="H102" s="24">
        <v>0.09</v>
      </c>
      <c r="I102" s="31"/>
      <c r="J102" s="31"/>
      <c r="K102" s="35"/>
    </row>
    <row r="103" spans="1:54" x14ac:dyDescent="0.3">
      <c r="C103" s="58" t="s">
        <v>176</v>
      </c>
      <c r="D103" s="54"/>
      <c r="E103" s="6"/>
      <c r="F103" s="19"/>
      <c r="G103" s="25">
        <v>2.38</v>
      </c>
      <c r="H103" s="25">
        <v>0.09</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5255</v>
      </c>
      <c r="D106" s="54"/>
      <c r="E106" s="6"/>
      <c r="F106" s="19"/>
      <c r="G106" s="24" t="s">
        <v>2</v>
      </c>
      <c r="H106" s="24" t="s">
        <v>2</v>
      </c>
      <c r="I106" s="31"/>
      <c r="J106" s="31"/>
      <c r="K106" s="35"/>
      <c r="L106" s="3"/>
      <c r="AI106" s="3"/>
      <c r="AV106" s="3"/>
      <c r="AX106" s="3"/>
      <c r="BB106" s="3"/>
    </row>
    <row r="107" spans="1:54" x14ac:dyDescent="0.3">
      <c r="B107" s="8"/>
      <c r="C107" s="57" t="s">
        <v>190</v>
      </c>
      <c r="D107" s="54"/>
      <c r="E107" s="6"/>
      <c r="F107" s="19"/>
      <c r="G107" s="24">
        <v>2.2599999999999998</v>
      </c>
      <c r="H107" s="24">
        <v>0.08</v>
      </c>
      <c r="I107" s="31"/>
      <c r="J107" s="31"/>
      <c r="K107" s="35"/>
    </row>
    <row r="108" spans="1:54" x14ac:dyDescent="0.3">
      <c r="C108" s="58" t="s">
        <v>176</v>
      </c>
      <c r="D108" s="54"/>
      <c r="E108" s="6"/>
      <c r="F108" s="19"/>
      <c r="G108" s="25">
        <v>2.2599999999999998</v>
      </c>
      <c r="H108" s="25">
        <v>0.08</v>
      </c>
      <c r="I108" s="31"/>
      <c r="J108" s="31"/>
      <c r="K108" s="35"/>
    </row>
    <row r="109" spans="1:54" x14ac:dyDescent="0.3">
      <c r="C109" s="57"/>
      <c r="D109" s="54"/>
      <c r="E109" s="6"/>
      <c r="F109" s="19"/>
      <c r="G109" s="24"/>
      <c r="H109" s="24"/>
      <c r="I109" s="31"/>
      <c r="J109" s="31"/>
      <c r="K109" s="35"/>
    </row>
    <row r="110" spans="1:54" x14ac:dyDescent="0.3">
      <c r="C110" s="60" t="s">
        <v>191</v>
      </c>
      <c r="D110" s="55"/>
      <c r="E110" s="5"/>
      <c r="F110" s="20"/>
      <c r="G110" s="26">
        <v>2770.61</v>
      </c>
      <c r="H110" s="26">
        <v>100</v>
      </c>
      <c r="I110" s="32"/>
      <c r="J110" s="32"/>
      <c r="K110" s="36"/>
    </row>
    <row r="113" spans="3:11" x14ac:dyDescent="0.3">
      <c r="C113" s="1" t="s">
        <v>192</v>
      </c>
    </row>
    <row r="114" spans="3:11" x14ac:dyDescent="0.3">
      <c r="C114" s="37" t="s">
        <v>193</v>
      </c>
      <c r="D114" s="37"/>
      <c r="E114" s="37"/>
      <c r="F114" s="37"/>
      <c r="G114" s="37"/>
      <c r="H114" s="37"/>
      <c r="I114" s="37"/>
      <c r="J114" s="37"/>
      <c r="K114" s="37"/>
    </row>
    <row r="115" spans="3:11" x14ac:dyDescent="0.3">
      <c r="C115" s="2" t="s">
        <v>194</v>
      </c>
    </row>
    <row r="116" spans="3:11" x14ac:dyDescent="0.3">
      <c r="C116" s="2" t="s">
        <v>195</v>
      </c>
    </row>
    <row r="117" spans="3:11" ht="30" customHeight="1" x14ac:dyDescent="0.3">
      <c r="C117" s="82" t="s">
        <v>196</v>
      </c>
      <c r="D117" s="83"/>
      <c r="E117" s="83"/>
      <c r="F117" s="83"/>
      <c r="G117" s="83"/>
      <c r="H117" s="83"/>
      <c r="I117" s="83"/>
      <c r="J117" s="83"/>
      <c r="K117" s="83"/>
    </row>
    <row r="118" spans="3:11" x14ac:dyDescent="0.3">
      <c r="C118" s="2" t="s">
        <v>197</v>
      </c>
    </row>
    <row r="120" spans="3:11" x14ac:dyDescent="0.3">
      <c r="C120" s="1" t="s">
        <v>5366</v>
      </c>
      <c r="E120" s="80" t="s">
        <v>5367</v>
      </c>
    </row>
    <row r="121" spans="3:11" x14ac:dyDescent="0.3">
      <c r="E121" s="2" t="s">
        <v>5425</v>
      </c>
    </row>
  </sheetData>
  <mergeCells count="1">
    <mergeCell ref="C117:K117"/>
  </mergeCells>
  <hyperlinks>
    <hyperlink ref="J2" location="'Index'!A1" display="'Index'!A1" xr:uid="{F362F41F-A81B-4C44-81AA-553E4C575037}"/>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3090-9EAE-47B2-9AF5-E37DA224A2E2}">
  <sheetPr codeName="Sheet1114"/>
  <dimension ref="A1:IV110"/>
  <sheetViews>
    <sheetView showGridLines="0" zoomScale="90" zoomScaleNormal="90" workbookViewId="0">
      <pane ySplit="6" topLeftCell="A9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4779</v>
      </c>
      <c r="J2" s="38" t="s">
        <v>4927</v>
      </c>
    </row>
    <row r="3" spans="1:54" ht="16.2" x14ac:dyDescent="0.35">
      <c r="C3" s="1" t="s">
        <v>28</v>
      </c>
      <c r="D3" s="21" t="s">
        <v>4780</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564</v>
      </c>
      <c r="C10" s="57" t="s">
        <v>565</v>
      </c>
      <c r="D10" s="54" t="s">
        <v>566</v>
      </c>
      <c r="E10" s="6" t="s">
        <v>164</v>
      </c>
      <c r="F10" s="19">
        <v>22857737</v>
      </c>
      <c r="G10" s="24">
        <v>60378.71</v>
      </c>
      <c r="H10" s="24">
        <v>7.98</v>
      </c>
      <c r="I10" s="31"/>
      <c r="J10" s="31"/>
      <c r="K10" s="35"/>
    </row>
    <row r="11" spans="1:54" x14ac:dyDescent="0.3">
      <c r="B11" s="8" t="s">
        <v>854</v>
      </c>
      <c r="C11" s="57" t="s">
        <v>855</v>
      </c>
      <c r="D11" s="54" t="s">
        <v>856</v>
      </c>
      <c r="E11" s="6" t="s">
        <v>137</v>
      </c>
      <c r="F11" s="19">
        <v>3432663</v>
      </c>
      <c r="G11" s="24">
        <v>48046.98</v>
      </c>
      <c r="H11" s="24">
        <v>6.35</v>
      </c>
      <c r="I11" s="31"/>
      <c r="J11" s="31"/>
      <c r="K11" s="35"/>
    </row>
    <row r="12" spans="1:54" x14ac:dyDescent="0.3">
      <c r="B12" s="8" t="s">
        <v>838</v>
      </c>
      <c r="C12" s="57" t="s">
        <v>839</v>
      </c>
      <c r="D12" s="54" t="s">
        <v>840</v>
      </c>
      <c r="E12" s="6" t="s">
        <v>200</v>
      </c>
      <c r="F12" s="19">
        <v>9814746</v>
      </c>
      <c r="G12" s="24">
        <v>42792.29</v>
      </c>
      <c r="H12" s="24">
        <v>5.66</v>
      </c>
      <c r="I12" s="31"/>
      <c r="J12" s="31"/>
      <c r="K12" s="35"/>
    </row>
    <row r="13" spans="1:54" x14ac:dyDescent="0.3">
      <c r="B13" s="8" t="s">
        <v>87</v>
      </c>
      <c r="C13" s="57" t="s">
        <v>88</v>
      </c>
      <c r="D13" s="54" t="s">
        <v>89</v>
      </c>
      <c r="E13" s="6" t="s">
        <v>90</v>
      </c>
      <c r="F13" s="19">
        <v>596563</v>
      </c>
      <c r="G13" s="24">
        <v>40622.959999999999</v>
      </c>
      <c r="H13" s="24">
        <v>5.37</v>
      </c>
      <c r="I13" s="31"/>
      <c r="J13" s="31"/>
      <c r="K13" s="35"/>
    </row>
    <row r="14" spans="1:54" x14ac:dyDescent="0.3">
      <c r="B14" s="8" t="s">
        <v>497</v>
      </c>
      <c r="C14" s="57" t="s">
        <v>498</v>
      </c>
      <c r="D14" s="54" t="s">
        <v>499</v>
      </c>
      <c r="E14" s="6" t="s">
        <v>500</v>
      </c>
      <c r="F14" s="19">
        <v>2755427</v>
      </c>
      <c r="G14" s="24">
        <v>35496.1</v>
      </c>
      <c r="H14" s="24">
        <v>4.6899999999999995</v>
      </c>
      <c r="I14" s="31"/>
      <c r="J14" s="31"/>
      <c r="K14" s="35" t="s">
        <v>5319</v>
      </c>
    </row>
    <row r="15" spans="1:54" x14ac:dyDescent="0.3">
      <c r="B15" s="8" t="s">
        <v>851</v>
      </c>
      <c r="C15" s="57" t="s">
        <v>852</v>
      </c>
      <c r="D15" s="54" t="s">
        <v>853</v>
      </c>
      <c r="E15" s="6" t="s">
        <v>244</v>
      </c>
      <c r="F15" s="19">
        <v>3366351</v>
      </c>
      <c r="G15" s="24">
        <v>34463.019999999997</v>
      </c>
      <c r="H15" s="24">
        <v>4.5599999999999996</v>
      </c>
      <c r="I15" s="31"/>
      <c r="J15" s="31"/>
      <c r="K15" s="35"/>
    </row>
    <row r="16" spans="1:54" x14ac:dyDescent="0.3">
      <c r="B16" s="8" t="s">
        <v>2869</v>
      </c>
      <c r="C16" s="57" t="s">
        <v>2870</v>
      </c>
      <c r="D16" s="54" t="s">
        <v>2871</v>
      </c>
      <c r="E16" s="6" t="s">
        <v>50</v>
      </c>
      <c r="F16" s="19">
        <v>4712365</v>
      </c>
      <c r="G16" s="24">
        <v>30908.400000000001</v>
      </c>
      <c r="H16" s="24">
        <v>4.09</v>
      </c>
      <c r="I16" s="31"/>
      <c r="J16" s="31"/>
      <c r="K16" s="35"/>
    </row>
    <row r="17" spans="2:11" x14ac:dyDescent="0.3">
      <c r="B17" s="8" t="s">
        <v>208</v>
      </c>
      <c r="C17" s="57" t="s">
        <v>209</v>
      </c>
      <c r="D17" s="54" t="s">
        <v>210</v>
      </c>
      <c r="E17" s="6" t="s">
        <v>90</v>
      </c>
      <c r="F17" s="19">
        <v>86045</v>
      </c>
      <c r="G17" s="24">
        <v>30692.25</v>
      </c>
      <c r="H17" s="24">
        <v>4.0599999999999996</v>
      </c>
      <c r="I17" s="31"/>
      <c r="J17" s="31"/>
      <c r="K17" s="35"/>
    </row>
    <row r="18" spans="2:11" x14ac:dyDescent="0.3">
      <c r="B18" s="8" t="s">
        <v>395</v>
      </c>
      <c r="C18" s="57" t="s">
        <v>396</v>
      </c>
      <c r="D18" s="54" t="s">
        <v>397</v>
      </c>
      <c r="E18" s="6" t="s">
        <v>90</v>
      </c>
      <c r="F18" s="19">
        <v>1563106</v>
      </c>
      <c r="G18" s="24">
        <v>30292.99</v>
      </c>
      <c r="H18" s="24">
        <v>4.01</v>
      </c>
      <c r="I18" s="31"/>
      <c r="J18" s="31"/>
      <c r="K18" s="35"/>
    </row>
    <row r="19" spans="2:11" x14ac:dyDescent="0.3">
      <c r="B19" s="8" t="s">
        <v>834</v>
      </c>
      <c r="C19" s="57" t="s">
        <v>835</v>
      </c>
      <c r="D19" s="54" t="s">
        <v>836</v>
      </c>
      <c r="E19" s="6" t="s">
        <v>837</v>
      </c>
      <c r="F19" s="19">
        <v>8049649</v>
      </c>
      <c r="G19" s="24">
        <v>30158.01</v>
      </c>
      <c r="H19" s="24">
        <v>3.99</v>
      </c>
      <c r="I19" s="31"/>
      <c r="J19" s="31"/>
      <c r="K19" s="35"/>
    </row>
    <row r="20" spans="2:11" x14ac:dyDescent="0.3">
      <c r="B20" s="8" t="s">
        <v>2354</v>
      </c>
      <c r="C20" s="57" t="s">
        <v>2355</v>
      </c>
      <c r="D20" s="54" t="s">
        <v>2356</v>
      </c>
      <c r="E20" s="6" t="s">
        <v>164</v>
      </c>
      <c r="F20" s="19">
        <v>1854840</v>
      </c>
      <c r="G20" s="24">
        <v>27605.58</v>
      </c>
      <c r="H20" s="24">
        <v>3.65</v>
      </c>
      <c r="I20" s="31"/>
      <c r="J20" s="31"/>
      <c r="K20" s="35"/>
    </row>
    <row r="21" spans="2:11" x14ac:dyDescent="0.3">
      <c r="B21" s="8" t="s">
        <v>161</v>
      </c>
      <c r="C21" s="57" t="s">
        <v>162</v>
      </c>
      <c r="D21" s="54" t="s">
        <v>163</v>
      </c>
      <c r="E21" s="6" t="s">
        <v>164</v>
      </c>
      <c r="F21" s="19">
        <v>11232345</v>
      </c>
      <c r="G21" s="24">
        <v>23407.08</v>
      </c>
      <c r="H21" s="24">
        <v>3.1</v>
      </c>
      <c r="I21" s="31"/>
      <c r="J21" s="31"/>
      <c r="K21" s="35"/>
    </row>
    <row r="22" spans="2:11" x14ac:dyDescent="0.3">
      <c r="B22" s="8" t="s">
        <v>927</v>
      </c>
      <c r="C22" s="57" t="s">
        <v>928</v>
      </c>
      <c r="D22" s="54" t="s">
        <v>929</v>
      </c>
      <c r="E22" s="6" t="s">
        <v>90</v>
      </c>
      <c r="F22" s="19">
        <v>404515</v>
      </c>
      <c r="G22" s="24">
        <v>22966.34</v>
      </c>
      <c r="H22" s="24">
        <v>3.04</v>
      </c>
      <c r="I22" s="31"/>
      <c r="J22" s="31"/>
      <c r="K22" s="35"/>
    </row>
    <row r="23" spans="2:11" x14ac:dyDescent="0.3">
      <c r="B23" s="8" t="s">
        <v>153</v>
      </c>
      <c r="C23" s="57" t="s">
        <v>154</v>
      </c>
      <c r="D23" s="54" t="s">
        <v>155</v>
      </c>
      <c r="E23" s="6" t="s">
        <v>156</v>
      </c>
      <c r="F23" s="19">
        <v>56748</v>
      </c>
      <c r="G23" s="24">
        <v>22333.18</v>
      </c>
      <c r="H23" s="24">
        <v>2.95</v>
      </c>
      <c r="I23" s="31"/>
      <c r="J23" s="31"/>
      <c r="K23" s="35"/>
    </row>
    <row r="24" spans="2:11" x14ac:dyDescent="0.3">
      <c r="B24" s="8" t="s">
        <v>449</v>
      </c>
      <c r="C24" s="57" t="s">
        <v>450</v>
      </c>
      <c r="D24" s="54" t="s">
        <v>451</v>
      </c>
      <c r="E24" s="6" t="s">
        <v>90</v>
      </c>
      <c r="F24" s="19">
        <v>1312167</v>
      </c>
      <c r="G24" s="24">
        <v>21987.98</v>
      </c>
      <c r="H24" s="24">
        <v>2.91</v>
      </c>
      <c r="I24" s="31"/>
      <c r="J24" s="31"/>
      <c r="K24" s="35"/>
    </row>
    <row r="25" spans="2:11" x14ac:dyDescent="0.3">
      <c r="B25" s="8" t="s">
        <v>150</v>
      </c>
      <c r="C25" s="57" t="s">
        <v>151</v>
      </c>
      <c r="D25" s="54" t="s">
        <v>152</v>
      </c>
      <c r="E25" s="6" t="s">
        <v>141</v>
      </c>
      <c r="F25" s="19">
        <v>3922039</v>
      </c>
      <c r="G25" s="24">
        <v>18878.73</v>
      </c>
      <c r="H25" s="24">
        <v>2.5</v>
      </c>
      <c r="I25" s="31"/>
      <c r="J25" s="31"/>
      <c r="K25" s="35"/>
    </row>
    <row r="26" spans="2:11" x14ac:dyDescent="0.3">
      <c r="B26" s="8" t="s">
        <v>569</v>
      </c>
      <c r="C26" s="57" t="s">
        <v>570</v>
      </c>
      <c r="D26" s="54" t="s">
        <v>571</v>
      </c>
      <c r="E26" s="6" t="s">
        <v>164</v>
      </c>
      <c r="F26" s="19">
        <v>4840310</v>
      </c>
      <c r="G26" s="24">
        <v>18683.599999999999</v>
      </c>
      <c r="H26" s="24">
        <v>2.4700000000000002</v>
      </c>
      <c r="I26" s="31"/>
      <c r="J26" s="31"/>
      <c r="K26" s="35"/>
    </row>
    <row r="27" spans="2:11" x14ac:dyDescent="0.3">
      <c r="B27" s="8" t="s">
        <v>124</v>
      </c>
      <c r="C27" s="57" t="s">
        <v>125</v>
      </c>
      <c r="D27" s="54" t="s">
        <v>126</v>
      </c>
      <c r="E27" s="6" t="s">
        <v>127</v>
      </c>
      <c r="F27" s="19">
        <v>456000</v>
      </c>
      <c r="G27" s="24">
        <v>15592.01</v>
      </c>
      <c r="H27" s="24">
        <v>2.06</v>
      </c>
      <c r="I27" s="31"/>
      <c r="J27" s="31"/>
      <c r="K27" s="35"/>
    </row>
    <row r="28" spans="2:11" x14ac:dyDescent="0.3">
      <c r="B28" s="8" t="s">
        <v>530</v>
      </c>
      <c r="C28" s="57" t="s">
        <v>531</v>
      </c>
      <c r="D28" s="54" t="s">
        <v>532</v>
      </c>
      <c r="E28" s="6" t="s">
        <v>86</v>
      </c>
      <c r="F28" s="19">
        <v>1650000</v>
      </c>
      <c r="G28" s="24">
        <v>15452.25</v>
      </c>
      <c r="H28" s="24">
        <v>2.04</v>
      </c>
      <c r="I28" s="31"/>
      <c r="J28" s="31"/>
      <c r="K28" s="35"/>
    </row>
    <row r="29" spans="2:11" x14ac:dyDescent="0.3">
      <c r="B29" s="8" t="s">
        <v>3330</v>
      </c>
      <c r="C29" s="57" t="s">
        <v>3331</v>
      </c>
      <c r="D29" s="54" t="s">
        <v>3332</v>
      </c>
      <c r="E29" s="6" t="s">
        <v>837</v>
      </c>
      <c r="F29" s="19">
        <v>687133</v>
      </c>
      <c r="G29" s="24">
        <v>13957.05</v>
      </c>
      <c r="H29" s="24">
        <v>1.85</v>
      </c>
      <c r="I29" s="31"/>
      <c r="J29" s="31"/>
      <c r="K29" s="35"/>
    </row>
    <row r="30" spans="2:11" x14ac:dyDescent="0.3">
      <c r="B30" s="8" t="s">
        <v>558</v>
      </c>
      <c r="C30" s="57" t="s">
        <v>559</v>
      </c>
      <c r="D30" s="54" t="s">
        <v>560</v>
      </c>
      <c r="E30" s="6" t="s">
        <v>86</v>
      </c>
      <c r="F30" s="19">
        <v>650000</v>
      </c>
      <c r="G30" s="24">
        <v>13364</v>
      </c>
      <c r="H30" s="24">
        <v>1.77</v>
      </c>
      <c r="I30" s="31"/>
      <c r="J30" s="31"/>
      <c r="K30" s="35"/>
    </row>
    <row r="31" spans="2:11" x14ac:dyDescent="0.3">
      <c r="B31" s="8" t="s">
        <v>866</v>
      </c>
      <c r="C31" s="57" t="s">
        <v>867</v>
      </c>
      <c r="D31" s="54" t="s">
        <v>868</v>
      </c>
      <c r="E31" s="6" t="s">
        <v>869</v>
      </c>
      <c r="F31" s="19">
        <v>3889878</v>
      </c>
      <c r="G31" s="24">
        <v>13062.21</v>
      </c>
      <c r="H31" s="24">
        <v>1.73</v>
      </c>
      <c r="I31" s="31"/>
      <c r="J31" s="31"/>
      <c r="K31" s="35"/>
    </row>
    <row r="32" spans="2:11" x14ac:dyDescent="0.3">
      <c r="B32" s="8" t="s">
        <v>968</v>
      </c>
      <c r="C32" s="57" t="s">
        <v>969</v>
      </c>
      <c r="D32" s="54" t="s">
        <v>970</v>
      </c>
      <c r="E32" s="6" t="s">
        <v>72</v>
      </c>
      <c r="F32" s="19">
        <v>300000</v>
      </c>
      <c r="G32" s="24">
        <v>12711.3</v>
      </c>
      <c r="H32" s="24">
        <v>1.68</v>
      </c>
      <c r="I32" s="31"/>
      <c r="J32" s="31"/>
      <c r="K32" s="35"/>
    </row>
    <row r="33" spans="2:11" x14ac:dyDescent="0.3">
      <c r="B33" s="8" t="s">
        <v>860</v>
      </c>
      <c r="C33" s="57" t="s">
        <v>861</v>
      </c>
      <c r="D33" s="54" t="s">
        <v>862</v>
      </c>
      <c r="E33" s="6" t="s">
        <v>149</v>
      </c>
      <c r="F33" s="19">
        <v>2088772</v>
      </c>
      <c r="G33" s="24">
        <v>12003.13</v>
      </c>
      <c r="H33" s="24">
        <v>1.59</v>
      </c>
      <c r="I33" s="31"/>
      <c r="J33" s="31"/>
      <c r="K33" s="35"/>
    </row>
    <row r="34" spans="2:11" x14ac:dyDescent="0.3">
      <c r="B34" s="8" t="s">
        <v>4217</v>
      </c>
      <c r="C34" s="57" t="s">
        <v>4218</v>
      </c>
      <c r="D34" s="54" t="s">
        <v>4219</v>
      </c>
      <c r="E34" s="6" t="s">
        <v>86</v>
      </c>
      <c r="F34" s="19">
        <v>859985</v>
      </c>
      <c r="G34" s="24">
        <v>11854.89</v>
      </c>
      <c r="H34" s="24">
        <v>1.57</v>
      </c>
      <c r="I34" s="31"/>
      <c r="J34" s="31"/>
      <c r="K34" s="35"/>
    </row>
    <row r="35" spans="2:11" x14ac:dyDescent="0.3">
      <c r="B35" s="8" t="s">
        <v>434</v>
      </c>
      <c r="C35" s="57" t="s">
        <v>435</v>
      </c>
      <c r="D35" s="54" t="s">
        <v>436</v>
      </c>
      <c r="E35" s="6" t="s">
        <v>115</v>
      </c>
      <c r="F35" s="19">
        <v>684099</v>
      </c>
      <c r="G35" s="24">
        <v>11829.44</v>
      </c>
      <c r="H35" s="24">
        <v>1.56</v>
      </c>
      <c r="I35" s="31"/>
      <c r="J35" s="31"/>
      <c r="K35" s="35"/>
    </row>
    <row r="36" spans="2:11" x14ac:dyDescent="0.3">
      <c r="B36" s="8" t="s">
        <v>522</v>
      </c>
      <c r="C36" s="57" t="s">
        <v>523</v>
      </c>
      <c r="D36" s="54" t="s">
        <v>524</v>
      </c>
      <c r="E36" s="6" t="s">
        <v>82</v>
      </c>
      <c r="F36" s="19">
        <v>3029115</v>
      </c>
      <c r="G36" s="24">
        <v>10904.81</v>
      </c>
      <c r="H36" s="24">
        <v>1.44</v>
      </c>
      <c r="I36" s="31"/>
      <c r="J36" s="31"/>
      <c r="K36" s="35"/>
    </row>
    <row r="37" spans="2:11" x14ac:dyDescent="0.3">
      <c r="B37" s="8" t="s">
        <v>847</v>
      </c>
      <c r="C37" s="57" t="s">
        <v>848</v>
      </c>
      <c r="D37" s="54" t="s">
        <v>849</v>
      </c>
      <c r="E37" s="6" t="s">
        <v>850</v>
      </c>
      <c r="F37" s="19">
        <v>579307</v>
      </c>
      <c r="G37" s="24">
        <v>10565.98</v>
      </c>
      <c r="H37" s="24">
        <v>1.4</v>
      </c>
      <c r="I37" s="31"/>
      <c r="J37" s="31"/>
      <c r="K37" s="35"/>
    </row>
    <row r="38" spans="2:11" x14ac:dyDescent="0.3">
      <c r="B38" s="8" t="s">
        <v>392</v>
      </c>
      <c r="C38" s="57" t="s">
        <v>393</v>
      </c>
      <c r="D38" s="54" t="s">
        <v>394</v>
      </c>
      <c r="E38" s="6" t="s">
        <v>72</v>
      </c>
      <c r="F38" s="19">
        <v>1522950</v>
      </c>
      <c r="G38" s="24">
        <v>10477.9</v>
      </c>
      <c r="H38" s="24">
        <v>1.39</v>
      </c>
      <c r="I38" s="31"/>
      <c r="J38" s="31"/>
      <c r="K38" s="35"/>
    </row>
    <row r="39" spans="2:11" x14ac:dyDescent="0.3">
      <c r="B39" s="8" t="s">
        <v>383</v>
      </c>
      <c r="C39" s="57" t="s">
        <v>384</v>
      </c>
      <c r="D39" s="54" t="s">
        <v>385</v>
      </c>
      <c r="E39" s="6" t="s">
        <v>50</v>
      </c>
      <c r="F39" s="19">
        <v>964197</v>
      </c>
      <c r="G39" s="24">
        <v>8200.98</v>
      </c>
      <c r="H39" s="24">
        <v>1.08</v>
      </c>
      <c r="I39" s="31"/>
      <c r="J39" s="31"/>
      <c r="K39" s="35"/>
    </row>
    <row r="40" spans="2:11" x14ac:dyDescent="0.3">
      <c r="B40" s="8" t="s">
        <v>873</v>
      </c>
      <c r="C40" s="57" t="s">
        <v>874</v>
      </c>
      <c r="D40" s="54" t="s">
        <v>875</v>
      </c>
      <c r="E40" s="6" t="s">
        <v>164</v>
      </c>
      <c r="F40" s="19">
        <v>315000</v>
      </c>
      <c r="G40" s="24">
        <v>8183.7</v>
      </c>
      <c r="H40" s="24">
        <v>1.08</v>
      </c>
      <c r="I40" s="31"/>
      <c r="J40" s="31"/>
      <c r="K40" s="35"/>
    </row>
    <row r="41" spans="2:11" x14ac:dyDescent="0.3">
      <c r="B41" s="8" t="s">
        <v>2854</v>
      </c>
      <c r="C41" s="57" t="s">
        <v>2855</v>
      </c>
      <c r="D41" s="54" t="s">
        <v>2856</v>
      </c>
      <c r="E41" s="6" t="s">
        <v>72</v>
      </c>
      <c r="F41" s="19">
        <v>2442619</v>
      </c>
      <c r="G41" s="24">
        <v>8116.82</v>
      </c>
      <c r="H41" s="24">
        <v>1.07</v>
      </c>
      <c r="I41" s="31"/>
      <c r="J41" s="31"/>
      <c r="K41" s="35"/>
    </row>
    <row r="42" spans="2:11" x14ac:dyDescent="0.3">
      <c r="B42" s="8" t="s">
        <v>94</v>
      </c>
      <c r="C42" s="57" t="s">
        <v>95</v>
      </c>
      <c r="D42" s="54" t="s">
        <v>96</v>
      </c>
      <c r="E42" s="6" t="s">
        <v>50</v>
      </c>
      <c r="F42" s="19">
        <v>137850</v>
      </c>
      <c r="G42" s="24">
        <v>7329.48</v>
      </c>
      <c r="H42" s="24">
        <v>0.97</v>
      </c>
      <c r="I42" s="31"/>
      <c r="J42" s="31"/>
      <c r="K42" s="35"/>
    </row>
    <row r="43" spans="2:11" x14ac:dyDescent="0.3">
      <c r="B43" s="8" t="s">
        <v>912</v>
      </c>
      <c r="C43" s="57" t="s">
        <v>913</v>
      </c>
      <c r="D43" s="54" t="s">
        <v>914</v>
      </c>
      <c r="E43" s="6" t="s">
        <v>149</v>
      </c>
      <c r="F43" s="19">
        <v>331400</v>
      </c>
      <c r="G43" s="24">
        <v>5176.47</v>
      </c>
      <c r="H43" s="24">
        <v>0.68</v>
      </c>
      <c r="I43" s="31"/>
      <c r="J43" s="31"/>
      <c r="K43" s="35"/>
    </row>
    <row r="44" spans="2:11" x14ac:dyDescent="0.3">
      <c r="B44" s="8" t="s">
        <v>112</v>
      </c>
      <c r="C44" s="57" t="s">
        <v>113</v>
      </c>
      <c r="D44" s="54" t="s">
        <v>114</v>
      </c>
      <c r="E44" s="6" t="s">
        <v>115</v>
      </c>
      <c r="F44" s="19">
        <v>50000</v>
      </c>
      <c r="G44" s="24">
        <v>1749.15</v>
      </c>
      <c r="H44" s="24">
        <v>0.23</v>
      </c>
      <c r="I44" s="31"/>
      <c r="J44" s="31"/>
      <c r="K44" s="35"/>
    </row>
    <row r="45" spans="2:11" x14ac:dyDescent="0.3">
      <c r="B45" s="8" t="s">
        <v>235</v>
      </c>
      <c r="C45" s="57" t="s">
        <v>236</v>
      </c>
      <c r="D45" s="54" t="s">
        <v>237</v>
      </c>
      <c r="E45" s="6" t="s">
        <v>90</v>
      </c>
      <c r="F45" s="19">
        <v>55451</v>
      </c>
      <c r="G45" s="24">
        <v>1016.75</v>
      </c>
      <c r="H45" s="24">
        <v>0.13</v>
      </c>
      <c r="I45" s="31"/>
      <c r="J45" s="31"/>
      <c r="K45" s="35"/>
    </row>
    <row r="46" spans="2:11" x14ac:dyDescent="0.3">
      <c r="C46" s="58" t="s">
        <v>176</v>
      </c>
      <c r="D46" s="54"/>
      <c r="E46" s="6"/>
      <c r="F46" s="19"/>
      <c r="G46" s="25">
        <v>731262.52</v>
      </c>
      <c r="H46" s="25">
        <v>96.7</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5</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8</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9</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10</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C69" s="59" t="s">
        <v>15</v>
      </c>
      <c r="D69" s="54"/>
      <c r="E69" s="6"/>
      <c r="F69" s="19"/>
      <c r="G69" s="24"/>
      <c r="H69" s="24"/>
      <c r="I69" s="31"/>
      <c r="J69" s="31"/>
      <c r="K69" s="35"/>
    </row>
    <row r="70" spans="1:11" x14ac:dyDescent="0.3">
      <c r="B70" s="8" t="s">
        <v>1439</v>
      </c>
      <c r="C70" s="57" t="s">
        <v>1440</v>
      </c>
      <c r="D70" s="54" t="s">
        <v>1441</v>
      </c>
      <c r="E70" s="6" t="s">
        <v>187</v>
      </c>
      <c r="F70" s="19">
        <v>5500000</v>
      </c>
      <c r="G70" s="24">
        <v>5491.95</v>
      </c>
      <c r="H70" s="24">
        <v>0.73</v>
      </c>
      <c r="I70" s="31">
        <v>5.3513999999999999</v>
      </c>
      <c r="J70" s="31"/>
      <c r="K70" s="35"/>
    </row>
    <row r="71" spans="1:11" x14ac:dyDescent="0.3">
      <c r="B71" s="8" t="s">
        <v>184</v>
      </c>
      <c r="C71" s="57" t="s">
        <v>185</v>
      </c>
      <c r="D71" s="54" t="s">
        <v>186</v>
      </c>
      <c r="E71" s="6" t="s">
        <v>187</v>
      </c>
      <c r="F71" s="19">
        <v>500000</v>
      </c>
      <c r="G71" s="24">
        <v>489.58</v>
      </c>
      <c r="H71" s="24">
        <v>0.06</v>
      </c>
      <c r="I71" s="31">
        <v>5.4701000000000004</v>
      </c>
      <c r="J71" s="31"/>
      <c r="K71" s="35"/>
    </row>
    <row r="72" spans="1:11" x14ac:dyDescent="0.3">
      <c r="C72" s="58" t="s">
        <v>176</v>
      </c>
      <c r="D72" s="54"/>
      <c r="E72" s="6"/>
      <c r="F72" s="19"/>
      <c r="G72" s="25">
        <v>5981.53</v>
      </c>
      <c r="H72" s="25">
        <v>0.79</v>
      </c>
      <c r="I72" s="31"/>
      <c r="J72" s="31"/>
      <c r="K72" s="35"/>
    </row>
    <row r="73" spans="1:11" x14ac:dyDescent="0.3">
      <c r="C73" s="57"/>
      <c r="D73" s="54"/>
      <c r="E73" s="6"/>
      <c r="F73" s="19"/>
      <c r="G73" s="24"/>
      <c r="H73" s="24"/>
      <c r="I73" s="31"/>
      <c r="J73" s="31"/>
      <c r="K73" s="35"/>
    </row>
    <row r="74" spans="1:11" x14ac:dyDescent="0.3">
      <c r="C74" s="58" t="s">
        <v>16</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17</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A78" s="10"/>
      <c r="B78" s="28"/>
      <c r="C78" s="58" t="s">
        <v>18</v>
      </c>
      <c r="D78" s="54"/>
      <c r="E78" s="6"/>
      <c r="F78" s="19"/>
      <c r="G78" s="24"/>
      <c r="H78" s="24"/>
      <c r="I78" s="31"/>
      <c r="J78" s="31"/>
      <c r="K78" s="35"/>
    </row>
    <row r="79" spans="1:11" x14ac:dyDescent="0.3">
      <c r="A79" s="28"/>
      <c r="B79" s="28"/>
      <c r="C79" s="58" t="s">
        <v>19</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20</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21</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22</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23</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C89" s="59" t="s">
        <v>24</v>
      </c>
      <c r="D89" s="54"/>
      <c r="E89" s="6"/>
      <c r="F89" s="19"/>
      <c r="G89" s="24"/>
      <c r="H89" s="24"/>
      <c r="I89" s="31"/>
      <c r="J89" s="31"/>
      <c r="K89" s="35"/>
    </row>
    <row r="90" spans="1:54" x14ac:dyDescent="0.3">
      <c r="B90" s="8" t="s">
        <v>188</v>
      </c>
      <c r="C90" s="57" t="s">
        <v>189</v>
      </c>
      <c r="D90" s="54"/>
      <c r="E90" s="6"/>
      <c r="F90" s="19"/>
      <c r="G90" s="24">
        <v>20320.59</v>
      </c>
      <c r="H90" s="24">
        <v>2.69</v>
      </c>
      <c r="I90" s="31"/>
      <c r="J90" s="31"/>
      <c r="K90" s="35"/>
    </row>
    <row r="91" spans="1:54" x14ac:dyDescent="0.3">
      <c r="C91" s="58" t="s">
        <v>176</v>
      </c>
      <c r="D91" s="54"/>
      <c r="E91" s="6"/>
      <c r="F91" s="19"/>
      <c r="G91" s="25">
        <v>20320.59</v>
      </c>
      <c r="H91" s="25">
        <v>2.69</v>
      </c>
      <c r="I91" s="31"/>
      <c r="J91" s="31"/>
      <c r="K91" s="35"/>
    </row>
    <row r="92" spans="1:54" x14ac:dyDescent="0.3">
      <c r="C92" s="57"/>
      <c r="D92" s="54"/>
      <c r="E92" s="6"/>
      <c r="F92" s="19"/>
      <c r="G92" s="24"/>
      <c r="H92" s="24"/>
      <c r="I92" s="31"/>
      <c r="J92" s="31"/>
      <c r="K92" s="35"/>
    </row>
    <row r="93" spans="1:54" x14ac:dyDescent="0.3">
      <c r="A93" s="10"/>
      <c r="B93" s="28"/>
      <c r="C93" s="58" t="s">
        <v>25</v>
      </c>
      <c r="D93" s="54"/>
      <c r="E93" s="6"/>
      <c r="F93" s="19"/>
      <c r="G93" s="24"/>
      <c r="H93" s="24"/>
      <c r="I93" s="31"/>
      <c r="J93" s="31"/>
      <c r="K93" s="35"/>
    </row>
    <row r="94" spans="1:54" s="2" customFormat="1" ht="13.8" x14ac:dyDescent="0.3">
      <c r="A94" s="28"/>
      <c r="B94" s="28"/>
      <c r="C94" s="57" t="s">
        <v>5255</v>
      </c>
      <c r="D94" s="54"/>
      <c r="E94" s="6"/>
      <c r="F94" s="19"/>
      <c r="G94" s="24" t="s">
        <v>2</v>
      </c>
      <c r="H94" s="24" t="s">
        <v>2</v>
      </c>
      <c r="I94" s="31"/>
      <c r="J94" s="31"/>
      <c r="K94" s="35"/>
      <c r="L94" s="3"/>
      <c r="AI94" s="3"/>
      <c r="AV94" s="3"/>
      <c r="AX94" s="3"/>
      <c r="BB94" s="3"/>
    </row>
    <row r="95" spans="1:54" x14ac:dyDescent="0.3">
      <c r="B95" s="8"/>
      <c r="C95" s="57" t="s">
        <v>190</v>
      </c>
      <c r="D95" s="54"/>
      <c r="E95" s="6"/>
      <c r="F95" s="19"/>
      <c r="G95" s="24">
        <v>-1333.05</v>
      </c>
      <c r="H95" s="24">
        <v>-0.18</v>
      </c>
      <c r="I95" s="31"/>
      <c r="J95" s="31"/>
      <c r="K95" s="35"/>
    </row>
    <row r="96" spans="1:54" x14ac:dyDescent="0.3">
      <c r="C96" s="58" t="s">
        <v>176</v>
      </c>
      <c r="D96" s="54"/>
      <c r="E96" s="6"/>
      <c r="F96" s="19"/>
      <c r="G96" s="25">
        <v>-1333.05</v>
      </c>
      <c r="H96" s="25">
        <v>-0.18</v>
      </c>
      <c r="I96" s="31"/>
      <c r="J96" s="31"/>
      <c r="K96" s="35"/>
    </row>
    <row r="97" spans="3:11" x14ac:dyDescent="0.3">
      <c r="C97" s="57"/>
      <c r="D97" s="54"/>
      <c r="E97" s="6"/>
      <c r="F97" s="19"/>
      <c r="G97" s="24"/>
      <c r="H97" s="24"/>
      <c r="I97" s="31"/>
      <c r="J97" s="31"/>
      <c r="K97" s="35"/>
    </row>
    <row r="98" spans="3:11" x14ac:dyDescent="0.3">
      <c r="C98" s="60" t="s">
        <v>191</v>
      </c>
      <c r="D98" s="55"/>
      <c r="E98" s="5"/>
      <c r="F98" s="20"/>
      <c r="G98" s="26">
        <v>756231.59</v>
      </c>
      <c r="H98" s="26">
        <v>100</v>
      </c>
      <c r="I98" s="32"/>
      <c r="J98" s="32"/>
      <c r="K98" s="36"/>
    </row>
    <row r="101" spans="3:11" x14ac:dyDescent="0.3">
      <c r="C101" s="1" t="s">
        <v>192</v>
      </c>
    </row>
    <row r="102" spans="3:11" x14ac:dyDescent="0.3">
      <c r="C102" s="37" t="s">
        <v>193</v>
      </c>
      <c r="D102" s="37"/>
      <c r="E102" s="37"/>
      <c r="F102" s="37"/>
      <c r="G102" s="37"/>
      <c r="H102" s="37"/>
      <c r="I102" s="37"/>
      <c r="J102" s="37"/>
      <c r="K102" s="37"/>
    </row>
    <row r="103" spans="3:11" x14ac:dyDescent="0.3">
      <c r="C103" s="2" t="s">
        <v>194</v>
      </c>
    </row>
    <row r="104" spans="3:11" x14ac:dyDescent="0.3">
      <c r="C104" s="2" t="s">
        <v>195</v>
      </c>
    </row>
    <row r="105" spans="3:11" ht="30" customHeight="1" x14ac:dyDescent="0.3">
      <c r="C105" s="82" t="s">
        <v>196</v>
      </c>
      <c r="D105" s="83"/>
      <c r="E105" s="83"/>
      <c r="F105" s="83"/>
      <c r="G105" s="83"/>
      <c r="H105" s="83"/>
      <c r="I105" s="83"/>
      <c r="J105" s="83"/>
      <c r="K105" s="83"/>
    </row>
    <row r="106" spans="3:11" x14ac:dyDescent="0.3">
      <c r="C106" s="2" t="s">
        <v>197</v>
      </c>
    </row>
    <row r="107" spans="3:11" x14ac:dyDescent="0.3">
      <c r="C107" s="2" t="s">
        <v>5320</v>
      </c>
    </row>
    <row r="109" spans="3:11" x14ac:dyDescent="0.3">
      <c r="C109" s="1" t="s">
        <v>5366</v>
      </c>
      <c r="E109" s="80" t="s">
        <v>5367</v>
      </c>
    </row>
    <row r="110" spans="3:11" x14ac:dyDescent="0.3">
      <c r="E110" s="2" t="s">
        <v>5423</v>
      </c>
    </row>
  </sheetData>
  <mergeCells count="1">
    <mergeCell ref="C105:K105"/>
  </mergeCells>
  <hyperlinks>
    <hyperlink ref="J2" location="'Index'!A1" display="'Index'!A1" xr:uid="{0C755674-C690-40AD-A7F4-8C7AB62B1386}"/>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CDCA-0579-47C3-9BC1-990E8175669A}">
  <sheetPr codeName="Sheet1115"/>
  <dimension ref="A1:IV572"/>
  <sheetViews>
    <sheetView showGridLines="0" zoomScale="90" zoomScaleNormal="90" workbookViewId="0">
      <pane ySplit="6" topLeftCell="A55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4781</v>
      </c>
      <c r="J2" s="38" t="s">
        <v>4927</v>
      </c>
    </row>
    <row r="3" spans="1:54" ht="16.2" x14ac:dyDescent="0.35">
      <c r="C3" s="1" t="s">
        <v>28</v>
      </c>
      <c r="D3" s="21" t="s">
        <v>4782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347320</v>
      </c>
      <c r="G10" s="24">
        <v>6951.61</v>
      </c>
      <c r="H10" s="24">
        <v>7.76</v>
      </c>
      <c r="I10" s="31"/>
      <c r="J10" s="31"/>
      <c r="K10" s="35"/>
    </row>
    <row r="11" spans="1:54" x14ac:dyDescent="0.3">
      <c r="B11" s="8" t="s">
        <v>44</v>
      </c>
      <c r="C11" s="57" t="s">
        <v>45</v>
      </c>
      <c r="D11" s="54" t="s">
        <v>46</v>
      </c>
      <c r="E11" s="6" t="s">
        <v>43</v>
      </c>
      <c r="F11" s="19">
        <v>324692</v>
      </c>
      <c r="G11" s="24">
        <v>4694.3999999999996</v>
      </c>
      <c r="H11" s="24">
        <v>5.24</v>
      </c>
      <c r="I11" s="31"/>
      <c r="J11" s="31"/>
      <c r="K11" s="35"/>
    </row>
    <row r="12" spans="1:54" x14ac:dyDescent="0.3">
      <c r="B12" s="8" t="s">
        <v>61</v>
      </c>
      <c r="C12" s="57" t="s">
        <v>62</v>
      </c>
      <c r="D12" s="54" t="s">
        <v>63</v>
      </c>
      <c r="E12" s="6" t="s">
        <v>64</v>
      </c>
      <c r="F12" s="19">
        <v>308616</v>
      </c>
      <c r="G12" s="24">
        <v>4631.09</v>
      </c>
      <c r="H12" s="24">
        <v>5.17</v>
      </c>
      <c r="I12" s="31"/>
      <c r="J12" s="31"/>
      <c r="K12" s="35"/>
    </row>
    <row r="13" spans="1:54" x14ac:dyDescent="0.3">
      <c r="B13" s="8" t="s">
        <v>47</v>
      </c>
      <c r="C13" s="57" t="s">
        <v>48</v>
      </c>
      <c r="D13" s="54" t="s">
        <v>49</v>
      </c>
      <c r="E13" s="6" t="s">
        <v>50</v>
      </c>
      <c r="F13" s="19">
        <v>164078</v>
      </c>
      <c r="G13" s="24">
        <v>2628.2</v>
      </c>
      <c r="H13" s="24">
        <v>2.93</v>
      </c>
      <c r="I13" s="31"/>
      <c r="J13" s="31"/>
      <c r="K13" s="35"/>
    </row>
    <row r="14" spans="1:54" x14ac:dyDescent="0.3">
      <c r="B14" s="8" t="s">
        <v>323</v>
      </c>
      <c r="C14" s="57" t="s">
        <v>324</v>
      </c>
      <c r="D14" s="54" t="s">
        <v>325</v>
      </c>
      <c r="E14" s="6" t="s">
        <v>244</v>
      </c>
      <c r="F14" s="19">
        <v>124156</v>
      </c>
      <c r="G14" s="24">
        <v>2495.04</v>
      </c>
      <c r="H14" s="24">
        <v>2.78</v>
      </c>
      <c r="I14" s="31"/>
      <c r="J14" s="31"/>
      <c r="K14" s="35"/>
    </row>
    <row r="15" spans="1:54" x14ac:dyDescent="0.3">
      <c r="B15" s="8" t="s">
        <v>54</v>
      </c>
      <c r="C15" s="57" t="s">
        <v>55</v>
      </c>
      <c r="D15" s="54" t="s">
        <v>56</v>
      </c>
      <c r="E15" s="6" t="s">
        <v>57</v>
      </c>
      <c r="F15" s="19">
        <v>53486</v>
      </c>
      <c r="G15" s="24">
        <v>1962.83</v>
      </c>
      <c r="H15" s="24">
        <v>2.19</v>
      </c>
      <c r="I15" s="31"/>
      <c r="J15" s="31"/>
      <c r="K15" s="35"/>
    </row>
    <row r="16" spans="1:54" x14ac:dyDescent="0.3">
      <c r="B16" s="8" t="s">
        <v>377</v>
      </c>
      <c r="C16" s="57" t="s">
        <v>378</v>
      </c>
      <c r="D16" s="54" t="s">
        <v>379</v>
      </c>
      <c r="E16" s="6" t="s">
        <v>103</v>
      </c>
      <c r="F16" s="19">
        <v>424083</v>
      </c>
      <c r="G16" s="24">
        <v>1766.09</v>
      </c>
      <c r="H16" s="24">
        <v>1.97</v>
      </c>
      <c r="I16" s="31"/>
      <c r="J16" s="31"/>
      <c r="K16" s="35"/>
    </row>
    <row r="17" spans="2:11" x14ac:dyDescent="0.3">
      <c r="B17" s="8" t="s">
        <v>73</v>
      </c>
      <c r="C17" s="57" t="s">
        <v>74</v>
      </c>
      <c r="D17" s="54" t="s">
        <v>75</v>
      </c>
      <c r="E17" s="6" t="s">
        <v>50</v>
      </c>
      <c r="F17" s="19">
        <v>46521</v>
      </c>
      <c r="G17" s="24">
        <v>1610.56</v>
      </c>
      <c r="H17" s="24">
        <v>1.8</v>
      </c>
      <c r="I17" s="31"/>
      <c r="J17" s="31"/>
      <c r="K17" s="35"/>
    </row>
    <row r="18" spans="2:11" x14ac:dyDescent="0.3">
      <c r="B18" s="8" t="s">
        <v>51</v>
      </c>
      <c r="C18" s="57" t="s">
        <v>52</v>
      </c>
      <c r="D18" s="54" t="s">
        <v>53</v>
      </c>
      <c r="E18" s="6" t="s">
        <v>43</v>
      </c>
      <c r="F18" s="19">
        <v>130365</v>
      </c>
      <c r="G18" s="24">
        <v>1563.34</v>
      </c>
      <c r="H18" s="24">
        <v>1.74</v>
      </c>
      <c r="I18" s="31"/>
      <c r="J18" s="31"/>
      <c r="K18" s="35"/>
    </row>
    <row r="19" spans="2:11" x14ac:dyDescent="0.3">
      <c r="B19" s="8" t="s">
        <v>58</v>
      </c>
      <c r="C19" s="57" t="s">
        <v>59</v>
      </c>
      <c r="D19" s="54" t="s">
        <v>60</v>
      </c>
      <c r="E19" s="6" t="s">
        <v>43</v>
      </c>
      <c r="F19" s="19">
        <v>66975</v>
      </c>
      <c r="G19" s="24">
        <v>1449</v>
      </c>
      <c r="H19" s="24">
        <v>1.62</v>
      </c>
      <c r="I19" s="31"/>
      <c r="J19" s="31"/>
      <c r="K19" s="35"/>
    </row>
    <row r="20" spans="2:11" x14ac:dyDescent="0.3">
      <c r="B20" s="8" t="s">
        <v>76</v>
      </c>
      <c r="C20" s="57" t="s">
        <v>77</v>
      </c>
      <c r="D20" s="54" t="s">
        <v>78</v>
      </c>
      <c r="E20" s="6" t="s">
        <v>43</v>
      </c>
      <c r="F20" s="19">
        <v>175016</v>
      </c>
      <c r="G20" s="24">
        <v>1435.74</v>
      </c>
      <c r="H20" s="24">
        <v>1.6</v>
      </c>
      <c r="I20" s="31"/>
      <c r="J20" s="31"/>
      <c r="K20" s="35"/>
    </row>
    <row r="21" spans="2:11" x14ac:dyDescent="0.3">
      <c r="B21" s="8" t="s">
        <v>380</v>
      </c>
      <c r="C21" s="57" t="s">
        <v>381</v>
      </c>
      <c r="D21" s="54" t="s">
        <v>382</v>
      </c>
      <c r="E21" s="6" t="s">
        <v>72</v>
      </c>
      <c r="F21" s="19">
        <v>40249</v>
      </c>
      <c r="G21" s="24">
        <v>1281.21</v>
      </c>
      <c r="H21" s="24">
        <v>1.43</v>
      </c>
      <c r="I21" s="31"/>
      <c r="J21" s="31"/>
      <c r="K21" s="35"/>
    </row>
    <row r="22" spans="2:11" x14ac:dyDescent="0.3">
      <c r="B22" s="8" t="s">
        <v>530</v>
      </c>
      <c r="C22" s="57" t="s">
        <v>531</v>
      </c>
      <c r="D22" s="54" t="s">
        <v>532</v>
      </c>
      <c r="E22" s="6" t="s">
        <v>86</v>
      </c>
      <c r="F22" s="19">
        <v>121049</v>
      </c>
      <c r="G22" s="24">
        <v>1133.6199999999999</v>
      </c>
      <c r="H22" s="24">
        <v>1.26</v>
      </c>
      <c r="I22" s="31"/>
      <c r="J22" s="31"/>
      <c r="K22" s="35"/>
    </row>
    <row r="23" spans="2:11" x14ac:dyDescent="0.3">
      <c r="B23" s="8" t="s">
        <v>100</v>
      </c>
      <c r="C23" s="57" t="s">
        <v>101</v>
      </c>
      <c r="D23" s="54" t="s">
        <v>102</v>
      </c>
      <c r="E23" s="6" t="s">
        <v>103</v>
      </c>
      <c r="F23" s="19">
        <v>40425</v>
      </c>
      <c r="G23" s="24">
        <v>927.59</v>
      </c>
      <c r="H23" s="24">
        <v>1.03</v>
      </c>
      <c r="I23" s="31"/>
      <c r="J23" s="31"/>
      <c r="K23" s="35"/>
    </row>
    <row r="24" spans="2:11" x14ac:dyDescent="0.3">
      <c r="B24" s="8" t="s">
        <v>564</v>
      </c>
      <c r="C24" s="57" t="s">
        <v>565</v>
      </c>
      <c r="D24" s="54" t="s">
        <v>566</v>
      </c>
      <c r="E24" s="6" t="s">
        <v>164</v>
      </c>
      <c r="F24" s="19">
        <v>316614</v>
      </c>
      <c r="G24" s="24">
        <v>836.34</v>
      </c>
      <c r="H24" s="24">
        <v>0.93</v>
      </c>
      <c r="I24" s="31"/>
      <c r="J24" s="31"/>
      <c r="K24" s="35"/>
    </row>
    <row r="25" spans="2:11" x14ac:dyDescent="0.3">
      <c r="B25" s="8" t="s">
        <v>841</v>
      </c>
      <c r="C25" s="57" t="s">
        <v>842</v>
      </c>
      <c r="D25" s="54" t="s">
        <v>843</v>
      </c>
      <c r="E25" s="6" t="s">
        <v>50</v>
      </c>
      <c r="F25" s="19">
        <v>48256</v>
      </c>
      <c r="G25" s="24">
        <v>834.15</v>
      </c>
      <c r="H25" s="24">
        <v>0.93</v>
      </c>
      <c r="I25" s="31"/>
      <c r="J25" s="31"/>
      <c r="K25" s="35"/>
    </row>
    <row r="26" spans="2:11" x14ac:dyDescent="0.3">
      <c r="B26" s="8" t="s">
        <v>449</v>
      </c>
      <c r="C26" s="57" t="s">
        <v>450</v>
      </c>
      <c r="D26" s="54" t="s">
        <v>451</v>
      </c>
      <c r="E26" s="6" t="s">
        <v>90</v>
      </c>
      <c r="F26" s="19">
        <v>49116</v>
      </c>
      <c r="G26" s="24">
        <v>823.04</v>
      </c>
      <c r="H26" s="24">
        <v>0.92</v>
      </c>
      <c r="I26" s="31"/>
      <c r="J26" s="31"/>
      <c r="K26" s="35"/>
    </row>
    <row r="27" spans="2:11" x14ac:dyDescent="0.3">
      <c r="B27" s="8" t="s">
        <v>69</v>
      </c>
      <c r="C27" s="57" t="s">
        <v>70</v>
      </c>
      <c r="D27" s="54" t="s">
        <v>71</v>
      </c>
      <c r="E27" s="6" t="s">
        <v>72</v>
      </c>
      <c r="F27" s="19">
        <v>5978</v>
      </c>
      <c r="G27" s="24">
        <v>741.27</v>
      </c>
      <c r="H27" s="24">
        <v>0.83</v>
      </c>
      <c r="I27" s="31"/>
      <c r="J27" s="31"/>
      <c r="K27" s="35"/>
    </row>
    <row r="28" spans="2:11" x14ac:dyDescent="0.3">
      <c r="B28" s="8" t="s">
        <v>549</v>
      </c>
      <c r="C28" s="57" t="s">
        <v>550</v>
      </c>
      <c r="D28" s="54" t="s">
        <v>551</v>
      </c>
      <c r="E28" s="6" t="s">
        <v>119</v>
      </c>
      <c r="F28" s="19">
        <v>215989</v>
      </c>
      <c r="G28" s="24">
        <v>723.35</v>
      </c>
      <c r="H28" s="24">
        <v>0.81</v>
      </c>
      <c r="I28" s="31"/>
      <c r="J28" s="31"/>
      <c r="K28" s="35"/>
    </row>
    <row r="29" spans="2:11" x14ac:dyDescent="0.3">
      <c r="B29" s="8" t="s">
        <v>808</v>
      </c>
      <c r="C29" s="57" t="s">
        <v>809</v>
      </c>
      <c r="D29" s="54" t="s">
        <v>810</v>
      </c>
      <c r="E29" s="6" t="s">
        <v>145</v>
      </c>
      <c r="F29" s="19">
        <v>18791</v>
      </c>
      <c r="G29" s="24">
        <v>693.43</v>
      </c>
      <c r="H29" s="24">
        <v>0.77</v>
      </c>
      <c r="I29" s="31"/>
      <c r="J29" s="31"/>
      <c r="K29" s="35"/>
    </row>
    <row r="30" spans="2:11" x14ac:dyDescent="0.3">
      <c r="B30" s="8" t="s">
        <v>1016</v>
      </c>
      <c r="C30" s="57" t="s">
        <v>1017</v>
      </c>
      <c r="D30" s="54" t="s">
        <v>1018</v>
      </c>
      <c r="E30" s="6" t="s">
        <v>1019</v>
      </c>
      <c r="F30" s="19">
        <v>163151</v>
      </c>
      <c r="G30" s="24">
        <v>687.68</v>
      </c>
      <c r="H30" s="24">
        <v>0.77</v>
      </c>
      <c r="I30" s="31"/>
      <c r="J30" s="31"/>
      <c r="K30" s="35"/>
    </row>
    <row r="31" spans="2:11" x14ac:dyDescent="0.3">
      <c r="B31" s="8" t="s">
        <v>392</v>
      </c>
      <c r="C31" s="57" t="s">
        <v>393</v>
      </c>
      <c r="D31" s="54" t="s">
        <v>394</v>
      </c>
      <c r="E31" s="6" t="s">
        <v>72</v>
      </c>
      <c r="F31" s="19">
        <v>95074</v>
      </c>
      <c r="G31" s="24">
        <v>654.11</v>
      </c>
      <c r="H31" s="24">
        <v>0.73</v>
      </c>
      <c r="I31" s="31"/>
      <c r="J31" s="31"/>
      <c r="K31" s="35"/>
    </row>
    <row r="32" spans="2:11" x14ac:dyDescent="0.3">
      <c r="B32" s="8" t="s">
        <v>65</v>
      </c>
      <c r="C32" s="57" t="s">
        <v>66</v>
      </c>
      <c r="D32" s="54" t="s">
        <v>67</v>
      </c>
      <c r="E32" s="6" t="s">
        <v>68</v>
      </c>
      <c r="F32" s="19">
        <v>5406</v>
      </c>
      <c r="G32" s="24">
        <v>653.75</v>
      </c>
      <c r="H32" s="24">
        <v>0.73</v>
      </c>
      <c r="I32" s="31"/>
      <c r="J32" s="31"/>
      <c r="K32" s="35"/>
    </row>
    <row r="33" spans="2:11" x14ac:dyDescent="0.3">
      <c r="B33" s="8" t="s">
        <v>786</v>
      </c>
      <c r="C33" s="57" t="s">
        <v>787</v>
      </c>
      <c r="D33" s="54" t="s">
        <v>788</v>
      </c>
      <c r="E33" s="6" t="s">
        <v>164</v>
      </c>
      <c r="F33" s="19">
        <v>10124</v>
      </c>
      <c r="G33" s="24">
        <v>629.46</v>
      </c>
      <c r="H33" s="24">
        <v>0.7</v>
      </c>
      <c r="I33" s="31"/>
      <c r="J33" s="31"/>
      <c r="K33" s="35"/>
    </row>
    <row r="34" spans="2:11" x14ac:dyDescent="0.3">
      <c r="B34" s="8" t="s">
        <v>116</v>
      </c>
      <c r="C34" s="57" t="s">
        <v>117</v>
      </c>
      <c r="D34" s="54" t="s">
        <v>118</v>
      </c>
      <c r="E34" s="6" t="s">
        <v>119</v>
      </c>
      <c r="F34" s="19">
        <v>206389</v>
      </c>
      <c r="G34" s="24">
        <v>618.96</v>
      </c>
      <c r="H34" s="24">
        <v>0.69</v>
      </c>
      <c r="I34" s="31"/>
      <c r="J34" s="31"/>
      <c r="K34" s="35"/>
    </row>
    <row r="35" spans="2:11" x14ac:dyDescent="0.3">
      <c r="B35" s="8" t="s">
        <v>306</v>
      </c>
      <c r="C35" s="57" t="s">
        <v>307</v>
      </c>
      <c r="D35" s="54" t="s">
        <v>308</v>
      </c>
      <c r="E35" s="6" t="s">
        <v>198</v>
      </c>
      <c r="F35" s="19">
        <v>376691</v>
      </c>
      <c r="G35" s="24">
        <v>601.79999999999995</v>
      </c>
      <c r="H35" s="24">
        <v>0.67</v>
      </c>
      <c r="I35" s="31"/>
      <c r="J35" s="31"/>
      <c r="K35" s="35"/>
    </row>
    <row r="36" spans="2:11" x14ac:dyDescent="0.3">
      <c r="B36" s="8" t="s">
        <v>533</v>
      </c>
      <c r="C36" s="57" t="s">
        <v>534</v>
      </c>
      <c r="D36" s="54" t="s">
        <v>535</v>
      </c>
      <c r="E36" s="6" t="s">
        <v>200</v>
      </c>
      <c r="F36" s="19">
        <v>8939</v>
      </c>
      <c r="G36" s="24">
        <v>534.24</v>
      </c>
      <c r="H36" s="24">
        <v>0.6</v>
      </c>
      <c r="I36" s="31"/>
      <c r="J36" s="31"/>
      <c r="K36" s="35"/>
    </row>
    <row r="37" spans="2:11" x14ac:dyDescent="0.3">
      <c r="B37" s="8" t="s">
        <v>2348</v>
      </c>
      <c r="C37" s="57" t="s">
        <v>2349</v>
      </c>
      <c r="D37" s="54" t="s">
        <v>2350</v>
      </c>
      <c r="E37" s="6" t="s">
        <v>207</v>
      </c>
      <c r="F37" s="19">
        <v>18549</v>
      </c>
      <c r="G37" s="24">
        <v>513.83000000000004</v>
      </c>
      <c r="H37" s="24">
        <v>0.56999999999999995</v>
      </c>
      <c r="I37" s="31"/>
      <c r="J37" s="31"/>
      <c r="K37" s="35"/>
    </row>
    <row r="38" spans="2:11" x14ac:dyDescent="0.3">
      <c r="B38" s="8" t="s">
        <v>558</v>
      </c>
      <c r="C38" s="57" t="s">
        <v>559</v>
      </c>
      <c r="D38" s="54" t="s">
        <v>560</v>
      </c>
      <c r="E38" s="6" t="s">
        <v>86</v>
      </c>
      <c r="F38" s="19">
        <v>24742</v>
      </c>
      <c r="G38" s="24">
        <v>508.7</v>
      </c>
      <c r="H38" s="24">
        <v>0.56999999999999995</v>
      </c>
      <c r="I38" s="31"/>
      <c r="J38" s="31"/>
      <c r="K38" s="35"/>
    </row>
    <row r="39" spans="2:11" x14ac:dyDescent="0.3">
      <c r="B39" s="8" t="s">
        <v>952</v>
      </c>
      <c r="C39" s="57" t="s">
        <v>953</v>
      </c>
      <c r="D39" s="54" t="s">
        <v>954</v>
      </c>
      <c r="E39" s="6" t="s">
        <v>68</v>
      </c>
      <c r="F39" s="19">
        <v>17400</v>
      </c>
      <c r="G39" s="24">
        <v>494.94</v>
      </c>
      <c r="H39" s="24">
        <v>0.55000000000000004</v>
      </c>
      <c r="I39" s="31"/>
      <c r="J39" s="31"/>
      <c r="K39" s="35"/>
    </row>
    <row r="40" spans="2:11" x14ac:dyDescent="0.3">
      <c r="B40" s="8" t="s">
        <v>1020</v>
      </c>
      <c r="C40" s="57" t="s">
        <v>1021</v>
      </c>
      <c r="D40" s="54" t="s">
        <v>1022</v>
      </c>
      <c r="E40" s="6" t="s">
        <v>86</v>
      </c>
      <c r="F40" s="19">
        <v>149263</v>
      </c>
      <c r="G40" s="24">
        <v>487.72</v>
      </c>
      <c r="H40" s="24">
        <v>0.54</v>
      </c>
      <c r="I40" s="31"/>
      <c r="J40" s="31"/>
      <c r="K40" s="35"/>
    </row>
    <row r="41" spans="2:11" x14ac:dyDescent="0.3">
      <c r="B41" s="8" t="s">
        <v>386</v>
      </c>
      <c r="C41" s="57" t="s">
        <v>387</v>
      </c>
      <c r="D41" s="54" t="s">
        <v>388</v>
      </c>
      <c r="E41" s="6" t="s">
        <v>50</v>
      </c>
      <c r="F41" s="19">
        <v>28902</v>
      </c>
      <c r="G41" s="24">
        <v>487.58</v>
      </c>
      <c r="H41" s="24">
        <v>0.54</v>
      </c>
      <c r="I41" s="31"/>
      <c r="J41" s="31"/>
      <c r="K41" s="35"/>
    </row>
    <row r="42" spans="2:11" x14ac:dyDescent="0.3">
      <c r="B42" s="8" t="s">
        <v>539</v>
      </c>
      <c r="C42" s="57" t="s">
        <v>540</v>
      </c>
      <c r="D42" s="54" t="s">
        <v>541</v>
      </c>
      <c r="E42" s="6" t="s">
        <v>542</v>
      </c>
      <c r="F42" s="19">
        <v>33617</v>
      </c>
      <c r="G42" s="24">
        <v>487.51</v>
      </c>
      <c r="H42" s="24">
        <v>0.54</v>
      </c>
      <c r="I42" s="31"/>
      <c r="J42" s="31"/>
      <c r="K42" s="35"/>
    </row>
    <row r="43" spans="2:11" x14ac:dyDescent="0.3">
      <c r="B43" s="8" t="s">
        <v>211</v>
      </c>
      <c r="C43" s="57" t="s">
        <v>212</v>
      </c>
      <c r="D43" s="54" t="s">
        <v>213</v>
      </c>
      <c r="E43" s="6" t="s">
        <v>145</v>
      </c>
      <c r="F43" s="19">
        <v>20608</v>
      </c>
      <c r="G43" s="24">
        <v>482.45</v>
      </c>
      <c r="H43" s="24">
        <v>0.54</v>
      </c>
      <c r="I43" s="31"/>
      <c r="J43" s="31"/>
      <c r="K43" s="35"/>
    </row>
    <row r="44" spans="2:11" x14ac:dyDescent="0.3">
      <c r="B44" s="8" t="s">
        <v>104</v>
      </c>
      <c r="C44" s="57" t="s">
        <v>105</v>
      </c>
      <c r="D44" s="54" t="s">
        <v>106</v>
      </c>
      <c r="E44" s="6" t="s">
        <v>107</v>
      </c>
      <c r="F44" s="19">
        <v>65967</v>
      </c>
      <c r="G44" s="24">
        <v>457.05</v>
      </c>
      <c r="H44" s="24">
        <v>0.51</v>
      </c>
      <c r="I44" s="31"/>
      <c r="J44" s="31"/>
      <c r="K44" s="35"/>
    </row>
    <row r="45" spans="2:11" x14ac:dyDescent="0.3">
      <c r="B45" s="8" t="s">
        <v>1023</v>
      </c>
      <c r="C45" s="57" t="s">
        <v>1024</v>
      </c>
      <c r="D45" s="54" t="s">
        <v>1025</v>
      </c>
      <c r="E45" s="6" t="s">
        <v>86</v>
      </c>
      <c r="F45" s="19">
        <v>63760</v>
      </c>
      <c r="G45" s="24">
        <v>450.69</v>
      </c>
      <c r="H45" s="24">
        <v>0.5</v>
      </c>
      <c r="I45" s="31"/>
      <c r="J45" s="31"/>
      <c r="K45" s="35"/>
    </row>
    <row r="46" spans="2:11" x14ac:dyDescent="0.3">
      <c r="B46" s="8" t="s">
        <v>1026</v>
      </c>
      <c r="C46" s="57" t="s">
        <v>1027</v>
      </c>
      <c r="D46" s="54" t="s">
        <v>1028</v>
      </c>
      <c r="E46" s="6" t="s">
        <v>198</v>
      </c>
      <c r="F46" s="19">
        <v>43233</v>
      </c>
      <c r="G46" s="24">
        <v>441.19</v>
      </c>
      <c r="H46" s="24">
        <v>0.49</v>
      </c>
      <c r="I46" s="31"/>
      <c r="J46" s="31"/>
      <c r="K46" s="35"/>
    </row>
    <row r="47" spans="2:11" x14ac:dyDescent="0.3">
      <c r="B47" s="8" t="s">
        <v>411</v>
      </c>
      <c r="C47" s="57" t="s">
        <v>412</v>
      </c>
      <c r="D47" s="54" t="s">
        <v>413</v>
      </c>
      <c r="E47" s="6" t="s">
        <v>414</v>
      </c>
      <c r="F47" s="19">
        <v>176940</v>
      </c>
      <c r="G47" s="24">
        <v>432.11</v>
      </c>
      <c r="H47" s="24">
        <v>0.48</v>
      </c>
      <c r="I47" s="31"/>
      <c r="J47" s="31"/>
      <c r="K47" s="35"/>
    </row>
    <row r="48" spans="2:11" x14ac:dyDescent="0.3">
      <c r="B48" s="8" t="s">
        <v>546</v>
      </c>
      <c r="C48" s="57" t="s">
        <v>547</v>
      </c>
      <c r="D48" s="54" t="s">
        <v>548</v>
      </c>
      <c r="E48" s="6" t="s">
        <v>149</v>
      </c>
      <c r="F48" s="19">
        <v>33855</v>
      </c>
      <c r="G48" s="24">
        <v>431.99</v>
      </c>
      <c r="H48" s="24">
        <v>0.48</v>
      </c>
      <c r="I48" s="31"/>
      <c r="J48" s="31"/>
      <c r="K48" s="35"/>
    </row>
    <row r="49" spans="2:11" x14ac:dyDescent="0.3">
      <c r="B49" s="8" t="s">
        <v>947</v>
      </c>
      <c r="C49" s="57" t="s">
        <v>948</v>
      </c>
      <c r="D49" s="54" t="s">
        <v>949</v>
      </c>
      <c r="E49" s="6" t="s">
        <v>72</v>
      </c>
      <c r="F49" s="19">
        <v>5047</v>
      </c>
      <c r="G49" s="24">
        <v>422.74</v>
      </c>
      <c r="H49" s="24">
        <v>0.47</v>
      </c>
      <c r="I49" s="31"/>
      <c r="J49" s="31"/>
      <c r="K49" s="35"/>
    </row>
    <row r="50" spans="2:11" x14ac:dyDescent="0.3">
      <c r="B50" s="8" t="s">
        <v>2200</v>
      </c>
      <c r="C50" s="57" t="s">
        <v>2201</v>
      </c>
      <c r="D50" s="54" t="s">
        <v>2202</v>
      </c>
      <c r="E50" s="6" t="s">
        <v>1019</v>
      </c>
      <c r="F50" s="19">
        <v>8650</v>
      </c>
      <c r="G50" s="24">
        <v>421.24</v>
      </c>
      <c r="H50" s="24">
        <v>0.47</v>
      </c>
      <c r="I50" s="31"/>
      <c r="J50" s="31"/>
      <c r="K50" s="35"/>
    </row>
    <row r="51" spans="2:11" x14ac:dyDescent="0.3">
      <c r="B51" s="8" t="s">
        <v>1029</v>
      </c>
      <c r="C51" s="57" t="s">
        <v>1030</v>
      </c>
      <c r="D51" s="54" t="s">
        <v>1031</v>
      </c>
      <c r="E51" s="6" t="s">
        <v>1032</v>
      </c>
      <c r="F51" s="19">
        <v>103470</v>
      </c>
      <c r="G51" s="24">
        <v>405.55</v>
      </c>
      <c r="H51" s="24">
        <v>0.45</v>
      </c>
      <c r="I51" s="31"/>
      <c r="J51" s="31"/>
      <c r="K51" s="35"/>
    </row>
    <row r="52" spans="2:11" x14ac:dyDescent="0.3">
      <c r="B52" s="8" t="s">
        <v>1033</v>
      </c>
      <c r="C52" s="57" t="s">
        <v>1034</v>
      </c>
      <c r="D52" s="54" t="s">
        <v>1035</v>
      </c>
      <c r="E52" s="6" t="s">
        <v>322</v>
      </c>
      <c r="F52" s="19">
        <v>16332</v>
      </c>
      <c r="G52" s="24">
        <v>402.63</v>
      </c>
      <c r="H52" s="24">
        <v>0.45</v>
      </c>
      <c r="I52" s="31"/>
      <c r="J52" s="31"/>
      <c r="K52" s="35"/>
    </row>
    <row r="53" spans="2:11" x14ac:dyDescent="0.3">
      <c r="B53" s="8" t="s">
        <v>79</v>
      </c>
      <c r="C53" s="57" t="s">
        <v>80</v>
      </c>
      <c r="D53" s="54" t="s">
        <v>81</v>
      </c>
      <c r="E53" s="6" t="s">
        <v>82</v>
      </c>
      <c r="F53" s="19">
        <v>48815</v>
      </c>
      <c r="G53" s="24">
        <v>397.5</v>
      </c>
      <c r="H53" s="24">
        <v>0.44</v>
      </c>
      <c r="I53" s="31"/>
      <c r="J53" s="31"/>
      <c r="K53" s="35"/>
    </row>
    <row r="54" spans="2:11" x14ac:dyDescent="0.3">
      <c r="B54" s="8" t="s">
        <v>87</v>
      </c>
      <c r="C54" s="57" t="s">
        <v>88</v>
      </c>
      <c r="D54" s="54" t="s">
        <v>89</v>
      </c>
      <c r="E54" s="6" t="s">
        <v>90</v>
      </c>
      <c r="F54" s="19">
        <v>5785</v>
      </c>
      <c r="G54" s="24">
        <v>393.93</v>
      </c>
      <c r="H54" s="24">
        <v>0.44</v>
      </c>
      <c r="I54" s="31"/>
      <c r="J54" s="31"/>
      <c r="K54" s="35"/>
    </row>
    <row r="55" spans="2:11" x14ac:dyDescent="0.3">
      <c r="B55" s="8" t="s">
        <v>374</v>
      </c>
      <c r="C55" s="57" t="s">
        <v>375</v>
      </c>
      <c r="D55" s="54" t="s">
        <v>376</v>
      </c>
      <c r="E55" s="6" t="s">
        <v>90</v>
      </c>
      <c r="F55" s="19">
        <v>25623</v>
      </c>
      <c r="G55" s="24">
        <v>385.86</v>
      </c>
      <c r="H55" s="24">
        <v>0.43</v>
      </c>
      <c r="I55" s="31"/>
      <c r="J55" s="31"/>
      <c r="K55" s="35"/>
    </row>
    <row r="56" spans="2:11" x14ac:dyDescent="0.3">
      <c r="B56" s="8" t="s">
        <v>1036</v>
      </c>
      <c r="C56" s="57" t="s">
        <v>1037</v>
      </c>
      <c r="D56" s="54" t="s">
        <v>1038</v>
      </c>
      <c r="E56" s="6" t="s">
        <v>82</v>
      </c>
      <c r="F56" s="19">
        <v>20424</v>
      </c>
      <c r="G56" s="24">
        <v>375.45</v>
      </c>
      <c r="H56" s="24">
        <v>0.42</v>
      </c>
      <c r="I56" s="31"/>
      <c r="J56" s="31"/>
      <c r="K56" s="35"/>
    </row>
    <row r="57" spans="2:11" x14ac:dyDescent="0.3">
      <c r="B57" s="8" t="s">
        <v>3021</v>
      </c>
      <c r="C57" s="57" t="s">
        <v>3022</v>
      </c>
      <c r="D57" s="54" t="s">
        <v>3023</v>
      </c>
      <c r="E57" s="6" t="s">
        <v>127</v>
      </c>
      <c r="F57" s="19">
        <v>542549</v>
      </c>
      <c r="G57" s="24">
        <v>367.41</v>
      </c>
      <c r="H57" s="24">
        <v>0.41</v>
      </c>
      <c r="I57" s="31"/>
      <c r="J57" s="31"/>
      <c r="K57" s="35"/>
    </row>
    <row r="58" spans="2:11" x14ac:dyDescent="0.3">
      <c r="B58" s="8" t="s">
        <v>2135</v>
      </c>
      <c r="C58" s="57" t="s">
        <v>2136</v>
      </c>
      <c r="D58" s="54" t="s">
        <v>2137</v>
      </c>
      <c r="E58" s="6" t="s">
        <v>2138</v>
      </c>
      <c r="F58" s="19">
        <v>77267</v>
      </c>
      <c r="G58" s="24">
        <v>356.08</v>
      </c>
      <c r="H58" s="24">
        <v>0.4</v>
      </c>
      <c r="I58" s="31"/>
      <c r="J58" s="31"/>
      <c r="K58" s="35"/>
    </row>
    <row r="59" spans="2:11" x14ac:dyDescent="0.3">
      <c r="B59" s="8" t="s">
        <v>1039</v>
      </c>
      <c r="C59" s="57" t="s">
        <v>1040</v>
      </c>
      <c r="D59" s="54" t="s">
        <v>1041</v>
      </c>
      <c r="E59" s="6" t="s">
        <v>90</v>
      </c>
      <c r="F59" s="19">
        <v>27738</v>
      </c>
      <c r="G59" s="24">
        <v>355.96</v>
      </c>
      <c r="H59" s="24">
        <v>0.4</v>
      </c>
      <c r="I59" s="31"/>
      <c r="J59" s="31"/>
      <c r="K59" s="35"/>
    </row>
    <row r="60" spans="2:11" x14ac:dyDescent="0.3">
      <c r="B60" s="8" t="s">
        <v>91</v>
      </c>
      <c r="C60" s="57" t="s">
        <v>92</v>
      </c>
      <c r="D60" s="54" t="s">
        <v>93</v>
      </c>
      <c r="E60" s="6" t="s">
        <v>72</v>
      </c>
      <c r="F60" s="19">
        <v>6265</v>
      </c>
      <c r="G60" s="24">
        <v>354.38</v>
      </c>
      <c r="H60" s="24">
        <v>0.4</v>
      </c>
      <c r="I60" s="31"/>
      <c r="J60" s="31"/>
      <c r="K60" s="35"/>
    </row>
    <row r="61" spans="2:11" x14ac:dyDescent="0.3">
      <c r="B61" s="8" t="s">
        <v>338</v>
      </c>
      <c r="C61" s="57" t="s">
        <v>339</v>
      </c>
      <c r="D61" s="54" t="s">
        <v>340</v>
      </c>
      <c r="E61" s="6" t="s">
        <v>50</v>
      </c>
      <c r="F61" s="19">
        <v>129926</v>
      </c>
      <c r="G61" s="24">
        <v>345.58</v>
      </c>
      <c r="H61" s="24">
        <v>0.39</v>
      </c>
      <c r="I61" s="31"/>
      <c r="J61" s="31"/>
      <c r="K61" s="35"/>
    </row>
    <row r="62" spans="2:11" x14ac:dyDescent="0.3">
      <c r="B62" s="8" t="s">
        <v>1042</v>
      </c>
      <c r="C62" s="57" t="s">
        <v>1043</v>
      </c>
      <c r="D62" s="54" t="s">
        <v>1044</v>
      </c>
      <c r="E62" s="6" t="s">
        <v>149</v>
      </c>
      <c r="F62" s="19">
        <v>4602</v>
      </c>
      <c r="G62" s="24">
        <v>333.28</v>
      </c>
      <c r="H62" s="24">
        <v>0.37</v>
      </c>
      <c r="I62" s="31"/>
      <c r="J62" s="31"/>
      <c r="K62" s="35"/>
    </row>
    <row r="63" spans="2:11" x14ac:dyDescent="0.3">
      <c r="B63" s="8" t="s">
        <v>1045</v>
      </c>
      <c r="C63" s="57" t="s">
        <v>1046</v>
      </c>
      <c r="D63" s="54" t="s">
        <v>1047</v>
      </c>
      <c r="E63" s="6" t="s">
        <v>490</v>
      </c>
      <c r="F63" s="19">
        <v>29666</v>
      </c>
      <c r="G63" s="24">
        <v>326</v>
      </c>
      <c r="H63" s="24">
        <v>0.36</v>
      </c>
      <c r="I63" s="31"/>
      <c r="J63" s="31"/>
      <c r="K63" s="35"/>
    </row>
    <row r="64" spans="2:11" x14ac:dyDescent="0.3">
      <c r="B64" s="8" t="s">
        <v>478</v>
      </c>
      <c r="C64" s="57" t="s">
        <v>479</v>
      </c>
      <c r="D64" s="54" t="s">
        <v>480</v>
      </c>
      <c r="E64" s="6" t="s">
        <v>322</v>
      </c>
      <c r="F64" s="19">
        <v>5372</v>
      </c>
      <c r="G64" s="24">
        <v>314.32</v>
      </c>
      <c r="H64" s="24">
        <v>0.35</v>
      </c>
      <c r="I64" s="31"/>
      <c r="J64" s="31"/>
      <c r="K64" s="35"/>
    </row>
    <row r="65" spans="2:11" x14ac:dyDescent="0.3">
      <c r="B65" s="8" t="s">
        <v>83</v>
      </c>
      <c r="C65" s="57" t="s">
        <v>84</v>
      </c>
      <c r="D65" s="54" t="s">
        <v>85</v>
      </c>
      <c r="E65" s="6" t="s">
        <v>86</v>
      </c>
      <c r="F65" s="19">
        <v>19184</v>
      </c>
      <c r="G65" s="24">
        <v>312.32</v>
      </c>
      <c r="H65" s="24">
        <v>0.35</v>
      </c>
      <c r="I65" s="31"/>
      <c r="J65" s="31"/>
      <c r="K65" s="35"/>
    </row>
    <row r="66" spans="2:11" x14ac:dyDescent="0.3">
      <c r="B66" s="8" t="s">
        <v>97</v>
      </c>
      <c r="C66" s="57" t="s">
        <v>98</v>
      </c>
      <c r="D66" s="54" t="s">
        <v>99</v>
      </c>
      <c r="E66" s="6" t="s">
        <v>72</v>
      </c>
      <c r="F66" s="19">
        <v>10698</v>
      </c>
      <c r="G66" s="24">
        <v>312.17</v>
      </c>
      <c r="H66" s="24">
        <v>0.35</v>
      </c>
      <c r="I66" s="31"/>
      <c r="J66" s="31"/>
      <c r="K66" s="35"/>
    </row>
    <row r="67" spans="2:11" x14ac:dyDescent="0.3">
      <c r="B67" s="8" t="s">
        <v>1048</v>
      </c>
      <c r="C67" s="57" t="s">
        <v>1049</v>
      </c>
      <c r="D67" s="54" t="s">
        <v>1050</v>
      </c>
      <c r="E67" s="6" t="s">
        <v>1051</v>
      </c>
      <c r="F67" s="19">
        <v>11865</v>
      </c>
      <c r="G67" s="24">
        <v>310.79000000000002</v>
      </c>
      <c r="H67" s="24">
        <v>0.35</v>
      </c>
      <c r="I67" s="31"/>
      <c r="J67" s="31"/>
      <c r="K67" s="35"/>
    </row>
    <row r="68" spans="2:11" x14ac:dyDescent="0.3">
      <c r="B68" s="8" t="s">
        <v>2324</v>
      </c>
      <c r="C68" s="57" t="s">
        <v>2325</v>
      </c>
      <c r="D68" s="54" t="s">
        <v>2326</v>
      </c>
      <c r="E68" s="6" t="s">
        <v>119</v>
      </c>
      <c r="F68" s="19">
        <v>76491</v>
      </c>
      <c r="G68" s="24">
        <v>310.13</v>
      </c>
      <c r="H68" s="24">
        <v>0.35</v>
      </c>
      <c r="I68" s="31"/>
      <c r="J68" s="31"/>
      <c r="K68" s="35"/>
    </row>
    <row r="69" spans="2:11" x14ac:dyDescent="0.3">
      <c r="B69" s="8" t="s">
        <v>2340</v>
      </c>
      <c r="C69" s="57" t="s">
        <v>2341</v>
      </c>
      <c r="D69" s="54" t="s">
        <v>2342</v>
      </c>
      <c r="E69" s="6" t="s">
        <v>137</v>
      </c>
      <c r="F69" s="19">
        <v>40005</v>
      </c>
      <c r="G69" s="24">
        <v>304.16000000000003</v>
      </c>
      <c r="H69" s="24">
        <v>0.34</v>
      </c>
      <c r="I69" s="31"/>
      <c r="J69" s="31"/>
      <c r="K69" s="35"/>
    </row>
    <row r="70" spans="2:11" x14ac:dyDescent="0.3">
      <c r="B70" s="8" t="s">
        <v>844</v>
      </c>
      <c r="C70" s="57" t="s">
        <v>845</v>
      </c>
      <c r="D70" s="54" t="s">
        <v>846</v>
      </c>
      <c r="E70" s="6" t="s">
        <v>50</v>
      </c>
      <c r="F70" s="19">
        <v>4887</v>
      </c>
      <c r="G70" s="24">
        <v>295.25</v>
      </c>
      <c r="H70" s="24">
        <v>0.33</v>
      </c>
      <c r="I70" s="31"/>
      <c r="J70" s="31"/>
      <c r="K70" s="35"/>
    </row>
    <row r="71" spans="2:11" x14ac:dyDescent="0.3">
      <c r="B71" s="8" t="s">
        <v>405</v>
      </c>
      <c r="C71" s="57" t="s">
        <v>406</v>
      </c>
      <c r="D71" s="54" t="s">
        <v>407</v>
      </c>
      <c r="E71" s="6" t="s">
        <v>64</v>
      </c>
      <c r="F71" s="19">
        <v>88293</v>
      </c>
      <c r="G71" s="24">
        <v>293.08999999999997</v>
      </c>
      <c r="H71" s="24">
        <v>0.33</v>
      </c>
      <c r="I71" s="31"/>
      <c r="J71" s="31"/>
      <c r="K71" s="35"/>
    </row>
    <row r="72" spans="2:11" x14ac:dyDescent="0.3">
      <c r="B72" s="8" t="s">
        <v>536</v>
      </c>
      <c r="C72" s="57" t="s">
        <v>537</v>
      </c>
      <c r="D72" s="54" t="s">
        <v>538</v>
      </c>
      <c r="E72" s="6" t="s">
        <v>164</v>
      </c>
      <c r="F72" s="19">
        <v>6703</v>
      </c>
      <c r="G72" s="24">
        <v>293.08</v>
      </c>
      <c r="H72" s="24">
        <v>0.33</v>
      </c>
      <c r="I72" s="31"/>
      <c r="J72" s="31"/>
      <c r="K72" s="35"/>
    </row>
    <row r="73" spans="2:11" x14ac:dyDescent="0.3">
      <c r="B73" s="8" t="s">
        <v>353</v>
      </c>
      <c r="C73" s="57" t="s">
        <v>354</v>
      </c>
      <c r="D73" s="54" t="s">
        <v>355</v>
      </c>
      <c r="E73" s="6" t="s">
        <v>50</v>
      </c>
      <c r="F73" s="19">
        <v>15177</v>
      </c>
      <c r="G73" s="24">
        <v>292.08</v>
      </c>
      <c r="H73" s="24">
        <v>0.33</v>
      </c>
      <c r="I73" s="31"/>
      <c r="J73" s="31"/>
      <c r="K73" s="35"/>
    </row>
    <row r="74" spans="2:11" x14ac:dyDescent="0.3">
      <c r="B74" s="8" t="s">
        <v>3007</v>
      </c>
      <c r="C74" s="57" t="s">
        <v>3008</v>
      </c>
      <c r="D74" s="54" t="s">
        <v>3009</v>
      </c>
      <c r="E74" s="6" t="s">
        <v>86</v>
      </c>
      <c r="F74" s="19">
        <v>1972</v>
      </c>
      <c r="G74" s="24">
        <v>283.55</v>
      </c>
      <c r="H74" s="24">
        <v>0.32</v>
      </c>
      <c r="I74" s="31"/>
      <c r="J74" s="31"/>
      <c r="K74" s="35"/>
    </row>
    <row r="75" spans="2:11" x14ac:dyDescent="0.3">
      <c r="B75" s="8" t="s">
        <v>2310</v>
      </c>
      <c r="C75" s="57" t="s">
        <v>658</v>
      </c>
      <c r="D75" s="54" t="s">
        <v>2311</v>
      </c>
      <c r="E75" s="6" t="s">
        <v>86</v>
      </c>
      <c r="F75" s="19">
        <v>66325</v>
      </c>
      <c r="G75" s="24">
        <v>283.47000000000003</v>
      </c>
      <c r="H75" s="24">
        <v>0.32</v>
      </c>
      <c r="I75" s="31"/>
      <c r="J75" s="31"/>
      <c r="K75" s="35"/>
    </row>
    <row r="76" spans="2:11" x14ac:dyDescent="0.3">
      <c r="B76" s="8" t="s">
        <v>575</v>
      </c>
      <c r="C76" s="57" t="s">
        <v>576</v>
      </c>
      <c r="D76" s="54" t="s">
        <v>577</v>
      </c>
      <c r="E76" s="6" t="s">
        <v>272</v>
      </c>
      <c r="F76" s="19">
        <v>61060</v>
      </c>
      <c r="G76" s="24">
        <v>279.38</v>
      </c>
      <c r="H76" s="24">
        <v>0.31</v>
      </c>
      <c r="I76" s="31"/>
      <c r="J76" s="31"/>
      <c r="K76" s="35"/>
    </row>
    <row r="77" spans="2:11" x14ac:dyDescent="0.3">
      <c r="B77" s="8" t="s">
        <v>847</v>
      </c>
      <c r="C77" s="57" t="s">
        <v>848</v>
      </c>
      <c r="D77" s="54" t="s">
        <v>849</v>
      </c>
      <c r="E77" s="6" t="s">
        <v>850</v>
      </c>
      <c r="F77" s="19">
        <v>15119</v>
      </c>
      <c r="G77" s="24">
        <v>275.76</v>
      </c>
      <c r="H77" s="24">
        <v>0.31</v>
      </c>
      <c r="I77" s="31"/>
      <c r="J77" s="31"/>
      <c r="K77" s="35"/>
    </row>
    <row r="78" spans="2:11" x14ac:dyDescent="0.3">
      <c r="B78" s="8" t="s">
        <v>2209</v>
      </c>
      <c r="C78" s="57" t="s">
        <v>2210</v>
      </c>
      <c r="D78" s="54" t="s">
        <v>2211</v>
      </c>
      <c r="E78" s="6" t="s">
        <v>145</v>
      </c>
      <c r="F78" s="19">
        <v>1774</v>
      </c>
      <c r="G78" s="24">
        <v>265.8</v>
      </c>
      <c r="H78" s="24">
        <v>0.3</v>
      </c>
      <c r="I78" s="31"/>
      <c r="J78" s="31"/>
      <c r="K78" s="35"/>
    </row>
    <row r="79" spans="2:11" x14ac:dyDescent="0.3">
      <c r="B79" s="8" t="s">
        <v>2354</v>
      </c>
      <c r="C79" s="57" t="s">
        <v>2355</v>
      </c>
      <c r="D79" s="54" t="s">
        <v>2356</v>
      </c>
      <c r="E79" s="6" t="s">
        <v>164</v>
      </c>
      <c r="F79" s="19">
        <v>17683</v>
      </c>
      <c r="G79" s="24">
        <v>263.18</v>
      </c>
      <c r="H79" s="24">
        <v>0.28999999999999998</v>
      </c>
      <c r="I79" s="31"/>
      <c r="J79" s="31"/>
      <c r="K79" s="35"/>
    </row>
    <row r="80" spans="2:11" x14ac:dyDescent="0.3">
      <c r="B80" s="8" t="s">
        <v>1052</v>
      </c>
      <c r="C80" s="57" t="s">
        <v>1053</v>
      </c>
      <c r="D80" s="54" t="s">
        <v>1054</v>
      </c>
      <c r="E80" s="6" t="s">
        <v>43</v>
      </c>
      <c r="F80" s="19">
        <v>30000</v>
      </c>
      <c r="G80" s="24">
        <v>261.63</v>
      </c>
      <c r="H80" s="24">
        <v>0.28999999999999998</v>
      </c>
      <c r="I80" s="31"/>
      <c r="J80" s="31"/>
      <c r="K80" s="35"/>
    </row>
    <row r="81" spans="2:11" x14ac:dyDescent="0.3">
      <c r="B81" s="8" t="s">
        <v>241</v>
      </c>
      <c r="C81" s="57" t="s">
        <v>242</v>
      </c>
      <c r="D81" s="54" t="s">
        <v>243</v>
      </c>
      <c r="E81" s="6" t="s">
        <v>244</v>
      </c>
      <c r="F81" s="19">
        <v>60206</v>
      </c>
      <c r="G81" s="24">
        <v>253.53</v>
      </c>
      <c r="H81" s="24">
        <v>0.28000000000000003</v>
      </c>
      <c r="I81" s="31"/>
      <c r="J81" s="31"/>
      <c r="K81" s="35"/>
    </row>
    <row r="82" spans="2:11" x14ac:dyDescent="0.3">
      <c r="B82" s="8" t="s">
        <v>968</v>
      </c>
      <c r="C82" s="57" t="s">
        <v>969</v>
      </c>
      <c r="D82" s="54" t="s">
        <v>970</v>
      </c>
      <c r="E82" s="6" t="s">
        <v>72</v>
      </c>
      <c r="F82" s="19">
        <v>5914</v>
      </c>
      <c r="G82" s="24">
        <v>250.58</v>
      </c>
      <c r="H82" s="24">
        <v>0.28000000000000003</v>
      </c>
      <c r="I82" s="31"/>
      <c r="J82" s="31"/>
      <c r="K82" s="35"/>
    </row>
    <row r="83" spans="2:11" x14ac:dyDescent="0.3">
      <c r="B83" s="8" t="s">
        <v>944</v>
      </c>
      <c r="C83" s="57" t="s">
        <v>945</v>
      </c>
      <c r="D83" s="54" t="s">
        <v>946</v>
      </c>
      <c r="E83" s="6" t="s">
        <v>64</v>
      </c>
      <c r="F83" s="19">
        <v>170199</v>
      </c>
      <c r="G83" s="24">
        <v>250.12</v>
      </c>
      <c r="H83" s="24">
        <v>0.28000000000000003</v>
      </c>
      <c r="I83" s="31"/>
      <c r="J83" s="31"/>
      <c r="K83" s="35"/>
    </row>
    <row r="84" spans="2:11" x14ac:dyDescent="0.3">
      <c r="B84" s="8" t="s">
        <v>2298</v>
      </c>
      <c r="C84" s="57" t="s">
        <v>2299</v>
      </c>
      <c r="D84" s="54" t="s">
        <v>2300</v>
      </c>
      <c r="E84" s="6" t="s">
        <v>160</v>
      </c>
      <c r="F84" s="19">
        <v>29225</v>
      </c>
      <c r="G84" s="24">
        <v>244.85</v>
      </c>
      <c r="H84" s="24">
        <v>0.27</v>
      </c>
      <c r="I84" s="31"/>
      <c r="J84" s="31"/>
      <c r="K84" s="35"/>
    </row>
    <row r="85" spans="2:11" x14ac:dyDescent="0.3">
      <c r="B85" s="8" t="s">
        <v>204</v>
      </c>
      <c r="C85" s="57" t="s">
        <v>205</v>
      </c>
      <c r="D85" s="54" t="s">
        <v>206</v>
      </c>
      <c r="E85" s="6" t="s">
        <v>207</v>
      </c>
      <c r="F85" s="19">
        <v>4625</v>
      </c>
      <c r="G85" s="24">
        <v>240.12</v>
      </c>
      <c r="H85" s="24">
        <v>0.27</v>
      </c>
      <c r="I85" s="31"/>
      <c r="J85" s="31"/>
      <c r="K85" s="35"/>
    </row>
    <row r="86" spans="2:11" x14ac:dyDescent="0.3">
      <c r="B86" s="8" t="s">
        <v>2099</v>
      </c>
      <c r="C86" s="57" t="s">
        <v>2100</v>
      </c>
      <c r="D86" s="54" t="s">
        <v>2101</v>
      </c>
      <c r="E86" s="6" t="s">
        <v>43</v>
      </c>
      <c r="F86" s="19">
        <v>111788</v>
      </c>
      <c r="G86" s="24">
        <v>238.24</v>
      </c>
      <c r="H86" s="24">
        <v>0.27</v>
      </c>
      <c r="I86" s="31"/>
      <c r="J86" s="31"/>
      <c r="K86" s="35"/>
    </row>
    <row r="87" spans="2:11" x14ac:dyDescent="0.3">
      <c r="B87" s="8" t="s">
        <v>398</v>
      </c>
      <c r="C87" s="57" t="s">
        <v>399</v>
      </c>
      <c r="D87" s="54" t="s">
        <v>400</v>
      </c>
      <c r="E87" s="6" t="s">
        <v>401</v>
      </c>
      <c r="F87" s="19">
        <v>122880</v>
      </c>
      <c r="G87" s="24">
        <v>234.5</v>
      </c>
      <c r="H87" s="24">
        <v>0.26</v>
      </c>
      <c r="I87" s="31"/>
      <c r="J87" s="31"/>
      <c r="K87" s="35"/>
    </row>
    <row r="88" spans="2:11" x14ac:dyDescent="0.3">
      <c r="B88" s="8" t="s">
        <v>2303</v>
      </c>
      <c r="C88" s="57" t="s">
        <v>634</v>
      </c>
      <c r="D88" s="54" t="s">
        <v>2304</v>
      </c>
      <c r="E88" s="6" t="s">
        <v>86</v>
      </c>
      <c r="F88" s="19">
        <v>56896</v>
      </c>
      <c r="G88" s="24">
        <v>228.95</v>
      </c>
      <c r="H88" s="24">
        <v>0.26</v>
      </c>
      <c r="I88" s="31"/>
      <c r="J88" s="31"/>
      <c r="K88" s="35"/>
    </row>
    <row r="89" spans="2:11" x14ac:dyDescent="0.3">
      <c r="B89" s="8" t="s">
        <v>94</v>
      </c>
      <c r="C89" s="57" t="s">
        <v>95</v>
      </c>
      <c r="D89" s="54" t="s">
        <v>96</v>
      </c>
      <c r="E89" s="6" t="s">
        <v>50</v>
      </c>
      <c r="F89" s="19">
        <v>4219</v>
      </c>
      <c r="G89" s="24">
        <v>224.32</v>
      </c>
      <c r="H89" s="24">
        <v>0.25</v>
      </c>
      <c r="I89" s="31"/>
      <c r="J89" s="31"/>
      <c r="K89" s="35"/>
    </row>
    <row r="90" spans="2:11" x14ac:dyDescent="0.3">
      <c r="B90" s="8" t="s">
        <v>1805</v>
      </c>
      <c r="C90" s="57" t="s">
        <v>1806</v>
      </c>
      <c r="D90" s="54" t="s">
        <v>1807</v>
      </c>
      <c r="E90" s="6" t="s">
        <v>82</v>
      </c>
      <c r="F90" s="19">
        <v>10951</v>
      </c>
      <c r="G90" s="24">
        <v>223.42</v>
      </c>
      <c r="H90" s="24">
        <v>0.25</v>
      </c>
      <c r="I90" s="31"/>
      <c r="J90" s="31"/>
      <c r="K90" s="35"/>
    </row>
    <row r="91" spans="2:11" x14ac:dyDescent="0.3">
      <c r="B91" s="8" t="s">
        <v>2305</v>
      </c>
      <c r="C91" s="57" t="s">
        <v>1424</v>
      </c>
      <c r="D91" s="54" t="s">
        <v>2306</v>
      </c>
      <c r="E91" s="6" t="s">
        <v>43</v>
      </c>
      <c r="F91" s="19">
        <v>301026</v>
      </c>
      <c r="G91" s="24">
        <v>219.27</v>
      </c>
      <c r="H91" s="24">
        <v>0.24</v>
      </c>
      <c r="I91" s="31"/>
      <c r="J91" s="31"/>
      <c r="K91" s="35"/>
    </row>
    <row r="92" spans="2:11" x14ac:dyDescent="0.3">
      <c r="B92" s="8" t="s">
        <v>257</v>
      </c>
      <c r="C92" s="57" t="s">
        <v>258</v>
      </c>
      <c r="D92" s="54" t="s">
        <v>259</v>
      </c>
      <c r="E92" s="6" t="s">
        <v>171</v>
      </c>
      <c r="F92" s="19">
        <v>18327</v>
      </c>
      <c r="G92" s="24">
        <v>215.97</v>
      </c>
      <c r="H92" s="24">
        <v>0.24</v>
      </c>
      <c r="I92" s="31"/>
      <c r="J92" s="31"/>
      <c r="K92" s="35"/>
    </row>
    <row r="93" spans="2:11" x14ac:dyDescent="0.3">
      <c r="B93" s="8" t="s">
        <v>2351</v>
      </c>
      <c r="C93" s="57" t="s">
        <v>2352</v>
      </c>
      <c r="D93" s="54" t="s">
        <v>2353</v>
      </c>
      <c r="E93" s="6" t="s">
        <v>315</v>
      </c>
      <c r="F93" s="19">
        <v>7035</v>
      </c>
      <c r="G93" s="24">
        <v>214.88</v>
      </c>
      <c r="H93" s="24">
        <v>0.24</v>
      </c>
      <c r="I93" s="31"/>
      <c r="J93" s="31"/>
      <c r="K93" s="35"/>
    </row>
    <row r="94" spans="2:11" x14ac:dyDescent="0.3">
      <c r="B94" s="8" t="s">
        <v>473</v>
      </c>
      <c r="C94" s="57" t="s">
        <v>474</v>
      </c>
      <c r="D94" s="54" t="s">
        <v>475</v>
      </c>
      <c r="E94" s="6" t="s">
        <v>315</v>
      </c>
      <c r="F94" s="19">
        <v>6610</v>
      </c>
      <c r="G94" s="24">
        <v>214.3</v>
      </c>
      <c r="H94" s="24">
        <v>0.24</v>
      </c>
      <c r="I94" s="31"/>
      <c r="J94" s="31"/>
      <c r="K94" s="35"/>
    </row>
    <row r="95" spans="2:11" x14ac:dyDescent="0.3">
      <c r="B95" s="8" t="s">
        <v>395</v>
      </c>
      <c r="C95" s="57" t="s">
        <v>396</v>
      </c>
      <c r="D95" s="54" t="s">
        <v>397</v>
      </c>
      <c r="E95" s="6" t="s">
        <v>90</v>
      </c>
      <c r="F95" s="19">
        <v>11015</v>
      </c>
      <c r="G95" s="24">
        <v>213.47</v>
      </c>
      <c r="H95" s="24">
        <v>0.24</v>
      </c>
      <c r="I95" s="31"/>
      <c r="J95" s="31"/>
      <c r="K95" s="35"/>
    </row>
    <row r="96" spans="2:11" x14ac:dyDescent="0.3">
      <c r="B96" s="8" t="s">
        <v>3010</v>
      </c>
      <c r="C96" s="57" t="s">
        <v>3011</v>
      </c>
      <c r="D96" s="54" t="s">
        <v>3012</v>
      </c>
      <c r="E96" s="6" t="s">
        <v>119</v>
      </c>
      <c r="F96" s="19">
        <v>35857</v>
      </c>
      <c r="G96" s="24">
        <v>210.03</v>
      </c>
      <c r="H96" s="24">
        <v>0.23</v>
      </c>
      <c r="I96" s="31"/>
      <c r="J96" s="31"/>
      <c r="K96" s="35"/>
    </row>
    <row r="97" spans="2:11" x14ac:dyDescent="0.3">
      <c r="B97" s="8" t="s">
        <v>294</v>
      </c>
      <c r="C97" s="57" t="s">
        <v>295</v>
      </c>
      <c r="D97" s="54" t="s">
        <v>296</v>
      </c>
      <c r="E97" s="6" t="s">
        <v>43</v>
      </c>
      <c r="F97" s="19">
        <v>84344</v>
      </c>
      <c r="G97" s="24">
        <v>209.83</v>
      </c>
      <c r="H97" s="24">
        <v>0.23</v>
      </c>
      <c r="I97" s="31"/>
      <c r="J97" s="31"/>
      <c r="K97" s="35"/>
    </row>
    <row r="98" spans="2:11" x14ac:dyDescent="0.3">
      <c r="B98" s="8" t="s">
        <v>165</v>
      </c>
      <c r="C98" s="57" t="s">
        <v>166</v>
      </c>
      <c r="D98" s="54" t="s">
        <v>167</v>
      </c>
      <c r="E98" s="6" t="s">
        <v>115</v>
      </c>
      <c r="F98" s="19">
        <v>6156</v>
      </c>
      <c r="G98" s="24">
        <v>209.27</v>
      </c>
      <c r="H98" s="24">
        <v>0.23</v>
      </c>
      <c r="I98" s="31"/>
      <c r="J98" s="31"/>
      <c r="K98" s="35"/>
    </row>
    <row r="99" spans="2:11" x14ac:dyDescent="0.3">
      <c r="B99" s="8" t="s">
        <v>555</v>
      </c>
      <c r="C99" s="57" t="s">
        <v>556</v>
      </c>
      <c r="D99" s="54" t="s">
        <v>557</v>
      </c>
      <c r="E99" s="6" t="s">
        <v>43</v>
      </c>
      <c r="F99" s="19">
        <v>25593</v>
      </c>
      <c r="G99" s="24">
        <v>209.22</v>
      </c>
      <c r="H99" s="24">
        <v>0.23</v>
      </c>
      <c r="I99" s="31"/>
      <c r="J99" s="31"/>
      <c r="K99" s="35"/>
    </row>
    <row r="100" spans="2:11" x14ac:dyDescent="0.3">
      <c r="B100" s="8" t="s">
        <v>501</v>
      </c>
      <c r="C100" s="57" t="s">
        <v>502</v>
      </c>
      <c r="D100" s="54" t="s">
        <v>503</v>
      </c>
      <c r="E100" s="6" t="s">
        <v>141</v>
      </c>
      <c r="F100" s="19">
        <v>134308</v>
      </c>
      <c r="G100" s="24">
        <v>207.95</v>
      </c>
      <c r="H100" s="24">
        <v>0.23</v>
      </c>
      <c r="I100" s="31"/>
      <c r="J100" s="31"/>
      <c r="K100" s="35"/>
    </row>
    <row r="101" spans="2:11" x14ac:dyDescent="0.3">
      <c r="B101" s="8" t="s">
        <v>2421</v>
      </c>
      <c r="C101" s="57" t="s">
        <v>2422</v>
      </c>
      <c r="D101" s="54" t="s">
        <v>2423</v>
      </c>
      <c r="E101" s="6" t="s">
        <v>207</v>
      </c>
      <c r="F101" s="19">
        <v>2325</v>
      </c>
      <c r="G101" s="24">
        <v>207.95</v>
      </c>
      <c r="H101" s="24">
        <v>0.23</v>
      </c>
      <c r="I101" s="31"/>
      <c r="J101" s="31"/>
      <c r="K101" s="35"/>
    </row>
    <row r="102" spans="2:11" x14ac:dyDescent="0.3">
      <c r="B102" s="8" t="s">
        <v>2388</v>
      </c>
      <c r="C102" s="57" t="s">
        <v>2389</v>
      </c>
      <c r="D102" s="54" t="s">
        <v>2390</v>
      </c>
      <c r="E102" s="6" t="s">
        <v>127</v>
      </c>
      <c r="F102" s="19">
        <v>29183</v>
      </c>
      <c r="G102" s="24">
        <v>199.07</v>
      </c>
      <c r="H102" s="24">
        <v>0.22</v>
      </c>
      <c r="I102" s="31"/>
      <c r="J102" s="31"/>
      <c r="K102" s="35"/>
    </row>
    <row r="103" spans="2:11" x14ac:dyDescent="0.3">
      <c r="B103" s="8" t="s">
        <v>1790</v>
      </c>
      <c r="C103" s="57" t="s">
        <v>1791</v>
      </c>
      <c r="D103" s="54" t="s">
        <v>1792</v>
      </c>
      <c r="E103" s="6" t="s">
        <v>82</v>
      </c>
      <c r="F103" s="19">
        <v>12003</v>
      </c>
      <c r="G103" s="24">
        <v>197.7</v>
      </c>
      <c r="H103" s="24">
        <v>0.22</v>
      </c>
      <c r="I103" s="31"/>
      <c r="J103" s="31"/>
      <c r="K103" s="35"/>
    </row>
    <row r="104" spans="2:11" x14ac:dyDescent="0.3">
      <c r="B104" s="8" t="s">
        <v>527</v>
      </c>
      <c r="C104" s="57" t="s">
        <v>528</v>
      </c>
      <c r="D104" s="54" t="s">
        <v>529</v>
      </c>
      <c r="E104" s="6" t="s">
        <v>315</v>
      </c>
      <c r="F104" s="19">
        <v>1110</v>
      </c>
      <c r="G104" s="24">
        <v>195.34</v>
      </c>
      <c r="H104" s="24">
        <v>0.22</v>
      </c>
      <c r="I104" s="31"/>
      <c r="J104" s="31"/>
      <c r="K104" s="35"/>
    </row>
    <row r="105" spans="2:11" x14ac:dyDescent="0.3">
      <c r="B105" s="8" t="s">
        <v>805</v>
      </c>
      <c r="C105" s="57" t="s">
        <v>806</v>
      </c>
      <c r="D105" s="54" t="s">
        <v>807</v>
      </c>
      <c r="E105" s="6" t="s">
        <v>272</v>
      </c>
      <c r="F105" s="19">
        <v>13453</v>
      </c>
      <c r="G105" s="24">
        <v>192.12</v>
      </c>
      <c r="H105" s="24">
        <v>0.21</v>
      </c>
      <c r="I105" s="31"/>
      <c r="J105" s="31"/>
      <c r="K105" s="35"/>
    </row>
    <row r="106" spans="2:11" x14ac:dyDescent="0.3">
      <c r="B106" s="8" t="s">
        <v>2119</v>
      </c>
      <c r="C106" s="57" t="s">
        <v>2120</v>
      </c>
      <c r="D106" s="54" t="s">
        <v>2121</v>
      </c>
      <c r="E106" s="6" t="s">
        <v>64</v>
      </c>
      <c r="F106" s="19">
        <v>43758</v>
      </c>
      <c r="G106" s="24">
        <v>191.68</v>
      </c>
      <c r="H106" s="24">
        <v>0.21</v>
      </c>
      <c r="I106" s="31"/>
      <c r="J106" s="31"/>
      <c r="K106" s="35"/>
    </row>
    <row r="107" spans="2:11" x14ac:dyDescent="0.3">
      <c r="B107" s="8" t="s">
        <v>214</v>
      </c>
      <c r="C107" s="57" t="s">
        <v>215</v>
      </c>
      <c r="D107" s="54" t="s">
        <v>216</v>
      </c>
      <c r="E107" s="6" t="s">
        <v>68</v>
      </c>
      <c r="F107" s="19">
        <v>609</v>
      </c>
      <c r="G107" s="24">
        <v>188.97</v>
      </c>
      <c r="H107" s="24">
        <v>0.21</v>
      </c>
      <c r="I107" s="31"/>
      <c r="J107" s="31"/>
      <c r="K107" s="35"/>
    </row>
    <row r="108" spans="2:11" x14ac:dyDescent="0.3">
      <c r="B108" s="8" t="s">
        <v>424</v>
      </c>
      <c r="C108" s="57" t="s">
        <v>425</v>
      </c>
      <c r="D108" s="54" t="s">
        <v>426</v>
      </c>
      <c r="E108" s="6" t="s">
        <v>149</v>
      </c>
      <c r="F108" s="19">
        <v>23737</v>
      </c>
      <c r="G108" s="24">
        <v>188.59</v>
      </c>
      <c r="H108" s="24">
        <v>0.21</v>
      </c>
      <c r="I108" s="31"/>
      <c r="J108" s="31"/>
      <c r="K108" s="35"/>
    </row>
    <row r="109" spans="2:11" x14ac:dyDescent="0.3">
      <c r="B109" s="8" t="s">
        <v>2439</v>
      </c>
      <c r="C109" s="57" t="s">
        <v>2440</v>
      </c>
      <c r="D109" s="54" t="s">
        <v>2441</v>
      </c>
      <c r="E109" s="6" t="s">
        <v>145</v>
      </c>
      <c r="F109" s="19">
        <v>11498</v>
      </c>
      <c r="G109" s="24">
        <v>178.35</v>
      </c>
      <c r="H109" s="24">
        <v>0.2</v>
      </c>
      <c r="I109" s="31"/>
      <c r="J109" s="31"/>
      <c r="K109" s="35"/>
    </row>
    <row r="110" spans="2:11" x14ac:dyDescent="0.3">
      <c r="B110" s="8" t="s">
        <v>2481</v>
      </c>
      <c r="C110" s="57" t="s">
        <v>2482</v>
      </c>
      <c r="D110" s="54" t="s">
        <v>2483</v>
      </c>
      <c r="E110" s="6" t="s">
        <v>160</v>
      </c>
      <c r="F110" s="19">
        <v>12755</v>
      </c>
      <c r="G110" s="24">
        <v>176.55</v>
      </c>
      <c r="H110" s="24">
        <v>0.2</v>
      </c>
      <c r="I110" s="31"/>
      <c r="J110" s="31"/>
      <c r="K110" s="35"/>
    </row>
    <row r="111" spans="2:11" x14ac:dyDescent="0.3">
      <c r="B111" s="8" t="s">
        <v>2327</v>
      </c>
      <c r="C111" s="57" t="s">
        <v>1110</v>
      </c>
      <c r="D111" s="54" t="s">
        <v>2328</v>
      </c>
      <c r="E111" s="6" t="s">
        <v>43</v>
      </c>
      <c r="F111" s="19">
        <v>153571</v>
      </c>
      <c r="G111" s="24">
        <v>175.38</v>
      </c>
      <c r="H111" s="24">
        <v>0.2</v>
      </c>
      <c r="I111" s="31"/>
      <c r="J111" s="31"/>
      <c r="K111" s="35"/>
    </row>
    <row r="112" spans="2:11" x14ac:dyDescent="0.3">
      <c r="B112" s="8" t="s">
        <v>3024</v>
      </c>
      <c r="C112" s="57" t="s">
        <v>1125</v>
      </c>
      <c r="D112" s="54" t="s">
        <v>3025</v>
      </c>
      <c r="E112" s="6" t="s">
        <v>43</v>
      </c>
      <c r="F112" s="19">
        <v>859154</v>
      </c>
      <c r="G112" s="24">
        <v>174.75</v>
      </c>
      <c r="H112" s="24">
        <v>0.19</v>
      </c>
      <c r="I112" s="31"/>
      <c r="J112" s="31"/>
      <c r="K112" s="35"/>
    </row>
    <row r="113" spans="2:11" x14ac:dyDescent="0.3">
      <c r="B113" s="8" t="s">
        <v>2412</v>
      </c>
      <c r="C113" s="57" t="s">
        <v>2413</v>
      </c>
      <c r="D113" s="54" t="s">
        <v>2414</v>
      </c>
      <c r="E113" s="6" t="s">
        <v>490</v>
      </c>
      <c r="F113" s="19">
        <v>24062</v>
      </c>
      <c r="G113" s="24">
        <v>173.81</v>
      </c>
      <c r="H113" s="24">
        <v>0.19</v>
      </c>
      <c r="I113" s="31"/>
      <c r="J113" s="31"/>
      <c r="K113" s="35"/>
    </row>
    <row r="114" spans="2:11" x14ac:dyDescent="0.3">
      <c r="B114" s="8" t="s">
        <v>288</v>
      </c>
      <c r="C114" s="57" t="s">
        <v>289</v>
      </c>
      <c r="D114" s="54" t="s">
        <v>290</v>
      </c>
      <c r="E114" s="6" t="s">
        <v>43</v>
      </c>
      <c r="F114" s="19">
        <v>157062</v>
      </c>
      <c r="G114" s="24">
        <v>173.55</v>
      </c>
      <c r="H114" s="24">
        <v>0.19</v>
      </c>
      <c r="I114" s="31"/>
      <c r="J114" s="31"/>
      <c r="K114" s="35"/>
    </row>
    <row r="115" spans="2:11" x14ac:dyDescent="0.3">
      <c r="B115" s="8" t="s">
        <v>2148</v>
      </c>
      <c r="C115" s="57" t="s">
        <v>2149</v>
      </c>
      <c r="D115" s="54" t="s">
        <v>2150</v>
      </c>
      <c r="E115" s="6" t="s">
        <v>68</v>
      </c>
      <c r="F115" s="19">
        <v>29805</v>
      </c>
      <c r="G115" s="24">
        <v>172.11</v>
      </c>
      <c r="H115" s="24">
        <v>0.19</v>
      </c>
      <c r="I115" s="31"/>
      <c r="J115" s="31"/>
      <c r="K115" s="35"/>
    </row>
    <row r="116" spans="2:11" x14ac:dyDescent="0.3">
      <c r="B116" s="8" t="s">
        <v>172</v>
      </c>
      <c r="C116" s="57" t="s">
        <v>173</v>
      </c>
      <c r="D116" s="54" t="s">
        <v>174</v>
      </c>
      <c r="E116" s="6" t="s">
        <v>175</v>
      </c>
      <c r="F116" s="19">
        <v>65160</v>
      </c>
      <c r="G116" s="24">
        <v>163.49</v>
      </c>
      <c r="H116" s="24">
        <v>0.18</v>
      </c>
      <c r="I116" s="31"/>
      <c r="J116" s="31"/>
      <c r="K116" s="35"/>
    </row>
    <row r="117" spans="2:11" x14ac:dyDescent="0.3">
      <c r="B117" s="8" t="s">
        <v>909</v>
      </c>
      <c r="C117" s="57" t="s">
        <v>910</v>
      </c>
      <c r="D117" s="54" t="s">
        <v>911</v>
      </c>
      <c r="E117" s="6" t="s">
        <v>90</v>
      </c>
      <c r="F117" s="19">
        <v>4765</v>
      </c>
      <c r="G117" s="24">
        <v>162.4</v>
      </c>
      <c r="H117" s="24">
        <v>0.18</v>
      </c>
      <c r="I117" s="31"/>
      <c r="J117" s="31"/>
      <c r="K117" s="35"/>
    </row>
    <row r="118" spans="2:11" x14ac:dyDescent="0.3">
      <c r="B118" s="8" t="s">
        <v>2094</v>
      </c>
      <c r="C118" s="57" t="s">
        <v>1071</v>
      </c>
      <c r="D118" s="54" t="s">
        <v>2095</v>
      </c>
      <c r="E118" s="6" t="s">
        <v>86</v>
      </c>
      <c r="F118" s="19">
        <v>3137</v>
      </c>
      <c r="G118" s="24">
        <v>162.29</v>
      </c>
      <c r="H118" s="24">
        <v>0.18</v>
      </c>
      <c r="I118" s="31"/>
      <c r="J118" s="31"/>
      <c r="K118" s="35"/>
    </row>
    <row r="119" spans="2:11" x14ac:dyDescent="0.3">
      <c r="B119" s="8" t="s">
        <v>157</v>
      </c>
      <c r="C119" s="57" t="s">
        <v>158</v>
      </c>
      <c r="D119" s="54" t="s">
        <v>159</v>
      </c>
      <c r="E119" s="6" t="s">
        <v>160</v>
      </c>
      <c r="F119" s="19">
        <v>6847</v>
      </c>
      <c r="G119" s="24">
        <v>160.43</v>
      </c>
      <c r="H119" s="24">
        <v>0.18</v>
      </c>
      <c r="I119" s="31"/>
      <c r="J119" s="31"/>
      <c r="K119" s="35"/>
    </row>
    <row r="120" spans="2:11" x14ac:dyDescent="0.3">
      <c r="B120" s="8" t="s">
        <v>229</v>
      </c>
      <c r="C120" s="57" t="s">
        <v>230</v>
      </c>
      <c r="D120" s="54" t="s">
        <v>231</v>
      </c>
      <c r="E120" s="6" t="s">
        <v>141</v>
      </c>
      <c r="F120" s="19">
        <v>12145</v>
      </c>
      <c r="G120" s="24">
        <v>158.87</v>
      </c>
      <c r="H120" s="24">
        <v>0.18</v>
      </c>
      <c r="I120" s="31"/>
      <c r="J120" s="31"/>
      <c r="K120" s="35"/>
    </row>
    <row r="121" spans="2:11" x14ac:dyDescent="0.3">
      <c r="B121" s="8" t="s">
        <v>238</v>
      </c>
      <c r="C121" s="57" t="s">
        <v>239</v>
      </c>
      <c r="D121" s="54" t="s">
        <v>240</v>
      </c>
      <c r="E121" s="6" t="s">
        <v>198</v>
      </c>
      <c r="F121" s="19">
        <v>16829</v>
      </c>
      <c r="G121" s="24">
        <v>158.47999999999999</v>
      </c>
      <c r="H121" s="24">
        <v>0.18</v>
      </c>
      <c r="I121" s="31"/>
      <c r="J121" s="31"/>
      <c r="K121" s="35"/>
    </row>
    <row r="122" spans="2:11" x14ac:dyDescent="0.3">
      <c r="B122" s="8" t="s">
        <v>2102</v>
      </c>
      <c r="C122" s="57" t="s">
        <v>1304</v>
      </c>
      <c r="D122" s="54" t="s">
        <v>2103</v>
      </c>
      <c r="E122" s="6" t="s">
        <v>127</v>
      </c>
      <c r="F122" s="19">
        <v>58550</v>
      </c>
      <c r="G122" s="24">
        <v>155.91999999999999</v>
      </c>
      <c r="H122" s="24">
        <v>0.17</v>
      </c>
      <c r="I122" s="31"/>
      <c r="J122" s="31"/>
      <c r="K122" s="35"/>
    </row>
    <row r="123" spans="2:11" x14ac:dyDescent="0.3">
      <c r="B123" s="8" t="s">
        <v>2424</v>
      </c>
      <c r="C123" s="57" t="s">
        <v>2425</v>
      </c>
      <c r="D123" s="54" t="s">
        <v>2426</v>
      </c>
      <c r="E123" s="6" t="s">
        <v>433</v>
      </c>
      <c r="F123" s="19">
        <v>23052</v>
      </c>
      <c r="G123" s="24">
        <v>152.43</v>
      </c>
      <c r="H123" s="24">
        <v>0.17</v>
      </c>
      <c r="I123" s="31"/>
      <c r="J123" s="31"/>
      <c r="K123" s="35"/>
    </row>
    <row r="124" spans="2:11" x14ac:dyDescent="0.3">
      <c r="B124" s="8" t="s">
        <v>2125</v>
      </c>
      <c r="C124" s="57" t="s">
        <v>2126</v>
      </c>
      <c r="D124" s="54" t="s">
        <v>2127</v>
      </c>
      <c r="E124" s="6" t="s">
        <v>433</v>
      </c>
      <c r="F124" s="19">
        <v>3691</v>
      </c>
      <c r="G124" s="24">
        <v>151.5</v>
      </c>
      <c r="H124" s="24">
        <v>0.17</v>
      </c>
      <c r="I124" s="31"/>
      <c r="J124" s="31"/>
      <c r="K124" s="35"/>
    </row>
    <row r="125" spans="2:11" x14ac:dyDescent="0.3">
      <c r="B125" s="8" t="s">
        <v>316</v>
      </c>
      <c r="C125" s="57" t="s">
        <v>317</v>
      </c>
      <c r="D125" s="54" t="s">
        <v>318</v>
      </c>
      <c r="E125" s="6" t="s">
        <v>141</v>
      </c>
      <c r="F125" s="19">
        <v>4863</v>
      </c>
      <c r="G125" s="24">
        <v>151.19</v>
      </c>
      <c r="H125" s="24">
        <v>0.17</v>
      </c>
      <c r="I125" s="31"/>
      <c r="J125" s="31"/>
      <c r="K125" s="35"/>
    </row>
    <row r="126" spans="2:11" x14ac:dyDescent="0.3">
      <c r="B126" s="8" t="s">
        <v>2394</v>
      </c>
      <c r="C126" s="57" t="s">
        <v>2395</v>
      </c>
      <c r="D126" s="54" t="s">
        <v>2396</v>
      </c>
      <c r="E126" s="6" t="s">
        <v>115</v>
      </c>
      <c r="F126" s="19">
        <v>2298</v>
      </c>
      <c r="G126" s="24">
        <v>150.54</v>
      </c>
      <c r="H126" s="24">
        <v>0.17</v>
      </c>
      <c r="I126" s="31"/>
      <c r="J126" s="31"/>
      <c r="K126" s="35"/>
    </row>
    <row r="127" spans="2:11" x14ac:dyDescent="0.3">
      <c r="B127" s="8" t="s">
        <v>2337</v>
      </c>
      <c r="C127" s="57" t="s">
        <v>2338</v>
      </c>
      <c r="D127" s="54" t="s">
        <v>2339</v>
      </c>
      <c r="E127" s="6" t="s">
        <v>50</v>
      </c>
      <c r="F127" s="19">
        <v>5186</v>
      </c>
      <c r="G127" s="24">
        <v>147.56</v>
      </c>
      <c r="H127" s="24">
        <v>0.16</v>
      </c>
      <c r="I127" s="31"/>
      <c r="J127" s="31"/>
      <c r="K127" s="35"/>
    </row>
    <row r="128" spans="2:11" x14ac:dyDescent="0.3">
      <c r="B128" s="8" t="s">
        <v>4146</v>
      </c>
      <c r="C128" s="57" t="s">
        <v>4147</v>
      </c>
      <c r="D128" s="54" t="s">
        <v>4148</v>
      </c>
      <c r="E128" s="6" t="s">
        <v>207</v>
      </c>
      <c r="F128" s="19">
        <v>8114</v>
      </c>
      <c r="G128" s="24">
        <v>145.57</v>
      </c>
      <c r="H128" s="24">
        <v>0.16</v>
      </c>
      <c r="I128" s="31"/>
      <c r="J128" s="31"/>
      <c r="K128" s="35"/>
    </row>
    <row r="129" spans="2:11" x14ac:dyDescent="0.3">
      <c r="B129" s="8" t="s">
        <v>2315</v>
      </c>
      <c r="C129" s="57" t="s">
        <v>2316</v>
      </c>
      <c r="D129" s="54" t="s">
        <v>2317</v>
      </c>
      <c r="E129" s="6" t="s">
        <v>119</v>
      </c>
      <c r="F129" s="19">
        <v>16489</v>
      </c>
      <c r="G129" s="24">
        <v>145.38999999999999</v>
      </c>
      <c r="H129" s="24">
        <v>0.16</v>
      </c>
      <c r="I129" s="31"/>
      <c r="J129" s="31"/>
      <c r="K129" s="35"/>
    </row>
    <row r="130" spans="2:11" x14ac:dyDescent="0.3">
      <c r="B130" s="8" t="s">
        <v>131</v>
      </c>
      <c r="C130" s="57" t="s">
        <v>132</v>
      </c>
      <c r="D130" s="54" t="s">
        <v>133</v>
      </c>
      <c r="E130" s="6" t="s">
        <v>127</v>
      </c>
      <c r="F130" s="19">
        <v>2389</v>
      </c>
      <c r="G130" s="24">
        <v>145.26</v>
      </c>
      <c r="H130" s="24">
        <v>0.16</v>
      </c>
      <c r="I130" s="31"/>
      <c r="J130" s="31"/>
      <c r="K130" s="35"/>
    </row>
    <row r="131" spans="2:11" x14ac:dyDescent="0.3">
      <c r="B131" s="8" t="s">
        <v>918</v>
      </c>
      <c r="C131" s="57" t="s">
        <v>919</v>
      </c>
      <c r="D131" s="54" t="s">
        <v>920</v>
      </c>
      <c r="E131" s="6" t="s">
        <v>90</v>
      </c>
      <c r="F131" s="19">
        <v>12740</v>
      </c>
      <c r="G131" s="24">
        <v>144.57</v>
      </c>
      <c r="H131" s="24">
        <v>0.16</v>
      </c>
      <c r="I131" s="31"/>
      <c r="J131" s="31"/>
      <c r="K131" s="35"/>
    </row>
    <row r="132" spans="2:11" x14ac:dyDescent="0.3">
      <c r="B132" s="8" t="s">
        <v>168</v>
      </c>
      <c r="C132" s="57" t="s">
        <v>169</v>
      </c>
      <c r="D132" s="54" t="s">
        <v>170</v>
      </c>
      <c r="E132" s="6" t="s">
        <v>171</v>
      </c>
      <c r="F132" s="19">
        <v>6000</v>
      </c>
      <c r="G132" s="24">
        <v>144.43</v>
      </c>
      <c r="H132" s="24">
        <v>0.16</v>
      </c>
      <c r="I132" s="31"/>
      <c r="J132" s="31"/>
      <c r="K132" s="35"/>
    </row>
    <row r="133" spans="2:11" x14ac:dyDescent="0.3">
      <c r="B133" s="8" t="s">
        <v>519</v>
      </c>
      <c r="C133" s="57" t="s">
        <v>520</v>
      </c>
      <c r="D133" s="54" t="s">
        <v>521</v>
      </c>
      <c r="E133" s="6" t="s">
        <v>72</v>
      </c>
      <c r="F133" s="19">
        <v>6495</v>
      </c>
      <c r="G133" s="24">
        <v>144.16999999999999</v>
      </c>
      <c r="H133" s="24">
        <v>0.16</v>
      </c>
      <c r="I133" s="31"/>
      <c r="J133" s="31"/>
      <c r="K133" s="35"/>
    </row>
    <row r="134" spans="2:11" x14ac:dyDescent="0.3">
      <c r="B134" s="8" t="s">
        <v>2433</v>
      </c>
      <c r="C134" s="57" t="s">
        <v>2434</v>
      </c>
      <c r="D134" s="54" t="s">
        <v>2435</v>
      </c>
      <c r="E134" s="6" t="s">
        <v>115</v>
      </c>
      <c r="F134" s="19">
        <v>8253</v>
      </c>
      <c r="G134" s="24">
        <v>143.53</v>
      </c>
      <c r="H134" s="24">
        <v>0.16</v>
      </c>
      <c r="I134" s="31"/>
      <c r="J134" s="31"/>
      <c r="K134" s="35"/>
    </row>
    <row r="135" spans="2:11" x14ac:dyDescent="0.3">
      <c r="B135" s="8" t="s">
        <v>2318</v>
      </c>
      <c r="C135" s="57" t="s">
        <v>2319</v>
      </c>
      <c r="D135" s="54" t="s">
        <v>2320</v>
      </c>
      <c r="E135" s="6" t="s">
        <v>850</v>
      </c>
      <c r="F135" s="19">
        <v>15531</v>
      </c>
      <c r="G135" s="24">
        <v>143.51</v>
      </c>
      <c r="H135" s="24">
        <v>0.16</v>
      </c>
      <c r="I135" s="31"/>
      <c r="J135" s="31"/>
      <c r="K135" s="35"/>
    </row>
    <row r="136" spans="2:11" x14ac:dyDescent="0.3">
      <c r="B136" s="8" t="s">
        <v>2307</v>
      </c>
      <c r="C136" s="57" t="s">
        <v>2308</v>
      </c>
      <c r="D136" s="54" t="s">
        <v>2309</v>
      </c>
      <c r="E136" s="6" t="s">
        <v>119</v>
      </c>
      <c r="F136" s="19">
        <v>13963</v>
      </c>
      <c r="G136" s="24">
        <v>143.19999999999999</v>
      </c>
      <c r="H136" s="24">
        <v>0.16</v>
      </c>
      <c r="I136" s="31"/>
      <c r="J136" s="31"/>
      <c r="K136" s="35"/>
    </row>
    <row r="137" spans="2:11" x14ac:dyDescent="0.3">
      <c r="B137" s="8" t="s">
        <v>108</v>
      </c>
      <c r="C137" s="57" t="s">
        <v>109</v>
      </c>
      <c r="D137" s="54" t="s">
        <v>110</v>
      </c>
      <c r="E137" s="6" t="s">
        <v>111</v>
      </c>
      <c r="F137" s="19">
        <v>287</v>
      </c>
      <c r="G137" s="24">
        <v>141.81</v>
      </c>
      <c r="H137" s="24">
        <v>0.16</v>
      </c>
      <c r="I137" s="31"/>
      <c r="J137" s="31"/>
      <c r="K137" s="35"/>
    </row>
    <row r="138" spans="2:11" x14ac:dyDescent="0.3">
      <c r="B138" s="8" t="s">
        <v>2332</v>
      </c>
      <c r="C138" s="57" t="s">
        <v>2333</v>
      </c>
      <c r="D138" s="54" t="s">
        <v>2334</v>
      </c>
      <c r="E138" s="6" t="s">
        <v>542</v>
      </c>
      <c r="F138" s="19">
        <v>162532</v>
      </c>
      <c r="G138" s="24">
        <v>138.46</v>
      </c>
      <c r="H138" s="24">
        <v>0.15</v>
      </c>
      <c r="I138" s="31"/>
      <c r="J138" s="31"/>
      <c r="K138" s="35"/>
    </row>
    <row r="139" spans="2:11" x14ac:dyDescent="0.3">
      <c r="B139" s="8" t="s">
        <v>789</v>
      </c>
      <c r="C139" s="57" t="s">
        <v>790</v>
      </c>
      <c r="D139" s="54" t="s">
        <v>791</v>
      </c>
      <c r="E139" s="6" t="s">
        <v>145</v>
      </c>
      <c r="F139" s="19">
        <v>10370</v>
      </c>
      <c r="G139" s="24">
        <v>136.27000000000001</v>
      </c>
      <c r="H139" s="24">
        <v>0.15</v>
      </c>
      <c r="I139" s="31"/>
      <c r="J139" s="31"/>
      <c r="K139" s="35"/>
    </row>
    <row r="140" spans="2:11" x14ac:dyDescent="0.3">
      <c r="B140" s="8" t="s">
        <v>2489</v>
      </c>
      <c r="C140" s="57" t="s">
        <v>1410</v>
      </c>
      <c r="D140" s="54" t="s">
        <v>2490</v>
      </c>
      <c r="E140" s="6" t="s">
        <v>43</v>
      </c>
      <c r="F140" s="19">
        <v>88017</v>
      </c>
      <c r="G140" s="24">
        <v>135.19</v>
      </c>
      <c r="H140" s="24">
        <v>0.15</v>
      </c>
      <c r="I140" s="31"/>
      <c r="J140" s="31"/>
      <c r="K140" s="35"/>
    </row>
    <row r="141" spans="2:11" x14ac:dyDescent="0.3">
      <c r="B141" s="8" t="s">
        <v>4057</v>
      </c>
      <c r="C141" s="57" t="s">
        <v>4058</v>
      </c>
      <c r="D141" s="54" t="s">
        <v>4059</v>
      </c>
      <c r="E141" s="6" t="s">
        <v>433</v>
      </c>
      <c r="F141" s="19">
        <v>5387</v>
      </c>
      <c r="G141" s="24">
        <v>134.96</v>
      </c>
      <c r="H141" s="24">
        <v>0.15</v>
      </c>
      <c r="I141" s="31"/>
      <c r="J141" s="31"/>
      <c r="K141" s="35"/>
    </row>
    <row r="142" spans="2:11" x14ac:dyDescent="0.3">
      <c r="B142" s="8" t="s">
        <v>4060</v>
      </c>
      <c r="C142" s="57" t="s">
        <v>4061</v>
      </c>
      <c r="D142" s="54" t="s">
        <v>4062</v>
      </c>
      <c r="E142" s="6" t="s">
        <v>127</v>
      </c>
      <c r="F142" s="19">
        <v>5646</v>
      </c>
      <c r="G142" s="24">
        <v>133.31</v>
      </c>
      <c r="H142" s="24">
        <v>0.15</v>
      </c>
      <c r="I142" s="31"/>
      <c r="J142" s="31"/>
      <c r="K142" s="35"/>
    </row>
    <row r="143" spans="2:11" x14ac:dyDescent="0.3">
      <c r="B143" s="8" t="s">
        <v>2122</v>
      </c>
      <c r="C143" s="57" t="s">
        <v>2123</v>
      </c>
      <c r="D143" s="54" t="s">
        <v>2124</v>
      </c>
      <c r="E143" s="6" t="s">
        <v>160</v>
      </c>
      <c r="F143" s="19">
        <v>8495</v>
      </c>
      <c r="G143" s="24">
        <v>132.66999999999999</v>
      </c>
      <c r="H143" s="24">
        <v>0.15</v>
      </c>
      <c r="I143" s="31"/>
      <c r="J143" s="31"/>
      <c r="K143" s="35"/>
    </row>
    <row r="144" spans="2:11" x14ac:dyDescent="0.3">
      <c r="B144" s="8" t="s">
        <v>344</v>
      </c>
      <c r="C144" s="57" t="s">
        <v>345</v>
      </c>
      <c r="D144" s="54" t="s">
        <v>346</v>
      </c>
      <c r="E144" s="6" t="s">
        <v>141</v>
      </c>
      <c r="F144" s="19">
        <v>93</v>
      </c>
      <c r="G144" s="24">
        <v>132.38999999999999</v>
      </c>
      <c r="H144" s="24">
        <v>0.15</v>
      </c>
      <c r="I144" s="31"/>
      <c r="J144" s="31"/>
      <c r="K144" s="35"/>
    </row>
    <row r="145" spans="2:11" x14ac:dyDescent="0.3">
      <c r="B145" s="8" t="s">
        <v>128</v>
      </c>
      <c r="C145" s="57" t="s">
        <v>129</v>
      </c>
      <c r="D145" s="54" t="s">
        <v>130</v>
      </c>
      <c r="E145" s="6" t="s">
        <v>127</v>
      </c>
      <c r="F145" s="19">
        <v>4028</v>
      </c>
      <c r="G145" s="24">
        <v>130.97</v>
      </c>
      <c r="H145" s="24">
        <v>0.15</v>
      </c>
      <c r="I145" s="31"/>
      <c r="J145" s="31"/>
      <c r="K145" s="35"/>
    </row>
    <row r="146" spans="2:11" x14ac:dyDescent="0.3">
      <c r="B146" s="8" t="s">
        <v>941</v>
      </c>
      <c r="C146" s="57" t="s">
        <v>942</v>
      </c>
      <c r="D146" s="54" t="s">
        <v>943</v>
      </c>
      <c r="E146" s="6" t="s">
        <v>171</v>
      </c>
      <c r="F146" s="19">
        <v>26859</v>
      </c>
      <c r="G146" s="24">
        <v>130.33000000000001</v>
      </c>
      <c r="H146" s="24">
        <v>0.15</v>
      </c>
      <c r="I146" s="31"/>
      <c r="J146" s="31"/>
      <c r="K146" s="35"/>
    </row>
    <row r="147" spans="2:11" x14ac:dyDescent="0.3">
      <c r="B147" s="8" t="s">
        <v>2499</v>
      </c>
      <c r="C147" s="57" t="s">
        <v>2500</v>
      </c>
      <c r="D147" s="54" t="s">
        <v>2501</v>
      </c>
      <c r="E147" s="6" t="s">
        <v>86</v>
      </c>
      <c r="F147" s="19">
        <v>13646</v>
      </c>
      <c r="G147" s="24">
        <v>130.06</v>
      </c>
      <c r="H147" s="24">
        <v>0.15</v>
      </c>
      <c r="I147" s="31"/>
      <c r="J147" s="31"/>
      <c r="K147" s="35"/>
    </row>
    <row r="148" spans="2:11" x14ac:dyDescent="0.3">
      <c r="B148" s="8" t="s">
        <v>161</v>
      </c>
      <c r="C148" s="57" t="s">
        <v>162</v>
      </c>
      <c r="D148" s="54" t="s">
        <v>163</v>
      </c>
      <c r="E148" s="6" t="s">
        <v>164</v>
      </c>
      <c r="F148" s="19">
        <v>62102</v>
      </c>
      <c r="G148" s="24">
        <v>129.41</v>
      </c>
      <c r="H148" s="24">
        <v>0.14000000000000001</v>
      </c>
      <c r="I148" s="31"/>
      <c r="J148" s="31"/>
      <c r="K148" s="35"/>
    </row>
    <row r="149" spans="2:11" x14ac:dyDescent="0.3">
      <c r="B149" s="8" t="s">
        <v>2513</v>
      </c>
      <c r="C149" s="57" t="s">
        <v>2514</v>
      </c>
      <c r="D149" s="54" t="s">
        <v>2515</v>
      </c>
      <c r="E149" s="6" t="s">
        <v>115</v>
      </c>
      <c r="F149" s="19">
        <v>2945</v>
      </c>
      <c r="G149" s="24">
        <v>129.33000000000001</v>
      </c>
      <c r="H149" s="24">
        <v>0.14000000000000001</v>
      </c>
      <c r="I149" s="31"/>
      <c r="J149" s="31"/>
      <c r="K149" s="35"/>
    </row>
    <row r="150" spans="2:11" x14ac:dyDescent="0.3">
      <c r="B150" s="8" t="s">
        <v>245</v>
      </c>
      <c r="C150" s="57" t="s">
        <v>246</v>
      </c>
      <c r="D150" s="54" t="s">
        <v>247</v>
      </c>
      <c r="E150" s="6" t="s">
        <v>90</v>
      </c>
      <c r="F150" s="19">
        <v>17828</v>
      </c>
      <c r="G150" s="24">
        <v>129.22999999999999</v>
      </c>
      <c r="H150" s="24">
        <v>0.14000000000000001</v>
      </c>
      <c r="I150" s="31"/>
      <c r="J150" s="31"/>
      <c r="K150" s="35"/>
    </row>
    <row r="151" spans="2:11" x14ac:dyDescent="0.3">
      <c r="B151" s="8" t="s">
        <v>2360</v>
      </c>
      <c r="C151" s="57" t="s">
        <v>579</v>
      </c>
      <c r="D151" s="54" t="s">
        <v>2361</v>
      </c>
      <c r="E151" s="6" t="s">
        <v>141</v>
      </c>
      <c r="F151" s="19">
        <v>395</v>
      </c>
      <c r="G151" s="24">
        <v>129.09</v>
      </c>
      <c r="H151" s="24">
        <v>0.14000000000000001</v>
      </c>
      <c r="I151" s="31"/>
      <c r="J151" s="31"/>
      <c r="K151" s="35"/>
    </row>
    <row r="152" spans="2:11" x14ac:dyDescent="0.3">
      <c r="B152" s="8" t="s">
        <v>223</v>
      </c>
      <c r="C152" s="57" t="s">
        <v>224</v>
      </c>
      <c r="D152" s="54" t="s">
        <v>225</v>
      </c>
      <c r="E152" s="6" t="s">
        <v>86</v>
      </c>
      <c r="F152" s="19">
        <v>4884</v>
      </c>
      <c r="G152" s="24">
        <v>128.15</v>
      </c>
      <c r="H152" s="24">
        <v>0.14000000000000001</v>
      </c>
      <c r="I152" s="31"/>
      <c r="J152" s="31"/>
      <c r="K152" s="35"/>
    </row>
    <row r="153" spans="2:11" x14ac:dyDescent="0.3">
      <c r="B153" s="8" t="s">
        <v>2469</v>
      </c>
      <c r="C153" s="57" t="s">
        <v>2470</v>
      </c>
      <c r="D153" s="54" t="s">
        <v>2471</v>
      </c>
      <c r="E153" s="6" t="s">
        <v>160</v>
      </c>
      <c r="F153" s="19">
        <v>7684</v>
      </c>
      <c r="G153" s="24">
        <v>127.35</v>
      </c>
      <c r="H153" s="24">
        <v>0.14000000000000001</v>
      </c>
      <c r="I153" s="31"/>
      <c r="J153" s="31"/>
      <c r="K153" s="35"/>
    </row>
    <row r="154" spans="2:11" x14ac:dyDescent="0.3">
      <c r="B154" s="8" t="s">
        <v>2312</v>
      </c>
      <c r="C154" s="57" t="s">
        <v>2313</v>
      </c>
      <c r="D154" s="54" t="s">
        <v>2314</v>
      </c>
      <c r="E154" s="6" t="s">
        <v>119</v>
      </c>
      <c r="F154" s="19">
        <v>24389</v>
      </c>
      <c r="G154" s="24">
        <v>127.33</v>
      </c>
      <c r="H154" s="24">
        <v>0.14000000000000001</v>
      </c>
      <c r="I154" s="31"/>
      <c r="J154" s="31"/>
      <c r="K154" s="35"/>
    </row>
    <row r="155" spans="2:11" x14ac:dyDescent="0.3">
      <c r="B155" s="8" t="s">
        <v>232</v>
      </c>
      <c r="C155" s="57" t="s">
        <v>233</v>
      </c>
      <c r="D155" s="54" t="s">
        <v>234</v>
      </c>
      <c r="E155" s="6" t="s">
        <v>119</v>
      </c>
      <c r="F155" s="19">
        <v>8666</v>
      </c>
      <c r="G155" s="24">
        <v>127.18</v>
      </c>
      <c r="H155" s="24">
        <v>0.14000000000000001</v>
      </c>
      <c r="I155" s="31"/>
      <c r="J155" s="31"/>
      <c r="K155" s="35"/>
    </row>
    <row r="156" spans="2:11" x14ac:dyDescent="0.3">
      <c r="B156" s="8" t="s">
        <v>2445</v>
      </c>
      <c r="C156" s="57" t="s">
        <v>2446</v>
      </c>
      <c r="D156" s="54" t="s">
        <v>2447</v>
      </c>
      <c r="E156" s="6" t="s">
        <v>119</v>
      </c>
      <c r="F156" s="19">
        <v>144124</v>
      </c>
      <c r="G156" s="24">
        <v>123.67</v>
      </c>
      <c r="H156" s="24">
        <v>0.14000000000000001</v>
      </c>
      <c r="I156" s="31"/>
      <c r="J156" s="31"/>
      <c r="K156" s="35"/>
    </row>
    <row r="157" spans="2:11" x14ac:dyDescent="0.3">
      <c r="B157" s="8" t="s">
        <v>134</v>
      </c>
      <c r="C157" s="57" t="s">
        <v>135</v>
      </c>
      <c r="D157" s="54" t="s">
        <v>136</v>
      </c>
      <c r="E157" s="6" t="s">
        <v>137</v>
      </c>
      <c r="F157" s="19">
        <v>17333</v>
      </c>
      <c r="G157" s="24">
        <v>121.64</v>
      </c>
      <c r="H157" s="24">
        <v>0.14000000000000001</v>
      </c>
      <c r="I157" s="31"/>
      <c r="J157" s="31"/>
      <c r="K157" s="35"/>
    </row>
    <row r="158" spans="2:11" x14ac:dyDescent="0.3">
      <c r="B158" s="8" t="s">
        <v>220</v>
      </c>
      <c r="C158" s="57" t="s">
        <v>221</v>
      </c>
      <c r="D158" s="54" t="s">
        <v>222</v>
      </c>
      <c r="E158" s="6" t="s">
        <v>90</v>
      </c>
      <c r="F158" s="19">
        <v>2451</v>
      </c>
      <c r="G158" s="24">
        <v>121.05</v>
      </c>
      <c r="H158" s="24">
        <v>0.14000000000000001</v>
      </c>
      <c r="I158" s="31"/>
      <c r="J158" s="31"/>
      <c r="K158" s="35"/>
    </row>
    <row r="159" spans="2:11" x14ac:dyDescent="0.3">
      <c r="B159" s="8" t="s">
        <v>4063</v>
      </c>
      <c r="C159" s="57" t="s">
        <v>4064</v>
      </c>
      <c r="D159" s="54" t="s">
        <v>4065</v>
      </c>
      <c r="E159" s="6" t="s">
        <v>207</v>
      </c>
      <c r="F159" s="19">
        <v>10109</v>
      </c>
      <c r="G159" s="24">
        <v>120.75</v>
      </c>
      <c r="H159" s="24">
        <v>0.13</v>
      </c>
      <c r="I159" s="31"/>
      <c r="J159" s="31"/>
      <c r="K159" s="35"/>
    </row>
    <row r="160" spans="2:11" x14ac:dyDescent="0.3">
      <c r="B160" s="8" t="s">
        <v>2345</v>
      </c>
      <c r="C160" s="57" t="s">
        <v>2346</v>
      </c>
      <c r="D160" s="54" t="s">
        <v>2347</v>
      </c>
      <c r="E160" s="6" t="s">
        <v>90</v>
      </c>
      <c r="F160" s="19">
        <v>6859</v>
      </c>
      <c r="G160" s="24">
        <v>120.29</v>
      </c>
      <c r="H160" s="24">
        <v>0.13</v>
      </c>
      <c r="I160" s="31"/>
      <c r="J160" s="31"/>
      <c r="K160" s="35"/>
    </row>
    <row r="161" spans="2:11" x14ac:dyDescent="0.3">
      <c r="B161" s="8" t="s">
        <v>893</v>
      </c>
      <c r="C161" s="57" t="s">
        <v>894</v>
      </c>
      <c r="D161" s="54" t="s">
        <v>895</v>
      </c>
      <c r="E161" s="6" t="s">
        <v>90</v>
      </c>
      <c r="F161" s="19">
        <v>5145</v>
      </c>
      <c r="G161" s="24">
        <v>119.35</v>
      </c>
      <c r="H161" s="24">
        <v>0.13</v>
      </c>
      <c r="I161" s="31"/>
      <c r="J161" s="31"/>
      <c r="K161" s="35"/>
    </row>
    <row r="162" spans="2:11" x14ac:dyDescent="0.3">
      <c r="B162" s="8" t="s">
        <v>408</v>
      </c>
      <c r="C162" s="57" t="s">
        <v>409</v>
      </c>
      <c r="D162" s="54" t="s">
        <v>410</v>
      </c>
      <c r="E162" s="6" t="s">
        <v>82</v>
      </c>
      <c r="F162" s="19">
        <v>17832</v>
      </c>
      <c r="G162" s="24">
        <v>117.32</v>
      </c>
      <c r="H162" s="24">
        <v>0.13</v>
      </c>
      <c r="I162" s="31"/>
      <c r="J162" s="31"/>
      <c r="K162" s="35"/>
    </row>
    <row r="163" spans="2:11" x14ac:dyDescent="0.3">
      <c r="B163" s="8" t="s">
        <v>2104</v>
      </c>
      <c r="C163" s="57" t="s">
        <v>2105</v>
      </c>
      <c r="D163" s="54" t="s">
        <v>2106</v>
      </c>
      <c r="E163" s="6" t="s">
        <v>68</v>
      </c>
      <c r="F163" s="19">
        <v>1906</v>
      </c>
      <c r="G163" s="24">
        <v>117.22</v>
      </c>
      <c r="H163" s="24">
        <v>0.13</v>
      </c>
      <c r="I163" s="31"/>
      <c r="J163" s="31"/>
      <c r="K163" s="35"/>
    </row>
    <row r="164" spans="2:11" x14ac:dyDescent="0.3">
      <c r="B164" s="8" t="s">
        <v>4066</v>
      </c>
      <c r="C164" s="57" t="s">
        <v>4067</v>
      </c>
      <c r="D164" s="54" t="s">
        <v>4068</v>
      </c>
      <c r="E164" s="6" t="s">
        <v>127</v>
      </c>
      <c r="F164" s="19">
        <v>579</v>
      </c>
      <c r="G164" s="24">
        <v>115.84</v>
      </c>
      <c r="H164" s="24">
        <v>0.13</v>
      </c>
      <c r="I164" s="31"/>
      <c r="J164" s="31"/>
      <c r="K164" s="35"/>
    </row>
    <row r="165" spans="2:11" x14ac:dyDescent="0.3">
      <c r="B165" s="8" t="s">
        <v>2497</v>
      </c>
      <c r="C165" s="57" t="s">
        <v>686</v>
      </c>
      <c r="D165" s="54" t="s">
        <v>2498</v>
      </c>
      <c r="E165" s="6" t="s">
        <v>86</v>
      </c>
      <c r="F165" s="19">
        <v>81389</v>
      </c>
      <c r="G165" s="24">
        <v>115.34</v>
      </c>
      <c r="H165" s="24">
        <v>0.13</v>
      </c>
      <c r="I165" s="31"/>
      <c r="J165" s="31"/>
      <c r="K165" s="35"/>
    </row>
    <row r="166" spans="2:11" x14ac:dyDescent="0.3">
      <c r="B166" s="8" t="s">
        <v>2460</v>
      </c>
      <c r="C166" s="57" t="s">
        <v>2461</v>
      </c>
      <c r="D166" s="54" t="s">
        <v>2462</v>
      </c>
      <c r="E166" s="6" t="s">
        <v>90</v>
      </c>
      <c r="F166" s="19">
        <v>11376</v>
      </c>
      <c r="G166" s="24">
        <v>112.62</v>
      </c>
      <c r="H166" s="24">
        <v>0.13</v>
      </c>
      <c r="I166" s="31"/>
      <c r="J166" s="31"/>
      <c r="K166" s="35"/>
    </row>
    <row r="167" spans="2:11" x14ac:dyDescent="0.3">
      <c r="B167" s="8" t="s">
        <v>2409</v>
      </c>
      <c r="C167" s="57" t="s">
        <v>2410</v>
      </c>
      <c r="D167" s="54" t="s">
        <v>2411</v>
      </c>
      <c r="E167" s="6" t="s">
        <v>156</v>
      </c>
      <c r="F167" s="19">
        <v>3460</v>
      </c>
      <c r="G167" s="24">
        <v>112.25</v>
      </c>
      <c r="H167" s="24">
        <v>0.13</v>
      </c>
      <c r="I167" s="31"/>
      <c r="J167" s="31"/>
      <c r="K167" s="35"/>
    </row>
    <row r="168" spans="2:11" x14ac:dyDescent="0.3">
      <c r="B168" s="8" t="s">
        <v>964</v>
      </c>
      <c r="C168" s="57" t="s">
        <v>965</v>
      </c>
      <c r="D168" s="54" t="s">
        <v>966</v>
      </c>
      <c r="E168" s="6" t="s">
        <v>967</v>
      </c>
      <c r="F168" s="19">
        <v>157439</v>
      </c>
      <c r="G168" s="24">
        <v>110.21</v>
      </c>
      <c r="H168" s="24">
        <v>0.12</v>
      </c>
      <c r="I168" s="31"/>
      <c r="J168" s="31"/>
      <c r="K168" s="35"/>
    </row>
    <row r="169" spans="2:11" x14ac:dyDescent="0.3">
      <c r="B169" s="8" t="s">
        <v>2151</v>
      </c>
      <c r="C169" s="57" t="s">
        <v>2152</v>
      </c>
      <c r="D169" s="54" t="s">
        <v>2153</v>
      </c>
      <c r="E169" s="6" t="s">
        <v>414</v>
      </c>
      <c r="F169" s="19">
        <v>24844</v>
      </c>
      <c r="G169" s="24">
        <v>107.89</v>
      </c>
      <c r="H169" s="24">
        <v>0.12</v>
      </c>
      <c r="I169" s="31"/>
      <c r="J169" s="31"/>
      <c r="K169" s="35"/>
    </row>
    <row r="170" spans="2:11" x14ac:dyDescent="0.3">
      <c r="B170" s="8" t="s">
        <v>2357</v>
      </c>
      <c r="C170" s="57" t="s">
        <v>2358</v>
      </c>
      <c r="D170" s="54" t="s">
        <v>2359</v>
      </c>
      <c r="E170" s="6" t="s">
        <v>137</v>
      </c>
      <c r="F170" s="19">
        <v>13741</v>
      </c>
      <c r="G170" s="24">
        <v>107.39</v>
      </c>
      <c r="H170" s="24">
        <v>0.12</v>
      </c>
      <c r="I170" s="31"/>
      <c r="J170" s="31"/>
      <c r="K170" s="35"/>
    </row>
    <row r="171" spans="2:11" x14ac:dyDescent="0.3">
      <c r="B171" s="8" t="s">
        <v>2457</v>
      </c>
      <c r="C171" s="57" t="s">
        <v>2458</v>
      </c>
      <c r="D171" s="54" t="s">
        <v>2459</v>
      </c>
      <c r="E171" s="6" t="s">
        <v>115</v>
      </c>
      <c r="F171" s="19">
        <v>2808</v>
      </c>
      <c r="G171" s="24">
        <v>106.5</v>
      </c>
      <c r="H171" s="24">
        <v>0.12</v>
      </c>
      <c r="I171" s="31"/>
      <c r="J171" s="31"/>
      <c r="K171" s="35"/>
    </row>
    <row r="172" spans="2:11" x14ac:dyDescent="0.3">
      <c r="B172" s="8" t="s">
        <v>2329</v>
      </c>
      <c r="C172" s="57" t="s">
        <v>2330</v>
      </c>
      <c r="D172" s="54" t="s">
        <v>2331</v>
      </c>
      <c r="E172" s="6" t="s">
        <v>145</v>
      </c>
      <c r="F172" s="19">
        <v>29273</v>
      </c>
      <c r="G172" s="24">
        <v>103.96</v>
      </c>
      <c r="H172" s="24">
        <v>0.12</v>
      </c>
      <c r="I172" s="31"/>
      <c r="J172" s="31"/>
      <c r="K172" s="35"/>
    </row>
    <row r="173" spans="2:11" x14ac:dyDescent="0.3">
      <c r="B173" s="8" t="s">
        <v>2142</v>
      </c>
      <c r="C173" s="57" t="s">
        <v>2143</v>
      </c>
      <c r="D173" s="54" t="s">
        <v>2144</v>
      </c>
      <c r="E173" s="6" t="s">
        <v>198</v>
      </c>
      <c r="F173" s="19">
        <v>14706</v>
      </c>
      <c r="G173" s="24">
        <v>103.69</v>
      </c>
      <c r="H173" s="24">
        <v>0.12</v>
      </c>
      <c r="I173" s="31"/>
      <c r="J173" s="31"/>
      <c r="K173" s="35"/>
    </row>
    <row r="174" spans="2:11" x14ac:dyDescent="0.3">
      <c r="B174" s="8" t="s">
        <v>2487</v>
      </c>
      <c r="C174" s="57" t="s">
        <v>1393</v>
      </c>
      <c r="D174" s="54" t="s">
        <v>2488</v>
      </c>
      <c r="E174" s="6" t="s">
        <v>43</v>
      </c>
      <c r="F174" s="19">
        <v>16097</v>
      </c>
      <c r="G174" s="24">
        <v>103.58</v>
      </c>
      <c r="H174" s="24">
        <v>0.12</v>
      </c>
      <c r="I174" s="31"/>
      <c r="J174" s="31"/>
      <c r="K174" s="35"/>
    </row>
    <row r="175" spans="2:11" x14ac:dyDescent="0.3">
      <c r="B175" s="8" t="s">
        <v>418</v>
      </c>
      <c r="C175" s="57" t="s">
        <v>419</v>
      </c>
      <c r="D175" s="54" t="s">
        <v>420</v>
      </c>
      <c r="E175" s="6" t="s">
        <v>401</v>
      </c>
      <c r="F175" s="19">
        <v>34141</v>
      </c>
      <c r="G175" s="24">
        <v>103.07</v>
      </c>
      <c r="H175" s="24">
        <v>0.11</v>
      </c>
      <c r="I175" s="31"/>
      <c r="J175" s="31"/>
      <c r="K175" s="35"/>
    </row>
    <row r="176" spans="2:11" x14ac:dyDescent="0.3">
      <c r="B176" s="8" t="s">
        <v>4069</v>
      </c>
      <c r="C176" s="57" t="s">
        <v>4070</v>
      </c>
      <c r="D176" s="54" t="s">
        <v>4071</v>
      </c>
      <c r="E176" s="6" t="s">
        <v>57</v>
      </c>
      <c r="F176" s="19">
        <v>25857</v>
      </c>
      <c r="G176" s="24">
        <v>102.83</v>
      </c>
      <c r="H176" s="24">
        <v>0.11</v>
      </c>
      <c r="I176" s="31"/>
      <c r="J176" s="31"/>
      <c r="K176" s="35"/>
    </row>
    <row r="177" spans="2:11" x14ac:dyDescent="0.3">
      <c r="B177" s="8" t="s">
        <v>2113</v>
      </c>
      <c r="C177" s="57" t="s">
        <v>2114</v>
      </c>
      <c r="D177" s="54" t="s">
        <v>2115</v>
      </c>
      <c r="E177" s="6" t="s">
        <v>160</v>
      </c>
      <c r="F177" s="19">
        <v>5361</v>
      </c>
      <c r="G177" s="24">
        <v>102.16</v>
      </c>
      <c r="H177" s="24">
        <v>0.11</v>
      </c>
      <c r="I177" s="31"/>
      <c r="J177" s="31"/>
      <c r="K177" s="35"/>
    </row>
    <row r="178" spans="2:11" x14ac:dyDescent="0.3">
      <c r="B178" s="8" t="s">
        <v>2096</v>
      </c>
      <c r="C178" s="57" t="s">
        <v>2097</v>
      </c>
      <c r="D178" s="54" t="s">
        <v>2098</v>
      </c>
      <c r="E178" s="6" t="s">
        <v>50</v>
      </c>
      <c r="F178" s="19">
        <v>1579</v>
      </c>
      <c r="G178" s="24">
        <v>99.63</v>
      </c>
      <c r="H178" s="24">
        <v>0.11</v>
      </c>
      <c r="I178" s="31"/>
      <c r="J178" s="31"/>
      <c r="K178" s="35"/>
    </row>
    <row r="179" spans="2:11" x14ac:dyDescent="0.3">
      <c r="B179" s="8" t="s">
        <v>437</v>
      </c>
      <c r="C179" s="57" t="s">
        <v>438</v>
      </c>
      <c r="D179" s="54" t="s">
        <v>439</v>
      </c>
      <c r="E179" s="6" t="s">
        <v>82</v>
      </c>
      <c r="F179" s="19">
        <v>10112</v>
      </c>
      <c r="G179" s="24">
        <v>98.37</v>
      </c>
      <c r="H179" s="24">
        <v>0.11</v>
      </c>
      <c r="I179" s="31"/>
      <c r="J179" s="31"/>
      <c r="K179" s="35"/>
    </row>
    <row r="180" spans="2:11" x14ac:dyDescent="0.3">
      <c r="B180" s="8" t="s">
        <v>150</v>
      </c>
      <c r="C180" s="57" t="s">
        <v>151</v>
      </c>
      <c r="D180" s="54" t="s">
        <v>152</v>
      </c>
      <c r="E180" s="6" t="s">
        <v>141</v>
      </c>
      <c r="F180" s="19">
        <v>20414</v>
      </c>
      <c r="G180" s="24">
        <v>98.26</v>
      </c>
      <c r="H180" s="24">
        <v>0.11</v>
      </c>
      <c r="I180" s="31"/>
      <c r="J180" s="31"/>
      <c r="K180" s="35"/>
    </row>
    <row r="181" spans="2:11" x14ac:dyDescent="0.3">
      <c r="B181" s="8" t="s">
        <v>266</v>
      </c>
      <c r="C181" s="57" t="s">
        <v>267</v>
      </c>
      <c r="D181" s="54" t="s">
        <v>268</v>
      </c>
      <c r="E181" s="6" t="s">
        <v>86</v>
      </c>
      <c r="F181" s="19">
        <v>4513</v>
      </c>
      <c r="G181" s="24">
        <v>97.75</v>
      </c>
      <c r="H181" s="24">
        <v>0.11</v>
      </c>
      <c r="I181" s="31"/>
      <c r="J181" s="31"/>
      <c r="K181" s="35"/>
    </row>
    <row r="182" spans="2:11" x14ac:dyDescent="0.3">
      <c r="B182" s="8" t="s">
        <v>510</v>
      </c>
      <c r="C182" s="57" t="s">
        <v>511</v>
      </c>
      <c r="D182" s="54" t="s">
        <v>512</v>
      </c>
      <c r="E182" s="6" t="s">
        <v>90</v>
      </c>
      <c r="F182" s="19">
        <v>27359</v>
      </c>
      <c r="G182" s="24">
        <v>97.32</v>
      </c>
      <c r="H182" s="24">
        <v>0.11</v>
      </c>
      <c r="I182" s="31"/>
      <c r="J182" s="31"/>
      <c r="K182" s="35"/>
    </row>
    <row r="183" spans="2:11" x14ac:dyDescent="0.3">
      <c r="B183" s="8" t="s">
        <v>2385</v>
      </c>
      <c r="C183" s="57" t="s">
        <v>2386</v>
      </c>
      <c r="D183" s="54" t="s">
        <v>2387</v>
      </c>
      <c r="E183" s="6" t="s">
        <v>145</v>
      </c>
      <c r="F183" s="19">
        <v>17502</v>
      </c>
      <c r="G183" s="24">
        <v>97.28</v>
      </c>
      <c r="H183" s="24">
        <v>0.11</v>
      </c>
      <c r="I183" s="31"/>
      <c r="J183" s="31"/>
      <c r="K183" s="35"/>
    </row>
    <row r="184" spans="2:11" x14ac:dyDescent="0.3">
      <c r="B184" s="8" t="s">
        <v>2454</v>
      </c>
      <c r="C184" s="57" t="s">
        <v>2455</v>
      </c>
      <c r="D184" s="54" t="s">
        <v>2456</v>
      </c>
      <c r="E184" s="6" t="s">
        <v>50</v>
      </c>
      <c r="F184" s="19">
        <v>1080</v>
      </c>
      <c r="G184" s="24">
        <v>97.05</v>
      </c>
      <c r="H184" s="24">
        <v>0.11</v>
      </c>
      <c r="I184" s="31"/>
      <c r="J184" s="31"/>
      <c r="K184" s="35"/>
    </row>
    <row r="185" spans="2:11" x14ac:dyDescent="0.3">
      <c r="B185" s="8" t="s">
        <v>309</v>
      </c>
      <c r="C185" s="57" t="s">
        <v>310</v>
      </c>
      <c r="D185" s="54" t="s">
        <v>311</v>
      </c>
      <c r="E185" s="6" t="s">
        <v>145</v>
      </c>
      <c r="F185" s="19">
        <v>5912</v>
      </c>
      <c r="G185" s="24">
        <v>96.7</v>
      </c>
      <c r="H185" s="24">
        <v>0.11</v>
      </c>
      <c r="I185" s="31"/>
      <c r="J185" s="31"/>
      <c r="K185" s="35"/>
    </row>
    <row r="186" spans="2:11" x14ac:dyDescent="0.3">
      <c r="B186" s="8" t="s">
        <v>4149</v>
      </c>
      <c r="C186" s="57" t="s">
        <v>4150</v>
      </c>
      <c r="D186" s="54" t="s">
        <v>4151</v>
      </c>
      <c r="E186" s="6" t="s">
        <v>43</v>
      </c>
      <c r="F186" s="19">
        <v>35817</v>
      </c>
      <c r="G186" s="24">
        <v>95.82</v>
      </c>
      <c r="H186" s="24">
        <v>0.11</v>
      </c>
      <c r="I186" s="31"/>
      <c r="J186" s="31"/>
      <c r="K186" s="35"/>
    </row>
    <row r="187" spans="2:11" x14ac:dyDescent="0.3">
      <c r="B187" s="8" t="s">
        <v>2391</v>
      </c>
      <c r="C187" s="57" t="s">
        <v>2392</v>
      </c>
      <c r="D187" s="54" t="s">
        <v>2393</v>
      </c>
      <c r="E187" s="6" t="s">
        <v>200</v>
      </c>
      <c r="F187" s="19">
        <v>12557</v>
      </c>
      <c r="G187" s="24">
        <v>95.41</v>
      </c>
      <c r="H187" s="24">
        <v>0.11</v>
      </c>
      <c r="I187" s="31"/>
      <c r="J187" s="31"/>
      <c r="K187" s="35"/>
    </row>
    <row r="188" spans="2:11" x14ac:dyDescent="0.3">
      <c r="B188" s="8" t="s">
        <v>4072</v>
      </c>
      <c r="C188" s="57" t="s">
        <v>4073</v>
      </c>
      <c r="D188" s="54" t="s">
        <v>4074</v>
      </c>
      <c r="E188" s="6" t="s">
        <v>967</v>
      </c>
      <c r="F188" s="19">
        <v>5967</v>
      </c>
      <c r="G188" s="24">
        <v>94.81</v>
      </c>
      <c r="H188" s="24">
        <v>0.11</v>
      </c>
      <c r="I188" s="31"/>
      <c r="J188" s="31"/>
      <c r="K188" s="35"/>
    </row>
    <row r="189" spans="2:11" x14ac:dyDescent="0.3">
      <c r="B189" s="8" t="s">
        <v>3057</v>
      </c>
      <c r="C189" s="57" t="s">
        <v>3058</v>
      </c>
      <c r="D189" s="54" t="s">
        <v>3059</v>
      </c>
      <c r="E189" s="6" t="s">
        <v>50</v>
      </c>
      <c r="F189" s="19">
        <v>7441</v>
      </c>
      <c r="G189" s="24">
        <v>93.66</v>
      </c>
      <c r="H189" s="24">
        <v>0.1</v>
      </c>
      <c r="I189" s="31"/>
      <c r="J189" s="31"/>
      <c r="K189" s="35"/>
    </row>
    <row r="190" spans="2:11" x14ac:dyDescent="0.3">
      <c r="B190" s="8" t="s">
        <v>2400</v>
      </c>
      <c r="C190" s="57" t="s">
        <v>2401</v>
      </c>
      <c r="D190" s="54" t="s">
        <v>2402</v>
      </c>
      <c r="E190" s="6" t="s">
        <v>207</v>
      </c>
      <c r="F190" s="19">
        <v>2183</v>
      </c>
      <c r="G190" s="24">
        <v>93.66</v>
      </c>
      <c r="H190" s="24">
        <v>0.1</v>
      </c>
      <c r="I190" s="31"/>
      <c r="J190" s="31"/>
      <c r="K190" s="35"/>
    </row>
    <row r="191" spans="2:11" x14ac:dyDescent="0.3">
      <c r="B191" s="8" t="s">
        <v>2321</v>
      </c>
      <c r="C191" s="57" t="s">
        <v>2322</v>
      </c>
      <c r="D191" s="54" t="s">
        <v>2323</v>
      </c>
      <c r="E191" s="6" t="s">
        <v>244</v>
      </c>
      <c r="F191" s="19">
        <v>1257659</v>
      </c>
      <c r="G191" s="24">
        <v>93.44</v>
      </c>
      <c r="H191" s="24">
        <v>0.1</v>
      </c>
      <c r="I191" s="31"/>
      <c r="J191" s="31"/>
      <c r="K191" s="35"/>
    </row>
    <row r="192" spans="2:11" x14ac:dyDescent="0.3">
      <c r="B192" s="8" t="s">
        <v>4152</v>
      </c>
      <c r="C192" s="57" t="s">
        <v>4153</v>
      </c>
      <c r="D192" s="54" t="s">
        <v>4154</v>
      </c>
      <c r="E192" s="6" t="s">
        <v>272</v>
      </c>
      <c r="F192" s="19">
        <v>3562</v>
      </c>
      <c r="G192" s="24">
        <v>93.22</v>
      </c>
      <c r="H192" s="24">
        <v>0.1</v>
      </c>
      <c r="I192" s="31"/>
      <c r="J192" s="31"/>
      <c r="K192" s="35"/>
    </row>
    <row r="193" spans="2:11" x14ac:dyDescent="0.3">
      <c r="B193" s="8" t="s">
        <v>2362</v>
      </c>
      <c r="C193" s="57" t="s">
        <v>616</v>
      </c>
      <c r="D193" s="54" t="s">
        <v>2363</v>
      </c>
      <c r="E193" s="6" t="s">
        <v>244</v>
      </c>
      <c r="F193" s="19">
        <v>5350</v>
      </c>
      <c r="G193" s="24">
        <v>90.45</v>
      </c>
      <c r="H193" s="24">
        <v>0.1</v>
      </c>
      <c r="I193" s="31"/>
      <c r="J193" s="31"/>
      <c r="K193" s="35"/>
    </row>
    <row r="194" spans="2:11" x14ac:dyDescent="0.3">
      <c r="B194" s="8" t="s">
        <v>329</v>
      </c>
      <c r="C194" s="57" t="s">
        <v>330</v>
      </c>
      <c r="D194" s="54" t="s">
        <v>331</v>
      </c>
      <c r="E194" s="6" t="s">
        <v>86</v>
      </c>
      <c r="F194" s="19">
        <v>32543</v>
      </c>
      <c r="G194" s="24">
        <v>90.01</v>
      </c>
      <c r="H194" s="24">
        <v>0.1</v>
      </c>
      <c r="I194" s="31"/>
      <c r="J194" s="31"/>
      <c r="K194" s="35"/>
    </row>
    <row r="195" spans="2:11" x14ac:dyDescent="0.3">
      <c r="B195" s="8" t="s">
        <v>276</v>
      </c>
      <c r="C195" s="57" t="s">
        <v>277</v>
      </c>
      <c r="D195" s="54" t="s">
        <v>278</v>
      </c>
      <c r="E195" s="6" t="s">
        <v>200</v>
      </c>
      <c r="F195" s="19">
        <v>23510</v>
      </c>
      <c r="G195" s="24">
        <v>90</v>
      </c>
      <c r="H195" s="24">
        <v>0.1</v>
      </c>
      <c r="I195" s="31"/>
      <c r="J195" s="31"/>
      <c r="K195" s="35"/>
    </row>
    <row r="196" spans="2:11" x14ac:dyDescent="0.3">
      <c r="B196" s="8" t="s">
        <v>248</v>
      </c>
      <c r="C196" s="57" t="s">
        <v>249</v>
      </c>
      <c r="D196" s="54" t="s">
        <v>250</v>
      </c>
      <c r="E196" s="6" t="s">
        <v>141</v>
      </c>
      <c r="F196" s="19">
        <v>8145</v>
      </c>
      <c r="G196" s="24">
        <v>89.95</v>
      </c>
      <c r="H196" s="24">
        <v>0.1</v>
      </c>
      <c r="I196" s="31"/>
      <c r="J196" s="31"/>
      <c r="K196" s="35"/>
    </row>
    <row r="197" spans="2:11" x14ac:dyDescent="0.3">
      <c r="B197" s="8" t="s">
        <v>4155</v>
      </c>
      <c r="C197" s="57" t="s">
        <v>4156</v>
      </c>
      <c r="D197" s="54" t="s">
        <v>4157</v>
      </c>
      <c r="E197" s="6" t="s">
        <v>119</v>
      </c>
      <c r="F197" s="19">
        <v>127424</v>
      </c>
      <c r="G197" s="24">
        <v>89.57</v>
      </c>
      <c r="H197" s="24">
        <v>0.1</v>
      </c>
      <c r="I197" s="31"/>
      <c r="J197" s="31"/>
      <c r="K197" s="35"/>
    </row>
    <row r="198" spans="2:11" x14ac:dyDescent="0.3">
      <c r="B198" s="8" t="s">
        <v>226</v>
      </c>
      <c r="C198" s="57" t="s">
        <v>227</v>
      </c>
      <c r="D198" s="54" t="s">
        <v>228</v>
      </c>
      <c r="E198" s="6" t="s">
        <v>141</v>
      </c>
      <c r="F198" s="19">
        <v>3649</v>
      </c>
      <c r="G198" s="24">
        <v>89.23</v>
      </c>
      <c r="H198" s="24">
        <v>0.1</v>
      </c>
      <c r="I198" s="31"/>
      <c r="J198" s="31"/>
      <c r="K198" s="35"/>
    </row>
    <row r="199" spans="2:11" x14ac:dyDescent="0.3">
      <c r="B199" s="8" t="s">
        <v>4158</v>
      </c>
      <c r="C199" s="57" t="s">
        <v>4159</v>
      </c>
      <c r="D199" s="54" t="s">
        <v>4160</v>
      </c>
      <c r="E199" s="6" t="s">
        <v>837</v>
      </c>
      <c r="F199" s="19">
        <v>27066</v>
      </c>
      <c r="G199" s="24">
        <v>88.06</v>
      </c>
      <c r="H199" s="24">
        <v>0.1</v>
      </c>
      <c r="I199" s="31"/>
      <c r="J199" s="31"/>
      <c r="K199" s="35"/>
    </row>
    <row r="200" spans="2:11" x14ac:dyDescent="0.3">
      <c r="B200" s="8" t="s">
        <v>4075</v>
      </c>
      <c r="C200" s="57" t="s">
        <v>4076</v>
      </c>
      <c r="D200" s="54" t="s">
        <v>4077</v>
      </c>
      <c r="E200" s="6" t="s">
        <v>90</v>
      </c>
      <c r="F200" s="19">
        <v>6331</v>
      </c>
      <c r="G200" s="24">
        <v>87.99</v>
      </c>
      <c r="H200" s="24">
        <v>0.1</v>
      </c>
      <c r="I200" s="31"/>
      <c r="J200" s="31"/>
      <c r="K200" s="35"/>
    </row>
    <row r="201" spans="2:11" x14ac:dyDescent="0.3">
      <c r="B201" s="8" t="s">
        <v>263</v>
      </c>
      <c r="C201" s="57" t="s">
        <v>264</v>
      </c>
      <c r="D201" s="54" t="s">
        <v>265</v>
      </c>
      <c r="E201" s="6" t="s">
        <v>198</v>
      </c>
      <c r="F201" s="19">
        <v>65851</v>
      </c>
      <c r="G201" s="24">
        <v>86.92</v>
      </c>
      <c r="H201" s="24">
        <v>0.1</v>
      </c>
      <c r="I201" s="31"/>
      <c r="J201" s="31"/>
      <c r="K201" s="35"/>
    </row>
    <row r="202" spans="2:11" x14ac:dyDescent="0.3">
      <c r="B202" s="8" t="s">
        <v>2478</v>
      </c>
      <c r="C202" s="57" t="s">
        <v>2479</v>
      </c>
      <c r="D202" s="54" t="s">
        <v>2480</v>
      </c>
      <c r="E202" s="6" t="s">
        <v>401</v>
      </c>
      <c r="F202" s="19">
        <v>12636</v>
      </c>
      <c r="G202" s="24">
        <v>85.39</v>
      </c>
      <c r="H202" s="24">
        <v>0.1</v>
      </c>
      <c r="I202" s="31"/>
      <c r="J202" s="31"/>
      <c r="K202" s="35"/>
    </row>
    <row r="203" spans="2:11" x14ac:dyDescent="0.3">
      <c r="B203" s="8" t="s">
        <v>208</v>
      </c>
      <c r="C203" s="57" t="s">
        <v>209</v>
      </c>
      <c r="D203" s="54" t="s">
        <v>210</v>
      </c>
      <c r="E203" s="6" t="s">
        <v>90</v>
      </c>
      <c r="F203" s="19">
        <v>238</v>
      </c>
      <c r="G203" s="24">
        <v>84.89</v>
      </c>
      <c r="H203" s="24">
        <v>0.09</v>
      </c>
      <c r="I203" s="31"/>
      <c r="J203" s="31"/>
      <c r="K203" s="35"/>
    </row>
    <row r="204" spans="2:11" x14ac:dyDescent="0.3">
      <c r="B204" s="8" t="s">
        <v>2335</v>
      </c>
      <c r="C204" s="57" t="s">
        <v>593</v>
      </c>
      <c r="D204" s="54" t="s">
        <v>2336</v>
      </c>
      <c r="E204" s="6" t="s">
        <v>86</v>
      </c>
      <c r="F204" s="19">
        <v>13697</v>
      </c>
      <c r="G204" s="24">
        <v>84.76</v>
      </c>
      <c r="H204" s="24">
        <v>0.09</v>
      </c>
      <c r="I204" s="31"/>
      <c r="J204" s="31"/>
      <c r="K204" s="35"/>
    </row>
    <row r="205" spans="2:11" x14ac:dyDescent="0.3">
      <c r="B205" s="8" t="s">
        <v>572</v>
      </c>
      <c r="C205" s="57" t="s">
        <v>573</v>
      </c>
      <c r="D205" s="54" t="s">
        <v>574</v>
      </c>
      <c r="E205" s="6" t="s">
        <v>115</v>
      </c>
      <c r="F205" s="19">
        <v>5613</v>
      </c>
      <c r="G205" s="24">
        <v>84.58</v>
      </c>
      <c r="H205" s="24">
        <v>0.09</v>
      </c>
      <c r="I205" s="31"/>
      <c r="J205" s="31"/>
      <c r="K205" s="35"/>
    </row>
    <row r="206" spans="2:11" x14ac:dyDescent="0.3">
      <c r="B206" s="8" t="s">
        <v>2382</v>
      </c>
      <c r="C206" s="57" t="s">
        <v>2383</v>
      </c>
      <c r="D206" s="54" t="s">
        <v>2384</v>
      </c>
      <c r="E206" s="6" t="s">
        <v>490</v>
      </c>
      <c r="F206" s="19">
        <v>5059</v>
      </c>
      <c r="G206" s="24">
        <v>83.5</v>
      </c>
      <c r="H206" s="24">
        <v>0.09</v>
      </c>
      <c r="I206" s="31"/>
      <c r="J206" s="31"/>
      <c r="K206" s="35"/>
    </row>
    <row r="207" spans="2:11" x14ac:dyDescent="0.3">
      <c r="B207" s="8" t="s">
        <v>2475</v>
      </c>
      <c r="C207" s="57" t="s">
        <v>2476</v>
      </c>
      <c r="D207" s="54" t="s">
        <v>2477</v>
      </c>
      <c r="E207" s="6" t="s">
        <v>1019</v>
      </c>
      <c r="F207" s="19">
        <v>4199</v>
      </c>
      <c r="G207" s="24">
        <v>81.59</v>
      </c>
      <c r="H207" s="24">
        <v>0.09</v>
      </c>
      <c r="I207" s="31"/>
      <c r="J207" s="31"/>
      <c r="K207" s="35"/>
    </row>
    <row r="208" spans="2:11" x14ac:dyDescent="0.3">
      <c r="B208" s="8" t="s">
        <v>389</v>
      </c>
      <c r="C208" s="57" t="s">
        <v>390</v>
      </c>
      <c r="D208" s="54" t="s">
        <v>391</v>
      </c>
      <c r="E208" s="6" t="s">
        <v>86</v>
      </c>
      <c r="F208" s="19">
        <v>30131</v>
      </c>
      <c r="G208" s="24">
        <v>81.34</v>
      </c>
      <c r="H208" s="24">
        <v>0.09</v>
      </c>
      <c r="I208" s="31"/>
      <c r="J208" s="31"/>
      <c r="K208" s="35"/>
    </row>
    <row r="209" spans="2:11" x14ac:dyDescent="0.3">
      <c r="B209" s="8" t="s">
        <v>2343</v>
      </c>
      <c r="C209" s="57" t="s">
        <v>1263</v>
      </c>
      <c r="D209" s="54" t="s">
        <v>2344</v>
      </c>
      <c r="E209" s="6" t="s">
        <v>86</v>
      </c>
      <c r="F209" s="19">
        <v>7302</v>
      </c>
      <c r="G209" s="24">
        <v>81.010000000000005</v>
      </c>
      <c r="H209" s="24">
        <v>0.09</v>
      </c>
      <c r="I209" s="31"/>
      <c r="J209" s="31"/>
      <c r="K209" s="35"/>
    </row>
    <row r="210" spans="2:11" x14ac:dyDescent="0.3">
      <c r="B210" s="8" t="s">
        <v>2370</v>
      </c>
      <c r="C210" s="57" t="s">
        <v>2371</v>
      </c>
      <c r="D210" s="54" t="s">
        <v>2372</v>
      </c>
      <c r="E210" s="6" t="s">
        <v>141</v>
      </c>
      <c r="F210" s="19">
        <v>20730</v>
      </c>
      <c r="G210" s="24">
        <v>80.38</v>
      </c>
      <c r="H210" s="24">
        <v>0.09</v>
      </c>
      <c r="I210" s="31"/>
      <c r="J210" s="31"/>
      <c r="K210" s="35"/>
    </row>
    <row r="211" spans="2:11" x14ac:dyDescent="0.3">
      <c r="B211" s="8" t="s">
        <v>2110</v>
      </c>
      <c r="C211" s="57" t="s">
        <v>2111</v>
      </c>
      <c r="D211" s="54" t="s">
        <v>2112</v>
      </c>
      <c r="E211" s="6" t="s">
        <v>68</v>
      </c>
      <c r="F211" s="19">
        <v>3629</v>
      </c>
      <c r="G211" s="24">
        <v>80.11</v>
      </c>
      <c r="H211" s="24">
        <v>0.09</v>
      </c>
      <c r="I211" s="31"/>
      <c r="J211" s="31"/>
      <c r="K211" s="35"/>
    </row>
    <row r="212" spans="2:11" x14ac:dyDescent="0.3">
      <c r="B212" s="8" t="s">
        <v>4078</v>
      </c>
      <c r="C212" s="57" t="s">
        <v>4079</v>
      </c>
      <c r="D212" s="54" t="s">
        <v>4080</v>
      </c>
      <c r="E212" s="6" t="s">
        <v>156</v>
      </c>
      <c r="F212" s="19">
        <v>3856</v>
      </c>
      <c r="G212" s="24">
        <v>79.66</v>
      </c>
      <c r="H212" s="24">
        <v>0.09</v>
      </c>
      <c r="I212" s="31"/>
      <c r="J212" s="31"/>
      <c r="K212" s="35"/>
    </row>
    <row r="213" spans="2:11" x14ac:dyDescent="0.3">
      <c r="B213" s="8" t="s">
        <v>279</v>
      </c>
      <c r="C213" s="57" t="s">
        <v>280</v>
      </c>
      <c r="D213" s="54" t="s">
        <v>281</v>
      </c>
      <c r="E213" s="6" t="s">
        <v>107</v>
      </c>
      <c r="F213" s="19">
        <v>40849</v>
      </c>
      <c r="G213" s="24">
        <v>78.72</v>
      </c>
      <c r="H213" s="24">
        <v>0.09</v>
      </c>
      <c r="I213" s="31"/>
      <c r="J213" s="31"/>
      <c r="K213" s="35"/>
    </row>
    <row r="214" spans="2:11" x14ac:dyDescent="0.3">
      <c r="B214" s="8" t="s">
        <v>2451</v>
      </c>
      <c r="C214" s="57" t="s">
        <v>2452</v>
      </c>
      <c r="D214" s="54" t="s">
        <v>2453</v>
      </c>
      <c r="E214" s="6" t="s">
        <v>207</v>
      </c>
      <c r="F214" s="19">
        <v>2651</v>
      </c>
      <c r="G214" s="24">
        <v>77.48</v>
      </c>
      <c r="H214" s="24">
        <v>0.09</v>
      </c>
      <c r="I214" s="31"/>
      <c r="J214" s="31"/>
      <c r="K214" s="35"/>
    </row>
    <row r="215" spans="2:11" x14ac:dyDescent="0.3">
      <c r="B215" s="8" t="s">
        <v>217</v>
      </c>
      <c r="C215" s="57" t="s">
        <v>218</v>
      </c>
      <c r="D215" s="54" t="s">
        <v>219</v>
      </c>
      <c r="E215" s="6" t="s">
        <v>145</v>
      </c>
      <c r="F215" s="19">
        <v>12970</v>
      </c>
      <c r="G215" s="24">
        <v>76.87</v>
      </c>
      <c r="H215" s="24">
        <v>0.09</v>
      </c>
      <c r="I215" s="31"/>
      <c r="J215" s="31"/>
      <c r="K215" s="35"/>
    </row>
    <row r="216" spans="2:11" x14ac:dyDescent="0.3">
      <c r="B216" s="8" t="s">
        <v>504</v>
      </c>
      <c r="C216" s="57" t="s">
        <v>505</v>
      </c>
      <c r="D216" s="54" t="s">
        <v>506</v>
      </c>
      <c r="E216" s="6" t="s">
        <v>315</v>
      </c>
      <c r="F216" s="19">
        <v>1590</v>
      </c>
      <c r="G216" s="24">
        <v>76.64</v>
      </c>
      <c r="H216" s="24">
        <v>0.09</v>
      </c>
      <c r="I216" s="31"/>
      <c r="J216" s="31"/>
      <c r="K216" s="35"/>
    </row>
    <row r="217" spans="2:11" x14ac:dyDescent="0.3">
      <c r="B217" s="8" t="s">
        <v>2502</v>
      </c>
      <c r="C217" s="57" t="s">
        <v>2503</v>
      </c>
      <c r="D217" s="54" t="s">
        <v>2504</v>
      </c>
      <c r="E217" s="6" t="s">
        <v>86</v>
      </c>
      <c r="F217" s="19">
        <v>36628</v>
      </c>
      <c r="G217" s="24">
        <v>75.459999999999994</v>
      </c>
      <c r="H217" s="24">
        <v>0.08</v>
      </c>
      <c r="I217" s="31"/>
      <c r="J217" s="31"/>
      <c r="K217" s="35"/>
    </row>
    <row r="218" spans="2:11" x14ac:dyDescent="0.3">
      <c r="B218" s="8" t="s">
        <v>2472</v>
      </c>
      <c r="C218" s="57" t="s">
        <v>2473</v>
      </c>
      <c r="D218" s="54" t="s">
        <v>2474</v>
      </c>
      <c r="E218" s="6" t="s">
        <v>156</v>
      </c>
      <c r="F218" s="19">
        <v>1236</v>
      </c>
      <c r="G218" s="24">
        <v>75.33</v>
      </c>
      <c r="H218" s="24">
        <v>0.08</v>
      </c>
      <c r="I218" s="31"/>
      <c r="J218" s="31"/>
      <c r="K218" s="35"/>
    </row>
    <row r="219" spans="2:11" x14ac:dyDescent="0.3">
      <c r="B219" s="8" t="s">
        <v>899</v>
      </c>
      <c r="C219" s="57" t="s">
        <v>900</v>
      </c>
      <c r="D219" s="54" t="s">
        <v>901</v>
      </c>
      <c r="E219" s="6" t="s">
        <v>149</v>
      </c>
      <c r="F219" s="19">
        <v>11182</v>
      </c>
      <c r="G219" s="24">
        <v>75.319999999999993</v>
      </c>
      <c r="H219" s="24">
        <v>0.08</v>
      </c>
      <c r="I219" s="31"/>
      <c r="J219" s="31"/>
      <c r="K219" s="35"/>
    </row>
    <row r="220" spans="2:11" x14ac:dyDescent="0.3">
      <c r="B220" s="8" t="s">
        <v>2448</v>
      </c>
      <c r="C220" s="57" t="s">
        <v>2449</v>
      </c>
      <c r="D220" s="54" t="s">
        <v>2450</v>
      </c>
      <c r="E220" s="6" t="s">
        <v>107</v>
      </c>
      <c r="F220" s="19">
        <v>16700</v>
      </c>
      <c r="G220" s="24">
        <v>75.290000000000006</v>
      </c>
      <c r="H220" s="24">
        <v>0.08</v>
      </c>
      <c r="I220" s="31"/>
      <c r="J220" s="31"/>
      <c r="K220" s="35"/>
    </row>
    <row r="221" spans="2:11" x14ac:dyDescent="0.3">
      <c r="B221" s="8" t="s">
        <v>138</v>
      </c>
      <c r="C221" s="57" t="s">
        <v>139</v>
      </c>
      <c r="D221" s="54" t="s">
        <v>140</v>
      </c>
      <c r="E221" s="6" t="s">
        <v>141</v>
      </c>
      <c r="F221" s="19">
        <v>1833</v>
      </c>
      <c r="G221" s="24">
        <v>74.19</v>
      </c>
      <c r="H221" s="24">
        <v>0.08</v>
      </c>
      <c r="I221" s="31"/>
      <c r="J221" s="31"/>
      <c r="K221" s="35"/>
    </row>
    <row r="222" spans="2:11" x14ac:dyDescent="0.3">
      <c r="B222" s="8" t="s">
        <v>971</v>
      </c>
      <c r="C222" s="57" t="s">
        <v>972</v>
      </c>
      <c r="D222" s="54" t="s">
        <v>973</v>
      </c>
      <c r="E222" s="6" t="s">
        <v>43</v>
      </c>
      <c r="F222" s="19">
        <v>38579</v>
      </c>
      <c r="G222" s="24">
        <v>73.16</v>
      </c>
      <c r="H222" s="24">
        <v>0.08</v>
      </c>
      <c r="I222" s="31"/>
      <c r="J222" s="31"/>
      <c r="K222" s="35"/>
    </row>
    <row r="223" spans="2:11" x14ac:dyDescent="0.3">
      <c r="B223" s="8" t="s">
        <v>2242</v>
      </c>
      <c r="C223" s="57" t="s">
        <v>2243</v>
      </c>
      <c r="D223" s="54" t="s">
        <v>2244</v>
      </c>
      <c r="E223" s="6" t="s">
        <v>43</v>
      </c>
      <c r="F223" s="19">
        <v>32829</v>
      </c>
      <c r="G223" s="24">
        <v>71.8</v>
      </c>
      <c r="H223" s="24">
        <v>0.08</v>
      </c>
      <c r="I223" s="31"/>
      <c r="J223" s="31"/>
      <c r="K223" s="35"/>
    </row>
    <row r="224" spans="2:11" x14ac:dyDescent="0.3">
      <c r="B224" s="8" t="s">
        <v>4161</v>
      </c>
      <c r="C224" s="57" t="s">
        <v>4162</v>
      </c>
      <c r="D224" s="54" t="s">
        <v>4163</v>
      </c>
      <c r="E224" s="6" t="s">
        <v>207</v>
      </c>
      <c r="F224" s="19">
        <v>5276</v>
      </c>
      <c r="G224" s="24">
        <v>71.099999999999994</v>
      </c>
      <c r="H224" s="24">
        <v>0.08</v>
      </c>
      <c r="I224" s="31"/>
      <c r="J224" s="31"/>
      <c r="K224" s="35"/>
    </row>
    <row r="225" spans="2:11" x14ac:dyDescent="0.3">
      <c r="B225" s="8" t="s">
        <v>461</v>
      </c>
      <c r="C225" s="57" t="s">
        <v>462</v>
      </c>
      <c r="D225" s="54" t="s">
        <v>463</v>
      </c>
      <c r="E225" s="6" t="s">
        <v>164</v>
      </c>
      <c r="F225" s="19">
        <v>17715</v>
      </c>
      <c r="G225" s="24">
        <v>70.930000000000007</v>
      </c>
      <c r="H225" s="24">
        <v>0.08</v>
      </c>
      <c r="I225" s="31"/>
      <c r="J225" s="31"/>
      <c r="K225" s="35"/>
    </row>
    <row r="226" spans="2:11" x14ac:dyDescent="0.3">
      <c r="B226" s="8" t="s">
        <v>2866</v>
      </c>
      <c r="C226" s="57" t="s">
        <v>2867</v>
      </c>
      <c r="D226" s="54" t="s">
        <v>2868</v>
      </c>
      <c r="E226" s="6" t="s">
        <v>160</v>
      </c>
      <c r="F226" s="19">
        <v>6323</v>
      </c>
      <c r="G226" s="24">
        <v>70.17</v>
      </c>
      <c r="H226" s="24">
        <v>0.08</v>
      </c>
      <c r="I226" s="31"/>
      <c r="J226" s="31"/>
      <c r="K226" s="35"/>
    </row>
    <row r="227" spans="2:11" x14ac:dyDescent="0.3">
      <c r="B227" s="8" t="s">
        <v>3060</v>
      </c>
      <c r="C227" s="57" t="s">
        <v>3061</v>
      </c>
      <c r="D227" s="54" t="s">
        <v>3062</v>
      </c>
      <c r="E227" s="6" t="s">
        <v>401</v>
      </c>
      <c r="F227" s="19">
        <v>31953</v>
      </c>
      <c r="G227" s="24">
        <v>69.62</v>
      </c>
      <c r="H227" s="24">
        <v>0.08</v>
      </c>
      <c r="I227" s="31"/>
      <c r="J227" s="31"/>
      <c r="K227" s="35"/>
    </row>
    <row r="228" spans="2:11" x14ac:dyDescent="0.3">
      <c r="B228" s="8" t="s">
        <v>543</v>
      </c>
      <c r="C228" s="57" t="s">
        <v>544</v>
      </c>
      <c r="D228" s="54" t="s">
        <v>545</v>
      </c>
      <c r="E228" s="6" t="s">
        <v>164</v>
      </c>
      <c r="F228" s="19">
        <v>51832</v>
      </c>
      <c r="G228" s="24">
        <v>69.44</v>
      </c>
      <c r="H228" s="24">
        <v>0.08</v>
      </c>
      <c r="I228" s="31"/>
      <c r="J228" s="31"/>
      <c r="K228" s="35"/>
    </row>
    <row r="229" spans="2:11" x14ac:dyDescent="0.3">
      <c r="B229" s="8" t="s">
        <v>2379</v>
      </c>
      <c r="C229" s="57" t="s">
        <v>2380</v>
      </c>
      <c r="D229" s="54" t="s">
        <v>2381</v>
      </c>
      <c r="E229" s="6" t="s">
        <v>86</v>
      </c>
      <c r="F229" s="19">
        <v>25001</v>
      </c>
      <c r="G229" s="24">
        <v>68.849999999999994</v>
      </c>
      <c r="H229" s="24">
        <v>0.08</v>
      </c>
      <c r="I229" s="31"/>
      <c r="J229" s="31"/>
      <c r="K229" s="35"/>
    </row>
    <row r="230" spans="2:11" x14ac:dyDescent="0.3">
      <c r="B230" s="8" t="s">
        <v>4081</v>
      </c>
      <c r="C230" s="57" t="s">
        <v>4082</v>
      </c>
      <c r="D230" s="54" t="s">
        <v>4083</v>
      </c>
      <c r="E230" s="6" t="s">
        <v>315</v>
      </c>
      <c r="F230" s="19">
        <v>1860</v>
      </c>
      <c r="G230" s="24">
        <v>67.53</v>
      </c>
      <c r="H230" s="24">
        <v>0.08</v>
      </c>
      <c r="I230" s="31"/>
      <c r="J230" s="31"/>
      <c r="K230" s="35"/>
    </row>
    <row r="231" spans="2:11" x14ac:dyDescent="0.3">
      <c r="B231" s="8" t="s">
        <v>1787</v>
      </c>
      <c r="C231" s="57" t="s">
        <v>1788</v>
      </c>
      <c r="D231" s="54" t="s">
        <v>1789</v>
      </c>
      <c r="E231" s="6" t="s">
        <v>43</v>
      </c>
      <c r="F231" s="19">
        <v>27060</v>
      </c>
      <c r="G231" s="24">
        <v>67.239999999999995</v>
      </c>
      <c r="H231" s="24">
        <v>0.08</v>
      </c>
      <c r="I231" s="31"/>
      <c r="J231" s="31"/>
      <c r="K231" s="35"/>
    </row>
    <row r="232" spans="2:11" x14ac:dyDescent="0.3">
      <c r="B232" s="8" t="s">
        <v>4164</v>
      </c>
      <c r="C232" s="57" t="s">
        <v>4165</v>
      </c>
      <c r="D232" s="54" t="s">
        <v>4166</v>
      </c>
      <c r="E232" s="6" t="s">
        <v>149</v>
      </c>
      <c r="F232" s="19">
        <v>3094</v>
      </c>
      <c r="G232" s="24">
        <v>67.150000000000006</v>
      </c>
      <c r="H232" s="24">
        <v>7.0000000000000007E-2</v>
      </c>
      <c r="I232" s="31"/>
      <c r="J232" s="31"/>
      <c r="K232" s="35"/>
    </row>
    <row r="233" spans="2:11" x14ac:dyDescent="0.3">
      <c r="B233" s="8" t="s">
        <v>2091</v>
      </c>
      <c r="C233" s="57" t="s">
        <v>2092</v>
      </c>
      <c r="D233" s="54" t="s">
        <v>2093</v>
      </c>
      <c r="E233" s="6" t="s">
        <v>86</v>
      </c>
      <c r="F233" s="19">
        <v>1110</v>
      </c>
      <c r="G233" s="24">
        <v>67.13</v>
      </c>
      <c r="H233" s="24">
        <v>7.0000000000000007E-2</v>
      </c>
      <c r="I233" s="31"/>
      <c r="J233" s="31"/>
      <c r="K233" s="35"/>
    </row>
    <row r="234" spans="2:11" x14ac:dyDescent="0.3">
      <c r="B234" s="8" t="s">
        <v>4084</v>
      </c>
      <c r="C234" s="57" t="s">
        <v>4085</v>
      </c>
      <c r="D234" s="54" t="s">
        <v>4086</v>
      </c>
      <c r="E234" s="6" t="s">
        <v>127</v>
      </c>
      <c r="F234" s="19">
        <v>769</v>
      </c>
      <c r="G234" s="24">
        <v>67.069999999999993</v>
      </c>
      <c r="H234" s="24">
        <v>7.0000000000000007E-2</v>
      </c>
      <c r="I234" s="31"/>
      <c r="J234" s="31"/>
      <c r="K234" s="35"/>
    </row>
    <row r="235" spans="2:11" x14ac:dyDescent="0.3">
      <c r="B235" s="8" t="s">
        <v>4087</v>
      </c>
      <c r="C235" s="57" t="s">
        <v>4088</v>
      </c>
      <c r="D235" s="54" t="s">
        <v>4089</v>
      </c>
      <c r="E235" s="6" t="s">
        <v>244</v>
      </c>
      <c r="F235" s="19">
        <v>3426</v>
      </c>
      <c r="G235" s="24">
        <v>66.900000000000006</v>
      </c>
      <c r="H235" s="24">
        <v>7.0000000000000007E-2</v>
      </c>
      <c r="I235" s="31"/>
      <c r="J235" s="31"/>
      <c r="K235" s="35"/>
    </row>
    <row r="236" spans="2:11" x14ac:dyDescent="0.3">
      <c r="B236" s="8" t="s">
        <v>2364</v>
      </c>
      <c r="C236" s="57" t="s">
        <v>2365</v>
      </c>
      <c r="D236" s="54" t="s">
        <v>2366</v>
      </c>
      <c r="E236" s="6" t="s">
        <v>315</v>
      </c>
      <c r="F236" s="19">
        <v>7126</v>
      </c>
      <c r="G236" s="24">
        <v>66.75</v>
      </c>
      <c r="H236" s="24">
        <v>7.0000000000000007E-2</v>
      </c>
      <c r="I236" s="31"/>
      <c r="J236" s="31"/>
      <c r="K236" s="35"/>
    </row>
    <row r="237" spans="2:11" x14ac:dyDescent="0.3">
      <c r="B237" s="8" t="s">
        <v>958</v>
      </c>
      <c r="C237" s="57" t="s">
        <v>959</v>
      </c>
      <c r="D237" s="54" t="s">
        <v>960</v>
      </c>
      <c r="E237" s="6" t="s">
        <v>207</v>
      </c>
      <c r="F237" s="19">
        <v>34520</v>
      </c>
      <c r="G237" s="24">
        <v>66.66</v>
      </c>
      <c r="H237" s="24">
        <v>7.0000000000000007E-2</v>
      </c>
      <c r="I237" s="31"/>
      <c r="J237" s="31"/>
      <c r="K237" s="35"/>
    </row>
    <row r="238" spans="2:11" x14ac:dyDescent="0.3">
      <c r="B238" s="8" t="s">
        <v>235</v>
      </c>
      <c r="C238" s="57" t="s">
        <v>236</v>
      </c>
      <c r="D238" s="54" t="s">
        <v>237</v>
      </c>
      <c r="E238" s="6" t="s">
        <v>90</v>
      </c>
      <c r="F238" s="19">
        <v>3625</v>
      </c>
      <c r="G238" s="24">
        <v>66.47</v>
      </c>
      <c r="H238" s="24">
        <v>7.0000000000000007E-2</v>
      </c>
      <c r="I238" s="31"/>
      <c r="J238" s="31"/>
      <c r="K238" s="35"/>
    </row>
    <row r="239" spans="2:11" x14ac:dyDescent="0.3">
      <c r="B239" s="8" t="s">
        <v>811</v>
      </c>
      <c r="C239" s="57" t="s">
        <v>812</v>
      </c>
      <c r="D239" s="54" t="s">
        <v>813</v>
      </c>
      <c r="E239" s="6" t="s">
        <v>141</v>
      </c>
      <c r="F239" s="19">
        <v>14692</v>
      </c>
      <c r="G239" s="24">
        <v>65.94</v>
      </c>
      <c r="H239" s="24">
        <v>7.0000000000000007E-2</v>
      </c>
      <c r="I239" s="31"/>
      <c r="J239" s="31"/>
      <c r="K239" s="35"/>
    </row>
    <row r="240" spans="2:11" x14ac:dyDescent="0.3">
      <c r="B240" s="8" t="s">
        <v>335</v>
      </c>
      <c r="C240" s="57" t="s">
        <v>336</v>
      </c>
      <c r="D240" s="54" t="s">
        <v>337</v>
      </c>
      <c r="E240" s="6" t="s">
        <v>43</v>
      </c>
      <c r="F240" s="19">
        <v>55352</v>
      </c>
      <c r="G240" s="24">
        <v>65.63</v>
      </c>
      <c r="H240" s="24">
        <v>7.0000000000000007E-2</v>
      </c>
      <c r="I240" s="31"/>
      <c r="J240" s="31"/>
      <c r="K240" s="35"/>
    </row>
    <row r="241" spans="2:11" x14ac:dyDescent="0.3">
      <c r="B241" s="8" t="s">
        <v>4167</v>
      </c>
      <c r="C241" s="57" t="s">
        <v>4168</v>
      </c>
      <c r="D241" s="54" t="s">
        <v>4169</v>
      </c>
      <c r="E241" s="6" t="s">
        <v>86</v>
      </c>
      <c r="F241" s="19">
        <v>8491</v>
      </c>
      <c r="G241" s="24">
        <v>65.53</v>
      </c>
      <c r="H241" s="24">
        <v>7.0000000000000007E-2</v>
      </c>
      <c r="I241" s="31"/>
      <c r="J241" s="31"/>
      <c r="K241" s="35"/>
    </row>
    <row r="242" spans="2:11" x14ac:dyDescent="0.3">
      <c r="B242" s="8" t="s">
        <v>4170</v>
      </c>
      <c r="C242" s="57" t="s">
        <v>4171</v>
      </c>
      <c r="D242" s="54" t="s">
        <v>4172</v>
      </c>
      <c r="E242" s="6" t="s">
        <v>90</v>
      </c>
      <c r="F242" s="19">
        <v>3762</v>
      </c>
      <c r="G242" s="24">
        <v>64.48</v>
      </c>
      <c r="H242" s="24">
        <v>7.0000000000000007E-2</v>
      </c>
      <c r="I242" s="31"/>
      <c r="J242" s="31"/>
      <c r="K242" s="35"/>
    </row>
    <row r="243" spans="2:11" x14ac:dyDescent="0.3">
      <c r="B243" s="8" t="s">
        <v>269</v>
      </c>
      <c r="C243" s="57" t="s">
        <v>270</v>
      </c>
      <c r="D243" s="54" t="s">
        <v>271</v>
      </c>
      <c r="E243" s="6" t="s">
        <v>272</v>
      </c>
      <c r="F243" s="19">
        <v>3289</v>
      </c>
      <c r="G243" s="24">
        <v>64.17</v>
      </c>
      <c r="H243" s="24">
        <v>7.0000000000000007E-2</v>
      </c>
      <c r="I243" s="31"/>
      <c r="J243" s="31"/>
      <c r="K243" s="35"/>
    </row>
    <row r="244" spans="2:11" x14ac:dyDescent="0.3">
      <c r="B244" s="8" t="s">
        <v>2999</v>
      </c>
      <c r="C244" s="57" t="s">
        <v>3000</v>
      </c>
      <c r="D244" s="54" t="s">
        <v>3001</v>
      </c>
      <c r="E244" s="6" t="s">
        <v>207</v>
      </c>
      <c r="F244" s="19">
        <v>8005</v>
      </c>
      <c r="G244" s="24">
        <v>64.040000000000006</v>
      </c>
      <c r="H244" s="24">
        <v>7.0000000000000007E-2</v>
      </c>
      <c r="I244" s="31"/>
      <c r="J244" s="31"/>
      <c r="K244" s="35"/>
    </row>
    <row r="245" spans="2:11" x14ac:dyDescent="0.3">
      <c r="B245" s="8" t="s">
        <v>2107</v>
      </c>
      <c r="C245" s="57" t="s">
        <v>2108</v>
      </c>
      <c r="D245" s="54" t="s">
        <v>2109</v>
      </c>
      <c r="E245" s="6" t="s">
        <v>90</v>
      </c>
      <c r="F245" s="19">
        <v>1886</v>
      </c>
      <c r="G245" s="24">
        <v>63.9</v>
      </c>
      <c r="H245" s="24">
        <v>7.0000000000000007E-2</v>
      </c>
      <c r="I245" s="31"/>
      <c r="J245" s="31"/>
      <c r="K245" s="35"/>
    </row>
    <row r="246" spans="2:11" x14ac:dyDescent="0.3">
      <c r="B246" s="8" t="s">
        <v>4090</v>
      </c>
      <c r="C246" s="57" t="s">
        <v>4091</v>
      </c>
      <c r="D246" s="54" t="s">
        <v>4092</v>
      </c>
      <c r="E246" s="6" t="s">
        <v>315</v>
      </c>
      <c r="F246" s="19">
        <v>959</v>
      </c>
      <c r="G246" s="24">
        <v>63.83</v>
      </c>
      <c r="H246" s="24">
        <v>7.0000000000000007E-2</v>
      </c>
      <c r="I246" s="31"/>
      <c r="J246" s="31"/>
      <c r="K246" s="35"/>
    </row>
    <row r="247" spans="2:11" x14ac:dyDescent="0.3">
      <c r="B247" s="8" t="s">
        <v>2236</v>
      </c>
      <c r="C247" s="57" t="s">
        <v>2237</v>
      </c>
      <c r="D247" s="54" t="s">
        <v>2238</v>
      </c>
      <c r="E247" s="6" t="s">
        <v>57</v>
      </c>
      <c r="F247" s="19">
        <v>5176</v>
      </c>
      <c r="G247" s="24">
        <v>63.52</v>
      </c>
      <c r="H247" s="24">
        <v>7.0000000000000007E-2</v>
      </c>
      <c r="I247" s="31"/>
      <c r="J247" s="31"/>
      <c r="K247" s="35"/>
    </row>
    <row r="248" spans="2:11" x14ac:dyDescent="0.3">
      <c r="B248" s="8" t="s">
        <v>4173</v>
      </c>
      <c r="C248" s="57" t="s">
        <v>4174</v>
      </c>
      <c r="D248" s="54" t="s">
        <v>4175</v>
      </c>
      <c r="E248" s="6" t="s">
        <v>145</v>
      </c>
      <c r="F248" s="19">
        <v>933</v>
      </c>
      <c r="G248" s="24">
        <v>63.16</v>
      </c>
      <c r="H248" s="24">
        <v>7.0000000000000007E-2</v>
      </c>
      <c r="I248" s="31"/>
      <c r="J248" s="31"/>
      <c r="K248" s="35"/>
    </row>
    <row r="249" spans="2:11" x14ac:dyDescent="0.3">
      <c r="B249" s="8" t="s">
        <v>2367</v>
      </c>
      <c r="C249" s="57" t="s">
        <v>2368</v>
      </c>
      <c r="D249" s="54" t="s">
        <v>2369</v>
      </c>
      <c r="E249" s="6" t="s">
        <v>86</v>
      </c>
      <c r="F249" s="19">
        <v>5461</v>
      </c>
      <c r="G249" s="24">
        <v>62.48</v>
      </c>
      <c r="H249" s="24">
        <v>7.0000000000000007E-2</v>
      </c>
      <c r="I249" s="31"/>
      <c r="J249" s="31"/>
      <c r="K249" s="35"/>
    </row>
    <row r="250" spans="2:11" x14ac:dyDescent="0.3">
      <c r="B250" s="8" t="s">
        <v>4093</v>
      </c>
      <c r="C250" s="57" t="s">
        <v>4094</v>
      </c>
      <c r="D250" s="54" t="s">
        <v>4095</v>
      </c>
      <c r="E250" s="6" t="s">
        <v>315</v>
      </c>
      <c r="F250" s="19">
        <v>3129</v>
      </c>
      <c r="G250" s="24">
        <v>62.18</v>
      </c>
      <c r="H250" s="24">
        <v>7.0000000000000007E-2</v>
      </c>
      <c r="I250" s="31"/>
      <c r="J250" s="31"/>
      <c r="K250" s="35"/>
    </row>
    <row r="251" spans="2:11" x14ac:dyDescent="0.3">
      <c r="B251" s="8" t="s">
        <v>4176</v>
      </c>
      <c r="C251" s="57" t="s">
        <v>4177</v>
      </c>
      <c r="D251" s="54" t="s">
        <v>4178</v>
      </c>
      <c r="E251" s="6" t="s">
        <v>90</v>
      </c>
      <c r="F251" s="19">
        <v>3691</v>
      </c>
      <c r="G251" s="24">
        <v>61.98</v>
      </c>
      <c r="H251" s="24">
        <v>7.0000000000000007E-2</v>
      </c>
      <c r="I251" s="31"/>
      <c r="J251" s="31"/>
      <c r="K251" s="35"/>
    </row>
    <row r="252" spans="2:11" x14ac:dyDescent="0.3">
      <c r="B252" s="8" t="s">
        <v>300</v>
      </c>
      <c r="C252" s="57" t="s">
        <v>301</v>
      </c>
      <c r="D252" s="54" t="s">
        <v>302</v>
      </c>
      <c r="E252" s="6" t="s">
        <v>68</v>
      </c>
      <c r="F252" s="19">
        <v>5755</v>
      </c>
      <c r="G252" s="24">
        <v>61.88</v>
      </c>
      <c r="H252" s="24">
        <v>7.0000000000000007E-2</v>
      </c>
      <c r="I252" s="31"/>
      <c r="J252" s="31"/>
      <c r="K252" s="35"/>
    </row>
    <row r="253" spans="2:11" x14ac:dyDescent="0.3">
      <c r="B253" s="8" t="s">
        <v>2466</v>
      </c>
      <c r="C253" s="57" t="s">
        <v>2467</v>
      </c>
      <c r="D253" s="54" t="s">
        <v>2468</v>
      </c>
      <c r="E253" s="6" t="s">
        <v>86</v>
      </c>
      <c r="F253" s="19">
        <v>36240</v>
      </c>
      <c r="G253" s="24">
        <v>61.66</v>
      </c>
      <c r="H253" s="24">
        <v>7.0000000000000007E-2</v>
      </c>
      <c r="I253" s="31"/>
      <c r="J253" s="31"/>
      <c r="K253" s="35"/>
    </row>
    <row r="254" spans="2:11" x14ac:dyDescent="0.3">
      <c r="B254" s="8" t="s">
        <v>4179</v>
      </c>
      <c r="C254" s="57" t="s">
        <v>4180</v>
      </c>
      <c r="D254" s="54" t="s">
        <v>4181</v>
      </c>
      <c r="E254" s="6" t="s">
        <v>500</v>
      </c>
      <c r="F254" s="19">
        <v>42041</v>
      </c>
      <c r="G254" s="24">
        <v>61.48</v>
      </c>
      <c r="H254" s="24">
        <v>7.0000000000000007E-2</v>
      </c>
      <c r="I254" s="31"/>
      <c r="J254" s="31"/>
      <c r="K254" s="35"/>
    </row>
    <row r="255" spans="2:11" x14ac:dyDescent="0.3">
      <c r="B255" s="8" t="s">
        <v>896</v>
      </c>
      <c r="C255" s="57" t="s">
        <v>897</v>
      </c>
      <c r="D255" s="54" t="s">
        <v>898</v>
      </c>
      <c r="E255" s="6" t="s">
        <v>149</v>
      </c>
      <c r="F255" s="19">
        <v>10256</v>
      </c>
      <c r="G255" s="24">
        <v>61.13</v>
      </c>
      <c r="H255" s="24">
        <v>7.0000000000000007E-2</v>
      </c>
      <c r="I255" s="31"/>
      <c r="J255" s="31"/>
      <c r="K255" s="35"/>
    </row>
    <row r="256" spans="2:11" x14ac:dyDescent="0.3">
      <c r="B256" s="8" t="s">
        <v>2511</v>
      </c>
      <c r="C256" s="57" t="s">
        <v>1291</v>
      </c>
      <c r="D256" s="54" t="s">
        <v>2512</v>
      </c>
      <c r="E256" s="6" t="s">
        <v>86</v>
      </c>
      <c r="F256" s="19">
        <v>13063</v>
      </c>
      <c r="G256" s="24">
        <v>60.88</v>
      </c>
      <c r="H256" s="24">
        <v>7.0000000000000007E-2</v>
      </c>
      <c r="I256" s="31"/>
      <c r="J256" s="31"/>
      <c r="K256" s="35"/>
    </row>
    <row r="257" spans="2:11" x14ac:dyDescent="0.3">
      <c r="B257" s="8" t="s">
        <v>124</v>
      </c>
      <c r="C257" s="57" t="s">
        <v>125</v>
      </c>
      <c r="D257" s="54" t="s">
        <v>126</v>
      </c>
      <c r="E257" s="6" t="s">
        <v>127</v>
      </c>
      <c r="F257" s="19">
        <v>1765</v>
      </c>
      <c r="G257" s="24">
        <v>60.35</v>
      </c>
      <c r="H257" s="24">
        <v>7.0000000000000007E-2</v>
      </c>
      <c r="I257" s="31"/>
      <c r="J257" s="31"/>
      <c r="K257" s="35"/>
    </row>
    <row r="258" spans="2:11" x14ac:dyDescent="0.3">
      <c r="B258" s="8" t="s">
        <v>4096</v>
      </c>
      <c r="C258" s="57" t="s">
        <v>1615</v>
      </c>
      <c r="D258" s="54" t="s">
        <v>4097</v>
      </c>
      <c r="E258" s="6" t="s">
        <v>207</v>
      </c>
      <c r="F258" s="19">
        <v>6843</v>
      </c>
      <c r="G258" s="24">
        <v>59.54</v>
      </c>
      <c r="H258" s="24">
        <v>7.0000000000000007E-2</v>
      </c>
      <c r="I258" s="31"/>
      <c r="J258" s="31"/>
      <c r="K258" s="35"/>
    </row>
    <row r="259" spans="2:11" x14ac:dyDescent="0.3">
      <c r="B259" s="8" t="s">
        <v>402</v>
      </c>
      <c r="C259" s="57" t="s">
        <v>403</v>
      </c>
      <c r="D259" s="54" t="s">
        <v>404</v>
      </c>
      <c r="E259" s="6" t="s">
        <v>115</v>
      </c>
      <c r="F259" s="19">
        <v>1769</v>
      </c>
      <c r="G259" s="24">
        <v>58.55</v>
      </c>
      <c r="H259" s="24">
        <v>7.0000000000000007E-2</v>
      </c>
      <c r="I259" s="31"/>
      <c r="J259" s="31"/>
      <c r="K259" s="35"/>
    </row>
    <row r="260" spans="2:11" x14ac:dyDescent="0.3">
      <c r="B260" s="8" t="s">
        <v>4182</v>
      </c>
      <c r="C260" s="57" t="s">
        <v>655</v>
      </c>
      <c r="D260" s="54" t="s">
        <v>4183</v>
      </c>
      <c r="E260" s="6" t="s">
        <v>3051</v>
      </c>
      <c r="F260" s="19">
        <v>2382</v>
      </c>
      <c r="G260" s="24">
        <v>58.02</v>
      </c>
      <c r="H260" s="24">
        <v>0.06</v>
      </c>
      <c r="I260" s="31"/>
      <c r="J260" s="31"/>
      <c r="K260" s="35"/>
    </row>
    <row r="261" spans="2:11" x14ac:dyDescent="0.3">
      <c r="B261" s="8" t="s">
        <v>2376</v>
      </c>
      <c r="C261" s="57" t="s">
        <v>2377</v>
      </c>
      <c r="D261" s="54" t="s">
        <v>2378</v>
      </c>
      <c r="E261" s="6" t="s">
        <v>57</v>
      </c>
      <c r="F261" s="19">
        <v>47164</v>
      </c>
      <c r="G261" s="24">
        <v>57.88</v>
      </c>
      <c r="H261" s="24">
        <v>0.06</v>
      </c>
      <c r="I261" s="31"/>
      <c r="J261" s="31"/>
      <c r="K261" s="35"/>
    </row>
    <row r="262" spans="2:11" x14ac:dyDescent="0.3">
      <c r="B262" s="8" t="s">
        <v>4184</v>
      </c>
      <c r="C262" s="57" t="s">
        <v>4185</v>
      </c>
      <c r="D262" s="54" t="s">
        <v>4186</v>
      </c>
      <c r="E262" s="6" t="s">
        <v>123</v>
      </c>
      <c r="F262" s="19">
        <v>2879</v>
      </c>
      <c r="G262" s="24">
        <v>57.53</v>
      </c>
      <c r="H262" s="24">
        <v>0.06</v>
      </c>
      <c r="I262" s="31"/>
      <c r="J262" s="31"/>
      <c r="K262" s="35"/>
    </row>
    <row r="263" spans="2:11" x14ac:dyDescent="0.3">
      <c r="B263" s="8" t="s">
        <v>2508</v>
      </c>
      <c r="C263" s="57" t="s">
        <v>2509</v>
      </c>
      <c r="D263" s="54" t="s">
        <v>2510</v>
      </c>
      <c r="E263" s="6" t="s">
        <v>90</v>
      </c>
      <c r="F263" s="19">
        <v>28203</v>
      </c>
      <c r="G263" s="24">
        <v>57.36</v>
      </c>
      <c r="H263" s="24">
        <v>0.06</v>
      </c>
      <c r="I263" s="31"/>
      <c r="J263" s="31"/>
      <c r="K263" s="35"/>
    </row>
    <row r="264" spans="2:11" x14ac:dyDescent="0.3">
      <c r="B264" s="8" t="s">
        <v>112</v>
      </c>
      <c r="C264" s="57" t="s">
        <v>113</v>
      </c>
      <c r="D264" s="54" t="s">
        <v>114</v>
      </c>
      <c r="E264" s="6" t="s">
        <v>115</v>
      </c>
      <c r="F264" s="19">
        <v>1635</v>
      </c>
      <c r="G264" s="24">
        <v>57.2</v>
      </c>
      <c r="H264" s="24">
        <v>0.06</v>
      </c>
      <c r="I264" s="31"/>
      <c r="J264" s="31"/>
      <c r="K264" s="35"/>
    </row>
    <row r="265" spans="2:11" x14ac:dyDescent="0.3">
      <c r="B265" s="8" t="s">
        <v>285</v>
      </c>
      <c r="C265" s="57" t="s">
        <v>286</v>
      </c>
      <c r="D265" s="54" t="s">
        <v>287</v>
      </c>
      <c r="E265" s="6" t="s">
        <v>68</v>
      </c>
      <c r="F265" s="19">
        <v>2975</v>
      </c>
      <c r="G265" s="24">
        <v>57.04</v>
      </c>
      <c r="H265" s="24">
        <v>0.06</v>
      </c>
      <c r="I265" s="31"/>
      <c r="J265" s="31"/>
      <c r="K265" s="35"/>
    </row>
    <row r="266" spans="2:11" x14ac:dyDescent="0.3">
      <c r="B266" s="8" t="s">
        <v>921</v>
      </c>
      <c r="C266" s="57" t="s">
        <v>922</v>
      </c>
      <c r="D266" s="54" t="s">
        <v>923</v>
      </c>
      <c r="E266" s="6" t="s">
        <v>90</v>
      </c>
      <c r="F266" s="19">
        <v>5819</v>
      </c>
      <c r="G266" s="24">
        <v>56.32</v>
      </c>
      <c r="H266" s="24">
        <v>0.06</v>
      </c>
      <c r="I266" s="31"/>
      <c r="J266" s="31"/>
      <c r="K266" s="35"/>
    </row>
    <row r="267" spans="2:11" x14ac:dyDescent="0.3">
      <c r="B267" s="8" t="s">
        <v>4187</v>
      </c>
      <c r="C267" s="57" t="s">
        <v>4188</v>
      </c>
      <c r="D267" s="54" t="s">
        <v>4189</v>
      </c>
      <c r="E267" s="6" t="s">
        <v>207</v>
      </c>
      <c r="F267" s="19">
        <v>684</v>
      </c>
      <c r="G267" s="24">
        <v>56.3</v>
      </c>
      <c r="H267" s="24">
        <v>0.06</v>
      </c>
      <c r="I267" s="31"/>
      <c r="J267" s="31"/>
      <c r="K267" s="35"/>
    </row>
    <row r="268" spans="2:11" x14ac:dyDescent="0.3">
      <c r="B268" s="8" t="s">
        <v>4190</v>
      </c>
      <c r="C268" s="57" t="s">
        <v>4191</v>
      </c>
      <c r="D268" s="54" t="s">
        <v>4192</v>
      </c>
      <c r="E268" s="6" t="s">
        <v>2910</v>
      </c>
      <c r="F268" s="19">
        <v>618</v>
      </c>
      <c r="G268" s="24">
        <v>55.47</v>
      </c>
      <c r="H268" s="24">
        <v>0.06</v>
      </c>
      <c r="I268" s="31"/>
      <c r="J268" s="31"/>
      <c r="K268" s="35"/>
    </row>
    <row r="269" spans="2:11" x14ac:dyDescent="0.3">
      <c r="B269" s="8" t="s">
        <v>4193</v>
      </c>
      <c r="C269" s="57" t="s">
        <v>4194</v>
      </c>
      <c r="D269" s="54" t="s">
        <v>4195</v>
      </c>
      <c r="E269" s="6" t="s">
        <v>315</v>
      </c>
      <c r="F269" s="19">
        <v>10685</v>
      </c>
      <c r="G269" s="24">
        <v>55.33</v>
      </c>
      <c r="H269" s="24">
        <v>0.06</v>
      </c>
      <c r="I269" s="31"/>
      <c r="J269" s="31"/>
      <c r="K269" s="35"/>
    </row>
    <row r="270" spans="2:11" x14ac:dyDescent="0.3">
      <c r="B270" s="8" t="s">
        <v>4196</v>
      </c>
      <c r="C270" s="57" t="s">
        <v>4197</v>
      </c>
      <c r="D270" s="54" t="s">
        <v>4198</v>
      </c>
      <c r="E270" s="6" t="s">
        <v>115</v>
      </c>
      <c r="F270" s="19">
        <v>5971</v>
      </c>
      <c r="G270" s="24">
        <v>55.2</v>
      </c>
      <c r="H270" s="24">
        <v>0.06</v>
      </c>
      <c r="I270" s="31"/>
      <c r="J270" s="31"/>
      <c r="K270" s="35"/>
    </row>
    <row r="271" spans="2:11" x14ac:dyDescent="0.3">
      <c r="B271" s="8" t="s">
        <v>2418</v>
      </c>
      <c r="C271" s="57" t="s">
        <v>2419</v>
      </c>
      <c r="D271" s="54" t="s">
        <v>2420</v>
      </c>
      <c r="E271" s="6" t="s">
        <v>149</v>
      </c>
      <c r="F271" s="19">
        <v>8634</v>
      </c>
      <c r="G271" s="24">
        <v>55.16</v>
      </c>
      <c r="H271" s="24">
        <v>0.06</v>
      </c>
      <c r="I271" s="31"/>
      <c r="J271" s="31"/>
      <c r="K271" s="35"/>
    </row>
    <row r="272" spans="2:11" x14ac:dyDescent="0.3">
      <c r="B272" s="8" t="s">
        <v>120</v>
      </c>
      <c r="C272" s="57" t="s">
        <v>121</v>
      </c>
      <c r="D272" s="54" t="s">
        <v>122</v>
      </c>
      <c r="E272" s="6" t="s">
        <v>123</v>
      </c>
      <c r="F272" s="19">
        <v>1253</v>
      </c>
      <c r="G272" s="24">
        <v>55.16</v>
      </c>
      <c r="H272" s="24">
        <v>0.06</v>
      </c>
      <c r="I272" s="31"/>
      <c r="J272" s="31"/>
      <c r="K272" s="35"/>
    </row>
    <row r="273" spans="2:11" x14ac:dyDescent="0.3">
      <c r="B273" s="8" t="s">
        <v>2406</v>
      </c>
      <c r="C273" s="57" t="s">
        <v>2407</v>
      </c>
      <c r="D273" s="54" t="s">
        <v>2408</v>
      </c>
      <c r="E273" s="6" t="s">
        <v>86</v>
      </c>
      <c r="F273" s="19">
        <v>22860</v>
      </c>
      <c r="G273" s="24">
        <v>54.31</v>
      </c>
      <c r="H273" s="24">
        <v>0.06</v>
      </c>
      <c r="I273" s="31"/>
      <c r="J273" s="31"/>
      <c r="K273" s="35"/>
    </row>
    <row r="274" spans="2:11" x14ac:dyDescent="0.3">
      <c r="B274" s="8" t="s">
        <v>4199</v>
      </c>
      <c r="C274" s="57" t="s">
        <v>4200</v>
      </c>
      <c r="D274" s="54" t="s">
        <v>4201</v>
      </c>
      <c r="E274" s="6" t="s">
        <v>57</v>
      </c>
      <c r="F274" s="19">
        <v>5910</v>
      </c>
      <c r="G274" s="24">
        <v>54.28</v>
      </c>
      <c r="H274" s="24">
        <v>0.06</v>
      </c>
      <c r="I274" s="31"/>
      <c r="J274" s="31"/>
      <c r="K274" s="35"/>
    </row>
    <row r="275" spans="2:11" x14ac:dyDescent="0.3">
      <c r="B275" s="8" t="s">
        <v>2829</v>
      </c>
      <c r="C275" s="57" t="s">
        <v>2830</v>
      </c>
      <c r="D275" s="54" t="s">
        <v>2831</v>
      </c>
      <c r="E275" s="6" t="s">
        <v>82</v>
      </c>
      <c r="F275" s="19">
        <v>14086</v>
      </c>
      <c r="G275" s="24">
        <v>54.25</v>
      </c>
      <c r="H275" s="24">
        <v>0.06</v>
      </c>
      <c r="I275" s="31"/>
      <c r="J275" s="31"/>
      <c r="K275" s="35"/>
    </row>
    <row r="276" spans="2:11" x14ac:dyDescent="0.3">
      <c r="B276" s="8" t="s">
        <v>4202</v>
      </c>
      <c r="C276" s="57" t="s">
        <v>4203</v>
      </c>
      <c r="D276" s="54" t="s">
        <v>4204</v>
      </c>
      <c r="E276" s="6" t="s">
        <v>315</v>
      </c>
      <c r="F276" s="19">
        <v>725</v>
      </c>
      <c r="G276" s="24">
        <v>54.19</v>
      </c>
      <c r="H276" s="24">
        <v>0.06</v>
      </c>
      <c r="I276" s="31"/>
      <c r="J276" s="31"/>
      <c r="K276" s="35"/>
    </row>
    <row r="277" spans="2:11" x14ac:dyDescent="0.3">
      <c r="B277" s="8" t="s">
        <v>834</v>
      </c>
      <c r="C277" s="57" t="s">
        <v>835</v>
      </c>
      <c r="D277" s="54" t="s">
        <v>836</v>
      </c>
      <c r="E277" s="6" t="s">
        <v>837</v>
      </c>
      <c r="F277" s="19">
        <v>14395</v>
      </c>
      <c r="G277" s="24">
        <v>53.93</v>
      </c>
      <c r="H277" s="24">
        <v>0.06</v>
      </c>
      <c r="I277" s="31"/>
      <c r="J277" s="31"/>
      <c r="K277" s="35"/>
    </row>
    <row r="278" spans="2:11" x14ac:dyDescent="0.3">
      <c r="B278" s="8" t="s">
        <v>4205</v>
      </c>
      <c r="C278" s="57" t="s">
        <v>4206</v>
      </c>
      <c r="D278" s="54" t="s">
        <v>4207</v>
      </c>
      <c r="E278" s="6" t="s">
        <v>141</v>
      </c>
      <c r="F278" s="19">
        <v>5580</v>
      </c>
      <c r="G278" s="24">
        <v>53.83</v>
      </c>
      <c r="H278" s="24">
        <v>0.06</v>
      </c>
      <c r="I278" s="31"/>
      <c r="J278" s="31"/>
      <c r="K278" s="35"/>
    </row>
    <row r="279" spans="2:11" x14ac:dyDescent="0.3">
      <c r="B279" s="8" t="s">
        <v>2494</v>
      </c>
      <c r="C279" s="57" t="s">
        <v>2495</v>
      </c>
      <c r="D279" s="54" t="s">
        <v>2496</v>
      </c>
      <c r="E279" s="6" t="s">
        <v>127</v>
      </c>
      <c r="F279" s="19">
        <v>30576</v>
      </c>
      <c r="G279" s="24">
        <v>53.61</v>
      </c>
      <c r="H279" s="24">
        <v>0.06</v>
      </c>
      <c r="I279" s="31"/>
      <c r="J279" s="31"/>
      <c r="K279" s="35"/>
    </row>
    <row r="280" spans="2:11" x14ac:dyDescent="0.3">
      <c r="B280" s="8" t="s">
        <v>2863</v>
      </c>
      <c r="C280" s="57" t="s">
        <v>2864</v>
      </c>
      <c r="D280" s="54" t="s">
        <v>2865</v>
      </c>
      <c r="E280" s="6" t="s">
        <v>115</v>
      </c>
      <c r="F280" s="19">
        <v>9806</v>
      </c>
      <c r="G280" s="24">
        <v>52.6</v>
      </c>
      <c r="H280" s="24">
        <v>0.06</v>
      </c>
      <c r="I280" s="31"/>
      <c r="J280" s="31"/>
      <c r="K280" s="35"/>
    </row>
    <row r="281" spans="2:11" x14ac:dyDescent="0.3">
      <c r="B281" s="8" t="s">
        <v>260</v>
      </c>
      <c r="C281" s="57" t="s">
        <v>261</v>
      </c>
      <c r="D281" s="54" t="s">
        <v>262</v>
      </c>
      <c r="E281" s="6" t="s">
        <v>141</v>
      </c>
      <c r="F281" s="19">
        <v>5036</v>
      </c>
      <c r="G281" s="24">
        <v>52.28</v>
      </c>
      <c r="H281" s="24">
        <v>0.06</v>
      </c>
      <c r="I281" s="31"/>
      <c r="J281" s="31"/>
      <c r="K281" s="35"/>
    </row>
    <row r="282" spans="2:11" x14ac:dyDescent="0.3">
      <c r="B282" s="8" t="s">
        <v>2846</v>
      </c>
      <c r="C282" s="57" t="s">
        <v>2847</v>
      </c>
      <c r="D282" s="54" t="s">
        <v>2848</v>
      </c>
      <c r="E282" s="6" t="s">
        <v>315</v>
      </c>
      <c r="F282" s="19">
        <v>3058</v>
      </c>
      <c r="G282" s="24">
        <v>52.21</v>
      </c>
      <c r="H282" s="24">
        <v>0.06</v>
      </c>
      <c r="I282" s="31"/>
      <c r="J282" s="31"/>
      <c r="K282" s="35"/>
    </row>
    <row r="283" spans="2:11" x14ac:dyDescent="0.3">
      <c r="B283" s="8" t="s">
        <v>961</v>
      </c>
      <c r="C283" s="57" t="s">
        <v>962</v>
      </c>
      <c r="D283" s="54" t="s">
        <v>963</v>
      </c>
      <c r="E283" s="6" t="s">
        <v>111</v>
      </c>
      <c r="F283" s="19">
        <v>4573</v>
      </c>
      <c r="G283" s="24">
        <v>52.18</v>
      </c>
      <c r="H283" s="24">
        <v>0.06</v>
      </c>
      <c r="I283" s="31"/>
      <c r="J283" s="31"/>
      <c r="K283" s="35"/>
    </row>
    <row r="284" spans="2:11" x14ac:dyDescent="0.3">
      <c r="B284" s="8" t="s">
        <v>986</v>
      </c>
      <c r="C284" s="57" t="s">
        <v>987</v>
      </c>
      <c r="D284" s="54" t="s">
        <v>988</v>
      </c>
      <c r="E284" s="6" t="s">
        <v>322</v>
      </c>
      <c r="F284" s="19">
        <v>4673</v>
      </c>
      <c r="G284" s="24">
        <v>51.87</v>
      </c>
      <c r="H284" s="24">
        <v>0.06</v>
      </c>
      <c r="I284" s="31"/>
      <c r="J284" s="31"/>
      <c r="K284" s="35"/>
    </row>
    <row r="285" spans="2:11" x14ac:dyDescent="0.3">
      <c r="B285" s="8" t="s">
        <v>3013</v>
      </c>
      <c r="C285" s="57" t="s">
        <v>624</v>
      </c>
      <c r="D285" s="54" t="s">
        <v>3014</v>
      </c>
      <c r="E285" s="6" t="s">
        <v>86</v>
      </c>
      <c r="F285" s="19">
        <v>42397</v>
      </c>
      <c r="G285" s="24">
        <v>51.66</v>
      </c>
      <c r="H285" s="24">
        <v>0.06</v>
      </c>
      <c r="I285" s="31"/>
      <c r="J285" s="31"/>
      <c r="K285" s="35"/>
    </row>
    <row r="286" spans="2:11" x14ac:dyDescent="0.3">
      <c r="B286" s="8" t="s">
        <v>254</v>
      </c>
      <c r="C286" s="57" t="s">
        <v>255</v>
      </c>
      <c r="D286" s="54" t="s">
        <v>256</v>
      </c>
      <c r="E286" s="6" t="s">
        <v>171</v>
      </c>
      <c r="F286" s="19">
        <v>8981</v>
      </c>
      <c r="G286" s="24">
        <v>51.34</v>
      </c>
      <c r="H286" s="24">
        <v>0.06</v>
      </c>
      <c r="I286" s="31"/>
      <c r="J286" s="31"/>
      <c r="K286" s="35"/>
    </row>
    <row r="287" spans="2:11" x14ac:dyDescent="0.3">
      <c r="B287" s="8" t="s">
        <v>2295</v>
      </c>
      <c r="C287" s="57" t="s">
        <v>2296</v>
      </c>
      <c r="D287" s="54" t="s">
        <v>2297</v>
      </c>
      <c r="E287" s="6" t="s">
        <v>115</v>
      </c>
      <c r="F287" s="19">
        <v>1059</v>
      </c>
      <c r="G287" s="24">
        <v>51</v>
      </c>
      <c r="H287" s="24">
        <v>0.06</v>
      </c>
      <c r="I287" s="31"/>
      <c r="J287" s="31"/>
      <c r="K287" s="35"/>
    </row>
    <row r="288" spans="2:11" x14ac:dyDescent="0.3">
      <c r="B288" s="8" t="s">
        <v>4208</v>
      </c>
      <c r="C288" s="57" t="s">
        <v>4209</v>
      </c>
      <c r="D288" s="54" t="s">
        <v>4210</v>
      </c>
      <c r="E288" s="6" t="s">
        <v>86</v>
      </c>
      <c r="F288" s="19">
        <v>1935</v>
      </c>
      <c r="G288" s="24">
        <v>50.9</v>
      </c>
      <c r="H288" s="24">
        <v>0.06</v>
      </c>
      <c r="I288" s="31"/>
      <c r="J288" s="31"/>
      <c r="K288" s="35"/>
    </row>
    <row r="289" spans="2:11" x14ac:dyDescent="0.3">
      <c r="B289" s="8" t="s">
        <v>1802</v>
      </c>
      <c r="C289" s="57" t="s">
        <v>1803</v>
      </c>
      <c r="D289" s="54" t="s">
        <v>1804</v>
      </c>
      <c r="E289" s="6" t="s">
        <v>175</v>
      </c>
      <c r="F289" s="19">
        <v>1511</v>
      </c>
      <c r="G289" s="24">
        <v>50.39</v>
      </c>
      <c r="H289" s="24">
        <v>0.06</v>
      </c>
      <c r="I289" s="31"/>
      <c r="J289" s="31"/>
      <c r="K289" s="35"/>
    </row>
    <row r="290" spans="2:11" x14ac:dyDescent="0.3">
      <c r="B290" s="8" t="s">
        <v>980</v>
      </c>
      <c r="C290" s="57" t="s">
        <v>981</v>
      </c>
      <c r="D290" s="54" t="s">
        <v>982</v>
      </c>
      <c r="E290" s="6" t="s">
        <v>115</v>
      </c>
      <c r="F290" s="19">
        <v>5183</v>
      </c>
      <c r="G290" s="24">
        <v>50.04</v>
      </c>
      <c r="H290" s="24">
        <v>0.06</v>
      </c>
      <c r="I290" s="31"/>
      <c r="J290" s="31"/>
      <c r="K290" s="35"/>
    </row>
    <row r="291" spans="2:11" x14ac:dyDescent="0.3">
      <c r="B291" s="8" t="s">
        <v>458</v>
      </c>
      <c r="C291" s="57" t="s">
        <v>459</v>
      </c>
      <c r="D291" s="54" t="s">
        <v>460</v>
      </c>
      <c r="E291" s="6" t="s">
        <v>401</v>
      </c>
      <c r="F291" s="19">
        <v>15175</v>
      </c>
      <c r="G291" s="24">
        <v>50.01</v>
      </c>
      <c r="H291" s="24">
        <v>0.06</v>
      </c>
      <c r="I291" s="31"/>
      <c r="J291" s="31"/>
      <c r="K291" s="35"/>
    </row>
    <row r="292" spans="2:11" x14ac:dyDescent="0.3">
      <c r="B292" s="8" t="s">
        <v>4211</v>
      </c>
      <c r="C292" s="57" t="s">
        <v>4212</v>
      </c>
      <c r="D292" s="54" t="s">
        <v>4213</v>
      </c>
      <c r="E292" s="6" t="s">
        <v>86</v>
      </c>
      <c r="F292" s="19">
        <v>35127</v>
      </c>
      <c r="G292" s="24">
        <v>50.01</v>
      </c>
      <c r="H292" s="24">
        <v>0.06</v>
      </c>
      <c r="I292" s="31"/>
      <c r="J292" s="31"/>
      <c r="K292" s="35"/>
    </row>
    <row r="293" spans="2:11" x14ac:dyDescent="0.3">
      <c r="B293" s="8" t="s">
        <v>2239</v>
      </c>
      <c r="C293" s="57" t="s">
        <v>2240</v>
      </c>
      <c r="D293" s="54" t="s">
        <v>2241</v>
      </c>
      <c r="E293" s="6" t="s">
        <v>123</v>
      </c>
      <c r="F293" s="19">
        <v>7025</v>
      </c>
      <c r="G293" s="24">
        <v>49.95</v>
      </c>
      <c r="H293" s="24">
        <v>0.06</v>
      </c>
      <c r="I293" s="31"/>
      <c r="J293" s="31"/>
      <c r="K293" s="35"/>
    </row>
    <row r="294" spans="2:11" x14ac:dyDescent="0.3">
      <c r="B294" s="8" t="s">
        <v>2403</v>
      </c>
      <c r="C294" s="57" t="s">
        <v>2404</v>
      </c>
      <c r="D294" s="54" t="s">
        <v>2405</v>
      </c>
      <c r="E294" s="6" t="s">
        <v>86</v>
      </c>
      <c r="F294" s="19">
        <v>10564</v>
      </c>
      <c r="G294" s="24">
        <v>49.94</v>
      </c>
      <c r="H294" s="24">
        <v>0.06</v>
      </c>
      <c r="I294" s="31"/>
      <c r="J294" s="31"/>
      <c r="K294" s="35"/>
    </row>
    <row r="295" spans="2:11" x14ac:dyDescent="0.3">
      <c r="B295" s="8" t="s">
        <v>2427</v>
      </c>
      <c r="C295" s="57" t="s">
        <v>2428</v>
      </c>
      <c r="D295" s="54" t="s">
        <v>2429</v>
      </c>
      <c r="E295" s="6" t="s">
        <v>123</v>
      </c>
      <c r="F295" s="19">
        <v>3847</v>
      </c>
      <c r="G295" s="24">
        <v>49.57</v>
      </c>
      <c r="H295" s="24">
        <v>0.06</v>
      </c>
      <c r="I295" s="31"/>
      <c r="J295" s="31"/>
      <c r="K295" s="35"/>
    </row>
    <row r="296" spans="2:11" x14ac:dyDescent="0.3">
      <c r="B296" s="8" t="s">
        <v>4098</v>
      </c>
      <c r="C296" s="57" t="s">
        <v>4099</v>
      </c>
      <c r="D296" s="54" t="s">
        <v>4100</v>
      </c>
      <c r="E296" s="6" t="s">
        <v>90</v>
      </c>
      <c r="F296" s="19">
        <v>1918</v>
      </c>
      <c r="G296" s="24">
        <v>49.37</v>
      </c>
      <c r="H296" s="24">
        <v>0.06</v>
      </c>
      <c r="I296" s="31"/>
      <c r="J296" s="31"/>
      <c r="K296" s="35"/>
    </row>
    <row r="297" spans="2:11" x14ac:dyDescent="0.3">
      <c r="B297" s="8" t="s">
        <v>950</v>
      </c>
      <c r="C297" s="57" t="s">
        <v>728</v>
      </c>
      <c r="D297" s="54" t="s">
        <v>951</v>
      </c>
      <c r="E297" s="6" t="s">
        <v>119</v>
      </c>
      <c r="F297" s="19">
        <v>28724</v>
      </c>
      <c r="G297" s="24">
        <v>49.33</v>
      </c>
      <c r="H297" s="24">
        <v>0.06</v>
      </c>
      <c r="I297" s="31"/>
      <c r="J297" s="31"/>
      <c r="K297" s="35"/>
    </row>
    <row r="298" spans="2:11" x14ac:dyDescent="0.3">
      <c r="B298" s="8" t="s">
        <v>4214</v>
      </c>
      <c r="C298" s="57" t="s">
        <v>4215</v>
      </c>
      <c r="D298" s="54" t="s">
        <v>4216</v>
      </c>
      <c r="E298" s="6" t="s">
        <v>145</v>
      </c>
      <c r="F298" s="19">
        <v>6536</v>
      </c>
      <c r="G298" s="24">
        <v>49.32</v>
      </c>
      <c r="H298" s="24">
        <v>0.06</v>
      </c>
      <c r="I298" s="31"/>
      <c r="J298" s="31"/>
      <c r="K298" s="35"/>
    </row>
    <row r="299" spans="2:11" x14ac:dyDescent="0.3">
      <c r="B299" s="8" t="s">
        <v>4217</v>
      </c>
      <c r="C299" s="57" t="s">
        <v>4218</v>
      </c>
      <c r="D299" s="54" t="s">
        <v>4219</v>
      </c>
      <c r="E299" s="6" t="s">
        <v>86</v>
      </c>
      <c r="F299" s="19">
        <v>3573</v>
      </c>
      <c r="G299" s="24">
        <v>49.25</v>
      </c>
      <c r="H299" s="24">
        <v>0.05</v>
      </c>
      <c r="I299" s="31"/>
      <c r="J299" s="31"/>
      <c r="K299" s="35"/>
    </row>
    <row r="300" spans="2:11" x14ac:dyDescent="0.3">
      <c r="B300" s="8" t="s">
        <v>4220</v>
      </c>
      <c r="C300" s="57" t="s">
        <v>4221</v>
      </c>
      <c r="D300" s="54" t="s">
        <v>4222</v>
      </c>
      <c r="E300" s="6" t="s">
        <v>64</v>
      </c>
      <c r="F300" s="19">
        <v>22041</v>
      </c>
      <c r="G300" s="24">
        <v>48.87</v>
      </c>
      <c r="H300" s="24">
        <v>0.05</v>
      </c>
      <c r="I300" s="31"/>
      <c r="J300" s="31"/>
      <c r="K300" s="35"/>
    </row>
    <row r="301" spans="2:11" x14ac:dyDescent="0.3">
      <c r="B301" s="8" t="s">
        <v>146</v>
      </c>
      <c r="C301" s="57" t="s">
        <v>147</v>
      </c>
      <c r="D301" s="54" t="s">
        <v>148</v>
      </c>
      <c r="E301" s="6" t="s">
        <v>149</v>
      </c>
      <c r="F301" s="19">
        <v>1704</v>
      </c>
      <c r="G301" s="24">
        <v>47.65</v>
      </c>
      <c r="H301" s="24">
        <v>0.05</v>
      </c>
      <c r="I301" s="31"/>
      <c r="J301" s="31"/>
      <c r="K301" s="35"/>
    </row>
    <row r="302" spans="2:11" x14ac:dyDescent="0.3">
      <c r="B302" s="8" t="s">
        <v>4223</v>
      </c>
      <c r="C302" s="57" t="s">
        <v>4224</v>
      </c>
      <c r="D302" s="54" t="s">
        <v>4225</v>
      </c>
      <c r="E302" s="6" t="s">
        <v>50</v>
      </c>
      <c r="F302" s="19">
        <v>4141</v>
      </c>
      <c r="G302" s="24">
        <v>47.58</v>
      </c>
      <c r="H302" s="24">
        <v>0.05</v>
      </c>
      <c r="I302" s="31"/>
      <c r="J302" s="31"/>
      <c r="K302" s="35"/>
    </row>
    <row r="303" spans="2:11" x14ac:dyDescent="0.3">
      <c r="B303" s="8" t="s">
        <v>4226</v>
      </c>
      <c r="C303" s="57" t="s">
        <v>4227</v>
      </c>
      <c r="D303" s="54" t="s">
        <v>4228</v>
      </c>
      <c r="E303" s="6" t="s">
        <v>90</v>
      </c>
      <c r="F303" s="19">
        <v>391</v>
      </c>
      <c r="G303" s="24">
        <v>46.92</v>
      </c>
      <c r="H303" s="24">
        <v>0.05</v>
      </c>
      <c r="I303" s="31"/>
      <c r="J303" s="31"/>
      <c r="K303" s="35"/>
    </row>
    <row r="304" spans="2:11" x14ac:dyDescent="0.3">
      <c r="B304" s="8" t="s">
        <v>4101</v>
      </c>
      <c r="C304" s="57" t="s">
        <v>4102</v>
      </c>
      <c r="D304" s="54" t="s">
        <v>4103</v>
      </c>
      <c r="E304" s="6" t="s">
        <v>127</v>
      </c>
      <c r="F304" s="19">
        <v>1481</v>
      </c>
      <c r="G304" s="24">
        <v>46.49</v>
      </c>
      <c r="H304" s="24">
        <v>0.05</v>
      </c>
      <c r="I304" s="31"/>
      <c r="J304" s="31"/>
      <c r="K304" s="35"/>
    </row>
    <row r="305" spans="2:11" x14ac:dyDescent="0.3">
      <c r="B305" s="8" t="s">
        <v>332</v>
      </c>
      <c r="C305" s="57" t="s">
        <v>333</v>
      </c>
      <c r="D305" s="54" t="s">
        <v>334</v>
      </c>
      <c r="E305" s="6" t="s">
        <v>141</v>
      </c>
      <c r="F305" s="19">
        <v>77247</v>
      </c>
      <c r="G305" s="24">
        <v>46.13</v>
      </c>
      <c r="H305" s="24">
        <v>0.05</v>
      </c>
      <c r="I305" s="31"/>
      <c r="J305" s="31"/>
      <c r="K305" s="35"/>
    </row>
    <row r="306" spans="2:11" x14ac:dyDescent="0.3">
      <c r="B306" s="8" t="s">
        <v>2436</v>
      </c>
      <c r="C306" s="57" t="s">
        <v>2437</v>
      </c>
      <c r="D306" s="54" t="s">
        <v>2438</v>
      </c>
      <c r="E306" s="6" t="s">
        <v>57</v>
      </c>
      <c r="F306" s="19">
        <v>90370</v>
      </c>
      <c r="G306" s="24">
        <v>44.83</v>
      </c>
      <c r="H306" s="24">
        <v>0.05</v>
      </c>
      <c r="I306" s="31"/>
      <c r="J306" s="31"/>
      <c r="K306" s="35"/>
    </row>
    <row r="307" spans="2:11" x14ac:dyDescent="0.3">
      <c r="B307" s="8" t="s">
        <v>2397</v>
      </c>
      <c r="C307" s="57" t="s">
        <v>2398</v>
      </c>
      <c r="D307" s="54" t="s">
        <v>2399</v>
      </c>
      <c r="E307" s="6" t="s">
        <v>315</v>
      </c>
      <c r="F307" s="19">
        <v>9343</v>
      </c>
      <c r="G307" s="24">
        <v>44.8</v>
      </c>
      <c r="H307" s="24">
        <v>0.05</v>
      </c>
      <c r="I307" s="31"/>
      <c r="J307" s="31"/>
      <c r="K307" s="35"/>
    </row>
    <row r="308" spans="2:11" x14ac:dyDescent="0.3">
      <c r="B308" s="8" t="s">
        <v>3327</v>
      </c>
      <c r="C308" s="57" t="s">
        <v>3328</v>
      </c>
      <c r="D308" s="54" t="s">
        <v>3329</v>
      </c>
      <c r="E308" s="6" t="s">
        <v>141</v>
      </c>
      <c r="F308" s="19">
        <v>1606</v>
      </c>
      <c r="G308" s="24">
        <v>44.49</v>
      </c>
      <c r="H308" s="24">
        <v>0.05</v>
      </c>
      <c r="I308" s="31"/>
      <c r="J308" s="31"/>
      <c r="K308" s="35"/>
    </row>
    <row r="309" spans="2:11" x14ac:dyDescent="0.3">
      <c r="B309" s="8" t="s">
        <v>4229</v>
      </c>
      <c r="C309" s="57" t="s">
        <v>4230</v>
      </c>
      <c r="D309" s="54" t="s">
        <v>4231</v>
      </c>
      <c r="E309" s="6" t="s">
        <v>401</v>
      </c>
      <c r="F309" s="19">
        <v>5725</v>
      </c>
      <c r="G309" s="24">
        <v>44.41</v>
      </c>
      <c r="H309" s="24">
        <v>0.05</v>
      </c>
      <c r="I309" s="31"/>
      <c r="J309" s="31"/>
      <c r="K309" s="35"/>
    </row>
    <row r="310" spans="2:11" x14ac:dyDescent="0.3">
      <c r="B310" s="8" t="s">
        <v>4104</v>
      </c>
      <c r="C310" s="57" t="s">
        <v>4105</v>
      </c>
      <c r="D310" s="54" t="s">
        <v>4106</v>
      </c>
      <c r="E310" s="6" t="s">
        <v>119</v>
      </c>
      <c r="F310" s="19">
        <v>42313</v>
      </c>
      <c r="G310" s="24">
        <v>44.3</v>
      </c>
      <c r="H310" s="24">
        <v>0.05</v>
      </c>
      <c r="I310" s="31"/>
      <c r="J310" s="31"/>
      <c r="K310" s="35"/>
    </row>
    <row r="311" spans="2:11" x14ac:dyDescent="0.3">
      <c r="B311" s="8" t="s">
        <v>4232</v>
      </c>
      <c r="C311" s="57" t="s">
        <v>199</v>
      </c>
      <c r="D311" s="54" t="s">
        <v>4233</v>
      </c>
      <c r="E311" s="6" t="s">
        <v>200</v>
      </c>
      <c r="F311" s="19">
        <v>4517</v>
      </c>
      <c r="G311" s="24">
        <v>44.21</v>
      </c>
      <c r="H311" s="24">
        <v>0.05</v>
      </c>
      <c r="I311" s="31"/>
      <c r="J311" s="31"/>
      <c r="K311" s="35"/>
    </row>
    <row r="312" spans="2:11" x14ac:dyDescent="0.3">
      <c r="B312" s="8" t="s">
        <v>4234</v>
      </c>
      <c r="C312" s="57" t="s">
        <v>4235</v>
      </c>
      <c r="D312" s="54" t="s">
        <v>4236</v>
      </c>
      <c r="E312" s="6" t="s">
        <v>50</v>
      </c>
      <c r="F312" s="19">
        <v>5213</v>
      </c>
      <c r="G312" s="24">
        <v>43.92</v>
      </c>
      <c r="H312" s="24">
        <v>0.05</v>
      </c>
      <c r="I312" s="31"/>
      <c r="J312" s="31"/>
      <c r="K312" s="35"/>
    </row>
    <row r="313" spans="2:11" x14ac:dyDescent="0.3">
      <c r="B313" s="8" t="s">
        <v>4107</v>
      </c>
      <c r="C313" s="57" t="s">
        <v>4108</v>
      </c>
      <c r="D313" s="54" t="s">
        <v>4109</v>
      </c>
      <c r="E313" s="6" t="s">
        <v>127</v>
      </c>
      <c r="F313" s="19">
        <v>4139</v>
      </c>
      <c r="G313" s="24">
        <v>43.92</v>
      </c>
      <c r="H313" s="24">
        <v>0.05</v>
      </c>
      <c r="I313" s="31"/>
      <c r="J313" s="31"/>
      <c r="K313" s="35"/>
    </row>
    <row r="314" spans="2:11" x14ac:dyDescent="0.3">
      <c r="B314" s="8" t="s">
        <v>4110</v>
      </c>
      <c r="C314" s="57" t="s">
        <v>4111</v>
      </c>
      <c r="D314" s="54" t="s">
        <v>4112</v>
      </c>
      <c r="E314" s="6" t="s">
        <v>149</v>
      </c>
      <c r="F314" s="19">
        <v>3842</v>
      </c>
      <c r="G314" s="24">
        <v>43.68</v>
      </c>
      <c r="H314" s="24">
        <v>0.05</v>
      </c>
      <c r="I314" s="31"/>
      <c r="J314" s="31"/>
      <c r="K314" s="35"/>
    </row>
    <row r="315" spans="2:11" x14ac:dyDescent="0.3">
      <c r="B315" s="8" t="s">
        <v>2116</v>
      </c>
      <c r="C315" s="57" t="s">
        <v>2117</v>
      </c>
      <c r="D315" s="54" t="s">
        <v>2118</v>
      </c>
      <c r="E315" s="6" t="s">
        <v>82</v>
      </c>
      <c r="F315" s="19">
        <v>10286</v>
      </c>
      <c r="G315" s="24">
        <v>43.48</v>
      </c>
      <c r="H315" s="24">
        <v>0.05</v>
      </c>
      <c r="I315" s="31"/>
      <c r="J315" s="31"/>
      <c r="K315" s="35"/>
    </row>
    <row r="316" spans="2:11" x14ac:dyDescent="0.3">
      <c r="B316" s="8" t="s">
        <v>2463</v>
      </c>
      <c r="C316" s="57" t="s">
        <v>2464</v>
      </c>
      <c r="D316" s="54" t="s">
        <v>2465</v>
      </c>
      <c r="E316" s="6" t="s">
        <v>57</v>
      </c>
      <c r="F316" s="19">
        <v>18630</v>
      </c>
      <c r="G316" s="24">
        <v>42.93</v>
      </c>
      <c r="H316" s="24">
        <v>0.05</v>
      </c>
      <c r="I316" s="31"/>
      <c r="J316" s="31"/>
      <c r="K316" s="35"/>
    </row>
    <row r="317" spans="2:11" x14ac:dyDescent="0.3">
      <c r="B317" s="8" t="s">
        <v>4237</v>
      </c>
      <c r="C317" s="57" t="s">
        <v>4238</v>
      </c>
      <c r="D317" s="54" t="s">
        <v>4239</v>
      </c>
      <c r="E317" s="6" t="s">
        <v>115</v>
      </c>
      <c r="F317" s="19">
        <v>275</v>
      </c>
      <c r="G317" s="24">
        <v>42.81</v>
      </c>
      <c r="H317" s="24">
        <v>0.05</v>
      </c>
      <c r="I317" s="31"/>
      <c r="J317" s="31"/>
      <c r="K317" s="35"/>
    </row>
    <row r="318" spans="2:11" x14ac:dyDescent="0.3">
      <c r="B318" s="8" t="s">
        <v>251</v>
      </c>
      <c r="C318" s="57" t="s">
        <v>252</v>
      </c>
      <c r="D318" s="54" t="s">
        <v>253</v>
      </c>
      <c r="E318" s="6" t="s">
        <v>141</v>
      </c>
      <c r="F318" s="19">
        <v>317</v>
      </c>
      <c r="G318" s="24">
        <v>42.45</v>
      </c>
      <c r="H318" s="24">
        <v>0.05</v>
      </c>
      <c r="I318" s="31"/>
      <c r="J318" s="31"/>
      <c r="K318" s="35"/>
    </row>
    <row r="319" spans="2:11" x14ac:dyDescent="0.3">
      <c r="B319" s="8" t="s">
        <v>4240</v>
      </c>
      <c r="C319" s="57" t="s">
        <v>4241</v>
      </c>
      <c r="D319" s="54" t="s">
        <v>4242</v>
      </c>
      <c r="E319" s="6" t="s">
        <v>90</v>
      </c>
      <c r="F319" s="19">
        <v>3456</v>
      </c>
      <c r="G319" s="24">
        <v>41.84</v>
      </c>
      <c r="H319" s="24">
        <v>0.05</v>
      </c>
      <c r="I319" s="31"/>
      <c r="J319" s="31"/>
      <c r="K319" s="35"/>
    </row>
    <row r="320" spans="2:11" x14ac:dyDescent="0.3">
      <c r="B320" s="8" t="s">
        <v>2154</v>
      </c>
      <c r="C320" s="57" t="s">
        <v>2155</v>
      </c>
      <c r="D320" s="54" t="s">
        <v>2156</v>
      </c>
      <c r="E320" s="6" t="s">
        <v>107</v>
      </c>
      <c r="F320" s="19">
        <v>14949</v>
      </c>
      <c r="G320" s="24">
        <v>41.75</v>
      </c>
      <c r="H320" s="24">
        <v>0.05</v>
      </c>
      <c r="I320" s="31"/>
      <c r="J320" s="31"/>
      <c r="K320" s="35"/>
    </row>
    <row r="321" spans="2:11" x14ac:dyDescent="0.3">
      <c r="B321" s="8" t="s">
        <v>4243</v>
      </c>
      <c r="C321" s="57" t="s">
        <v>1160</v>
      </c>
      <c r="D321" s="54" t="s">
        <v>4244</v>
      </c>
      <c r="E321" s="6" t="s">
        <v>90</v>
      </c>
      <c r="F321" s="19">
        <v>2457</v>
      </c>
      <c r="G321" s="24">
        <v>41.37</v>
      </c>
      <c r="H321" s="24">
        <v>0.05</v>
      </c>
      <c r="I321" s="31"/>
      <c r="J321" s="31"/>
      <c r="K321" s="35"/>
    </row>
    <row r="322" spans="2:11" x14ac:dyDescent="0.3">
      <c r="B322" s="8" t="s">
        <v>4245</v>
      </c>
      <c r="C322" s="57" t="s">
        <v>4246</v>
      </c>
      <c r="D322" s="54" t="s">
        <v>4247</v>
      </c>
      <c r="E322" s="6" t="s">
        <v>1019</v>
      </c>
      <c r="F322" s="19">
        <v>2076</v>
      </c>
      <c r="G322" s="24">
        <v>41.13</v>
      </c>
      <c r="H322" s="24">
        <v>0.05</v>
      </c>
      <c r="I322" s="31"/>
      <c r="J322" s="31"/>
      <c r="K322" s="35"/>
    </row>
    <row r="323" spans="2:11" x14ac:dyDescent="0.3">
      <c r="B323" s="8" t="s">
        <v>4248</v>
      </c>
      <c r="C323" s="57" t="s">
        <v>4249</v>
      </c>
      <c r="D323" s="54" t="s">
        <v>4250</v>
      </c>
      <c r="E323" s="6" t="s">
        <v>156</v>
      </c>
      <c r="F323" s="19">
        <v>3883</v>
      </c>
      <c r="G323" s="24">
        <v>41.12</v>
      </c>
      <c r="H323" s="24">
        <v>0.05</v>
      </c>
      <c r="I323" s="31"/>
      <c r="J323" s="31"/>
      <c r="K323" s="35"/>
    </row>
    <row r="324" spans="2:11" x14ac:dyDescent="0.3">
      <c r="B324" s="8" t="s">
        <v>142</v>
      </c>
      <c r="C324" s="57" t="s">
        <v>143</v>
      </c>
      <c r="D324" s="54" t="s">
        <v>144</v>
      </c>
      <c r="E324" s="6" t="s">
        <v>145</v>
      </c>
      <c r="F324" s="19">
        <v>3788</v>
      </c>
      <c r="G324" s="24">
        <v>40.950000000000003</v>
      </c>
      <c r="H324" s="24">
        <v>0.05</v>
      </c>
      <c r="I324" s="31"/>
      <c r="J324" s="31"/>
      <c r="K324" s="35"/>
    </row>
    <row r="325" spans="2:11" x14ac:dyDescent="0.3">
      <c r="B325" s="8" t="s">
        <v>4113</v>
      </c>
      <c r="C325" s="57" t="s">
        <v>4114</v>
      </c>
      <c r="D325" s="54" t="s">
        <v>4115</v>
      </c>
      <c r="E325" s="6" t="s">
        <v>43</v>
      </c>
      <c r="F325" s="19">
        <v>71665</v>
      </c>
      <c r="G325" s="24">
        <v>40.93</v>
      </c>
      <c r="H325" s="24">
        <v>0.05</v>
      </c>
      <c r="I325" s="31"/>
      <c r="J325" s="31"/>
      <c r="K325" s="35"/>
    </row>
    <row r="326" spans="2:11" x14ac:dyDescent="0.3">
      <c r="B326" s="8" t="s">
        <v>4116</v>
      </c>
      <c r="C326" s="57" t="s">
        <v>4117</v>
      </c>
      <c r="D326" s="54" t="s">
        <v>4118</v>
      </c>
      <c r="E326" s="6" t="s">
        <v>86</v>
      </c>
      <c r="F326" s="19">
        <v>592</v>
      </c>
      <c r="G326" s="24">
        <v>40.619999999999997</v>
      </c>
      <c r="H326" s="24">
        <v>0.05</v>
      </c>
      <c r="I326" s="31"/>
      <c r="J326" s="31"/>
      <c r="K326" s="35"/>
    </row>
    <row r="327" spans="2:11" x14ac:dyDescent="0.3">
      <c r="B327" s="8" t="s">
        <v>4251</v>
      </c>
      <c r="C327" s="57" t="s">
        <v>4252</v>
      </c>
      <c r="D327" s="54" t="s">
        <v>4253</v>
      </c>
      <c r="E327" s="6" t="s">
        <v>171</v>
      </c>
      <c r="F327" s="19">
        <v>371</v>
      </c>
      <c r="G327" s="24">
        <v>40.47</v>
      </c>
      <c r="H327" s="24">
        <v>0.05</v>
      </c>
      <c r="I327" s="31"/>
      <c r="J327" s="31"/>
      <c r="K327" s="35"/>
    </row>
    <row r="328" spans="2:11" x14ac:dyDescent="0.3">
      <c r="B328" s="8" t="s">
        <v>4254</v>
      </c>
      <c r="C328" s="57" t="s">
        <v>4255</v>
      </c>
      <c r="D328" s="54" t="s">
        <v>4256</v>
      </c>
      <c r="E328" s="6" t="s">
        <v>1019</v>
      </c>
      <c r="F328" s="19">
        <v>1334</v>
      </c>
      <c r="G328" s="24">
        <v>40.22</v>
      </c>
      <c r="H328" s="24">
        <v>0.04</v>
      </c>
      <c r="I328" s="31"/>
      <c r="J328" s="31"/>
      <c r="K328" s="35"/>
    </row>
    <row r="329" spans="2:11" x14ac:dyDescent="0.3">
      <c r="B329" s="8" t="s">
        <v>4257</v>
      </c>
      <c r="C329" s="57" t="s">
        <v>4258</v>
      </c>
      <c r="D329" s="54" t="s">
        <v>4259</v>
      </c>
      <c r="E329" s="6" t="s">
        <v>119</v>
      </c>
      <c r="F329" s="19">
        <v>217249</v>
      </c>
      <c r="G329" s="24">
        <v>39.76</v>
      </c>
      <c r="H329" s="24">
        <v>0.04</v>
      </c>
      <c r="I329" s="31"/>
      <c r="J329" s="31"/>
      <c r="K329" s="35"/>
    </row>
    <row r="330" spans="2:11" x14ac:dyDescent="0.3">
      <c r="B330" s="8" t="s">
        <v>153</v>
      </c>
      <c r="C330" s="57" t="s">
        <v>154</v>
      </c>
      <c r="D330" s="54" t="s">
        <v>155</v>
      </c>
      <c r="E330" s="6" t="s">
        <v>156</v>
      </c>
      <c r="F330" s="19">
        <v>101</v>
      </c>
      <c r="G330" s="24">
        <v>39.75</v>
      </c>
      <c r="H330" s="24">
        <v>0.04</v>
      </c>
      <c r="I330" s="31"/>
      <c r="J330" s="31"/>
      <c r="K330" s="35"/>
    </row>
    <row r="331" spans="2:11" x14ac:dyDescent="0.3">
      <c r="B331" s="8" t="s">
        <v>516</v>
      </c>
      <c r="C331" s="57" t="s">
        <v>517</v>
      </c>
      <c r="D331" s="54" t="s">
        <v>518</v>
      </c>
      <c r="E331" s="6" t="s">
        <v>145</v>
      </c>
      <c r="F331" s="19">
        <v>2822</v>
      </c>
      <c r="G331" s="24">
        <v>39.549999999999997</v>
      </c>
      <c r="H331" s="24">
        <v>0.04</v>
      </c>
      <c r="I331" s="31"/>
      <c r="J331" s="31"/>
      <c r="K331" s="35"/>
    </row>
    <row r="332" spans="2:11" x14ac:dyDescent="0.3">
      <c r="B332" s="8" t="s">
        <v>2442</v>
      </c>
      <c r="C332" s="57" t="s">
        <v>2443</v>
      </c>
      <c r="D332" s="54" t="s">
        <v>2444</v>
      </c>
      <c r="E332" s="6" t="s">
        <v>433</v>
      </c>
      <c r="F332" s="19">
        <v>6943</v>
      </c>
      <c r="G332" s="24">
        <v>39.25</v>
      </c>
      <c r="H332" s="24">
        <v>0.04</v>
      </c>
      <c r="I332" s="31"/>
      <c r="J332" s="31"/>
      <c r="K332" s="35"/>
    </row>
    <row r="333" spans="2:11" x14ac:dyDescent="0.3">
      <c r="B333" s="8" t="s">
        <v>522</v>
      </c>
      <c r="C333" s="57" t="s">
        <v>523</v>
      </c>
      <c r="D333" s="54" t="s">
        <v>524</v>
      </c>
      <c r="E333" s="6" t="s">
        <v>82</v>
      </c>
      <c r="F333" s="19">
        <v>10904</v>
      </c>
      <c r="G333" s="24">
        <v>39.25</v>
      </c>
      <c r="H333" s="24">
        <v>0.04</v>
      </c>
      <c r="I333" s="31"/>
      <c r="J333" s="31"/>
      <c r="K333" s="35"/>
    </row>
    <row r="334" spans="2:11" x14ac:dyDescent="0.3">
      <c r="B334" s="8" t="s">
        <v>927</v>
      </c>
      <c r="C334" s="57" t="s">
        <v>928</v>
      </c>
      <c r="D334" s="54" t="s">
        <v>929</v>
      </c>
      <c r="E334" s="6" t="s">
        <v>90</v>
      </c>
      <c r="F334" s="19">
        <v>690</v>
      </c>
      <c r="G334" s="24">
        <v>39.17</v>
      </c>
      <c r="H334" s="24">
        <v>0.04</v>
      </c>
      <c r="I334" s="31"/>
      <c r="J334" s="31"/>
      <c r="K334" s="35"/>
    </row>
    <row r="335" spans="2:11" x14ac:dyDescent="0.3">
      <c r="B335" s="8" t="s">
        <v>4260</v>
      </c>
      <c r="C335" s="57" t="s">
        <v>4261</v>
      </c>
      <c r="D335" s="54" t="s">
        <v>4262</v>
      </c>
      <c r="E335" s="6" t="s">
        <v>1019</v>
      </c>
      <c r="F335" s="19">
        <v>1349</v>
      </c>
      <c r="G335" s="24">
        <v>39.130000000000003</v>
      </c>
      <c r="H335" s="24">
        <v>0.04</v>
      </c>
      <c r="I335" s="31"/>
      <c r="J335" s="31"/>
      <c r="K335" s="35"/>
    </row>
    <row r="336" spans="2:11" x14ac:dyDescent="0.3">
      <c r="B336" s="8" t="s">
        <v>4119</v>
      </c>
      <c r="C336" s="57" t="s">
        <v>4120</v>
      </c>
      <c r="D336" s="54" t="s">
        <v>4121</v>
      </c>
      <c r="E336" s="6" t="s">
        <v>490</v>
      </c>
      <c r="F336" s="19">
        <v>15021</v>
      </c>
      <c r="G336" s="24">
        <v>39.049999999999997</v>
      </c>
      <c r="H336" s="24">
        <v>0.04</v>
      </c>
      <c r="I336" s="31"/>
      <c r="J336" s="31"/>
      <c r="K336" s="35"/>
    </row>
    <row r="337" spans="2:11" x14ac:dyDescent="0.3">
      <c r="B337" s="8" t="s">
        <v>4122</v>
      </c>
      <c r="C337" s="57" t="s">
        <v>1586</v>
      </c>
      <c r="D337" s="54" t="s">
        <v>4123</v>
      </c>
      <c r="E337" s="6" t="s">
        <v>542</v>
      </c>
      <c r="F337" s="19">
        <v>12419</v>
      </c>
      <c r="G337" s="24">
        <v>38.880000000000003</v>
      </c>
      <c r="H337" s="24">
        <v>0.04</v>
      </c>
      <c r="I337" s="31"/>
      <c r="J337" s="31"/>
      <c r="K337" s="35"/>
    </row>
    <row r="338" spans="2:11" x14ac:dyDescent="0.3">
      <c r="B338" s="8" t="s">
        <v>4263</v>
      </c>
      <c r="C338" s="57" t="s">
        <v>4264</v>
      </c>
      <c r="D338" s="54" t="s">
        <v>4265</v>
      </c>
      <c r="E338" s="6" t="s">
        <v>175</v>
      </c>
      <c r="F338" s="19">
        <v>871</v>
      </c>
      <c r="G338" s="24">
        <v>38.82</v>
      </c>
      <c r="H338" s="24">
        <v>0.04</v>
      </c>
      <c r="I338" s="31"/>
      <c r="J338" s="31"/>
      <c r="K338" s="35"/>
    </row>
    <row r="339" spans="2:11" x14ac:dyDescent="0.3">
      <c r="B339" s="8" t="s">
        <v>905</v>
      </c>
      <c r="C339" s="57" t="s">
        <v>906</v>
      </c>
      <c r="D339" s="54" t="s">
        <v>907</v>
      </c>
      <c r="E339" s="6" t="s">
        <v>908</v>
      </c>
      <c r="F339" s="19">
        <v>1739</v>
      </c>
      <c r="G339" s="24">
        <v>38.67</v>
      </c>
      <c r="H339" s="24">
        <v>0.04</v>
      </c>
      <c r="I339" s="31"/>
      <c r="J339" s="31"/>
      <c r="K339" s="35"/>
    </row>
    <row r="340" spans="2:11" x14ac:dyDescent="0.3">
      <c r="B340" s="8" t="s">
        <v>2491</v>
      </c>
      <c r="C340" s="57" t="s">
        <v>2492</v>
      </c>
      <c r="D340" s="54" t="s">
        <v>2493</v>
      </c>
      <c r="E340" s="6" t="s">
        <v>401</v>
      </c>
      <c r="F340" s="19">
        <v>2595</v>
      </c>
      <c r="G340" s="24">
        <v>38.49</v>
      </c>
      <c r="H340" s="24">
        <v>0.04</v>
      </c>
      <c r="I340" s="31"/>
      <c r="J340" s="31"/>
      <c r="K340" s="35"/>
    </row>
    <row r="341" spans="2:11" x14ac:dyDescent="0.3">
      <c r="B341" s="8" t="s">
        <v>4269</v>
      </c>
      <c r="C341" s="57" t="s">
        <v>4270</v>
      </c>
      <c r="D341" s="54" t="s">
        <v>4271</v>
      </c>
      <c r="E341" s="6" t="s">
        <v>119</v>
      </c>
      <c r="F341" s="19">
        <v>6315</v>
      </c>
      <c r="G341" s="24">
        <v>38.32</v>
      </c>
      <c r="H341" s="24">
        <v>0.04</v>
      </c>
      <c r="I341" s="31"/>
      <c r="J341" s="31"/>
      <c r="K341" s="35"/>
    </row>
    <row r="342" spans="2:11" x14ac:dyDescent="0.3">
      <c r="B342" s="8" t="s">
        <v>4266</v>
      </c>
      <c r="C342" s="57" t="s">
        <v>4267</v>
      </c>
      <c r="D342" s="54" t="s">
        <v>4268</v>
      </c>
      <c r="E342" s="6" t="s">
        <v>86</v>
      </c>
      <c r="F342" s="19">
        <v>170</v>
      </c>
      <c r="G342" s="24">
        <v>38.29</v>
      </c>
      <c r="H342" s="24">
        <v>0.04</v>
      </c>
      <c r="I342" s="31"/>
      <c r="J342" s="31"/>
      <c r="K342" s="35"/>
    </row>
    <row r="343" spans="2:11" x14ac:dyDescent="0.3">
      <c r="B343" s="8" t="s">
        <v>4272</v>
      </c>
      <c r="C343" s="57" t="s">
        <v>4273</v>
      </c>
      <c r="D343" s="54" t="s">
        <v>4274</v>
      </c>
      <c r="E343" s="6" t="s">
        <v>141</v>
      </c>
      <c r="F343" s="19">
        <v>5018</v>
      </c>
      <c r="G343" s="24">
        <v>38.090000000000003</v>
      </c>
      <c r="H343" s="24">
        <v>0.04</v>
      </c>
      <c r="I343" s="31"/>
      <c r="J343" s="31"/>
      <c r="K343" s="35"/>
    </row>
    <row r="344" spans="2:11" x14ac:dyDescent="0.3">
      <c r="B344" s="8" t="s">
        <v>4275</v>
      </c>
      <c r="C344" s="57" t="s">
        <v>4276</v>
      </c>
      <c r="D344" s="54" t="s">
        <v>4277</v>
      </c>
      <c r="E344" s="6" t="s">
        <v>90</v>
      </c>
      <c r="F344" s="19">
        <v>4081</v>
      </c>
      <c r="G344" s="24">
        <v>37.82</v>
      </c>
      <c r="H344" s="24">
        <v>0.04</v>
      </c>
      <c r="I344" s="31"/>
      <c r="J344" s="31"/>
      <c r="K344" s="35"/>
    </row>
    <row r="345" spans="2:11" x14ac:dyDescent="0.3">
      <c r="B345" s="8" t="s">
        <v>2217</v>
      </c>
      <c r="C345" s="57" t="s">
        <v>2218</v>
      </c>
      <c r="D345" s="54" t="s">
        <v>2219</v>
      </c>
      <c r="E345" s="6" t="s">
        <v>86</v>
      </c>
      <c r="F345" s="19">
        <v>1795</v>
      </c>
      <c r="G345" s="24">
        <v>37.56</v>
      </c>
      <c r="H345" s="24">
        <v>0.04</v>
      </c>
      <c r="I345" s="31"/>
      <c r="J345" s="31"/>
      <c r="K345" s="35"/>
    </row>
    <row r="346" spans="2:11" x14ac:dyDescent="0.3">
      <c r="B346" s="8" t="s">
        <v>2430</v>
      </c>
      <c r="C346" s="57" t="s">
        <v>2431</v>
      </c>
      <c r="D346" s="54" t="s">
        <v>2432</v>
      </c>
      <c r="E346" s="6" t="s">
        <v>244</v>
      </c>
      <c r="F346" s="19">
        <v>43138</v>
      </c>
      <c r="G346" s="24">
        <v>37.33</v>
      </c>
      <c r="H346" s="24">
        <v>0.04</v>
      </c>
      <c r="I346" s="31"/>
      <c r="J346" s="31"/>
      <c r="K346" s="35"/>
    </row>
    <row r="347" spans="2:11" x14ac:dyDescent="0.3">
      <c r="B347" s="8" t="s">
        <v>2835</v>
      </c>
      <c r="C347" s="57" t="s">
        <v>2836</v>
      </c>
      <c r="D347" s="54" t="s">
        <v>2837</v>
      </c>
      <c r="E347" s="6" t="s">
        <v>401</v>
      </c>
      <c r="F347" s="19">
        <v>7853</v>
      </c>
      <c r="G347" s="24">
        <v>37.29</v>
      </c>
      <c r="H347" s="24">
        <v>0.04</v>
      </c>
      <c r="I347" s="31"/>
      <c r="J347" s="31"/>
      <c r="K347" s="35"/>
    </row>
    <row r="348" spans="2:11" x14ac:dyDescent="0.3">
      <c r="B348" s="8" t="s">
        <v>569</v>
      </c>
      <c r="C348" s="57" t="s">
        <v>570</v>
      </c>
      <c r="D348" s="54" t="s">
        <v>571</v>
      </c>
      <c r="E348" s="6" t="s">
        <v>164</v>
      </c>
      <c r="F348" s="19">
        <v>9623</v>
      </c>
      <c r="G348" s="24">
        <v>37.14</v>
      </c>
      <c r="H348" s="24">
        <v>0.04</v>
      </c>
      <c r="I348" s="31"/>
      <c r="J348" s="31"/>
      <c r="K348" s="35"/>
    </row>
    <row r="349" spans="2:11" x14ac:dyDescent="0.3">
      <c r="B349" s="8" t="s">
        <v>4124</v>
      </c>
      <c r="C349" s="57" t="s">
        <v>4125</v>
      </c>
      <c r="D349" s="54" t="s">
        <v>4126</v>
      </c>
      <c r="E349" s="6" t="s">
        <v>368</v>
      </c>
      <c r="F349" s="19">
        <v>129</v>
      </c>
      <c r="G349" s="24">
        <v>36.770000000000003</v>
      </c>
      <c r="H349" s="24">
        <v>0.04</v>
      </c>
      <c r="I349" s="31"/>
      <c r="J349" s="31"/>
      <c r="K349" s="35"/>
    </row>
    <row r="350" spans="2:11" x14ac:dyDescent="0.3">
      <c r="B350" s="8" t="s">
        <v>2886</v>
      </c>
      <c r="C350" s="57" t="s">
        <v>2887</v>
      </c>
      <c r="D350" s="54" t="s">
        <v>2888</v>
      </c>
      <c r="E350" s="6" t="s">
        <v>207</v>
      </c>
      <c r="F350" s="19">
        <v>1699</v>
      </c>
      <c r="G350" s="24">
        <v>36.69</v>
      </c>
      <c r="H350" s="24">
        <v>0.04</v>
      </c>
      <c r="I350" s="31"/>
      <c r="J350" s="31"/>
      <c r="K350" s="35"/>
    </row>
    <row r="351" spans="2:11" x14ac:dyDescent="0.3">
      <c r="B351" s="8" t="s">
        <v>4278</v>
      </c>
      <c r="C351" s="57" t="s">
        <v>4279</v>
      </c>
      <c r="D351" s="54" t="s">
        <v>4280</v>
      </c>
      <c r="E351" s="6" t="s">
        <v>433</v>
      </c>
      <c r="F351" s="19">
        <v>581</v>
      </c>
      <c r="G351" s="24">
        <v>36.57</v>
      </c>
      <c r="H351" s="24">
        <v>0.04</v>
      </c>
      <c r="I351" s="31"/>
      <c r="J351" s="31"/>
      <c r="K351" s="35"/>
    </row>
    <row r="352" spans="2:11" x14ac:dyDescent="0.3">
      <c r="B352" s="8" t="s">
        <v>4281</v>
      </c>
      <c r="C352" s="57" t="s">
        <v>4282</v>
      </c>
      <c r="D352" s="54" t="s">
        <v>4283</v>
      </c>
      <c r="E352" s="6" t="s">
        <v>57</v>
      </c>
      <c r="F352" s="19">
        <v>2284</v>
      </c>
      <c r="G352" s="24">
        <v>36.549999999999997</v>
      </c>
      <c r="H352" s="24">
        <v>0.04</v>
      </c>
      <c r="I352" s="31"/>
      <c r="J352" s="31"/>
      <c r="K352" s="35"/>
    </row>
    <row r="353" spans="2:11" x14ac:dyDescent="0.3">
      <c r="B353" s="8" t="s">
        <v>4284</v>
      </c>
      <c r="C353" s="57" t="s">
        <v>4285</v>
      </c>
      <c r="D353" s="54" t="s">
        <v>4286</v>
      </c>
      <c r="E353" s="6" t="s">
        <v>50</v>
      </c>
      <c r="F353" s="19">
        <v>8872</v>
      </c>
      <c r="G353" s="24">
        <v>36.380000000000003</v>
      </c>
      <c r="H353" s="24">
        <v>0.04</v>
      </c>
      <c r="I353" s="31"/>
      <c r="J353" s="31"/>
      <c r="K353" s="35"/>
    </row>
    <row r="354" spans="2:11" x14ac:dyDescent="0.3">
      <c r="B354" s="8" t="s">
        <v>873</v>
      </c>
      <c r="C354" s="57" t="s">
        <v>874</v>
      </c>
      <c r="D354" s="54" t="s">
        <v>875</v>
      </c>
      <c r="E354" s="6" t="s">
        <v>164</v>
      </c>
      <c r="F354" s="19">
        <v>1391</v>
      </c>
      <c r="G354" s="24">
        <v>36.14</v>
      </c>
      <c r="H354" s="24">
        <v>0.04</v>
      </c>
      <c r="I354" s="31"/>
      <c r="J354" s="31"/>
      <c r="K354" s="35"/>
    </row>
    <row r="355" spans="2:11" x14ac:dyDescent="0.3">
      <c r="B355" s="8" t="s">
        <v>912</v>
      </c>
      <c r="C355" s="57" t="s">
        <v>913</v>
      </c>
      <c r="D355" s="54" t="s">
        <v>914</v>
      </c>
      <c r="E355" s="6" t="s">
        <v>149</v>
      </c>
      <c r="F355" s="19">
        <v>2275</v>
      </c>
      <c r="G355" s="24">
        <v>35.54</v>
      </c>
      <c r="H355" s="24">
        <v>0.04</v>
      </c>
      <c r="I355" s="31"/>
      <c r="J355" s="31"/>
      <c r="K355" s="35"/>
    </row>
    <row r="356" spans="2:11" x14ac:dyDescent="0.3">
      <c r="B356" s="8" t="s">
        <v>4287</v>
      </c>
      <c r="C356" s="57" t="s">
        <v>4288</v>
      </c>
      <c r="D356" s="54" t="s">
        <v>4289</v>
      </c>
      <c r="E356" s="6" t="s">
        <v>145</v>
      </c>
      <c r="F356" s="19">
        <v>2908</v>
      </c>
      <c r="G356" s="24">
        <v>35.51</v>
      </c>
      <c r="H356" s="24">
        <v>0.04</v>
      </c>
      <c r="I356" s="31"/>
      <c r="J356" s="31"/>
      <c r="K356" s="35"/>
    </row>
    <row r="357" spans="2:11" x14ac:dyDescent="0.3">
      <c r="B357" s="8" t="s">
        <v>4290</v>
      </c>
      <c r="C357" s="57" t="s">
        <v>4291</v>
      </c>
      <c r="D357" s="54" t="s">
        <v>4292</v>
      </c>
      <c r="E357" s="6" t="s">
        <v>137</v>
      </c>
      <c r="F357" s="19">
        <v>10778</v>
      </c>
      <c r="G357" s="24">
        <v>35.44</v>
      </c>
      <c r="H357" s="24">
        <v>0.04</v>
      </c>
      <c r="I357" s="31"/>
      <c r="J357" s="31"/>
      <c r="K357" s="35"/>
    </row>
    <row r="358" spans="2:11" x14ac:dyDescent="0.3">
      <c r="B358" s="8" t="s">
        <v>4293</v>
      </c>
      <c r="C358" s="57" t="s">
        <v>4294</v>
      </c>
      <c r="D358" s="54" t="s">
        <v>4295</v>
      </c>
      <c r="E358" s="6" t="s">
        <v>141</v>
      </c>
      <c r="F358" s="19">
        <v>960</v>
      </c>
      <c r="G358" s="24">
        <v>35.369999999999997</v>
      </c>
      <c r="H358" s="24">
        <v>0.04</v>
      </c>
      <c r="I358" s="31"/>
      <c r="J358" s="31"/>
      <c r="K358" s="35"/>
    </row>
    <row r="359" spans="2:11" x14ac:dyDescent="0.3">
      <c r="B359" s="8" t="s">
        <v>4296</v>
      </c>
      <c r="C359" s="57" t="s">
        <v>4297</v>
      </c>
      <c r="D359" s="54" t="s">
        <v>4298</v>
      </c>
      <c r="E359" s="6" t="s">
        <v>160</v>
      </c>
      <c r="F359" s="19">
        <v>6195</v>
      </c>
      <c r="G359" s="24">
        <v>35.090000000000003</v>
      </c>
      <c r="H359" s="24">
        <v>0.04</v>
      </c>
      <c r="I359" s="31"/>
      <c r="J359" s="31"/>
      <c r="K359" s="35"/>
    </row>
    <row r="360" spans="2:11" x14ac:dyDescent="0.3">
      <c r="B360" s="8" t="s">
        <v>4299</v>
      </c>
      <c r="C360" s="57" t="s">
        <v>4300</v>
      </c>
      <c r="D360" s="54" t="s">
        <v>4301</v>
      </c>
      <c r="E360" s="6" t="s">
        <v>156</v>
      </c>
      <c r="F360" s="19">
        <v>3649</v>
      </c>
      <c r="G360" s="24">
        <v>34.4</v>
      </c>
      <c r="H360" s="24">
        <v>0.04</v>
      </c>
      <c r="I360" s="31"/>
      <c r="J360" s="31"/>
      <c r="K360" s="35"/>
    </row>
    <row r="361" spans="2:11" x14ac:dyDescent="0.3">
      <c r="B361" s="8" t="s">
        <v>4128</v>
      </c>
      <c r="C361" s="57" t="s">
        <v>4129</v>
      </c>
      <c r="D361" s="54" t="s">
        <v>4130</v>
      </c>
      <c r="E361" s="6" t="s">
        <v>119</v>
      </c>
      <c r="F361" s="19">
        <v>14862</v>
      </c>
      <c r="G361" s="24">
        <v>34.22</v>
      </c>
      <c r="H361" s="24">
        <v>0.04</v>
      </c>
      <c r="I361" s="31"/>
      <c r="J361" s="31"/>
      <c r="K361" s="35"/>
    </row>
    <row r="362" spans="2:11" x14ac:dyDescent="0.3">
      <c r="B362" s="8" t="s">
        <v>4302</v>
      </c>
      <c r="C362" s="57" t="s">
        <v>4303</v>
      </c>
      <c r="D362" s="54" t="s">
        <v>4304</v>
      </c>
      <c r="E362" s="6" t="s">
        <v>837</v>
      </c>
      <c r="F362" s="19">
        <v>972</v>
      </c>
      <c r="G362" s="24">
        <v>34.03</v>
      </c>
      <c r="H362" s="24">
        <v>0.04</v>
      </c>
      <c r="I362" s="31"/>
      <c r="J362" s="31"/>
      <c r="K362" s="35"/>
    </row>
    <row r="363" spans="2:11" x14ac:dyDescent="0.3">
      <c r="B363" s="8" t="s">
        <v>4305</v>
      </c>
      <c r="C363" s="57" t="s">
        <v>4306</v>
      </c>
      <c r="D363" s="54" t="s">
        <v>4307</v>
      </c>
      <c r="E363" s="6" t="s">
        <v>115</v>
      </c>
      <c r="F363" s="19">
        <v>3448</v>
      </c>
      <c r="G363" s="24">
        <v>33.78</v>
      </c>
      <c r="H363" s="24">
        <v>0.04</v>
      </c>
      <c r="I363" s="31"/>
      <c r="J363" s="31"/>
      <c r="K363" s="35"/>
    </row>
    <row r="364" spans="2:11" x14ac:dyDescent="0.3">
      <c r="B364" s="8" t="s">
        <v>4308</v>
      </c>
      <c r="C364" s="57" t="s">
        <v>4309</v>
      </c>
      <c r="D364" s="54" t="s">
        <v>4310</v>
      </c>
      <c r="E364" s="6" t="s">
        <v>50</v>
      </c>
      <c r="F364" s="19">
        <v>2870</v>
      </c>
      <c r="G364" s="24">
        <v>33.630000000000003</v>
      </c>
      <c r="H364" s="24">
        <v>0.04</v>
      </c>
      <c r="I364" s="31"/>
      <c r="J364" s="31"/>
      <c r="K364" s="35"/>
    </row>
    <row r="365" spans="2:11" x14ac:dyDescent="0.3">
      <c r="B365" s="8" t="s">
        <v>4311</v>
      </c>
      <c r="C365" s="57" t="s">
        <v>4312</v>
      </c>
      <c r="D365" s="54" t="s">
        <v>4313</v>
      </c>
      <c r="E365" s="6" t="s">
        <v>315</v>
      </c>
      <c r="F365" s="19">
        <v>8006</v>
      </c>
      <c r="G365" s="24">
        <v>33.54</v>
      </c>
      <c r="H365" s="24">
        <v>0.04</v>
      </c>
      <c r="I365" s="31"/>
      <c r="J365" s="31"/>
      <c r="K365" s="35"/>
    </row>
    <row r="366" spans="2:11" x14ac:dyDescent="0.3">
      <c r="B366" s="8" t="s">
        <v>783</v>
      </c>
      <c r="C366" s="57" t="s">
        <v>784</v>
      </c>
      <c r="D366" s="54" t="s">
        <v>785</v>
      </c>
      <c r="E366" s="6" t="s">
        <v>137</v>
      </c>
      <c r="F366" s="19">
        <v>9032</v>
      </c>
      <c r="G366" s="24">
        <v>33.36</v>
      </c>
      <c r="H366" s="24">
        <v>0.04</v>
      </c>
      <c r="I366" s="31"/>
      <c r="J366" s="31"/>
      <c r="K366" s="35"/>
    </row>
    <row r="367" spans="2:11" x14ac:dyDescent="0.3">
      <c r="B367" s="8" t="s">
        <v>2505</v>
      </c>
      <c r="C367" s="57" t="s">
        <v>2506</v>
      </c>
      <c r="D367" s="54" t="s">
        <v>2507</v>
      </c>
      <c r="E367" s="6" t="s">
        <v>119</v>
      </c>
      <c r="F367" s="19">
        <v>32582</v>
      </c>
      <c r="G367" s="24">
        <v>32.75</v>
      </c>
      <c r="H367" s="24">
        <v>0.04</v>
      </c>
      <c r="I367" s="31"/>
      <c r="J367" s="31"/>
      <c r="K367" s="35"/>
    </row>
    <row r="368" spans="2:11" x14ac:dyDescent="0.3">
      <c r="B368" s="8" t="s">
        <v>2373</v>
      </c>
      <c r="C368" s="57" t="s">
        <v>2374</v>
      </c>
      <c r="D368" s="54" t="s">
        <v>2375</v>
      </c>
      <c r="E368" s="6" t="s">
        <v>90</v>
      </c>
      <c r="F368" s="19">
        <v>6606</v>
      </c>
      <c r="G368" s="24">
        <v>32.72</v>
      </c>
      <c r="H368" s="24">
        <v>0.04</v>
      </c>
      <c r="I368" s="31"/>
      <c r="J368" s="31"/>
      <c r="K368" s="35"/>
    </row>
    <row r="369" spans="2:11" x14ac:dyDescent="0.3">
      <c r="B369" s="8" t="s">
        <v>2415</v>
      </c>
      <c r="C369" s="57" t="s">
        <v>2416</v>
      </c>
      <c r="D369" s="54" t="s">
        <v>2417</v>
      </c>
      <c r="E369" s="6" t="s">
        <v>50</v>
      </c>
      <c r="F369" s="19">
        <v>7506</v>
      </c>
      <c r="G369" s="24">
        <v>32.54</v>
      </c>
      <c r="H369" s="24">
        <v>0.04</v>
      </c>
      <c r="I369" s="31"/>
      <c r="J369" s="31"/>
      <c r="K369" s="35"/>
    </row>
    <row r="370" spans="2:11" x14ac:dyDescent="0.3">
      <c r="B370" s="8" t="s">
        <v>814</v>
      </c>
      <c r="C370" s="57" t="s">
        <v>815</v>
      </c>
      <c r="D370" s="54" t="s">
        <v>816</v>
      </c>
      <c r="E370" s="6" t="s">
        <v>145</v>
      </c>
      <c r="F370" s="19">
        <v>8351</v>
      </c>
      <c r="G370" s="24">
        <v>32.340000000000003</v>
      </c>
      <c r="H370" s="24">
        <v>0.04</v>
      </c>
      <c r="I370" s="31"/>
      <c r="J370" s="31"/>
      <c r="K370" s="35"/>
    </row>
    <row r="371" spans="2:11" x14ac:dyDescent="0.3">
      <c r="B371" s="8" t="s">
        <v>4314</v>
      </c>
      <c r="C371" s="57" t="s">
        <v>4315</v>
      </c>
      <c r="D371" s="54" t="s">
        <v>4316</v>
      </c>
      <c r="E371" s="6" t="s">
        <v>115</v>
      </c>
      <c r="F371" s="19">
        <v>3787</v>
      </c>
      <c r="G371" s="24">
        <v>32.229999999999997</v>
      </c>
      <c r="H371" s="24">
        <v>0.04</v>
      </c>
      <c r="I371" s="31"/>
      <c r="J371" s="31"/>
      <c r="K371" s="35"/>
    </row>
    <row r="372" spans="2:11" x14ac:dyDescent="0.3">
      <c r="B372" s="8" t="s">
        <v>2860</v>
      </c>
      <c r="C372" s="57" t="s">
        <v>2861</v>
      </c>
      <c r="D372" s="54" t="s">
        <v>2862</v>
      </c>
      <c r="E372" s="6" t="s">
        <v>127</v>
      </c>
      <c r="F372" s="19">
        <v>5252</v>
      </c>
      <c r="G372" s="24">
        <v>32.17</v>
      </c>
      <c r="H372" s="24">
        <v>0.04</v>
      </c>
      <c r="I372" s="31"/>
      <c r="J372" s="31"/>
      <c r="K372" s="35"/>
    </row>
    <row r="373" spans="2:11" x14ac:dyDescent="0.3">
      <c r="B373" s="8" t="s">
        <v>350</v>
      </c>
      <c r="C373" s="57" t="s">
        <v>351</v>
      </c>
      <c r="D373" s="54" t="s">
        <v>352</v>
      </c>
      <c r="E373" s="6" t="s">
        <v>137</v>
      </c>
      <c r="F373" s="19">
        <v>22560</v>
      </c>
      <c r="G373" s="24">
        <v>31.61</v>
      </c>
      <c r="H373" s="24">
        <v>0.04</v>
      </c>
      <c r="I373" s="31"/>
      <c r="J373" s="31"/>
      <c r="K373" s="35"/>
    </row>
    <row r="374" spans="2:11" x14ac:dyDescent="0.3">
      <c r="B374" s="8" t="s">
        <v>4317</v>
      </c>
      <c r="C374" s="57" t="s">
        <v>4318</v>
      </c>
      <c r="D374" s="54" t="s">
        <v>4319</v>
      </c>
      <c r="E374" s="6" t="s">
        <v>141</v>
      </c>
      <c r="F374" s="19">
        <v>4683</v>
      </c>
      <c r="G374" s="24">
        <v>31.58</v>
      </c>
      <c r="H374" s="24">
        <v>0.04</v>
      </c>
      <c r="I374" s="31"/>
      <c r="J374" s="31"/>
      <c r="K374" s="35"/>
    </row>
    <row r="375" spans="2:11" x14ac:dyDescent="0.3">
      <c r="B375" s="8" t="s">
        <v>863</v>
      </c>
      <c r="C375" s="57" t="s">
        <v>864</v>
      </c>
      <c r="D375" s="54" t="s">
        <v>865</v>
      </c>
      <c r="E375" s="6" t="s">
        <v>500</v>
      </c>
      <c r="F375" s="19">
        <v>3249</v>
      </c>
      <c r="G375" s="24">
        <v>31.52</v>
      </c>
      <c r="H375" s="24">
        <v>0.04</v>
      </c>
      <c r="I375" s="31"/>
      <c r="J375" s="31"/>
      <c r="K375" s="35"/>
    </row>
    <row r="376" spans="2:11" x14ac:dyDescent="0.3">
      <c r="B376" s="8" t="s">
        <v>4320</v>
      </c>
      <c r="C376" s="57" t="s">
        <v>4321</v>
      </c>
      <c r="D376" s="54" t="s">
        <v>4322</v>
      </c>
      <c r="E376" s="6" t="s">
        <v>141</v>
      </c>
      <c r="F376" s="19">
        <v>559</v>
      </c>
      <c r="G376" s="24">
        <v>31.14</v>
      </c>
      <c r="H376" s="24">
        <v>0.03</v>
      </c>
      <c r="I376" s="31"/>
      <c r="J376" s="31"/>
      <c r="K376" s="35"/>
    </row>
    <row r="377" spans="2:11" x14ac:dyDescent="0.3">
      <c r="B377" s="8" t="s">
        <v>1796</v>
      </c>
      <c r="C377" s="57" t="s">
        <v>1797</v>
      </c>
      <c r="D377" s="54" t="s">
        <v>1798</v>
      </c>
      <c r="E377" s="6" t="s">
        <v>490</v>
      </c>
      <c r="F377" s="19">
        <v>5229</v>
      </c>
      <c r="G377" s="24">
        <v>31.05</v>
      </c>
      <c r="H377" s="24">
        <v>0.03</v>
      </c>
      <c r="I377" s="31"/>
      <c r="J377" s="31"/>
      <c r="K377" s="35"/>
    </row>
    <row r="378" spans="2:11" x14ac:dyDescent="0.3">
      <c r="B378" s="8" t="s">
        <v>4323</v>
      </c>
      <c r="C378" s="57" t="s">
        <v>4324</v>
      </c>
      <c r="D378" s="54" t="s">
        <v>4325</v>
      </c>
      <c r="E378" s="6" t="s">
        <v>137</v>
      </c>
      <c r="F378" s="19">
        <v>18333</v>
      </c>
      <c r="G378" s="24">
        <v>30.76</v>
      </c>
      <c r="H378" s="24">
        <v>0.03</v>
      </c>
      <c r="I378" s="31"/>
      <c r="J378" s="31"/>
      <c r="K378" s="35"/>
    </row>
    <row r="379" spans="2:11" x14ac:dyDescent="0.3">
      <c r="B379" s="8" t="s">
        <v>4326</v>
      </c>
      <c r="C379" s="57" t="s">
        <v>2624</v>
      </c>
      <c r="D379" s="54" t="s">
        <v>4327</v>
      </c>
      <c r="E379" s="6" t="s">
        <v>86</v>
      </c>
      <c r="F379" s="19">
        <v>3851</v>
      </c>
      <c r="G379" s="24">
        <v>30.53</v>
      </c>
      <c r="H379" s="24">
        <v>0.03</v>
      </c>
      <c r="I379" s="31"/>
      <c r="J379" s="31"/>
      <c r="K379" s="35"/>
    </row>
    <row r="380" spans="2:11" x14ac:dyDescent="0.3">
      <c r="B380" s="8" t="s">
        <v>4328</v>
      </c>
      <c r="C380" s="57" t="s">
        <v>4329</v>
      </c>
      <c r="D380" s="54" t="s">
        <v>4330</v>
      </c>
      <c r="E380" s="6" t="s">
        <v>490</v>
      </c>
      <c r="F380" s="19">
        <v>6261</v>
      </c>
      <c r="G380" s="24">
        <v>30.46</v>
      </c>
      <c r="H380" s="24">
        <v>0.03</v>
      </c>
      <c r="I380" s="31"/>
      <c r="J380" s="31"/>
      <c r="K380" s="35"/>
    </row>
    <row r="381" spans="2:11" x14ac:dyDescent="0.3">
      <c r="B381" s="8" t="s">
        <v>4331</v>
      </c>
      <c r="C381" s="57" t="s">
        <v>4332</v>
      </c>
      <c r="D381" s="54" t="s">
        <v>4333</v>
      </c>
      <c r="E381" s="6" t="s">
        <v>115</v>
      </c>
      <c r="F381" s="19">
        <v>5133</v>
      </c>
      <c r="G381" s="24">
        <v>30.43</v>
      </c>
      <c r="H381" s="24">
        <v>0.03</v>
      </c>
      <c r="I381" s="31"/>
      <c r="J381" s="31"/>
      <c r="K381" s="35"/>
    </row>
    <row r="382" spans="2:11" x14ac:dyDescent="0.3">
      <c r="B382" s="8" t="s">
        <v>1799</v>
      </c>
      <c r="C382" s="57" t="s">
        <v>1800</v>
      </c>
      <c r="D382" s="54" t="s">
        <v>1801</v>
      </c>
      <c r="E382" s="6" t="s">
        <v>86</v>
      </c>
      <c r="F382" s="19">
        <v>9353</v>
      </c>
      <c r="G382" s="24">
        <v>30.3</v>
      </c>
      <c r="H382" s="24">
        <v>0.03</v>
      </c>
      <c r="I382" s="31"/>
      <c r="J382" s="31"/>
      <c r="K382" s="35"/>
    </row>
    <row r="383" spans="2:11" x14ac:dyDescent="0.3">
      <c r="B383" s="8" t="s">
        <v>4334</v>
      </c>
      <c r="C383" s="57" t="s">
        <v>4335</v>
      </c>
      <c r="D383" s="54" t="s">
        <v>4336</v>
      </c>
      <c r="E383" s="6" t="s">
        <v>57</v>
      </c>
      <c r="F383" s="19">
        <v>14842</v>
      </c>
      <c r="G383" s="24">
        <v>30.12</v>
      </c>
      <c r="H383" s="24">
        <v>0.03</v>
      </c>
      <c r="I383" s="31"/>
      <c r="J383" s="31"/>
      <c r="K383" s="35"/>
    </row>
    <row r="384" spans="2:11" x14ac:dyDescent="0.3">
      <c r="B384" s="8" t="s">
        <v>2832</v>
      </c>
      <c r="C384" s="57" t="s">
        <v>2833</v>
      </c>
      <c r="D384" s="54" t="s">
        <v>2834</v>
      </c>
      <c r="E384" s="6" t="s">
        <v>57</v>
      </c>
      <c r="F384" s="19">
        <v>12483</v>
      </c>
      <c r="G384" s="24">
        <v>30.06</v>
      </c>
      <c r="H384" s="24">
        <v>0.03</v>
      </c>
      <c r="I384" s="31"/>
      <c r="J384" s="31"/>
      <c r="K384" s="35"/>
    </row>
    <row r="385" spans="2:11" x14ac:dyDescent="0.3">
      <c r="B385" s="8" t="s">
        <v>2849</v>
      </c>
      <c r="C385" s="57" t="s">
        <v>1141</v>
      </c>
      <c r="D385" s="54" t="s">
        <v>2850</v>
      </c>
      <c r="E385" s="6" t="s">
        <v>137</v>
      </c>
      <c r="F385" s="19">
        <v>3247</v>
      </c>
      <c r="G385" s="24">
        <v>29.92</v>
      </c>
      <c r="H385" s="24">
        <v>0.03</v>
      </c>
      <c r="I385" s="31"/>
      <c r="J385" s="31"/>
      <c r="K385" s="35"/>
    </row>
    <row r="386" spans="2:11" x14ac:dyDescent="0.3">
      <c r="B386" s="8" t="s">
        <v>2567</v>
      </c>
      <c r="C386" s="57" t="s">
        <v>2568</v>
      </c>
      <c r="D386" s="54" t="s">
        <v>2569</v>
      </c>
      <c r="E386" s="6" t="s">
        <v>160</v>
      </c>
      <c r="F386" s="19">
        <v>2029</v>
      </c>
      <c r="G386" s="24">
        <v>29.74</v>
      </c>
      <c r="H386" s="24">
        <v>0.03</v>
      </c>
      <c r="I386" s="31"/>
      <c r="J386" s="31"/>
      <c r="K386" s="35"/>
    </row>
    <row r="387" spans="2:11" x14ac:dyDescent="0.3">
      <c r="B387" s="8" t="s">
        <v>4337</v>
      </c>
      <c r="C387" s="57" t="s">
        <v>4338</v>
      </c>
      <c r="D387" s="54" t="s">
        <v>4339</v>
      </c>
      <c r="E387" s="6" t="s">
        <v>433</v>
      </c>
      <c r="F387" s="19">
        <v>5605</v>
      </c>
      <c r="G387" s="24">
        <v>29.68</v>
      </c>
      <c r="H387" s="24">
        <v>0.03</v>
      </c>
      <c r="I387" s="31"/>
      <c r="J387" s="31"/>
      <c r="K387" s="35"/>
    </row>
    <row r="388" spans="2:11" x14ac:dyDescent="0.3">
      <c r="B388" s="8" t="s">
        <v>4340</v>
      </c>
      <c r="C388" s="57" t="s">
        <v>4341</v>
      </c>
      <c r="D388" s="54" t="s">
        <v>4342</v>
      </c>
      <c r="E388" s="6" t="s">
        <v>86</v>
      </c>
      <c r="F388" s="19">
        <v>2436</v>
      </c>
      <c r="G388" s="24">
        <v>29.47</v>
      </c>
      <c r="H388" s="24">
        <v>0.03</v>
      </c>
      <c r="I388" s="31"/>
      <c r="J388" s="31"/>
      <c r="K388" s="35"/>
    </row>
    <row r="389" spans="2:11" x14ac:dyDescent="0.3">
      <c r="B389" s="8" t="s">
        <v>4343</v>
      </c>
      <c r="C389" s="57" t="s">
        <v>4344</v>
      </c>
      <c r="D389" s="54" t="s">
        <v>4345</v>
      </c>
      <c r="E389" s="6" t="s">
        <v>86</v>
      </c>
      <c r="F389" s="19">
        <v>18302</v>
      </c>
      <c r="G389" s="24">
        <v>29.16</v>
      </c>
      <c r="H389" s="24">
        <v>0.03</v>
      </c>
      <c r="I389" s="31"/>
      <c r="J389" s="31"/>
      <c r="K389" s="35"/>
    </row>
    <row r="390" spans="2:11" x14ac:dyDescent="0.3">
      <c r="B390" s="8" t="s">
        <v>4349</v>
      </c>
      <c r="C390" s="57" t="s">
        <v>4350</v>
      </c>
      <c r="D390" s="54" t="s">
        <v>4351</v>
      </c>
      <c r="E390" s="6" t="s">
        <v>115</v>
      </c>
      <c r="F390" s="19">
        <v>7841</v>
      </c>
      <c r="G390" s="24">
        <v>28.75</v>
      </c>
      <c r="H390" s="24">
        <v>0.03</v>
      </c>
      <c r="I390" s="31"/>
      <c r="J390" s="31"/>
      <c r="K390" s="35"/>
    </row>
    <row r="391" spans="2:11" x14ac:dyDescent="0.3">
      <c r="B391" s="8" t="s">
        <v>4346</v>
      </c>
      <c r="C391" s="57" t="s">
        <v>4347</v>
      </c>
      <c r="D391" s="54" t="s">
        <v>4348</v>
      </c>
      <c r="E391" s="6" t="s">
        <v>123</v>
      </c>
      <c r="F391" s="19">
        <v>69762</v>
      </c>
      <c r="G391" s="24">
        <v>28.75</v>
      </c>
      <c r="H391" s="24">
        <v>0.03</v>
      </c>
      <c r="I391" s="31"/>
      <c r="J391" s="31"/>
      <c r="K391" s="35"/>
    </row>
    <row r="392" spans="2:11" x14ac:dyDescent="0.3">
      <c r="B392" s="8" t="s">
        <v>4352</v>
      </c>
      <c r="C392" s="57" t="s">
        <v>4353</v>
      </c>
      <c r="D392" s="54" t="s">
        <v>4354</v>
      </c>
      <c r="E392" s="6" t="s">
        <v>156</v>
      </c>
      <c r="F392" s="19">
        <v>5615</v>
      </c>
      <c r="G392" s="24">
        <v>28.57</v>
      </c>
      <c r="H392" s="24">
        <v>0.03</v>
      </c>
      <c r="I392" s="31"/>
      <c r="J392" s="31"/>
      <c r="K392" s="35"/>
    </row>
    <row r="393" spans="2:11" x14ac:dyDescent="0.3">
      <c r="B393" s="8" t="s">
        <v>4355</v>
      </c>
      <c r="C393" s="57" t="s">
        <v>4356</v>
      </c>
      <c r="D393" s="54" t="s">
        <v>4357</v>
      </c>
      <c r="E393" s="6" t="s">
        <v>315</v>
      </c>
      <c r="F393" s="19">
        <v>6355</v>
      </c>
      <c r="G393" s="24">
        <v>28.38</v>
      </c>
      <c r="H393" s="24">
        <v>0.03</v>
      </c>
      <c r="I393" s="31"/>
      <c r="J393" s="31"/>
      <c r="K393" s="35"/>
    </row>
    <row r="394" spans="2:11" x14ac:dyDescent="0.3">
      <c r="B394" s="8" t="s">
        <v>356</v>
      </c>
      <c r="C394" s="57" t="s">
        <v>357</v>
      </c>
      <c r="D394" s="54" t="s">
        <v>358</v>
      </c>
      <c r="E394" s="6" t="s">
        <v>115</v>
      </c>
      <c r="F394" s="19">
        <v>12821</v>
      </c>
      <c r="G394" s="24">
        <v>27.95</v>
      </c>
      <c r="H394" s="24">
        <v>0.03</v>
      </c>
      <c r="I394" s="31"/>
      <c r="J394" s="31"/>
      <c r="K394" s="35"/>
    </row>
    <row r="395" spans="2:11" x14ac:dyDescent="0.3">
      <c r="B395" s="8" t="s">
        <v>2145</v>
      </c>
      <c r="C395" s="57" t="s">
        <v>2146</v>
      </c>
      <c r="D395" s="54" t="s">
        <v>2147</v>
      </c>
      <c r="E395" s="6" t="s">
        <v>115</v>
      </c>
      <c r="F395" s="19">
        <v>3198</v>
      </c>
      <c r="G395" s="24">
        <v>27.84</v>
      </c>
      <c r="H395" s="24">
        <v>0.03</v>
      </c>
      <c r="I395" s="31"/>
      <c r="J395" s="31"/>
      <c r="K395" s="35"/>
    </row>
    <row r="396" spans="2:11" x14ac:dyDescent="0.3">
      <c r="B396" s="8" t="s">
        <v>915</v>
      </c>
      <c r="C396" s="57" t="s">
        <v>916</v>
      </c>
      <c r="D396" s="54" t="s">
        <v>917</v>
      </c>
      <c r="E396" s="6" t="s">
        <v>90</v>
      </c>
      <c r="F396" s="19">
        <v>1506</v>
      </c>
      <c r="G396" s="24">
        <v>27.7</v>
      </c>
      <c r="H396" s="24">
        <v>0.03</v>
      </c>
      <c r="I396" s="31"/>
      <c r="J396" s="31"/>
      <c r="K396" s="35"/>
    </row>
    <row r="397" spans="2:11" x14ac:dyDescent="0.3">
      <c r="B397" s="8" t="s">
        <v>4131</v>
      </c>
      <c r="C397" s="57" t="s">
        <v>1816</v>
      </c>
      <c r="D397" s="54" t="s">
        <v>4132</v>
      </c>
      <c r="E397" s="6" t="s">
        <v>368</v>
      </c>
      <c r="F397" s="19">
        <v>2222</v>
      </c>
      <c r="G397" s="24">
        <v>27.69</v>
      </c>
      <c r="H397" s="24">
        <v>0.03</v>
      </c>
      <c r="I397" s="31"/>
      <c r="J397" s="31"/>
      <c r="K397" s="35"/>
    </row>
    <row r="398" spans="2:11" x14ac:dyDescent="0.3">
      <c r="B398" s="8" t="s">
        <v>4358</v>
      </c>
      <c r="C398" s="57" t="s">
        <v>4359</v>
      </c>
      <c r="D398" s="54" t="s">
        <v>4360</v>
      </c>
      <c r="E398" s="6" t="s">
        <v>433</v>
      </c>
      <c r="F398" s="19">
        <v>2838</v>
      </c>
      <c r="G398" s="24">
        <v>27.66</v>
      </c>
      <c r="H398" s="24">
        <v>0.03</v>
      </c>
      <c r="I398" s="31"/>
      <c r="J398" s="31"/>
      <c r="K398" s="35"/>
    </row>
    <row r="399" spans="2:11" x14ac:dyDescent="0.3">
      <c r="B399" s="8" t="s">
        <v>487</v>
      </c>
      <c r="C399" s="57" t="s">
        <v>488</v>
      </c>
      <c r="D399" s="54" t="s">
        <v>489</v>
      </c>
      <c r="E399" s="6" t="s">
        <v>490</v>
      </c>
      <c r="F399" s="19">
        <v>3230</v>
      </c>
      <c r="G399" s="24">
        <v>27.44</v>
      </c>
      <c r="H399" s="24">
        <v>0.03</v>
      </c>
      <c r="I399" s="31"/>
      <c r="J399" s="31"/>
      <c r="K399" s="35"/>
    </row>
    <row r="400" spans="2:11" x14ac:dyDescent="0.3">
      <c r="B400" s="8" t="s">
        <v>4361</v>
      </c>
      <c r="C400" s="57" t="s">
        <v>4362</v>
      </c>
      <c r="D400" s="54" t="s">
        <v>4363</v>
      </c>
      <c r="E400" s="6" t="s">
        <v>115</v>
      </c>
      <c r="F400" s="19">
        <v>1152</v>
      </c>
      <c r="G400" s="24">
        <v>27.16</v>
      </c>
      <c r="H400" s="24">
        <v>0.03</v>
      </c>
      <c r="I400" s="31"/>
      <c r="J400" s="31"/>
      <c r="K400" s="35"/>
    </row>
    <row r="401" spans="2:11" x14ac:dyDescent="0.3">
      <c r="B401" s="8" t="s">
        <v>4133</v>
      </c>
      <c r="C401" s="57" t="s">
        <v>4134</v>
      </c>
      <c r="D401" s="54" t="s">
        <v>4135</v>
      </c>
      <c r="E401" s="6" t="s">
        <v>500</v>
      </c>
      <c r="F401" s="19">
        <v>4500</v>
      </c>
      <c r="G401" s="24">
        <v>26.93</v>
      </c>
      <c r="H401" s="24">
        <v>0.03</v>
      </c>
      <c r="I401" s="31"/>
      <c r="J401" s="31"/>
      <c r="K401" s="35"/>
    </row>
    <row r="402" spans="2:11" x14ac:dyDescent="0.3">
      <c r="B402" s="8" t="s">
        <v>4364</v>
      </c>
      <c r="C402" s="57" t="s">
        <v>4365</v>
      </c>
      <c r="D402" s="54" t="s">
        <v>4366</v>
      </c>
      <c r="E402" s="6" t="s">
        <v>315</v>
      </c>
      <c r="F402" s="19">
        <v>519</v>
      </c>
      <c r="G402" s="24">
        <v>26.79</v>
      </c>
      <c r="H402" s="24">
        <v>0.03</v>
      </c>
      <c r="I402" s="31"/>
      <c r="J402" s="31"/>
      <c r="K402" s="35"/>
    </row>
    <row r="403" spans="2:11" x14ac:dyDescent="0.3">
      <c r="B403" s="8" t="s">
        <v>4370</v>
      </c>
      <c r="C403" s="57" t="s">
        <v>4371</v>
      </c>
      <c r="D403" s="54" t="s">
        <v>4372</v>
      </c>
      <c r="E403" s="6" t="s">
        <v>207</v>
      </c>
      <c r="F403" s="19">
        <v>3304</v>
      </c>
      <c r="G403" s="24">
        <v>26.43</v>
      </c>
      <c r="H403" s="24">
        <v>0.03</v>
      </c>
      <c r="I403" s="31"/>
      <c r="J403" s="31"/>
      <c r="K403" s="35"/>
    </row>
    <row r="404" spans="2:11" x14ac:dyDescent="0.3">
      <c r="B404" s="8" t="s">
        <v>4367</v>
      </c>
      <c r="C404" s="57" t="s">
        <v>4368</v>
      </c>
      <c r="D404" s="54" t="s">
        <v>4369</v>
      </c>
      <c r="E404" s="6" t="s">
        <v>90</v>
      </c>
      <c r="F404" s="19">
        <v>2543</v>
      </c>
      <c r="G404" s="24">
        <v>26.42</v>
      </c>
      <c r="H404" s="24">
        <v>0.03</v>
      </c>
      <c r="I404" s="31"/>
      <c r="J404" s="31"/>
      <c r="K404" s="35"/>
    </row>
    <row r="405" spans="2:11" x14ac:dyDescent="0.3">
      <c r="B405" s="8" t="s">
        <v>4373</v>
      </c>
      <c r="C405" s="57" t="s">
        <v>1667</v>
      </c>
      <c r="D405" s="54" t="s">
        <v>4374</v>
      </c>
      <c r="E405" s="6" t="s">
        <v>43</v>
      </c>
      <c r="F405" s="19">
        <v>25533</v>
      </c>
      <c r="G405" s="24">
        <v>26.41</v>
      </c>
      <c r="H405" s="24">
        <v>0.03</v>
      </c>
      <c r="I405" s="31"/>
      <c r="J405" s="31"/>
      <c r="K405" s="35"/>
    </row>
    <row r="406" spans="2:11" x14ac:dyDescent="0.3">
      <c r="B406" s="8" t="s">
        <v>4375</v>
      </c>
      <c r="C406" s="57" t="s">
        <v>4376</v>
      </c>
      <c r="D406" s="54" t="s">
        <v>4377</v>
      </c>
      <c r="E406" s="6" t="s">
        <v>127</v>
      </c>
      <c r="F406" s="19">
        <v>4009</v>
      </c>
      <c r="G406" s="24">
        <v>26.25</v>
      </c>
      <c r="H406" s="24">
        <v>0.03</v>
      </c>
      <c r="I406" s="31"/>
      <c r="J406" s="31"/>
      <c r="K406" s="35"/>
    </row>
    <row r="407" spans="2:11" x14ac:dyDescent="0.3">
      <c r="B407" s="8" t="s">
        <v>4378</v>
      </c>
      <c r="C407" s="57" t="s">
        <v>4379</v>
      </c>
      <c r="D407" s="54" t="s">
        <v>4380</v>
      </c>
      <c r="E407" s="6" t="s">
        <v>137</v>
      </c>
      <c r="F407" s="19">
        <v>11147</v>
      </c>
      <c r="G407" s="24">
        <v>26.14</v>
      </c>
      <c r="H407" s="24">
        <v>0.03</v>
      </c>
      <c r="I407" s="31"/>
      <c r="J407" s="31"/>
      <c r="K407" s="35"/>
    </row>
    <row r="408" spans="2:11" x14ac:dyDescent="0.3">
      <c r="B408" s="8" t="s">
        <v>4381</v>
      </c>
      <c r="C408" s="57" t="s">
        <v>4382</v>
      </c>
      <c r="D408" s="54" t="s">
        <v>4383</v>
      </c>
      <c r="E408" s="6" t="s">
        <v>4384</v>
      </c>
      <c r="F408" s="19">
        <v>3655</v>
      </c>
      <c r="G408" s="24">
        <v>26.12</v>
      </c>
      <c r="H408" s="24">
        <v>0.03</v>
      </c>
      <c r="I408" s="31"/>
      <c r="J408" s="31"/>
      <c r="K408" s="35"/>
    </row>
    <row r="409" spans="2:11" x14ac:dyDescent="0.3">
      <c r="B409" s="8" t="s">
        <v>4385</v>
      </c>
      <c r="C409" s="57" t="s">
        <v>4386</v>
      </c>
      <c r="D409" s="54" t="s">
        <v>4387</v>
      </c>
      <c r="E409" s="6" t="s">
        <v>315</v>
      </c>
      <c r="F409" s="19">
        <v>3386</v>
      </c>
      <c r="G409" s="24">
        <v>25.82</v>
      </c>
      <c r="H409" s="24">
        <v>0.03</v>
      </c>
      <c r="I409" s="31"/>
      <c r="J409" s="31"/>
      <c r="K409" s="35"/>
    </row>
    <row r="410" spans="2:11" x14ac:dyDescent="0.3">
      <c r="B410" s="8" t="s">
        <v>4388</v>
      </c>
      <c r="C410" s="57" t="s">
        <v>4389</v>
      </c>
      <c r="D410" s="54" t="s">
        <v>4390</v>
      </c>
      <c r="E410" s="6" t="s">
        <v>115</v>
      </c>
      <c r="F410" s="19">
        <v>10572</v>
      </c>
      <c r="G410" s="24">
        <v>25.46</v>
      </c>
      <c r="H410" s="24">
        <v>0.03</v>
      </c>
      <c r="I410" s="31"/>
      <c r="J410" s="31"/>
      <c r="K410" s="35"/>
    </row>
    <row r="411" spans="2:11" x14ac:dyDescent="0.3">
      <c r="B411" s="8" t="s">
        <v>4391</v>
      </c>
      <c r="C411" s="57" t="s">
        <v>4392</v>
      </c>
      <c r="D411" s="54" t="s">
        <v>4393</v>
      </c>
      <c r="E411" s="6" t="s">
        <v>90</v>
      </c>
      <c r="F411" s="19">
        <v>281</v>
      </c>
      <c r="G411" s="24">
        <v>25.03</v>
      </c>
      <c r="H411" s="24">
        <v>0.03</v>
      </c>
      <c r="I411" s="31"/>
      <c r="J411" s="31"/>
      <c r="K411" s="35"/>
    </row>
    <row r="412" spans="2:11" x14ac:dyDescent="0.3">
      <c r="B412" s="8" t="s">
        <v>4394</v>
      </c>
      <c r="C412" s="57" t="s">
        <v>4395</v>
      </c>
      <c r="D412" s="54" t="s">
        <v>4396</v>
      </c>
      <c r="E412" s="6" t="s">
        <v>967</v>
      </c>
      <c r="F412" s="19">
        <v>1326</v>
      </c>
      <c r="G412" s="24">
        <v>24.94</v>
      </c>
      <c r="H412" s="24">
        <v>0.03</v>
      </c>
      <c r="I412" s="31"/>
      <c r="J412" s="31"/>
      <c r="K412" s="35"/>
    </row>
    <row r="413" spans="2:11" x14ac:dyDescent="0.3">
      <c r="B413" s="8" t="s">
        <v>2869</v>
      </c>
      <c r="C413" s="57" t="s">
        <v>2870</v>
      </c>
      <c r="D413" s="54" t="s">
        <v>2871</v>
      </c>
      <c r="E413" s="6" t="s">
        <v>50</v>
      </c>
      <c r="F413" s="19">
        <v>3731</v>
      </c>
      <c r="G413" s="24">
        <v>24.47</v>
      </c>
      <c r="H413" s="24">
        <v>0.03</v>
      </c>
      <c r="I413" s="31"/>
      <c r="J413" s="31"/>
      <c r="K413" s="35"/>
    </row>
    <row r="414" spans="2:11" x14ac:dyDescent="0.3">
      <c r="B414" s="8" t="s">
        <v>4397</v>
      </c>
      <c r="C414" s="57" t="s">
        <v>4398</v>
      </c>
      <c r="D414" s="54" t="s">
        <v>4399</v>
      </c>
      <c r="E414" s="6" t="s">
        <v>207</v>
      </c>
      <c r="F414" s="19">
        <v>1891</v>
      </c>
      <c r="G414" s="24">
        <v>24.41</v>
      </c>
      <c r="H414" s="24">
        <v>0.03</v>
      </c>
      <c r="I414" s="31"/>
      <c r="J414" s="31"/>
      <c r="K414" s="35"/>
    </row>
    <row r="415" spans="2:11" x14ac:dyDescent="0.3">
      <c r="B415" s="8" t="s">
        <v>4400</v>
      </c>
      <c r="C415" s="57" t="s">
        <v>4401</v>
      </c>
      <c r="D415" s="54" t="s">
        <v>4402</v>
      </c>
      <c r="E415" s="6" t="s">
        <v>156</v>
      </c>
      <c r="F415" s="19">
        <v>6183</v>
      </c>
      <c r="G415" s="24">
        <v>24.01</v>
      </c>
      <c r="H415" s="24">
        <v>0.03</v>
      </c>
      <c r="I415" s="31"/>
      <c r="J415" s="31"/>
      <c r="K415" s="35"/>
    </row>
    <row r="416" spans="2:11" x14ac:dyDescent="0.3">
      <c r="B416" s="8" t="s">
        <v>4403</v>
      </c>
      <c r="C416" s="57" t="s">
        <v>4404</v>
      </c>
      <c r="D416" s="54" t="s">
        <v>4405</v>
      </c>
      <c r="E416" s="6" t="s">
        <v>127</v>
      </c>
      <c r="F416" s="19">
        <v>4880</v>
      </c>
      <c r="G416" s="24">
        <v>23.87</v>
      </c>
      <c r="H416" s="24">
        <v>0.03</v>
      </c>
      <c r="I416" s="31"/>
      <c r="J416" s="31"/>
      <c r="K416" s="35"/>
    </row>
    <row r="417" spans="2:11" x14ac:dyDescent="0.3">
      <c r="B417" s="8" t="s">
        <v>4406</v>
      </c>
      <c r="C417" s="57" t="s">
        <v>1692</v>
      </c>
      <c r="D417" s="54" t="s">
        <v>4407</v>
      </c>
      <c r="E417" s="6" t="s">
        <v>43</v>
      </c>
      <c r="F417" s="19">
        <v>20312</v>
      </c>
      <c r="G417" s="24">
        <v>23.53</v>
      </c>
      <c r="H417" s="24">
        <v>0.03</v>
      </c>
      <c r="I417" s="31"/>
      <c r="J417" s="31"/>
      <c r="K417" s="35"/>
    </row>
    <row r="418" spans="2:11" x14ac:dyDescent="0.3">
      <c r="B418" s="8" t="s">
        <v>2901</v>
      </c>
      <c r="C418" s="57" t="s">
        <v>2902</v>
      </c>
      <c r="D418" s="54" t="s">
        <v>2903</v>
      </c>
      <c r="E418" s="6" t="s">
        <v>57</v>
      </c>
      <c r="F418" s="19">
        <v>5358</v>
      </c>
      <c r="G418" s="24">
        <v>23.44</v>
      </c>
      <c r="H418" s="24">
        <v>0.03</v>
      </c>
      <c r="I418" s="31"/>
      <c r="J418" s="31"/>
      <c r="K418" s="35"/>
    </row>
    <row r="419" spans="2:11" x14ac:dyDescent="0.3">
      <c r="B419" s="8" t="s">
        <v>4408</v>
      </c>
      <c r="C419" s="57" t="s">
        <v>4409</v>
      </c>
      <c r="D419" s="54" t="s">
        <v>4410</v>
      </c>
      <c r="E419" s="6" t="s">
        <v>111</v>
      </c>
      <c r="F419" s="19">
        <v>4667</v>
      </c>
      <c r="G419" s="24">
        <v>23.36</v>
      </c>
      <c r="H419" s="24">
        <v>0.03</v>
      </c>
      <c r="I419" s="31"/>
      <c r="J419" s="31"/>
      <c r="K419" s="35"/>
    </row>
    <row r="420" spans="2:11" x14ac:dyDescent="0.3">
      <c r="B420" s="8" t="s">
        <v>4411</v>
      </c>
      <c r="C420" s="57" t="s">
        <v>4412</v>
      </c>
      <c r="D420" s="54" t="s">
        <v>4413</v>
      </c>
      <c r="E420" s="6" t="s">
        <v>145</v>
      </c>
      <c r="F420" s="19">
        <v>9188</v>
      </c>
      <c r="G420" s="24">
        <v>23.17</v>
      </c>
      <c r="H420" s="24">
        <v>0.03</v>
      </c>
      <c r="I420" s="31"/>
      <c r="J420" s="31"/>
      <c r="K420" s="35"/>
    </row>
    <row r="421" spans="2:11" x14ac:dyDescent="0.3">
      <c r="B421" s="8" t="s">
        <v>552</v>
      </c>
      <c r="C421" s="57" t="s">
        <v>553</v>
      </c>
      <c r="D421" s="54" t="s">
        <v>554</v>
      </c>
      <c r="E421" s="6" t="s">
        <v>137</v>
      </c>
      <c r="F421" s="19">
        <v>3091</v>
      </c>
      <c r="G421" s="24">
        <v>23.03</v>
      </c>
      <c r="H421" s="24">
        <v>0.03</v>
      </c>
      <c r="I421" s="31"/>
      <c r="J421" s="31"/>
      <c r="K421" s="35"/>
    </row>
    <row r="422" spans="2:11" x14ac:dyDescent="0.3">
      <c r="B422" s="8" t="s">
        <v>4414</v>
      </c>
      <c r="C422" s="57" t="s">
        <v>4415</v>
      </c>
      <c r="D422" s="54" t="s">
        <v>4416</v>
      </c>
      <c r="E422" s="6" t="s">
        <v>175</v>
      </c>
      <c r="F422" s="19">
        <v>1874</v>
      </c>
      <c r="G422" s="24">
        <v>22.84</v>
      </c>
      <c r="H422" s="24">
        <v>0.03</v>
      </c>
      <c r="I422" s="31"/>
      <c r="J422" s="31"/>
      <c r="K422" s="35"/>
    </row>
    <row r="423" spans="2:11" x14ac:dyDescent="0.3">
      <c r="B423" s="8" t="s">
        <v>4417</v>
      </c>
      <c r="C423" s="57" t="s">
        <v>4418</v>
      </c>
      <c r="D423" s="54" t="s">
        <v>4419</v>
      </c>
      <c r="E423" s="6" t="s">
        <v>86</v>
      </c>
      <c r="F423" s="19">
        <v>13226</v>
      </c>
      <c r="G423" s="24">
        <v>22.84</v>
      </c>
      <c r="H423" s="24">
        <v>0.03</v>
      </c>
      <c r="I423" s="31"/>
      <c r="J423" s="31"/>
      <c r="K423" s="35"/>
    </row>
    <row r="424" spans="2:11" x14ac:dyDescent="0.3">
      <c r="B424" s="8" t="s">
        <v>4420</v>
      </c>
      <c r="C424" s="57" t="s">
        <v>4421</v>
      </c>
      <c r="D424" s="54" t="s">
        <v>4422</v>
      </c>
      <c r="E424" s="6" t="s">
        <v>90</v>
      </c>
      <c r="F424" s="19">
        <v>2935</v>
      </c>
      <c r="G424" s="24">
        <v>22.7</v>
      </c>
      <c r="H424" s="24">
        <v>0.03</v>
      </c>
      <c r="I424" s="31"/>
      <c r="J424" s="31"/>
      <c r="K424" s="35"/>
    </row>
    <row r="425" spans="2:11" x14ac:dyDescent="0.3">
      <c r="B425" s="8" t="s">
        <v>561</v>
      </c>
      <c r="C425" s="57" t="s">
        <v>562</v>
      </c>
      <c r="D425" s="54" t="s">
        <v>563</v>
      </c>
      <c r="E425" s="6" t="s">
        <v>164</v>
      </c>
      <c r="F425" s="19">
        <v>2780</v>
      </c>
      <c r="G425" s="24">
        <v>22.55</v>
      </c>
      <c r="H425" s="24">
        <v>0.03</v>
      </c>
      <c r="I425" s="31"/>
      <c r="J425" s="31"/>
      <c r="K425" s="35"/>
    </row>
    <row r="426" spans="2:11" x14ac:dyDescent="0.3">
      <c r="B426" s="8" t="s">
        <v>4423</v>
      </c>
      <c r="C426" s="57" t="s">
        <v>4424</v>
      </c>
      <c r="D426" s="54" t="s">
        <v>4425</v>
      </c>
      <c r="E426" s="6" t="s">
        <v>368</v>
      </c>
      <c r="F426" s="19">
        <v>1800</v>
      </c>
      <c r="G426" s="24">
        <v>22.19</v>
      </c>
      <c r="H426" s="24">
        <v>0.02</v>
      </c>
      <c r="I426" s="31"/>
      <c r="J426" s="31"/>
      <c r="K426" s="35"/>
    </row>
    <row r="427" spans="2:11" x14ac:dyDescent="0.3">
      <c r="B427" s="8" t="s">
        <v>4426</v>
      </c>
      <c r="C427" s="57" t="s">
        <v>4427</v>
      </c>
      <c r="D427" s="54" t="s">
        <v>4428</v>
      </c>
      <c r="E427" s="6" t="s">
        <v>127</v>
      </c>
      <c r="F427" s="19">
        <v>2664</v>
      </c>
      <c r="G427" s="24">
        <v>22.18</v>
      </c>
      <c r="H427" s="24">
        <v>0.02</v>
      </c>
      <c r="I427" s="31"/>
      <c r="J427" s="31"/>
      <c r="K427" s="35"/>
    </row>
    <row r="428" spans="2:11" x14ac:dyDescent="0.3">
      <c r="B428" s="8" t="s">
        <v>4429</v>
      </c>
      <c r="C428" s="57" t="s">
        <v>4430</v>
      </c>
      <c r="D428" s="54" t="s">
        <v>4431</v>
      </c>
      <c r="E428" s="6" t="s">
        <v>160</v>
      </c>
      <c r="F428" s="19">
        <v>1785</v>
      </c>
      <c r="G428" s="24">
        <v>22.09</v>
      </c>
      <c r="H428" s="24">
        <v>0.02</v>
      </c>
      <c r="I428" s="31"/>
      <c r="J428" s="31"/>
      <c r="K428" s="35"/>
    </row>
    <row r="429" spans="2:11" x14ac:dyDescent="0.3">
      <c r="B429" s="8" t="s">
        <v>4432</v>
      </c>
      <c r="C429" s="57" t="s">
        <v>4433</v>
      </c>
      <c r="D429" s="54" t="s">
        <v>4434</v>
      </c>
      <c r="E429" s="6" t="s">
        <v>141</v>
      </c>
      <c r="F429" s="19">
        <v>6139</v>
      </c>
      <c r="G429" s="24">
        <v>21.89</v>
      </c>
      <c r="H429" s="24">
        <v>0.02</v>
      </c>
      <c r="I429" s="31"/>
      <c r="J429" s="31"/>
      <c r="K429" s="35"/>
    </row>
    <row r="430" spans="2:11" x14ac:dyDescent="0.3">
      <c r="B430" s="8" t="s">
        <v>4435</v>
      </c>
      <c r="C430" s="57" t="s">
        <v>4436</v>
      </c>
      <c r="D430" s="54" t="s">
        <v>4437</v>
      </c>
      <c r="E430" s="6" t="s">
        <v>72</v>
      </c>
      <c r="F430" s="19">
        <v>1863</v>
      </c>
      <c r="G430" s="24">
        <v>21.83</v>
      </c>
      <c r="H430" s="24">
        <v>0.02</v>
      </c>
      <c r="I430" s="31"/>
      <c r="J430" s="31"/>
      <c r="K430" s="35"/>
    </row>
    <row r="431" spans="2:11" x14ac:dyDescent="0.3">
      <c r="B431" s="8" t="s">
        <v>4438</v>
      </c>
      <c r="C431" s="57" t="s">
        <v>767</v>
      </c>
      <c r="D431" s="54" t="s">
        <v>4439</v>
      </c>
      <c r="E431" s="6" t="s">
        <v>86</v>
      </c>
      <c r="F431" s="19">
        <v>4779</v>
      </c>
      <c r="G431" s="24">
        <v>21.73</v>
      </c>
      <c r="H431" s="24">
        <v>0.02</v>
      </c>
      <c r="I431" s="31"/>
      <c r="J431" s="31"/>
      <c r="K431" s="35"/>
    </row>
    <row r="432" spans="2:11" x14ac:dyDescent="0.3">
      <c r="B432" s="8" t="s">
        <v>924</v>
      </c>
      <c r="C432" s="57" t="s">
        <v>925</v>
      </c>
      <c r="D432" s="54" t="s">
        <v>926</v>
      </c>
      <c r="E432" s="6" t="s">
        <v>149</v>
      </c>
      <c r="F432" s="19">
        <v>2202</v>
      </c>
      <c r="G432" s="24">
        <v>21.7</v>
      </c>
      <c r="H432" s="24">
        <v>0.02</v>
      </c>
      <c r="I432" s="31"/>
      <c r="J432" s="31"/>
      <c r="K432" s="35"/>
    </row>
    <row r="433" spans="2:11" x14ac:dyDescent="0.3">
      <c r="B433" s="8" t="s">
        <v>995</v>
      </c>
      <c r="C433" s="57" t="s">
        <v>996</v>
      </c>
      <c r="D433" s="54" t="s">
        <v>997</v>
      </c>
      <c r="E433" s="6" t="s">
        <v>198</v>
      </c>
      <c r="F433" s="19">
        <v>52481</v>
      </c>
      <c r="G433" s="24">
        <v>21.51</v>
      </c>
      <c r="H433" s="24">
        <v>0.02</v>
      </c>
      <c r="I433" s="31"/>
      <c r="J433" s="31"/>
      <c r="K433" s="35"/>
    </row>
    <row r="434" spans="2:11" x14ac:dyDescent="0.3">
      <c r="B434" s="8" t="s">
        <v>4440</v>
      </c>
      <c r="C434" s="57" t="s">
        <v>4441</v>
      </c>
      <c r="D434" s="54" t="s">
        <v>4442</v>
      </c>
      <c r="E434" s="6" t="s">
        <v>795</v>
      </c>
      <c r="F434" s="19">
        <v>6200</v>
      </c>
      <c r="G434" s="24">
        <v>21.46</v>
      </c>
      <c r="H434" s="24">
        <v>0.02</v>
      </c>
      <c r="I434" s="31"/>
      <c r="J434" s="31"/>
      <c r="K434" s="35"/>
    </row>
    <row r="435" spans="2:11" x14ac:dyDescent="0.3">
      <c r="B435" s="8" t="s">
        <v>4443</v>
      </c>
      <c r="C435" s="57" t="s">
        <v>4444</v>
      </c>
      <c r="D435" s="54" t="s">
        <v>4445</v>
      </c>
      <c r="E435" s="6" t="s">
        <v>322</v>
      </c>
      <c r="F435" s="19">
        <v>2868</v>
      </c>
      <c r="G435" s="24">
        <v>21.24</v>
      </c>
      <c r="H435" s="24">
        <v>0.02</v>
      </c>
      <c r="I435" s="31"/>
      <c r="J435" s="31"/>
      <c r="K435" s="35"/>
    </row>
    <row r="436" spans="2:11" x14ac:dyDescent="0.3">
      <c r="B436" s="8" t="s">
        <v>854</v>
      </c>
      <c r="C436" s="57" t="s">
        <v>855</v>
      </c>
      <c r="D436" s="54" t="s">
        <v>856</v>
      </c>
      <c r="E436" s="6" t="s">
        <v>137</v>
      </c>
      <c r="F436" s="19">
        <v>1514</v>
      </c>
      <c r="G436" s="24">
        <v>21.19</v>
      </c>
      <c r="H436" s="24">
        <v>0.02</v>
      </c>
      <c r="I436" s="31"/>
      <c r="J436" s="31"/>
      <c r="K436" s="35"/>
    </row>
    <row r="437" spans="2:11" x14ac:dyDescent="0.3">
      <c r="B437" s="8" t="s">
        <v>4136</v>
      </c>
      <c r="C437" s="57" t="s">
        <v>4137</v>
      </c>
      <c r="D437" s="54" t="s">
        <v>4138</v>
      </c>
      <c r="E437" s="6" t="s">
        <v>82</v>
      </c>
      <c r="F437" s="19">
        <v>10963</v>
      </c>
      <c r="G437" s="24">
        <v>21.1</v>
      </c>
      <c r="H437" s="24">
        <v>0.02</v>
      </c>
      <c r="I437" s="31"/>
      <c r="J437" s="31"/>
      <c r="K437" s="35"/>
    </row>
    <row r="438" spans="2:11" x14ac:dyDescent="0.3">
      <c r="B438" s="8" t="s">
        <v>4449</v>
      </c>
      <c r="C438" s="57" t="s">
        <v>4450</v>
      </c>
      <c r="D438" s="54" t="s">
        <v>4451</v>
      </c>
      <c r="E438" s="6" t="s">
        <v>50</v>
      </c>
      <c r="F438" s="19">
        <v>3276</v>
      </c>
      <c r="G438" s="24">
        <v>21.1</v>
      </c>
      <c r="H438" s="24">
        <v>0.02</v>
      </c>
      <c r="I438" s="31"/>
      <c r="J438" s="31"/>
      <c r="K438" s="35"/>
    </row>
    <row r="439" spans="2:11" x14ac:dyDescent="0.3">
      <c r="B439" s="8" t="s">
        <v>4446</v>
      </c>
      <c r="C439" s="57" t="s">
        <v>4447</v>
      </c>
      <c r="D439" s="54" t="s">
        <v>4448</v>
      </c>
      <c r="E439" s="6" t="s">
        <v>115</v>
      </c>
      <c r="F439" s="19">
        <v>11138</v>
      </c>
      <c r="G439" s="24">
        <v>21.09</v>
      </c>
      <c r="H439" s="24">
        <v>0.02</v>
      </c>
      <c r="I439" s="31"/>
      <c r="J439" s="31"/>
      <c r="K439" s="35"/>
    </row>
    <row r="440" spans="2:11" x14ac:dyDescent="0.3">
      <c r="B440" s="8" t="s">
        <v>4452</v>
      </c>
      <c r="C440" s="57" t="s">
        <v>4453</v>
      </c>
      <c r="D440" s="54" t="s">
        <v>4454</v>
      </c>
      <c r="E440" s="6" t="s">
        <v>145</v>
      </c>
      <c r="F440" s="19">
        <v>2767</v>
      </c>
      <c r="G440" s="24">
        <v>21.03</v>
      </c>
      <c r="H440" s="24">
        <v>0.02</v>
      </c>
      <c r="I440" s="31"/>
      <c r="J440" s="31"/>
      <c r="K440" s="35"/>
    </row>
    <row r="441" spans="2:11" x14ac:dyDescent="0.3">
      <c r="B441" s="8" t="s">
        <v>4455</v>
      </c>
      <c r="C441" s="57" t="s">
        <v>4456</v>
      </c>
      <c r="D441" s="54" t="s">
        <v>4457</v>
      </c>
      <c r="E441" s="6" t="s">
        <v>315</v>
      </c>
      <c r="F441" s="19">
        <v>3799</v>
      </c>
      <c r="G441" s="24">
        <v>21.01</v>
      </c>
      <c r="H441" s="24">
        <v>0.02</v>
      </c>
      <c r="I441" s="31"/>
      <c r="J441" s="31"/>
      <c r="K441" s="35"/>
    </row>
    <row r="442" spans="2:11" x14ac:dyDescent="0.3">
      <c r="B442" s="8" t="s">
        <v>792</v>
      </c>
      <c r="C442" s="57" t="s">
        <v>793</v>
      </c>
      <c r="D442" s="54" t="s">
        <v>794</v>
      </c>
      <c r="E442" s="6" t="s">
        <v>795</v>
      </c>
      <c r="F442" s="19">
        <v>821</v>
      </c>
      <c r="G442" s="24">
        <v>20.69</v>
      </c>
      <c r="H442" s="24">
        <v>0.02</v>
      </c>
      <c r="I442" s="31"/>
      <c r="J442" s="31"/>
      <c r="K442" s="35"/>
    </row>
    <row r="443" spans="2:11" x14ac:dyDescent="0.3">
      <c r="B443" s="8" t="s">
        <v>4458</v>
      </c>
      <c r="C443" s="57" t="s">
        <v>4459</v>
      </c>
      <c r="D443" s="54" t="s">
        <v>4460</v>
      </c>
      <c r="E443" s="6" t="s">
        <v>137</v>
      </c>
      <c r="F443" s="19">
        <v>5520</v>
      </c>
      <c r="G443" s="24">
        <v>20.37</v>
      </c>
      <c r="H443" s="24">
        <v>0.02</v>
      </c>
      <c r="I443" s="31"/>
      <c r="J443" s="31"/>
      <c r="K443" s="35"/>
    </row>
    <row r="444" spans="2:11" x14ac:dyDescent="0.3">
      <c r="B444" s="8" t="s">
        <v>4461</v>
      </c>
      <c r="C444" s="57" t="s">
        <v>4462</v>
      </c>
      <c r="D444" s="54" t="s">
        <v>4463</v>
      </c>
      <c r="E444" s="6" t="s">
        <v>115</v>
      </c>
      <c r="F444" s="19">
        <v>1509</v>
      </c>
      <c r="G444" s="24">
        <v>20.350000000000001</v>
      </c>
      <c r="H444" s="24">
        <v>0.02</v>
      </c>
      <c r="I444" s="31"/>
      <c r="J444" s="31"/>
      <c r="K444" s="35"/>
    </row>
    <row r="445" spans="2:11" x14ac:dyDescent="0.3">
      <c r="B445" s="8" t="s">
        <v>4464</v>
      </c>
      <c r="C445" s="57" t="s">
        <v>4465</v>
      </c>
      <c r="D445" s="54" t="s">
        <v>4466</v>
      </c>
      <c r="E445" s="6" t="s">
        <v>111</v>
      </c>
      <c r="F445" s="19">
        <v>14191</v>
      </c>
      <c r="G445" s="24">
        <v>20.34</v>
      </c>
      <c r="H445" s="24">
        <v>0.02</v>
      </c>
      <c r="I445" s="31"/>
      <c r="J445" s="31"/>
      <c r="K445" s="35"/>
    </row>
    <row r="446" spans="2:11" x14ac:dyDescent="0.3">
      <c r="B446" s="8" t="s">
        <v>4467</v>
      </c>
      <c r="C446" s="57" t="s">
        <v>4468</v>
      </c>
      <c r="D446" s="54" t="s">
        <v>4469</v>
      </c>
      <c r="E446" s="6" t="s">
        <v>149</v>
      </c>
      <c r="F446" s="19">
        <v>1184</v>
      </c>
      <c r="G446" s="24">
        <v>20.2</v>
      </c>
      <c r="H446" s="24">
        <v>0.02</v>
      </c>
      <c r="I446" s="31"/>
      <c r="J446" s="31"/>
      <c r="K446" s="35"/>
    </row>
    <row r="447" spans="2:11" x14ac:dyDescent="0.3">
      <c r="B447" s="8" t="s">
        <v>4470</v>
      </c>
      <c r="C447" s="57" t="s">
        <v>4471</v>
      </c>
      <c r="D447" s="54" t="s">
        <v>4472</v>
      </c>
      <c r="E447" s="6" t="s">
        <v>542</v>
      </c>
      <c r="F447" s="19">
        <v>12358</v>
      </c>
      <c r="G447" s="24">
        <v>19.96</v>
      </c>
      <c r="H447" s="24">
        <v>0.02</v>
      </c>
      <c r="I447" s="31"/>
      <c r="J447" s="31"/>
      <c r="K447" s="35"/>
    </row>
    <row r="448" spans="2:11" x14ac:dyDescent="0.3">
      <c r="B448" s="8" t="s">
        <v>860</v>
      </c>
      <c r="C448" s="57" t="s">
        <v>861</v>
      </c>
      <c r="D448" s="54" t="s">
        <v>862</v>
      </c>
      <c r="E448" s="6" t="s">
        <v>149</v>
      </c>
      <c r="F448" s="19">
        <v>3473</v>
      </c>
      <c r="G448" s="24">
        <v>19.96</v>
      </c>
      <c r="H448" s="24">
        <v>0.02</v>
      </c>
      <c r="I448" s="31"/>
      <c r="J448" s="31"/>
      <c r="K448" s="35"/>
    </row>
    <row r="449" spans="2:11" x14ac:dyDescent="0.3">
      <c r="B449" s="8" t="s">
        <v>4139</v>
      </c>
      <c r="C449" s="57" t="s">
        <v>4140</v>
      </c>
      <c r="D449" s="54" t="s">
        <v>4141</v>
      </c>
      <c r="E449" s="6" t="s">
        <v>72</v>
      </c>
      <c r="F449" s="19">
        <v>45980</v>
      </c>
      <c r="G449" s="24">
        <v>19.84</v>
      </c>
      <c r="H449" s="24">
        <v>0.02</v>
      </c>
      <c r="I449" s="31"/>
      <c r="J449" s="31"/>
      <c r="K449" s="35"/>
    </row>
    <row r="450" spans="2:11" x14ac:dyDescent="0.3">
      <c r="B450" s="8" t="s">
        <v>2880</v>
      </c>
      <c r="C450" s="57" t="s">
        <v>2881</v>
      </c>
      <c r="D450" s="54" t="s">
        <v>2882</v>
      </c>
      <c r="E450" s="6" t="s">
        <v>115</v>
      </c>
      <c r="F450" s="19">
        <v>3841</v>
      </c>
      <c r="G450" s="24">
        <v>19.59</v>
      </c>
      <c r="H450" s="24">
        <v>0.02</v>
      </c>
      <c r="I450" s="31"/>
      <c r="J450" s="31"/>
      <c r="K450" s="35"/>
    </row>
    <row r="451" spans="2:11" x14ac:dyDescent="0.3">
      <c r="B451" s="8" t="s">
        <v>4476</v>
      </c>
      <c r="C451" s="57" t="s">
        <v>4477</v>
      </c>
      <c r="D451" s="54" t="s">
        <v>4478</v>
      </c>
      <c r="E451" s="6" t="s">
        <v>90</v>
      </c>
      <c r="F451" s="19">
        <v>920</v>
      </c>
      <c r="G451" s="24">
        <v>19.48</v>
      </c>
      <c r="H451" s="24">
        <v>0.02</v>
      </c>
      <c r="I451" s="31"/>
      <c r="J451" s="31"/>
      <c r="K451" s="35"/>
    </row>
    <row r="452" spans="2:11" x14ac:dyDescent="0.3">
      <c r="B452" s="8" t="s">
        <v>4473</v>
      </c>
      <c r="C452" s="57" t="s">
        <v>4474</v>
      </c>
      <c r="D452" s="54" t="s">
        <v>4475</v>
      </c>
      <c r="E452" s="6" t="s">
        <v>171</v>
      </c>
      <c r="F452" s="19">
        <v>6267</v>
      </c>
      <c r="G452" s="24">
        <v>19.47</v>
      </c>
      <c r="H452" s="24">
        <v>0.02</v>
      </c>
      <c r="I452" s="31"/>
      <c r="J452" s="31"/>
      <c r="K452" s="35"/>
    </row>
    <row r="453" spans="2:11" x14ac:dyDescent="0.3">
      <c r="B453" s="8" t="s">
        <v>4479</v>
      </c>
      <c r="C453" s="57" t="s">
        <v>4480</v>
      </c>
      <c r="D453" s="54" t="s">
        <v>4481</v>
      </c>
      <c r="E453" s="6" t="s">
        <v>86</v>
      </c>
      <c r="F453" s="19">
        <v>29532</v>
      </c>
      <c r="G453" s="24">
        <v>19.25</v>
      </c>
      <c r="H453" s="24">
        <v>0.02</v>
      </c>
      <c r="I453" s="31"/>
      <c r="J453" s="31"/>
      <c r="K453" s="35"/>
    </row>
    <row r="454" spans="2:11" x14ac:dyDescent="0.3">
      <c r="B454" s="8" t="s">
        <v>4482</v>
      </c>
      <c r="C454" s="57" t="s">
        <v>4483</v>
      </c>
      <c r="D454" s="54" t="s">
        <v>4484</v>
      </c>
      <c r="E454" s="6" t="s">
        <v>123</v>
      </c>
      <c r="F454" s="19">
        <v>1195</v>
      </c>
      <c r="G454" s="24">
        <v>19.239999999999998</v>
      </c>
      <c r="H454" s="24">
        <v>0.02</v>
      </c>
      <c r="I454" s="31"/>
      <c r="J454" s="31"/>
      <c r="K454" s="35"/>
    </row>
    <row r="455" spans="2:11" x14ac:dyDescent="0.3">
      <c r="B455" s="8" t="s">
        <v>4485</v>
      </c>
      <c r="C455" s="57" t="s">
        <v>4486</v>
      </c>
      <c r="D455" s="54" t="s">
        <v>4487</v>
      </c>
      <c r="E455" s="6" t="s">
        <v>141</v>
      </c>
      <c r="F455" s="19">
        <v>3657</v>
      </c>
      <c r="G455" s="24">
        <v>19.07</v>
      </c>
      <c r="H455" s="24">
        <v>0.02</v>
      </c>
      <c r="I455" s="31"/>
      <c r="J455" s="31"/>
      <c r="K455" s="35"/>
    </row>
    <row r="456" spans="2:11" x14ac:dyDescent="0.3">
      <c r="B456" s="8" t="s">
        <v>4488</v>
      </c>
      <c r="C456" s="57" t="s">
        <v>4489</v>
      </c>
      <c r="D456" s="54" t="s">
        <v>4490</v>
      </c>
      <c r="E456" s="6" t="s">
        <v>198</v>
      </c>
      <c r="F456" s="19">
        <v>4187</v>
      </c>
      <c r="G456" s="24">
        <v>18.559999999999999</v>
      </c>
      <c r="H456" s="24">
        <v>0.02</v>
      </c>
      <c r="I456" s="31"/>
      <c r="J456" s="31"/>
      <c r="K456" s="35"/>
    </row>
    <row r="457" spans="2:11" x14ac:dyDescent="0.3">
      <c r="B457" s="8" t="s">
        <v>4491</v>
      </c>
      <c r="C457" s="57" t="s">
        <v>4492</v>
      </c>
      <c r="D457" s="54" t="s">
        <v>4493</v>
      </c>
      <c r="E457" s="6" t="s">
        <v>57</v>
      </c>
      <c r="F457" s="19">
        <v>5787</v>
      </c>
      <c r="G457" s="24">
        <v>18.510000000000002</v>
      </c>
      <c r="H457" s="24">
        <v>0.02</v>
      </c>
      <c r="I457" s="31"/>
      <c r="J457" s="31"/>
      <c r="K457" s="35"/>
    </row>
    <row r="458" spans="2:11" x14ac:dyDescent="0.3">
      <c r="B458" s="8" t="s">
        <v>4494</v>
      </c>
      <c r="C458" s="57" t="s">
        <v>1429</v>
      </c>
      <c r="D458" s="54" t="s">
        <v>4495</v>
      </c>
      <c r="E458" s="6" t="s">
        <v>43</v>
      </c>
      <c r="F458" s="19">
        <v>47426</v>
      </c>
      <c r="G458" s="24">
        <v>18.489999999999998</v>
      </c>
      <c r="H458" s="24">
        <v>0.02</v>
      </c>
      <c r="I458" s="31"/>
      <c r="J458" s="31"/>
      <c r="K458" s="35"/>
    </row>
    <row r="459" spans="2:11" x14ac:dyDescent="0.3">
      <c r="B459" s="8" t="s">
        <v>2844</v>
      </c>
      <c r="C459" s="57" t="s">
        <v>2261</v>
      </c>
      <c r="D459" s="54" t="s">
        <v>2845</v>
      </c>
      <c r="E459" s="6" t="s">
        <v>86</v>
      </c>
      <c r="F459" s="19">
        <v>16459</v>
      </c>
      <c r="G459" s="24">
        <v>18.46</v>
      </c>
      <c r="H459" s="24">
        <v>0.02</v>
      </c>
      <c r="I459" s="31"/>
      <c r="J459" s="31"/>
      <c r="K459" s="35"/>
    </row>
    <row r="460" spans="2:11" x14ac:dyDescent="0.3">
      <c r="B460" s="8" t="s">
        <v>4496</v>
      </c>
      <c r="C460" s="57" t="s">
        <v>4497</v>
      </c>
      <c r="D460" s="54" t="s">
        <v>4498</v>
      </c>
      <c r="E460" s="6" t="s">
        <v>145</v>
      </c>
      <c r="F460" s="19">
        <v>263</v>
      </c>
      <c r="G460" s="24">
        <v>18.079999999999998</v>
      </c>
      <c r="H460" s="24">
        <v>0.02</v>
      </c>
      <c r="I460" s="31"/>
      <c r="J460" s="31"/>
      <c r="K460" s="35"/>
    </row>
    <row r="461" spans="2:11" x14ac:dyDescent="0.3">
      <c r="B461" s="8" t="s">
        <v>4499</v>
      </c>
      <c r="C461" s="57" t="s">
        <v>4500</v>
      </c>
      <c r="D461" s="54" t="s">
        <v>4501</v>
      </c>
      <c r="E461" s="6" t="s">
        <v>111</v>
      </c>
      <c r="F461" s="19">
        <v>56210</v>
      </c>
      <c r="G461" s="24">
        <v>17.600000000000001</v>
      </c>
      <c r="H461" s="24">
        <v>0.02</v>
      </c>
      <c r="I461" s="31"/>
      <c r="J461" s="31"/>
      <c r="K461" s="35"/>
    </row>
    <row r="462" spans="2:11" x14ac:dyDescent="0.3">
      <c r="B462" s="8" t="s">
        <v>4502</v>
      </c>
      <c r="C462" s="57" t="s">
        <v>4503</v>
      </c>
      <c r="D462" s="54" t="s">
        <v>4504</v>
      </c>
      <c r="E462" s="6" t="s">
        <v>43</v>
      </c>
      <c r="F462" s="19">
        <v>44350</v>
      </c>
      <c r="G462" s="24">
        <v>17.59</v>
      </c>
      <c r="H462" s="24">
        <v>0.02</v>
      </c>
      <c r="I462" s="31"/>
      <c r="J462" s="31"/>
      <c r="K462" s="35"/>
    </row>
    <row r="463" spans="2:11" x14ac:dyDescent="0.3">
      <c r="B463" s="8" t="s">
        <v>4505</v>
      </c>
      <c r="C463" s="57" t="s">
        <v>1356</v>
      </c>
      <c r="D463" s="54" t="s">
        <v>4506</v>
      </c>
      <c r="E463" s="6" t="s">
        <v>500</v>
      </c>
      <c r="F463" s="19">
        <v>29765</v>
      </c>
      <c r="G463" s="24">
        <v>17.53</v>
      </c>
      <c r="H463" s="24">
        <v>0.02</v>
      </c>
      <c r="I463" s="31"/>
      <c r="J463" s="31"/>
      <c r="K463" s="35"/>
    </row>
    <row r="464" spans="2:11" x14ac:dyDescent="0.3">
      <c r="B464" s="8" t="s">
        <v>4507</v>
      </c>
      <c r="C464" s="57" t="s">
        <v>4508</v>
      </c>
      <c r="D464" s="54" t="s">
        <v>4509</v>
      </c>
      <c r="E464" s="6" t="s">
        <v>837</v>
      </c>
      <c r="F464" s="19">
        <v>4628</v>
      </c>
      <c r="G464" s="24">
        <v>17.5</v>
      </c>
      <c r="H464" s="24">
        <v>0.02</v>
      </c>
      <c r="I464" s="31"/>
      <c r="J464" s="31"/>
      <c r="K464" s="35"/>
    </row>
    <row r="465" spans="2:11" x14ac:dyDescent="0.3">
      <c r="B465" s="8" t="s">
        <v>4510</v>
      </c>
      <c r="C465" s="57" t="s">
        <v>4511</v>
      </c>
      <c r="D465" s="54" t="s">
        <v>4512</v>
      </c>
      <c r="E465" s="6" t="s">
        <v>200</v>
      </c>
      <c r="F465" s="19">
        <v>7703</v>
      </c>
      <c r="G465" s="24">
        <v>17.239999999999998</v>
      </c>
      <c r="H465" s="24">
        <v>0.02</v>
      </c>
      <c r="I465" s="31"/>
      <c r="J465" s="31"/>
      <c r="K465" s="35"/>
    </row>
    <row r="466" spans="2:11" x14ac:dyDescent="0.3">
      <c r="B466" s="8" t="s">
        <v>1793</v>
      </c>
      <c r="C466" s="57" t="s">
        <v>1794</v>
      </c>
      <c r="D466" s="54" t="s">
        <v>1795</v>
      </c>
      <c r="E466" s="6" t="s">
        <v>115</v>
      </c>
      <c r="F466" s="19">
        <v>3038</v>
      </c>
      <c r="G466" s="24">
        <v>17.2</v>
      </c>
      <c r="H466" s="24">
        <v>0.02</v>
      </c>
      <c r="I466" s="31"/>
      <c r="J466" s="31"/>
      <c r="K466" s="35"/>
    </row>
    <row r="467" spans="2:11" x14ac:dyDescent="0.3">
      <c r="B467" s="8" t="s">
        <v>4513</v>
      </c>
      <c r="C467" s="57" t="s">
        <v>4514</v>
      </c>
      <c r="D467" s="54" t="s">
        <v>4515</v>
      </c>
      <c r="E467" s="6" t="s">
        <v>200</v>
      </c>
      <c r="F467" s="19">
        <v>269</v>
      </c>
      <c r="G467" s="24">
        <v>17.190000000000001</v>
      </c>
      <c r="H467" s="24">
        <v>0.02</v>
      </c>
      <c r="I467" s="31"/>
      <c r="J467" s="31"/>
      <c r="K467" s="35"/>
    </row>
    <row r="468" spans="2:11" x14ac:dyDescent="0.3">
      <c r="B468" s="8" t="s">
        <v>4516</v>
      </c>
      <c r="C468" s="57" t="s">
        <v>4517</v>
      </c>
      <c r="D468" s="54" t="s">
        <v>4518</v>
      </c>
      <c r="E468" s="6" t="s">
        <v>57</v>
      </c>
      <c r="F468" s="19">
        <v>6103</v>
      </c>
      <c r="G468" s="24">
        <v>17.09</v>
      </c>
      <c r="H468" s="24">
        <v>0.02</v>
      </c>
      <c r="I468" s="31"/>
      <c r="J468" s="31"/>
      <c r="K468" s="35"/>
    </row>
    <row r="469" spans="2:11" x14ac:dyDescent="0.3">
      <c r="B469" s="8" t="s">
        <v>4519</v>
      </c>
      <c r="C469" s="57" t="s">
        <v>4520</v>
      </c>
      <c r="D469" s="54" t="s">
        <v>4521</v>
      </c>
      <c r="E469" s="6" t="s">
        <v>244</v>
      </c>
      <c r="F469" s="19">
        <v>3980</v>
      </c>
      <c r="G469" s="24">
        <v>17.05</v>
      </c>
      <c r="H469" s="24">
        <v>0.02</v>
      </c>
      <c r="I469" s="31"/>
      <c r="J469" s="31"/>
      <c r="K469" s="35"/>
    </row>
    <row r="470" spans="2:11" x14ac:dyDescent="0.3">
      <c r="B470" s="8" t="s">
        <v>4522</v>
      </c>
      <c r="C470" s="57" t="s">
        <v>4523</v>
      </c>
      <c r="D470" s="54" t="s">
        <v>4524</v>
      </c>
      <c r="E470" s="6" t="s">
        <v>500</v>
      </c>
      <c r="F470" s="19">
        <v>3415</v>
      </c>
      <c r="G470" s="24">
        <v>17.02</v>
      </c>
      <c r="H470" s="24">
        <v>0.02</v>
      </c>
      <c r="I470" s="31"/>
      <c r="J470" s="31"/>
      <c r="K470" s="35"/>
    </row>
    <row r="471" spans="2:11" x14ac:dyDescent="0.3">
      <c r="B471" s="8" t="s">
        <v>4525</v>
      </c>
      <c r="C471" s="57" t="s">
        <v>1674</v>
      </c>
      <c r="D471" s="54" t="s">
        <v>4526</v>
      </c>
      <c r="E471" s="6" t="s">
        <v>43</v>
      </c>
      <c r="F471" s="19">
        <v>51828</v>
      </c>
      <c r="G471" s="24">
        <v>16.79</v>
      </c>
      <c r="H471" s="24">
        <v>0.02</v>
      </c>
      <c r="I471" s="31"/>
      <c r="J471" s="31"/>
      <c r="K471" s="35"/>
    </row>
    <row r="472" spans="2:11" x14ac:dyDescent="0.3">
      <c r="B472" s="8" t="s">
        <v>4527</v>
      </c>
      <c r="C472" s="57" t="s">
        <v>4528</v>
      </c>
      <c r="D472" s="54" t="s">
        <v>4529</v>
      </c>
      <c r="E472" s="6" t="s">
        <v>111</v>
      </c>
      <c r="F472" s="19">
        <v>1233</v>
      </c>
      <c r="G472" s="24">
        <v>16.14</v>
      </c>
      <c r="H472" s="24">
        <v>0.02</v>
      </c>
      <c r="I472" s="31"/>
      <c r="J472" s="31"/>
      <c r="K472" s="35"/>
    </row>
    <row r="473" spans="2:11" x14ac:dyDescent="0.3">
      <c r="B473" s="8" t="s">
        <v>2484</v>
      </c>
      <c r="C473" s="57" t="s">
        <v>2485</v>
      </c>
      <c r="D473" s="54" t="s">
        <v>2486</v>
      </c>
      <c r="E473" s="6" t="s">
        <v>164</v>
      </c>
      <c r="F473" s="19">
        <v>21382</v>
      </c>
      <c r="G473" s="24">
        <v>16.04</v>
      </c>
      <c r="H473" s="24">
        <v>0.02</v>
      </c>
      <c r="I473" s="31"/>
      <c r="J473" s="31"/>
      <c r="K473" s="35"/>
    </row>
    <row r="474" spans="2:11" x14ac:dyDescent="0.3">
      <c r="B474" s="8" t="s">
        <v>4530</v>
      </c>
      <c r="C474" s="57" t="s">
        <v>4531</v>
      </c>
      <c r="D474" s="54" t="s">
        <v>4532</v>
      </c>
      <c r="E474" s="6" t="s">
        <v>156</v>
      </c>
      <c r="F474" s="19">
        <v>2812</v>
      </c>
      <c r="G474" s="24">
        <v>15.95</v>
      </c>
      <c r="H474" s="24">
        <v>0.02</v>
      </c>
      <c r="I474" s="31"/>
      <c r="J474" s="31"/>
      <c r="K474" s="35"/>
    </row>
    <row r="475" spans="2:11" x14ac:dyDescent="0.3">
      <c r="B475" s="8" t="s">
        <v>4542</v>
      </c>
      <c r="C475" s="57" t="s">
        <v>4543</v>
      </c>
      <c r="D475" s="54" t="s">
        <v>4544</v>
      </c>
      <c r="E475" s="6" t="s">
        <v>160</v>
      </c>
      <c r="F475" s="19">
        <v>1529</v>
      </c>
      <c r="G475" s="24">
        <v>15.89</v>
      </c>
      <c r="H475" s="24">
        <v>0.02</v>
      </c>
      <c r="I475" s="31"/>
      <c r="J475" s="31"/>
      <c r="K475" s="35" t="s">
        <v>5316</v>
      </c>
    </row>
    <row r="476" spans="2:11" x14ac:dyDescent="0.3">
      <c r="B476" s="8" t="s">
        <v>4533</v>
      </c>
      <c r="C476" s="57" t="s">
        <v>4534</v>
      </c>
      <c r="D476" s="54" t="s">
        <v>4535</v>
      </c>
      <c r="E476" s="6" t="s">
        <v>57</v>
      </c>
      <c r="F476" s="19">
        <v>5143</v>
      </c>
      <c r="G476" s="24">
        <v>15.87</v>
      </c>
      <c r="H476" s="24">
        <v>0.02</v>
      </c>
      <c r="I476" s="31"/>
      <c r="J476" s="31"/>
      <c r="K476" s="35"/>
    </row>
    <row r="477" spans="2:11" x14ac:dyDescent="0.3">
      <c r="B477" s="8" t="s">
        <v>4536</v>
      </c>
      <c r="C477" s="57" t="s">
        <v>4537</v>
      </c>
      <c r="D477" s="54" t="s">
        <v>4538</v>
      </c>
      <c r="E477" s="6" t="s">
        <v>322</v>
      </c>
      <c r="F477" s="19">
        <v>789</v>
      </c>
      <c r="G477" s="24">
        <v>15.84</v>
      </c>
      <c r="H477" s="24">
        <v>0.02</v>
      </c>
      <c r="I477" s="31"/>
      <c r="J477" s="31"/>
      <c r="K477" s="35"/>
    </row>
    <row r="478" spans="2:11" x14ac:dyDescent="0.3">
      <c r="B478" s="8" t="s">
        <v>4539</v>
      </c>
      <c r="C478" s="57" t="s">
        <v>4540</v>
      </c>
      <c r="D478" s="54" t="s">
        <v>4541</v>
      </c>
      <c r="E478" s="6" t="s">
        <v>967</v>
      </c>
      <c r="F478" s="19">
        <v>3769</v>
      </c>
      <c r="G478" s="24">
        <v>15.51</v>
      </c>
      <c r="H478" s="24">
        <v>0.02</v>
      </c>
      <c r="I478" s="31"/>
      <c r="J478" s="31"/>
      <c r="K478" s="35"/>
    </row>
    <row r="479" spans="2:11" x14ac:dyDescent="0.3">
      <c r="B479" s="8" t="s">
        <v>4545</v>
      </c>
      <c r="C479" s="57" t="s">
        <v>4546</v>
      </c>
      <c r="D479" s="54" t="s">
        <v>4547</v>
      </c>
      <c r="E479" s="6" t="s">
        <v>50</v>
      </c>
      <c r="F479" s="19">
        <v>625</v>
      </c>
      <c r="G479" s="24">
        <v>15.25</v>
      </c>
      <c r="H479" s="24">
        <v>0.02</v>
      </c>
      <c r="I479" s="31"/>
      <c r="J479" s="31"/>
      <c r="K479" s="35"/>
    </row>
    <row r="480" spans="2:11" x14ac:dyDescent="0.3">
      <c r="B480" s="8" t="s">
        <v>4548</v>
      </c>
      <c r="C480" s="57" t="s">
        <v>1366</v>
      </c>
      <c r="D480" s="54" t="s">
        <v>4549</v>
      </c>
      <c r="E480" s="6" t="s">
        <v>322</v>
      </c>
      <c r="F480" s="19">
        <v>1939</v>
      </c>
      <c r="G480" s="24">
        <v>15.15</v>
      </c>
      <c r="H480" s="24">
        <v>0.02</v>
      </c>
      <c r="I480" s="31"/>
      <c r="J480" s="31"/>
      <c r="K480" s="35"/>
    </row>
    <row r="481" spans="2:11" x14ac:dyDescent="0.3">
      <c r="B481" s="8" t="s">
        <v>4550</v>
      </c>
      <c r="C481" s="57" t="s">
        <v>4551</v>
      </c>
      <c r="D481" s="54" t="s">
        <v>4552</v>
      </c>
      <c r="E481" s="6" t="s">
        <v>244</v>
      </c>
      <c r="F481" s="19">
        <v>22894</v>
      </c>
      <c r="G481" s="24">
        <v>15.13</v>
      </c>
      <c r="H481" s="24">
        <v>0.02</v>
      </c>
      <c r="I481" s="31"/>
      <c r="J481" s="31"/>
      <c r="K481" s="35"/>
    </row>
    <row r="482" spans="2:11" x14ac:dyDescent="0.3">
      <c r="B482" s="8" t="s">
        <v>4553</v>
      </c>
      <c r="C482" s="57" t="s">
        <v>4554</v>
      </c>
      <c r="D482" s="54" t="s">
        <v>4555</v>
      </c>
      <c r="E482" s="6" t="s">
        <v>315</v>
      </c>
      <c r="F482" s="19">
        <v>1025</v>
      </c>
      <c r="G482" s="24">
        <v>15.02</v>
      </c>
      <c r="H482" s="24">
        <v>0.02</v>
      </c>
      <c r="I482" s="31"/>
      <c r="J482" s="31"/>
      <c r="K482" s="35"/>
    </row>
    <row r="483" spans="2:11" x14ac:dyDescent="0.3">
      <c r="B483" s="8" t="s">
        <v>4556</v>
      </c>
      <c r="C483" s="57" t="s">
        <v>4557</v>
      </c>
      <c r="D483" s="54" t="s">
        <v>4558</v>
      </c>
      <c r="E483" s="6" t="s">
        <v>315</v>
      </c>
      <c r="F483" s="19">
        <v>631</v>
      </c>
      <c r="G483" s="24">
        <v>14.94</v>
      </c>
      <c r="H483" s="24">
        <v>0.02</v>
      </c>
      <c r="I483" s="31"/>
      <c r="J483" s="31"/>
      <c r="K483" s="35"/>
    </row>
    <row r="484" spans="2:11" x14ac:dyDescent="0.3">
      <c r="B484" s="8" t="s">
        <v>4559</v>
      </c>
      <c r="C484" s="57" t="s">
        <v>4560</v>
      </c>
      <c r="D484" s="54" t="s">
        <v>4561</v>
      </c>
      <c r="E484" s="6" t="s">
        <v>64</v>
      </c>
      <c r="F484" s="19">
        <v>2194</v>
      </c>
      <c r="G484" s="24">
        <v>14.91</v>
      </c>
      <c r="H484" s="24">
        <v>0.02</v>
      </c>
      <c r="I484" s="31"/>
      <c r="J484" s="31"/>
      <c r="K484" s="35"/>
    </row>
    <row r="485" spans="2:11" x14ac:dyDescent="0.3">
      <c r="B485" s="8" t="s">
        <v>4562</v>
      </c>
      <c r="C485" s="57" t="s">
        <v>4563</v>
      </c>
      <c r="D485" s="54" t="s">
        <v>4564</v>
      </c>
      <c r="E485" s="6" t="s">
        <v>90</v>
      </c>
      <c r="F485" s="19">
        <v>1143</v>
      </c>
      <c r="G485" s="24">
        <v>14.79</v>
      </c>
      <c r="H485" s="24">
        <v>0.02</v>
      </c>
      <c r="I485" s="31"/>
      <c r="J485" s="31"/>
      <c r="K485" s="35"/>
    </row>
    <row r="486" spans="2:11" x14ac:dyDescent="0.3">
      <c r="B486" s="8" t="s">
        <v>4565</v>
      </c>
      <c r="C486" s="57" t="s">
        <v>4566</v>
      </c>
      <c r="D486" s="54" t="s">
        <v>4567</v>
      </c>
      <c r="E486" s="6" t="s">
        <v>490</v>
      </c>
      <c r="F486" s="19">
        <v>3896</v>
      </c>
      <c r="G486" s="24">
        <v>14.78</v>
      </c>
      <c r="H486" s="24">
        <v>0.02</v>
      </c>
      <c r="I486" s="31"/>
      <c r="J486" s="31"/>
      <c r="K486" s="35"/>
    </row>
    <row r="487" spans="2:11" x14ac:dyDescent="0.3">
      <c r="B487" s="8" t="s">
        <v>4568</v>
      </c>
      <c r="C487" s="57" t="s">
        <v>4569</v>
      </c>
      <c r="D487" s="54" t="s">
        <v>4570</v>
      </c>
      <c r="E487" s="6" t="s">
        <v>4384</v>
      </c>
      <c r="F487" s="19">
        <v>4378</v>
      </c>
      <c r="G487" s="24">
        <v>14.74</v>
      </c>
      <c r="H487" s="24">
        <v>0.02</v>
      </c>
      <c r="I487" s="31"/>
      <c r="J487" s="31"/>
      <c r="K487" s="35"/>
    </row>
    <row r="488" spans="2:11" x14ac:dyDescent="0.3">
      <c r="B488" s="8" t="s">
        <v>2895</v>
      </c>
      <c r="C488" s="57" t="s">
        <v>2896</v>
      </c>
      <c r="D488" s="54" t="s">
        <v>2897</v>
      </c>
      <c r="E488" s="6" t="s">
        <v>57</v>
      </c>
      <c r="F488" s="19">
        <v>6575</v>
      </c>
      <c r="G488" s="24">
        <v>14.65</v>
      </c>
      <c r="H488" s="24">
        <v>0.02</v>
      </c>
      <c r="I488" s="31"/>
      <c r="J488" s="31"/>
      <c r="K488" s="35"/>
    </row>
    <row r="489" spans="2:11" x14ac:dyDescent="0.3">
      <c r="B489" s="8" t="s">
        <v>464</v>
      </c>
      <c r="C489" s="57" t="s">
        <v>465</v>
      </c>
      <c r="D489" s="54" t="s">
        <v>466</v>
      </c>
      <c r="E489" s="6" t="s">
        <v>82</v>
      </c>
      <c r="F489" s="19">
        <v>17741</v>
      </c>
      <c r="G489" s="24">
        <v>14.51</v>
      </c>
      <c r="H489" s="24">
        <v>0.02</v>
      </c>
      <c r="I489" s="31"/>
      <c r="J489" s="31"/>
      <c r="K489" s="35"/>
    </row>
    <row r="490" spans="2:11" x14ac:dyDescent="0.3">
      <c r="B490" s="8" t="s">
        <v>4571</v>
      </c>
      <c r="C490" s="57" t="s">
        <v>4572</v>
      </c>
      <c r="D490" s="54" t="s">
        <v>4573</v>
      </c>
      <c r="E490" s="6" t="s">
        <v>115</v>
      </c>
      <c r="F490" s="19">
        <v>1855</v>
      </c>
      <c r="G490" s="24">
        <v>14.15</v>
      </c>
      <c r="H490" s="24">
        <v>0.02</v>
      </c>
      <c r="I490" s="31"/>
      <c r="J490" s="31"/>
      <c r="K490" s="35"/>
    </row>
    <row r="491" spans="2:11" x14ac:dyDescent="0.3">
      <c r="B491" s="8" t="s">
        <v>4574</v>
      </c>
      <c r="C491" s="57" t="s">
        <v>4575</v>
      </c>
      <c r="D491" s="54" t="s">
        <v>4576</v>
      </c>
      <c r="E491" s="6" t="s">
        <v>90</v>
      </c>
      <c r="F491" s="19">
        <v>1401</v>
      </c>
      <c r="G491" s="24">
        <v>14.09</v>
      </c>
      <c r="H491" s="24">
        <v>0.02</v>
      </c>
      <c r="I491" s="31"/>
      <c r="J491" s="31"/>
      <c r="K491" s="35"/>
    </row>
    <row r="492" spans="2:11" x14ac:dyDescent="0.3">
      <c r="B492" s="8" t="s">
        <v>4577</v>
      </c>
      <c r="C492" s="57" t="s">
        <v>4578</v>
      </c>
      <c r="D492" s="54" t="s">
        <v>4579</v>
      </c>
      <c r="E492" s="6" t="s">
        <v>123</v>
      </c>
      <c r="F492" s="19">
        <v>749</v>
      </c>
      <c r="G492" s="24">
        <v>13.82</v>
      </c>
      <c r="H492" s="24">
        <v>0.02</v>
      </c>
      <c r="I492" s="31"/>
      <c r="J492" s="31"/>
      <c r="K492" s="35"/>
    </row>
    <row r="493" spans="2:11" x14ac:dyDescent="0.3">
      <c r="B493" s="8" t="s">
        <v>4580</v>
      </c>
      <c r="C493" s="57" t="s">
        <v>4581</v>
      </c>
      <c r="D493" s="54" t="s">
        <v>4582</v>
      </c>
      <c r="E493" s="6" t="s">
        <v>50</v>
      </c>
      <c r="F493" s="19">
        <v>3265</v>
      </c>
      <c r="G493" s="24">
        <v>13.44</v>
      </c>
      <c r="H493" s="24">
        <v>0.01</v>
      </c>
      <c r="I493" s="31"/>
      <c r="J493" s="31"/>
      <c r="K493" s="35"/>
    </row>
    <row r="494" spans="2:11" x14ac:dyDescent="0.3">
      <c r="B494" s="8" t="s">
        <v>4583</v>
      </c>
      <c r="C494" s="57" t="s">
        <v>4584</v>
      </c>
      <c r="D494" s="54" t="s">
        <v>4585</v>
      </c>
      <c r="E494" s="6" t="s">
        <v>115</v>
      </c>
      <c r="F494" s="19">
        <v>2761</v>
      </c>
      <c r="G494" s="24">
        <v>13.14</v>
      </c>
      <c r="H494" s="24">
        <v>0.01</v>
      </c>
      <c r="I494" s="31"/>
      <c r="J494" s="31"/>
      <c r="K494" s="35"/>
    </row>
    <row r="495" spans="2:11" x14ac:dyDescent="0.3">
      <c r="B495" s="8" t="s">
        <v>4586</v>
      </c>
      <c r="C495" s="57" t="s">
        <v>4587</v>
      </c>
      <c r="D495" s="54" t="s">
        <v>4588</v>
      </c>
      <c r="E495" s="6" t="s">
        <v>115</v>
      </c>
      <c r="F495" s="19">
        <v>1025</v>
      </c>
      <c r="G495" s="24">
        <v>12.61</v>
      </c>
      <c r="H495" s="24">
        <v>0.01</v>
      </c>
      <c r="I495" s="31"/>
      <c r="J495" s="31"/>
      <c r="K495" s="35"/>
    </row>
    <row r="496" spans="2:11" x14ac:dyDescent="0.3">
      <c r="B496" s="8" t="s">
        <v>4589</v>
      </c>
      <c r="C496" s="57" t="s">
        <v>4590</v>
      </c>
      <c r="D496" s="54" t="s">
        <v>4591</v>
      </c>
      <c r="E496" s="6" t="s">
        <v>490</v>
      </c>
      <c r="F496" s="19">
        <v>36298</v>
      </c>
      <c r="G496" s="24">
        <v>12.02</v>
      </c>
      <c r="H496" s="24">
        <v>0.01</v>
      </c>
      <c r="I496" s="31"/>
      <c r="J496" s="31"/>
      <c r="K496" s="35"/>
    </row>
    <row r="497" spans="2:11" x14ac:dyDescent="0.3">
      <c r="B497" s="8" t="s">
        <v>4592</v>
      </c>
      <c r="C497" s="57" t="s">
        <v>4593</v>
      </c>
      <c r="D497" s="54" t="s">
        <v>4594</v>
      </c>
      <c r="E497" s="6" t="s">
        <v>141</v>
      </c>
      <c r="F497" s="19">
        <v>1836</v>
      </c>
      <c r="G497" s="24">
        <v>11.8</v>
      </c>
      <c r="H497" s="24">
        <v>0.01</v>
      </c>
      <c r="I497" s="31"/>
      <c r="J497" s="31"/>
      <c r="K497" s="35"/>
    </row>
    <row r="498" spans="2:11" x14ac:dyDescent="0.3">
      <c r="B498" s="8" t="s">
        <v>4142</v>
      </c>
      <c r="C498" s="57" t="s">
        <v>1235</v>
      </c>
      <c r="D498" s="54" t="s">
        <v>4143</v>
      </c>
      <c r="E498" s="6" t="s">
        <v>64</v>
      </c>
      <c r="F498" s="19">
        <v>8132</v>
      </c>
      <c r="G498" s="24">
        <v>11.66</v>
      </c>
      <c r="H498" s="24">
        <v>0.01</v>
      </c>
      <c r="I498" s="31"/>
      <c r="J498" s="31"/>
      <c r="K498" s="35"/>
    </row>
    <row r="499" spans="2:11" x14ac:dyDescent="0.3">
      <c r="B499" s="8" t="s">
        <v>4595</v>
      </c>
      <c r="C499" s="57" t="s">
        <v>4596</v>
      </c>
      <c r="D499" s="54" t="s">
        <v>4597</v>
      </c>
      <c r="E499" s="6" t="s">
        <v>111</v>
      </c>
      <c r="F499" s="19">
        <v>56554</v>
      </c>
      <c r="G499" s="24">
        <v>11.55</v>
      </c>
      <c r="H499" s="24">
        <v>0.01</v>
      </c>
      <c r="I499" s="31"/>
      <c r="J499" s="31"/>
      <c r="K499" s="35"/>
    </row>
    <row r="500" spans="2:11" x14ac:dyDescent="0.3">
      <c r="B500" s="8" t="s">
        <v>4598</v>
      </c>
      <c r="C500" s="57" t="s">
        <v>4599</v>
      </c>
      <c r="D500" s="54" t="s">
        <v>4600</v>
      </c>
      <c r="E500" s="6" t="s">
        <v>50</v>
      </c>
      <c r="F500" s="19">
        <v>649</v>
      </c>
      <c r="G500" s="24">
        <v>11.42</v>
      </c>
      <c r="H500" s="24">
        <v>0.01</v>
      </c>
      <c r="I500" s="31"/>
      <c r="J500" s="31"/>
      <c r="K500" s="35"/>
    </row>
    <row r="501" spans="2:11" x14ac:dyDescent="0.3">
      <c r="B501" s="8" t="s">
        <v>2914</v>
      </c>
      <c r="C501" s="57" t="s">
        <v>2915</v>
      </c>
      <c r="D501" s="54" t="s">
        <v>2916</v>
      </c>
      <c r="E501" s="6" t="s">
        <v>119</v>
      </c>
      <c r="F501" s="19">
        <v>4584</v>
      </c>
      <c r="G501" s="24">
        <v>11.42</v>
      </c>
      <c r="H501" s="24">
        <v>0.01</v>
      </c>
      <c r="I501" s="31"/>
      <c r="J501" s="31"/>
      <c r="K501" s="35"/>
    </row>
    <row r="502" spans="2:11" x14ac:dyDescent="0.3">
      <c r="B502" s="8" t="s">
        <v>796</v>
      </c>
      <c r="C502" s="57" t="s">
        <v>797</v>
      </c>
      <c r="D502" s="54" t="s">
        <v>798</v>
      </c>
      <c r="E502" s="6" t="s">
        <v>145</v>
      </c>
      <c r="F502" s="19">
        <v>3887</v>
      </c>
      <c r="G502" s="24">
        <v>10.86</v>
      </c>
      <c r="H502" s="24">
        <v>0.01</v>
      </c>
      <c r="I502" s="31"/>
      <c r="J502" s="31"/>
      <c r="K502" s="35"/>
    </row>
    <row r="503" spans="2:11" x14ac:dyDescent="0.3">
      <c r="B503" s="8" t="s">
        <v>4601</v>
      </c>
      <c r="C503" s="57" t="s">
        <v>201</v>
      </c>
      <c r="D503" s="54" t="s">
        <v>4602</v>
      </c>
      <c r="E503" s="6" t="s">
        <v>160</v>
      </c>
      <c r="F503" s="19">
        <v>1523</v>
      </c>
      <c r="G503" s="24">
        <v>10.8</v>
      </c>
      <c r="H503" s="24">
        <v>0.01</v>
      </c>
      <c r="I503" s="31"/>
      <c r="J503" s="31"/>
      <c r="K503" s="35"/>
    </row>
    <row r="504" spans="2:11" x14ac:dyDescent="0.3">
      <c r="B504" s="8" t="s">
        <v>4603</v>
      </c>
      <c r="C504" s="57" t="s">
        <v>4604</v>
      </c>
      <c r="D504" s="54" t="s">
        <v>4605</v>
      </c>
      <c r="E504" s="6" t="s">
        <v>164</v>
      </c>
      <c r="F504" s="19">
        <v>15810</v>
      </c>
      <c r="G504" s="24">
        <v>10.27</v>
      </c>
      <c r="H504" s="24">
        <v>0.01</v>
      </c>
      <c r="I504" s="31"/>
      <c r="J504" s="31"/>
      <c r="K504" s="35"/>
    </row>
    <row r="505" spans="2:11" x14ac:dyDescent="0.3">
      <c r="B505" s="8" t="s">
        <v>4606</v>
      </c>
      <c r="C505" s="57" t="s">
        <v>4607</v>
      </c>
      <c r="D505" s="54" t="s">
        <v>4608</v>
      </c>
      <c r="E505" s="6" t="s">
        <v>433</v>
      </c>
      <c r="F505" s="19">
        <v>6290</v>
      </c>
      <c r="G505" s="24">
        <v>10.01</v>
      </c>
      <c r="H505" s="24">
        <v>0.01</v>
      </c>
      <c r="I505" s="31"/>
      <c r="J505" s="31"/>
      <c r="K505" s="35"/>
    </row>
    <row r="506" spans="2:11" x14ac:dyDescent="0.3">
      <c r="B506" s="8" t="s">
        <v>4609</v>
      </c>
      <c r="C506" s="57" t="s">
        <v>4610</v>
      </c>
      <c r="D506" s="54" t="s">
        <v>4611</v>
      </c>
      <c r="E506" s="6" t="s">
        <v>164</v>
      </c>
      <c r="F506" s="19">
        <v>1003</v>
      </c>
      <c r="G506" s="24">
        <v>9.32</v>
      </c>
      <c r="H506" s="24">
        <v>0.01</v>
      </c>
      <c r="I506" s="31"/>
      <c r="J506" s="31"/>
      <c r="K506" s="35"/>
    </row>
    <row r="507" spans="2:11" x14ac:dyDescent="0.3">
      <c r="B507" s="8" t="s">
        <v>4612</v>
      </c>
      <c r="C507" s="57" t="s">
        <v>4613</v>
      </c>
      <c r="D507" s="54" t="s">
        <v>4614</v>
      </c>
      <c r="E507" s="6" t="s">
        <v>68</v>
      </c>
      <c r="F507" s="19">
        <v>2215</v>
      </c>
      <c r="G507" s="24">
        <v>7.64</v>
      </c>
      <c r="H507" s="24">
        <v>0.01</v>
      </c>
      <c r="I507" s="31"/>
      <c r="J507" s="31"/>
      <c r="K507" s="35"/>
    </row>
    <row r="508" spans="2:11" x14ac:dyDescent="0.3">
      <c r="B508" s="8" t="s">
        <v>851</v>
      </c>
      <c r="C508" s="57" t="s">
        <v>852</v>
      </c>
      <c r="D508" s="54" t="s">
        <v>853</v>
      </c>
      <c r="E508" s="6" t="s">
        <v>244</v>
      </c>
      <c r="F508" s="19">
        <v>723</v>
      </c>
      <c r="G508" s="24">
        <v>7.4</v>
      </c>
      <c r="H508" s="24">
        <v>0.01</v>
      </c>
      <c r="I508" s="31"/>
      <c r="J508" s="31"/>
      <c r="K508" s="35"/>
    </row>
    <row r="509" spans="2:11" x14ac:dyDescent="0.3">
      <c r="B509" s="8" t="s">
        <v>930</v>
      </c>
      <c r="C509" s="57" t="s">
        <v>931</v>
      </c>
      <c r="D509" s="54" t="s">
        <v>932</v>
      </c>
      <c r="E509" s="6" t="s">
        <v>90</v>
      </c>
      <c r="F509" s="19">
        <v>1250</v>
      </c>
      <c r="G509" s="24">
        <v>7.32</v>
      </c>
      <c r="H509" s="24">
        <v>0.01</v>
      </c>
      <c r="I509" s="31"/>
      <c r="J509" s="31"/>
      <c r="K509" s="35"/>
    </row>
    <row r="510" spans="2:11" x14ac:dyDescent="0.3">
      <c r="B510" s="8" t="s">
        <v>4615</v>
      </c>
      <c r="C510" s="57" t="s">
        <v>4616</v>
      </c>
      <c r="D510" s="54" t="s">
        <v>4617</v>
      </c>
      <c r="E510" s="6" t="s">
        <v>837</v>
      </c>
      <c r="F510" s="19">
        <v>6895</v>
      </c>
      <c r="G510" s="24">
        <v>5.0199999999999996</v>
      </c>
      <c r="H510" s="24">
        <v>0.01</v>
      </c>
      <c r="I510" s="31"/>
      <c r="J510" s="31"/>
      <c r="K510" s="35"/>
    </row>
    <row r="511" spans="2:11" x14ac:dyDescent="0.3">
      <c r="C511" s="58" t="s">
        <v>176</v>
      </c>
      <c r="D511" s="54"/>
      <c r="E511" s="6"/>
      <c r="F511" s="19"/>
      <c r="G511" s="25">
        <v>89438.87</v>
      </c>
      <c r="H511" s="25">
        <v>99.7</v>
      </c>
      <c r="I511" s="31"/>
      <c r="J511" s="31"/>
      <c r="K511" s="35"/>
    </row>
    <row r="512" spans="2:11" x14ac:dyDescent="0.3">
      <c r="C512" s="57"/>
      <c r="D512" s="54"/>
      <c r="E512" s="6"/>
      <c r="F512" s="19"/>
      <c r="G512" s="24"/>
      <c r="H512" s="24"/>
      <c r="I512" s="31"/>
      <c r="J512" s="31"/>
      <c r="K512" s="35"/>
    </row>
    <row r="513" spans="3:11" x14ac:dyDescent="0.3">
      <c r="C513" s="58" t="s">
        <v>3</v>
      </c>
      <c r="D513" s="54"/>
      <c r="E513" s="6"/>
      <c r="F513" s="19"/>
      <c r="G513" s="24" t="s">
        <v>2</v>
      </c>
      <c r="H513" s="24" t="s">
        <v>2</v>
      </c>
      <c r="I513" s="31"/>
      <c r="J513" s="31"/>
      <c r="K513" s="35"/>
    </row>
    <row r="514" spans="3:11" x14ac:dyDescent="0.3">
      <c r="C514" s="57"/>
      <c r="D514" s="54"/>
      <c r="E514" s="6"/>
      <c r="F514" s="19"/>
      <c r="G514" s="24"/>
      <c r="H514" s="24"/>
      <c r="I514" s="31"/>
      <c r="J514" s="31"/>
      <c r="K514" s="35"/>
    </row>
    <row r="515" spans="3:11" x14ac:dyDescent="0.3">
      <c r="C515" s="58" t="s">
        <v>4</v>
      </c>
      <c r="D515" s="54"/>
      <c r="E515" s="6"/>
      <c r="F515" s="19"/>
      <c r="G515" s="24" t="s">
        <v>2</v>
      </c>
      <c r="H515" s="24" t="s">
        <v>2</v>
      </c>
      <c r="I515" s="31"/>
      <c r="J515" s="31"/>
      <c r="K515" s="35"/>
    </row>
    <row r="516" spans="3:11" x14ac:dyDescent="0.3">
      <c r="C516" s="57"/>
      <c r="D516" s="54"/>
      <c r="E516" s="6"/>
      <c r="F516" s="19"/>
      <c r="G516" s="24"/>
      <c r="H516" s="24"/>
      <c r="I516" s="31"/>
      <c r="J516" s="31"/>
      <c r="K516" s="35"/>
    </row>
    <row r="517" spans="3:11" x14ac:dyDescent="0.3">
      <c r="C517" s="58" t="s">
        <v>5</v>
      </c>
      <c r="D517" s="54"/>
      <c r="E517" s="6"/>
      <c r="F517" s="19"/>
      <c r="G517" s="24"/>
      <c r="H517" s="24"/>
      <c r="I517" s="31"/>
      <c r="J517" s="31"/>
      <c r="K517" s="35"/>
    </row>
    <row r="518" spans="3:11" x14ac:dyDescent="0.3">
      <c r="C518" s="57"/>
      <c r="D518" s="54"/>
      <c r="E518" s="6"/>
      <c r="F518" s="19"/>
      <c r="G518" s="24"/>
      <c r="H518" s="24"/>
      <c r="I518" s="31"/>
      <c r="J518" s="31"/>
      <c r="K518" s="35"/>
    </row>
    <row r="519" spans="3:11" x14ac:dyDescent="0.3">
      <c r="C519" s="58" t="s">
        <v>6</v>
      </c>
      <c r="D519" s="54"/>
      <c r="E519" s="6"/>
      <c r="F519" s="19"/>
      <c r="G519" s="24" t="s">
        <v>2</v>
      </c>
      <c r="H519" s="24" t="s">
        <v>2</v>
      </c>
      <c r="I519" s="31"/>
      <c r="J519" s="31"/>
      <c r="K519" s="35"/>
    </row>
    <row r="520" spans="3:11" x14ac:dyDescent="0.3">
      <c r="C520" s="57"/>
      <c r="D520" s="54"/>
      <c r="E520" s="6"/>
      <c r="F520" s="19"/>
      <c r="G520" s="24"/>
      <c r="H520" s="24"/>
      <c r="I520" s="31"/>
      <c r="J520" s="31"/>
      <c r="K520" s="35"/>
    </row>
    <row r="521" spans="3:11" x14ac:dyDescent="0.3">
      <c r="C521" s="58" t="s">
        <v>7</v>
      </c>
      <c r="D521" s="54"/>
      <c r="E521" s="6"/>
      <c r="F521" s="19"/>
      <c r="G521" s="24" t="s">
        <v>2</v>
      </c>
      <c r="H521" s="24" t="s">
        <v>2</v>
      </c>
      <c r="I521" s="31"/>
      <c r="J521" s="31"/>
      <c r="K521" s="35"/>
    </row>
    <row r="522" spans="3:11" x14ac:dyDescent="0.3">
      <c r="C522" s="57"/>
      <c r="D522" s="54"/>
      <c r="E522" s="6"/>
      <c r="F522" s="19"/>
      <c r="G522" s="24"/>
      <c r="H522" s="24"/>
      <c r="I522" s="31"/>
      <c r="J522" s="31"/>
      <c r="K522" s="35"/>
    </row>
    <row r="523" spans="3:11" x14ac:dyDescent="0.3">
      <c r="C523" s="58" t="s">
        <v>8</v>
      </c>
      <c r="D523" s="54"/>
      <c r="E523" s="6"/>
      <c r="F523" s="19"/>
      <c r="G523" s="24" t="s">
        <v>2</v>
      </c>
      <c r="H523" s="24" t="s">
        <v>2</v>
      </c>
      <c r="I523" s="31"/>
      <c r="J523" s="31"/>
      <c r="K523" s="35"/>
    </row>
    <row r="524" spans="3:11" x14ac:dyDescent="0.3">
      <c r="C524" s="57"/>
      <c r="D524" s="54"/>
      <c r="E524" s="6"/>
      <c r="F524" s="19"/>
      <c r="G524" s="24"/>
      <c r="H524" s="24"/>
      <c r="I524" s="31"/>
      <c r="J524" s="31"/>
      <c r="K524" s="35"/>
    </row>
    <row r="525" spans="3:11" x14ac:dyDescent="0.3">
      <c r="C525" s="58" t="s">
        <v>9</v>
      </c>
      <c r="D525" s="54"/>
      <c r="E525" s="6"/>
      <c r="F525" s="19"/>
      <c r="G525" s="24" t="s">
        <v>2</v>
      </c>
      <c r="H525" s="24" t="s">
        <v>2</v>
      </c>
      <c r="I525" s="31"/>
      <c r="J525" s="31"/>
      <c r="K525" s="35"/>
    </row>
    <row r="526" spans="3:11" x14ac:dyDescent="0.3">
      <c r="C526" s="57"/>
      <c r="D526" s="54"/>
      <c r="E526" s="6"/>
      <c r="F526" s="19"/>
      <c r="G526" s="24"/>
      <c r="H526" s="24"/>
      <c r="I526" s="31"/>
      <c r="J526" s="31"/>
      <c r="K526" s="35"/>
    </row>
    <row r="527" spans="3:11" x14ac:dyDescent="0.3">
      <c r="C527" s="58" t="s">
        <v>10</v>
      </c>
      <c r="D527" s="54"/>
      <c r="E527" s="6"/>
      <c r="F527" s="19"/>
      <c r="G527" s="24" t="s">
        <v>2</v>
      </c>
      <c r="H527" s="24" t="s">
        <v>2</v>
      </c>
      <c r="I527" s="31"/>
      <c r="J527" s="31"/>
      <c r="K527" s="35"/>
    </row>
    <row r="528" spans="3:11" x14ac:dyDescent="0.3">
      <c r="C528" s="57"/>
      <c r="D528" s="54"/>
      <c r="E528" s="6"/>
      <c r="F528" s="19"/>
      <c r="G528" s="24"/>
      <c r="H528" s="24"/>
      <c r="I528" s="31"/>
      <c r="J528" s="31"/>
      <c r="K528" s="35"/>
    </row>
    <row r="529" spans="1:11" x14ac:dyDescent="0.3">
      <c r="C529" s="58" t="s">
        <v>11</v>
      </c>
      <c r="D529" s="54"/>
      <c r="E529" s="6"/>
      <c r="F529" s="19"/>
      <c r="G529" s="24"/>
      <c r="H529" s="24"/>
      <c r="I529" s="31"/>
      <c r="J529" s="31"/>
      <c r="K529" s="35"/>
    </row>
    <row r="530" spans="1:11" x14ac:dyDescent="0.3">
      <c r="C530" s="57"/>
      <c r="D530" s="54"/>
      <c r="E530" s="6"/>
      <c r="F530" s="19"/>
      <c r="G530" s="24"/>
      <c r="H530" s="24"/>
      <c r="I530" s="31"/>
      <c r="J530" s="31"/>
      <c r="K530" s="35"/>
    </row>
    <row r="531" spans="1:11" x14ac:dyDescent="0.3">
      <c r="C531" s="58" t="s">
        <v>13</v>
      </c>
      <c r="D531" s="54"/>
      <c r="E531" s="6"/>
      <c r="F531" s="19"/>
      <c r="G531" s="24" t="s">
        <v>2</v>
      </c>
      <c r="H531" s="24" t="s">
        <v>2</v>
      </c>
      <c r="I531" s="31"/>
      <c r="J531" s="31"/>
      <c r="K531" s="35"/>
    </row>
    <row r="532" spans="1:11" x14ac:dyDescent="0.3">
      <c r="C532" s="57"/>
      <c r="D532" s="54"/>
      <c r="E532" s="6"/>
      <c r="F532" s="19"/>
      <c r="G532" s="24"/>
      <c r="H532" s="24"/>
      <c r="I532" s="31"/>
      <c r="J532" s="31"/>
      <c r="K532" s="35"/>
    </row>
    <row r="533" spans="1:11" x14ac:dyDescent="0.3">
      <c r="C533" s="58" t="s">
        <v>14</v>
      </c>
      <c r="D533" s="54"/>
      <c r="E533" s="6"/>
      <c r="F533" s="19"/>
      <c r="G533" s="24" t="s">
        <v>2</v>
      </c>
      <c r="H533" s="24" t="s">
        <v>2</v>
      </c>
      <c r="I533" s="31"/>
      <c r="J533" s="31"/>
      <c r="K533" s="35"/>
    </row>
    <row r="534" spans="1:11" x14ac:dyDescent="0.3">
      <c r="C534" s="57"/>
      <c r="D534" s="54"/>
      <c r="E534" s="6"/>
      <c r="F534" s="19"/>
      <c r="G534" s="24"/>
      <c r="H534" s="24"/>
      <c r="I534" s="31"/>
      <c r="J534" s="31"/>
      <c r="K534" s="35"/>
    </row>
    <row r="535" spans="1:11" x14ac:dyDescent="0.3">
      <c r="C535" s="58" t="s">
        <v>15</v>
      </c>
      <c r="D535" s="54"/>
      <c r="E535" s="6"/>
      <c r="F535" s="19"/>
      <c r="G535" s="24" t="s">
        <v>2</v>
      </c>
      <c r="H535" s="24" t="s">
        <v>2</v>
      </c>
      <c r="I535" s="31"/>
      <c r="J535" s="31"/>
      <c r="K535" s="35"/>
    </row>
    <row r="536" spans="1:11" x14ac:dyDescent="0.3">
      <c r="C536" s="57"/>
      <c r="D536" s="54"/>
      <c r="E536" s="6"/>
      <c r="F536" s="19"/>
      <c r="G536" s="24"/>
      <c r="H536" s="24"/>
      <c r="I536" s="31"/>
      <c r="J536" s="31"/>
      <c r="K536" s="35"/>
    </row>
    <row r="537" spans="1:11" x14ac:dyDescent="0.3">
      <c r="C537" s="58" t="s">
        <v>16</v>
      </c>
      <c r="D537" s="54"/>
      <c r="E537" s="6"/>
      <c r="F537" s="19"/>
      <c r="G537" s="24" t="s">
        <v>2</v>
      </c>
      <c r="H537" s="24" t="s">
        <v>2</v>
      </c>
      <c r="I537" s="31"/>
      <c r="J537" s="31"/>
      <c r="K537" s="35"/>
    </row>
    <row r="538" spans="1:11" x14ac:dyDescent="0.3">
      <c r="C538" s="57"/>
      <c r="D538" s="54"/>
      <c r="E538" s="6"/>
      <c r="F538" s="19"/>
      <c r="G538" s="24"/>
      <c r="H538" s="24"/>
      <c r="I538" s="31"/>
      <c r="J538" s="31"/>
      <c r="K538" s="35"/>
    </row>
    <row r="539" spans="1:11" x14ac:dyDescent="0.3">
      <c r="C539" s="58" t="s">
        <v>17</v>
      </c>
      <c r="D539" s="54"/>
      <c r="E539" s="6"/>
      <c r="F539" s="19"/>
      <c r="G539" s="24" t="s">
        <v>2</v>
      </c>
      <c r="H539" s="24" t="s">
        <v>2</v>
      </c>
      <c r="I539" s="31"/>
      <c r="J539" s="31"/>
      <c r="K539" s="35"/>
    </row>
    <row r="540" spans="1:11" x14ac:dyDescent="0.3">
      <c r="C540" s="57"/>
      <c r="D540" s="54"/>
      <c r="E540" s="6"/>
      <c r="F540" s="19"/>
      <c r="G540" s="24"/>
      <c r="H540" s="24"/>
      <c r="I540" s="31"/>
      <c r="J540" s="31"/>
      <c r="K540" s="35"/>
    </row>
    <row r="541" spans="1:11" x14ac:dyDescent="0.3">
      <c r="A541" s="10"/>
      <c r="B541" s="28"/>
      <c r="C541" s="58" t="s">
        <v>18</v>
      </c>
      <c r="D541" s="54"/>
      <c r="E541" s="6"/>
      <c r="F541" s="19"/>
      <c r="G541" s="24"/>
      <c r="H541" s="24"/>
      <c r="I541" s="31"/>
      <c r="J541" s="31"/>
      <c r="K541" s="35"/>
    </row>
    <row r="542" spans="1:11" x14ac:dyDescent="0.3">
      <c r="A542" s="28"/>
      <c r="B542" s="28"/>
      <c r="C542" s="58" t="s">
        <v>19</v>
      </c>
      <c r="D542" s="54"/>
      <c r="E542" s="6"/>
      <c r="F542" s="19"/>
      <c r="G542" s="24" t="s">
        <v>2</v>
      </c>
      <c r="H542" s="24" t="s">
        <v>2</v>
      </c>
      <c r="I542" s="31"/>
      <c r="J542" s="31"/>
      <c r="K542" s="35"/>
    </row>
    <row r="543" spans="1:11" x14ac:dyDescent="0.3">
      <c r="A543" s="28"/>
      <c r="B543" s="28"/>
      <c r="C543" s="58"/>
      <c r="D543" s="54"/>
      <c r="E543" s="6"/>
      <c r="F543" s="19"/>
      <c r="G543" s="24"/>
      <c r="H543" s="24"/>
      <c r="I543" s="31"/>
      <c r="J543" s="31"/>
      <c r="K543" s="35"/>
    </row>
    <row r="544" spans="1:11" x14ac:dyDescent="0.3">
      <c r="A544" s="28"/>
      <c r="B544" s="28"/>
      <c r="C544" s="58" t="s">
        <v>20</v>
      </c>
      <c r="D544" s="54"/>
      <c r="E544" s="6"/>
      <c r="F544" s="19"/>
      <c r="G544" s="24" t="s">
        <v>2</v>
      </c>
      <c r="H544" s="24" t="s">
        <v>2</v>
      </c>
      <c r="I544" s="31"/>
      <c r="J544" s="31"/>
      <c r="K544" s="35"/>
    </row>
    <row r="545" spans="1:54" x14ac:dyDescent="0.3">
      <c r="A545" s="28"/>
      <c r="B545" s="28"/>
      <c r="C545" s="58"/>
      <c r="D545" s="54"/>
      <c r="E545" s="6"/>
      <c r="F545" s="19"/>
      <c r="G545" s="24"/>
      <c r="H545" s="24"/>
      <c r="I545" s="31"/>
      <c r="J545" s="31"/>
      <c r="K545" s="35"/>
    </row>
    <row r="546" spans="1:54" x14ac:dyDescent="0.3">
      <c r="A546" s="28"/>
      <c r="B546" s="28"/>
      <c r="C546" s="58" t="s">
        <v>21</v>
      </c>
      <c r="D546" s="54"/>
      <c r="E546" s="6"/>
      <c r="F546" s="19"/>
      <c r="G546" s="24" t="s">
        <v>2</v>
      </c>
      <c r="H546" s="24" t="s">
        <v>2</v>
      </c>
      <c r="I546" s="31"/>
      <c r="J546" s="31"/>
      <c r="K546" s="35"/>
    </row>
    <row r="547" spans="1:54" x14ac:dyDescent="0.3">
      <c r="A547" s="28"/>
      <c r="B547" s="28"/>
      <c r="C547" s="58"/>
      <c r="D547" s="54"/>
      <c r="E547" s="6"/>
      <c r="F547" s="19"/>
      <c r="G547" s="24"/>
      <c r="H547" s="24"/>
      <c r="I547" s="31"/>
      <c r="J547" s="31"/>
      <c r="K547" s="35"/>
    </row>
    <row r="548" spans="1:54" x14ac:dyDescent="0.3">
      <c r="A548" s="28"/>
      <c r="B548" s="28"/>
      <c r="C548" s="58" t="s">
        <v>22</v>
      </c>
      <c r="D548" s="54"/>
      <c r="E548" s="6"/>
      <c r="F548" s="19"/>
      <c r="G548" s="24" t="s">
        <v>2</v>
      </c>
      <c r="H548" s="24" t="s">
        <v>2</v>
      </c>
      <c r="I548" s="31"/>
      <c r="J548" s="31"/>
      <c r="K548" s="35"/>
    </row>
    <row r="549" spans="1:54" x14ac:dyDescent="0.3">
      <c r="A549" s="28"/>
      <c r="B549" s="28"/>
      <c r="C549" s="58"/>
      <c r="D549" s="54"/>
      <c r="E549" s="6"/>
      <c r="F549" s="19"/>
      <c r="G549" s="24"/>
      <c r="H549" s="24"/>
      <c r="I549" s="31"/>
      <c r="J549" s="31"/>
      <c r="K549" s="35"/>
    </row>
    <row r="550" spans="1:54" x14ac:dyDescent="0.3">
      <c r="A550" s="28"/>
      <c r="B550" s="28"/>
      <c r="C550" s="58" t="s">
        <v>23</v>
      </c>
      <c r="D550" s="54"/>
      <c r="E550" s="6"/>
      <c r="F550" s="19"/>
      <c r="G550" s="24" t="s">
        <v>2</v>
      </c>
      <c r="H550" s="24" t="s">
        <v>2</v>
      </c>
      <c r="I550" s="31"/>
      <c r="J550" s="31"/>
      <c r="K550" s="35"/>
    </row>
    <row r="551" spans="1:54" x14ac:dyDescent="0.3">
      <c r="A551" s="28"/>
      <c r="B551" s="28"/>
      <c r="C551" s="58"/>
      <c r="D551" s="54"/>
      <c r="E551" s="6"/>
      <c r="F551" s="19"/>
      <c r="G551" s="24"/>
      <c r="H551" s="24"/>
      <c r="I551" s="31"/>
      <c r="J551" s="31"/>
      <c r="K551" s="35"/>
    </row>
    <row r="552" spans="1:54" x14ac:dyDescent="0.3">
      <c r="C552" s="59" t="s">
        <v>24</v>
      </c>
      <c r="D552" s="54"/>
      <c r="E552" s="6"/>
      <c r="F552" s="19"/>
      <c r="G552" s="24"/>
      <c r="H552" s="24"/>
      <c r="I552" s="31"/>
      <c r="J552" s="31"/>
      <c r="K552" s="35"/>
    </row>
    <row r="553" spans="1:54" x14ac:dyDescent="0.3">
      <c r="B553" s="8" t="s">
        <v>188</v>
      </c>
      <c r="C553" s="57" t="s">
        <v>189</v>
      </c>
      <c r="D553" s="54"/>
      <c r="E553" s="6"/>
      <c r="F553" s="19"/>
      <c r="G553" s="24">
        <v>123.42</v>
      </c>
      <c r="H553" s="24">
        <v>0.14000000000000001</v>
      </c>
      <c r="I553" s="31"/>
      <c r="J553" s="31"/>
      <c r="K553" s="35"/>
    </row>
    <row r="554" spans="1:54" x14ac:dyDescent="0.3">
      <c r="C554" s="58" t="s">
        <v>176</v>
      </c>
      <c r="D554" s="54"/>
      <c r="E554" s="6"/>
      <c r="F554" s="19"/>
      <c r="G554" s="25">
        <v>123.42</v>
      </c>
      <c r="H554" s="25">
        <v>0.14000000000000001</v>
      </c>
      <c r="I554" s="31"/>
      <c r="J554" s="31"/>
      <c r="K554" s="35"/>
    </row>
    <row r="555" spans="1:54" x14ac:dyDescent="0.3">
      <c r="C555" s="57"/>
      <c r="D555" s="54"/>
      <c r="E555" s="6"/>
      <c r="F555" s="19"/>
      <c r="G555" s="24"/>
      <c r="H555" s="24"/>
      <c r="I555" s="31"/>
      <c r="J555" s="31"/>
      <c r="K555" s="35"/>
    </row>
    <row r="556" spans="1:54" x14ac:dyDescent="0.3">
      <c r="A556" s="10"/>
      <c r="B556" s="28"/>
      <c r="C556" s="58" t="s">
        <v>25</v>
      </c>
      <c r="D556" s="54"/>
      <c r="E556" s="6"/>
      <c r="F556" s="19"/>
      <c r="G556" s="24"/>
      <c r="H556" s="24"/>
      <c r="I556" s="31"/>
      <c r="J556" s="31"/>
      <c r="K556" s="35"/>
    </row>
    <row r="557" spans="1:54" s="2" customFormat="1" ht="13.8" x14ac:dyDescent="0.3">
      <c r="A557" s="28"/>
      <c r="B557" s="28"/>
      <c r="C557" s="57" t="s">
        <v>5255</v>
      </c>
      <c r="D557" s="54"/>
      <c r="E557" s="6"/>
      <c r="F557" s="19"/>
      <c r="G557" s="24" t="s">
        <v>2</v>
      </c>
      <c r="H557" s="24" t="s">
        <v>2</v>
      </c>
      <c r="I557" s="31"/>
      <c r="J557" s="31"/>
      <c r="K557" s="35"/>
      <c r="L557" s="3"/>
      <c r="AI557" s="3"/>
      <c r="AV557" s="3"/>
      <c r="AX557" s="3"/>
      <c r="BB557" s="3"/>
    </row>
    <row r="558" spans="1:54" x14ac:dyDescent="0.3">
      <c r="B558" s="8"/>
      <c r="C558" s="57" t="s">
        <v>190</v>
      </c>
      <c r="D558" s="54"/>
      <c r="E558" s="6"/>
      <c r="F558" s="19"/>
      <c r="G558" s="24">
        <v>69.540000000000006</v>
      </c>
      <c r="H558" s="24">
        <v>0.16</v>
      </c>
      <c r="I558" s="31"/>
      <c r="J558" s="31"/>
      <c r="K558" s="35"/>
    </row>
    <row r="559" spans="1:54" x14ac:dyDescent="0.3">
      <c r="C559" s="58" t="s">
        <v>176</v>
      </c>
      <c r="D559" s="54"/>
      <c r="E559" s="6"/>
      <c r="F559" s="19"/>
      <c r="G559" s="25">
        <v>69.540000000000006</v>
      </c>
      <c r="H559" s="25">
        <v>0.16</v>
      </c>
      <c r="I559" s="31"/>
      <c r="J559" s="31"/>
      <c r="K559" s="35"/>
    </row>
    <row r="560" spans="1:54" x14ac:dyDescent="0.3">
      <c r="C560" s="57"/>
      <c r="D560" s="54"/>
      <c r="E560" s="6"/>
      <c r="F560" s="19"/>
      <c r="G560" s="24"/>
      <c r="H560" s="24"/>
      <c r="I560" s="31"/>
      <c r="J560" s="31"/>
      <c r="K560" s="35"/>
    </row>
    <row r="561" spans="3:11" x14ac:dyDescent="0.3">
      <c r="C561" s="60" t="s">
        <v>191</v>
      </c>
      <c r="D561" s="55"/>
      <c r="E561" s="5"/>
      <c r="F561" s="20"/>
      <c r="G561" s="26">
        <v>89631.83</v>
      </c>
      <c r="H561" s="26">
        <v>100</v>
      </c>
      <c r="I561" s="32"/>
      <c r="J561" s="32"/>
      <c r="K561" s="36"/>
    </row>
    <row r="564" spans="3:11" x14ac:dyDescent="0.3">
      <c r="C564" s="1" t="s">
        <v>192</v>
      </c>
    </row>
    <row r="565" spans="3:11" x14ac:dyDescent="0.3">
      <c r="C565" s="37" t="s">
        <v>193</v>
      </c>
      <c r="D565" s="37"/>
      <c r="E565" s="37"/>
      <c r="F565" s="37"/>
      <c r="G565" s="37"/>
      <c r="H565" s="37"/>
      <c r="I565" s="37"/>
      <c r="J565" s="37"/>
      <c r="K565" s="37"/>
    </row>
    <row r="566" spans="3:11" x14ac:dyDescent="0.3">
      <c r="C566" s="2" t="s">
        <v>194</v>
      </c>
    </row>
    <row r="567" spans="3:11" x14ac:dyDescent="0.3">
      <c r="C567" s="2" t="s">
        <v>195</v>
      </c>
    </row>
    <row r="568" spans="3:11" ht="30" customHeight="1" x14ac:dyDescent="0.3">
      <c r="C568" s="82" t="s">
        <v>196</v>
      </c>
      <c r="D568" s="83"/>
      <c r="E568" s="83"/>
      <c r="F568" s="83"/>
      <c r="G568" s="83"/>
      <c r="H568" s="83"/>
      <c r="I568" s="83"/>
      <c r="J568" s="83"/>
      <c r="K568" s="83"/>
    </row>
    <row r="569" spans="3:11" x14ac:dyDescent="0.3">
      <c r="C569" s="2" t="s">
        <v>197</v>
      </c>
    </row>
    <row r="571" spans="3:11" x14ac:dyDescent="0.3">
      <c r="C571" s="1" t="s">
        <v>5366</v>
      </c>
      <c r="E571" s="80" t="s">
        <v>5367</v>
      </c>
    </row>
    <row r="572" spans="3:11" x14ac:dyDescent="0.3">
      <c r="E572" s="2" t="s">
        <v>5423</v>
      </c>
    </row>
  </sheetData>
  <mergeCells count="1">
    <mergeCell ref="C568:K568"/>
  </mergeCells>
  <hyperlinks>
    <hyperlink ref="J2" location="'Index'!A1" display="'Index'!A1" xr:uid="{428C6E99-749F-43B4-B470-8C43F81E8731}"/>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0329C-1BFD-42D0-8D70-FE45F6A9832B}">
  <sheetPr codeName="Sheet1116"/>
  <dimension ref="A1:IV101"/>
  <sheetViews>
    <sheetView showGridLines="0" zoomScale="90" zoomScaleNormal="90" workbookViewId="0">
      <pane ySplit="6" topLeftCell="A8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4783</v>
      </c>
      <c r="J2" s="38" t="s">
        <v>4927</v>
      </c>
    </row>
    <row r="3" spans="1:54" ht="16.2" x14ac:dyDescent="0.35">
      <c r="C3" s="1" t="s">
        <v>28</v>
      </c>
      <c r="D3" s="21" t="s">
        <v>4784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323</v>
      </c>
      <c r="C10" s="57" t="s">
        <v>324</v>
      </c>
      <c r="D10" s="54" t="s">
        <v>325</v>
      </c>
      <c r="E10" s="6" t="s">
        <v>244</v>
      </c>
      <c r="F10" s="19">
        <v>167186</v>
      </c>
      <c r="G10" s="24">
        <v>3359.77</v>
      </c>
      <c r="H10" s="24">
        <v>10.119999999999999</v>
      </c>
      <c r="I10" s="31"/>
      <c r="J10" s="31"/>
      <c r="K10" s="35"/>
    </row>
    <row r="11" spans="1:54" x14ac:dyDescent="0.3">
      <c r="B11" s="8" t="s">
        <v>377</v>
      </c>
      <c r="C11" s="57" t="s">
        <v>378</v>
      </c>
      <c r="D11" s="54" t="s">
        <v>379</v>
      </c>
      <c r="E11" s="6" t="s">
        <v>103</v>
      </c>
      <c r="F11" s="19">
        <v>789288</v>
      </c>
      <c r="G11" s="24">
        <v>3286.99</v>
      </c>
      <c r="H11" s="24">
        <v>9.9</v>
      </c>
      <c r="I11" s="31"/>
      <c r="J11" s="31"/>
      <c r="K11" s="35"/>
    </row>
    <row r="12" spans="1:54" x14ac:dyDescent="0.3">
      <c r="B12" s="8" t="s">
        <v>380</v>
      </c>
      <c r="C12" s="57" t="s">
        <v>381</v>
      </c>
      <c r="D12" s="54" t="s">
        <v>382</v>
      </c>
      <c r="E12" s="6" t="s">
        <v>72</v>
      </c>
      <c r="F12" s="19">
        <v>89384</v>
      </c>
      <c r="G12" s="24">
        <v>2845.27</v>
      </c>
      <c r="H12" s="24">
        <v>8.57</v>
      </c>
      <c r="I12" s="31"/>
      <c r="J12" s="31"/>
      <c r="K12" s="35"/>
    </row>
    <row r="13" spans="1:54" x14ac:dyDescent="0.3">
      <c r="B13" s="8" t="s">
        <v>100</v>
      </c>
      <c r="C13" s="57" t="s">
        <v>101</v>
      </c>
      <c r="D13" s="54" t="s">
        <v>102</v>
      </c>
      <c r="E13" s="6" t="s">
        <v>103</v>
      </c>
      <c r="F13" s="19">
        <v>89770</v>
      </c>
      <c r="G13" s="24">
        <v>2059.86</v>
      </c>
      <c r="H13" s="24">
        <v>6.2</v>
      </c>
      <c r="I13" s="31"/>
      <c r="J13" s="31"/>
      <c r="K13" s="35"/>
    </row>
    <row r="14" spans="1:54" x14ac:dyDescent="0.3">
      <c r="B14" s="8" t="s">
        <v>564</v>
      </c>
      <c r="C14" s="57" t="s">
        <v>565</v>
      </c>
      <c r="D14" s="54" t="s">
        <v>566</v>
      </c>
      <c r="E14" s="6" t="s">
        <v>164</v>
      </c>
      <c r="F14" s="19">
        <v>703106</v>
      </c>
      <c r="G14" s="24">
        <v>1857.25</v>
      </c>
      <c r="H14" s="24">
        <v>5.59</v>
      </c>
      <c r="I14" s="31"/>
      <c r="J14" s="31"/>
      <c r="K14" s="35"/>
    </row>
    <row r="15" spans="1:54" x14ac:dyDescent="0.3">
      <c r="B15" s="8" t="s">
        <v>69</v>
      </c>
      <c r="C15" s="57" t="s">
        <v>70</v>
      </c>
      <c r="D15" s="54" t="s">
        <v>71</v>
      </c>
      <c r="E15" s="6" t="s">
        <v>72</v>
      </c>
      <c r="F15" s="19">
        <v>13276</v>
      </c>
      <c r="G15" s="24">
        <v>1646.22</v>
      </c>
      <c r="H15" s="24">
        <v>4.96</v>
      </c>
      <c r="I15" s="31"/>
      <c r="J15" s="31"/>
      <c r="K15" s="35"/>
    </row>
    <row r="16" spans="1:54" x14ac:dyDescent="0.3">
      <c r="B16" s="8" t="s">
        <v>808</v>
      </c>
      <c r="C16" s="57" t="s">
        <v>809</v>
      </c>
      <c r="D16" s="54" t="s">
        <v>810</v>
      </c>
      <c r="E16" s="6" t="s">
        <v>145</v>
      </c>
      <c r="F16" s="19">
        <v>41729</v>
      </c>
      <c r="G16" s="24">
        <v>1539.88</v>
      </c>
      <c r="H16" s="24">
        <v>4.6399999999999997</v>
      </c>
      <c r="I16" s="31"/>
      <c r="J16" s="31"/>
      <c r="K16" s="35"/>
    </row>
    <row r="17" spans="2:11" x14ac:dyDescent="0.3">
      <c r="B17" s="8" t="s">
        <v>786</v>
      </c>
      <c r="C17" s="57" t="s">
        <v>787</v>
      </c>
      <c r="D17" s="54" t="s">
        <v>788</v>
      </c>
      <c r="E17" s="6" t="s">
        <v>164</v>
      </c>
      <c r="F17" s="19">
        <v>22483</v>
      </c>
      <c r="G17" s="24">
        <v>1397.88</v>
      </c>
      <c r="H17" s="24">
        <v>4.21</v>
      </c>
      <c r="I17" s="31"/>
      <c r="J17" s="31"/>
      <c r="K17" s="35"/>
    </row>
    <row r="18" spans="2:11" x14ac:dyDescent="0.3">
      <c r="B18" s="8" t="s">
        <v>533</v>
      </c>
      <c r="C18" s="57" t="s">
        <v>534</v>
      </c>
      <c r="D18" s="54" t="s">
        <v>535</v>
      </c>
      <c r="E18" s="6" t="s">
        <v>200</v>
      </c>
      <c r="F18" s="19">
        <v>19852</v>
      </c>
      <c r="G18" s="24">
        <v>1186.45</v>
      </c>
      <c r="H18" s="24">
        <v>3.57</v>
      </c>
      <c r="I18" s="31"/>
      <c r="J18" s="31"/>
      <c r="K18" s="35"/>
    </row>
    <row r="19" spans="2:11" x14ac:dyDescent="0.3">
      <c r="B19" s="8" t="s">
        <v>211</v>
      </c>
      <c r="C19" s="57" t="s">
        <v>212</v>
      </c>
      <c r="D19" s="54" t="s">
        <v>213</v>
      </c>
      <c r="E19" s="6" t="s">
        <v>145</v>
      </c>
      <c r="F19" s="19">
        <v>45765</v>
      </c>
      <c r="G19" s="24">
        <v>1071.4000000000001</v>
      </c>
      <c r="H19" s="24">
        <v>3.23</v>
      </c>
      <c r="I19" s="31"/>
      <c r="J19" s="31"/>
      <c r="K19" s="35"/>
    </row>
    <row r="20" spans="2:11" x14ac:dyDescent="0.3">
      <c r="B20" s="8" t="s">
        <v>546</v>
      </c>
      <c r="C20" s="57" t="s">
        <v>547</v>
      </c>
      <c r="D20" s="54" t="s">
        <v>548</v>
      </c>
      <c r="E20" s="6" t="s">
        <v>149</v>
      </c>
      <c r="F20" s="19">
        <v>75182</v>
      </c>
      <c r="G20" s="24">
        <v>959.32</v>
      </c>
      <c r="H20" s="24">
        <v>2.89</v>
      </c>
      <c r="I20" s="31"/>
      <c r="J20" s="31"/>
      <c r="K20" s="35"/>
    </row>
    <row r="21" spans="2:11" x14ac:dyDescent="0.3">
      <c r="B21" s="8" t="s">
        <v>947</v>
      </c>
      <c r="C21" s="57" t="s">
        <v>948</v>
      </c>
      <c r="D21" s="54" t="s">
        <v>949</v>
      </c>
      <c r="E21" s="6" t="s">
        <v>72</v>
      </c>
      <c r="F21" s="19">
        <v>11208</v>
      </c>
      <c r="G21" s="24">
        <v>938.78</v>
      </c>
      <c r="H21" s="24">
        <v>2.83</v>
      </c>
      <c r="I21" s="31"/>
      <c r="J21" s="31"/>
      <c r="K21" s="35"/>
    </row>
    <row r="22" spans="2:11" x14ac:dyDescent="0.3">
      <c r="B22" s="8" t="s">
        <v>1033</v>
      </c>
      <c r="C22" s="57" t="s">
        <v>1034</v>
      </c>
      <c r="D22" s="54" t="s">
        <v>1035</v>
      </c>
      <c r="E22" s="6" t="s">
        <v>322</v>
      </c>
      <c r="F22" s="19">
        <v>36271</v>
      </c>
      <c r="G22" s="24">
        <v>894.19</v>
      </c>
      <c r="H22" s="24">
        <v>2.69</v>
      </c>
      <c r="I22" s="31"/>
      <c r="J22" s="31"/>
      <c r="K22" s="35"/>
    </row>
    <row r="23" spans="2:11" x14ac:dyDescent="0.3">
      <c r="B23" s="8" t="s">
        <v>91</v>
      </c>
      <c r="C23" s="57" t="s">
        <v>92</v>
      </c>
      <c r="D23" s="54" t="s">
        <v>93</v>
      </c>
      <c r="E23" s="6" t="s">
        <v>72</v>
      </c>
      <c r="F23" s="19">
        <v>13914</v>
      </c>
      <c r="G23" s="24">
        <v>787.05</v>
      </c>
      <c r="H23" s="24">
        <v>2.37</v>
      </c>
      <c r="I23" s="31"/>
      <c r="J23" s="31"/>
      <c r="K23" s="35"/>
    </row>
    <row r="24" spans="2:11" x14ac:dyDescent="0.3">
      <c r="B24" s="8" t="s">
        <v>1042</v>
      </c>
      <c r="C24" s="57" t="s">
        <v>1043</v>
      </c>
      <c r="D24" s="54" t="s">
        <v>1044</v>
      </c>
      <c r="E24" s="6" t="s">
        <v>149</v>
      </c>
      <c r="F24" s="19">
        <v>10220</v>
      </c>
      <c r="G24" s="24">
        <v>740.13</v>
      </c>
      <c r="H24" s="24">
        <v>2.23</v>
      </c>
      <c r="I24" s="31"/>
      <c r="J24" s="31"/>
      <c r="K24" s="35"/>
    </row>
    <row r="25" spans="2:11" x14ac:dyDescent="0.3">
      <c r="B25" s="8" t="s">
        <v>1045</v>
      </c>
      <c r="C25" s="57" t="s">
        <v>1046</v>
      </c>
      <c r="D25" s="54" t="s">
        <v>1047</v>
      </c>
      <c r="E25" s="6" t="s">
        <v>490</v>
      </c>
      <c r="F25" s="19">
        <v>65881</v>
      </c>
      <c r="G25" s="24">
        <v>723.97</v>
      </c>
      <c r="H25" s="24">
        <v>2.1800000000000002</v>
      </c>
      <c r="I25" s="31"/>
      <c r="J25" s="31"/>
      <c r="K25" s="35"/>
    </row>
    <row r="26" spans="2:11" x14ac:dyDescent="0.3">
      <c r="B26" s="8" t="s">
        <v>478</v>
      </c>
      <c r="C26" s="57" t="s">
        <v>479</v>
      </c>
      <c r="D26" s="54" t="s">
        <v>480</v>
      </c>
      <c r="E26" s="6" t="s">
        <v>322</v>
      </c>
      <c r="F26" s="19">
        <v>11932</v>
      </c>
      <c r="G26" s="24">
        <v>698.14</v>
      </c>
      <c r="H26" s="24">
        <v>2.1</v>
      </c>
      <c r="I26" s="31"/>
      <c r="J26" s="31"/>
      <c r="K26" s="35"/>
    </row>
    <row r="27" spans="2:11" x14ac:dyDescent="0.3">
      <c r="B27" s="8" t="s">
        <v>97</v>
      </c>
      <c r="C27" s="57" t="s">
        <v>98</v>
      </c>
      <c r="D27" s="54" t="s">
        <v>99</v>
      </c>
      <c r="E27" s="6" t="s">
        <v>72</v>
      </c>
      <c r="F27" s="19">
        <v>23758</v>
      </c>
      <c r="G27" s="24">
        <v>693.26</v>
      </c>
      <c r="H27" s="24">
        <v>2.09</v>
      </c>
      <c r="I27" s="31"/>
      <c r="J27" s="31"/>
      <c r="K27" s="35"/>
    </row>
    <row r="28" spans="2:11" x14ac:dyDescent="0.3">
      <c r="B28" s="8" t="s">
        <v>2324</v>
      </c>
      <c r="C28" s="57" t="s">
        <v>2325</v>
      </c>
      <c r="D28" s="54" t="s">
        <v>2326</v>
      </c>
      <c r="E28" s="6" t="s">
        <v>119</v>
      </c>
      <c r="F28" s="19">
        <v>169866</v>
      </c>
      <c r="G28" s="24">
        <v>688.72</v>
      </c>
      <c r="H28" s="24">
        <v>2.0699999999999998</v>
      </c>
      <c r="I28" s="31"/>
      <c r="J28" s="31"/>
      <c r="K28" s="35"/>
    </row>
    <row r="29" spans="2:11" x14ac:dyDescent="0.3">
      <c r="B29" s="8" t="s">
        <v>2340</v>
      </c>
      <c r="C29" s="57" t="s">
        <v>2341</v>
      </c>
      <c r="D29" s="54" t="s">
        <v>2342</v>
      </c>
      <c r="E29" s="6" t="s">
        <v>137</v>
      </c>
      <c r="F29" s="19">
        <v>88840</v>
      </c>
      <c r="G29" s="24">
        <v>675.45</v>
      </c>
      <c r="H29" s="24">
        <v>2.0299999999999998</v>
      </c>
      <c r="I29" s="31"/>
      <c r="J29" s="31"/>
      <c r="K29" s="35"/>
    </row>
    <row r="30" spans="2:11" x14ac:dyDescent="0.3">
      <c r="B30" s="8" t="s">
        <v>536</v>
      </c>
      <c r="C30" s="57" t="s">
        <v>537</v>
      </c>
      <c r="D30" s="54" t="s">
        <v>538</v>
      </c>
      <c r="E30" s="6" t="s">
        <v>164</v>
      </c>
      <c r="F30" s="19">
        <v>14886</v>
      </c>
      <c r="G30" s="24">
        <v>650.86</v>
      </c>
      <c r="H30" s="24">
        <v>1.96</v>
      </c>
      <c r="I30" s="31"/>
      <c r="J30" s="31"/>
      <c r="K30" s="35"/>
    </row>
    <row r="31" spans="2:11" x14ac:dyDescent="0.3">
      <c r="B31" s="8" t="s">
        <v>575</v>
      </c>
      <c r="C31" s="57" t="s">
        <v>576</v>
      </c>
      <c r="D31" s="54" t="s">
        <v>577</v>
      </c>
      <c r="E31" s="6" t="s">
        <v>272</v>
      </c>
      <c r="F31" s="19">
        <v>135597</v>
      </c>
      <c r="G31" s="24">
        <v>620.41999999999996</v>
      </c>
      <c r="H31" s="24">
        <v>1.87</v>
      </c>
      <c r="I31" s="31"/>
      <c r="J31" s="31"/>
      <c r="K31" s="35"/>
    </row>
    <row r="32" spans="2:11" x14ac:dyDescent="0.3">
      <c r="B32" s="8" t="s">
        <v>2354</v>
      </c>
      <c r="C32" s="57" t="s">
        <v>2355</v>
      </c>
      <c r="D32" s="54" t="s">
        <v>2356</v>
      </c>
      <c r="E32" s="6" t="s">
        <v>164</v>
      </c>
      <c r="F32" s="19">
        <v>39268</v>
      </c>
      <c r="G32" s="24">
        <v>584.42999999999995</v>
      </c>
      <c r="H32" s="24">
        <v>1.76</v>
      </c>
      <c r="I32" s="31"/>
      <c r="J32" s="31"/>
      <c r="K32" s="35"/>
    </row>
    <row r="33" spans="2:11" x14ac:dyDescent="0.3">
      <c r="B33" s="8" t="s">
        <v>968</v>
      </c>
      <c r="C33" s="57" t="s">
        <v>969</v>
      </c>
      <c r="D33" s="54" t="s">
        <v>970</v>
      </c>
      <c r="E33" s="6" t="s">
        <v>72</v>
      </c>
      <c r="F33" s="19">
        <v>13135</v>
      </c>
      <c r="G33" s="24">
        <v>556.54</v>
      </c>
      <c r="H33" s="24">
        <v>1.68</v>
      </c>
      <c r="I33" s="31"/>
      <c r="J33" s="31"/>
      <c r="K33" s="35"/>
    </row>
    <row r="34" spans="2:11" x14ac:dyDescent="0.3">
      <c r="B34" s="8" t="s">
        <v>2298</v>
      </c>
      <c r="C34" s="57" t="s">
        <v>2299</v>
      </c>
      <c r="D34" s="54" t="s">
        <v>2300</v>
      </c>
      <c r="E34" s="6" t="s">
        <v>160</v>
      </c>
      <c r="F34" s="19">
        <v>64901</v>
      </c>
      <c r="G34" s="24">
        <v>543.74</v>
      </c>
      <c r="H34" s="24">
        <v>1.64</v>
      </c>
      <c r="I34" s="31"/>
      <c r="J34" s="31"/>
      <c r="K34" s="35"/>
    </row>
    <row r="35" spans="2:11" x14ac:dyDescent="0.3">
      <c r="B35" s="8" t="s">
        <v>257</v>
      </c>
      <c r="C35" s="57" t="s">
        <v>258</v>
      </c>
      <c r="D35" s="54" t="s">
        <v>259</v>
      </c>
      <c r="E35" s="6" t="s">
        <v>171</v>
      </c>
      <c r="F35" s="19">
        <v>40701</v>
      </c>
      <c r="G35" s="24">
        <v>479.62</v>
      </c>
      <c r="H35" s="24">
        <v>1.44</v>
      </c>
      <c r="I35" s="31"/>
      <c r="J35" s="31"/>
      <c r="K35" s="35"/>
    </row>
    <row r="36" spans="2:11" x14ac:dyDescent="0.3">
      <c r="B36" s="8" t="s">
        <v>3010</v>
      </c>
      <c r="C36" s="57" t="s">
        <v>3011</v>
      </c>
      <c r="D36" s="54" t="s">
        <v>3012</v>
      </c>
      <c r="E36" s="6" t="s">
        <v>119</v>
      </c>
      <c r="F36" s="19">
        <v>79628</v>
      </c>
      <c r="G36" s="24">
        <v>466.42</v>
      </c>
      <c r="H36" s="24">
        <v>1.4</v>
      </c>
      <c r="I36" s="31"/>
      <c r="J36" s="31"/>
      <c r="K36" s="35"/>
    </row>
    <row r="37" spans="2:11" x14ac:dyDescent="0.3">
      <c r="B37" s="8" t="s">
        <v>805</v>
      </c>
      <c r="C37" s="57" t="s">
        <v>806</v>
      </c>
      <c r="D37" s="54" t="s">
        <v>807</v>
      </c>
      <c r="E37" s="6" t="s">
        <v>272</v>
      </c>
      <c r="F37" s="19">
        <v>29874</v>
      </c>
      <c r="G37" s="24">
        <v>426.63</v>
      </c>
      <c r="H37" s="24">
        <v>1.28</v>
      </c>
      <c r="I37" s="31"/>
      <c r="J37" s="31"/>
      <c r="K37" s="35"/>
    </row>
    <row r="38" spans="2:11" x14ac:dyDescent="0.3">
      <c r="B38" s="8" t="s">
        <v>2439</v>
      </c>
      <c r="C38" s="57" t="s">
        <v>2440</v>
      </c>
      <c r="D38" s="54" t="s">
        <v>2441</v>
      </c>
      <c r="E38" s="6" t="s">
        <v>145</v>
      </c>
      <c r="F38" s="19">
        <v>25533</v>
      </c>
      <c r="G38" s="24">
        <v>396.04</v>
      </c>
      <c r="H38" s="24">
        <v>1.19</v>
      </c>
      <c r="I38" s="31"/>
      <c r="J38" s="31"/>
      <c r="K38" s="35"/>
    </row>
    <row r="39" spans="2:11" x14ac:dyDescent="0.3">
      <c r="B39" s="8" t="s">
        <v>168</v>
      </c>
      <c r="C39" s="57" t="s">
        <v>169</v>
      </c>
      <c r="D39" s="54" t="s">
        <v>170</v>
      </c>
      <c r="E39" s="6" t="s">
        <v>171</v>
      </c>
      <c r="F39" s="19">
        <v>13325</v>
      </c>
      <c r="G39" s="24">
        <v>320.75</v>
      </c>
      <c r="H39" s="24">
        <v>0.97</v>
      </c>
      <c r="I39" s="31"/>
      <c r="J39" s="31"/>
      <c r="K39" s="35"/>
    </row>
    <row r="40" spans="2:11" x14ac:dyDescent="0.3">
      <c r="C40" s="58" t="s">
        <v>176</v>
      </c>
      <c r="D40" s="54"/>
      <c r="E40" s="6"/>
      <c r="F40" s="19"/>
      <c r="G40" s="25">
        <v>33095.43</v>
      </c>
      <c r="H40" s="25">
        <v>99.66</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188</v>
      </c>
      <c r="C82" s="57" t="s">
        <v>189</v>
      </c>
      <c r="D82" s="54"/>
      <c r="E82" s="6"/>
      <c r="F82" s="19"/>
      <c r="G82" s="24">
        <v>41.83</v>
      </c>
      <c r="H82" s="24">
        <v>0.13</v>
      </c>
      <c r="I82" s="31"/>
      <c r="J82" s="31"/>
      <c r="K82" s="35"/>
    </row>
    <row r="83" spans="1:54" x14ac:dyDescent="0.3">
      <c r="C83" s="58" t="s">
        <v>176</v>
      </c>
      <c r="D83" s="54"/>
      <c r="E83" s="6"/>
      <c r="F83" s="19"/>
      <c r="G83" s="25">
        <v>41.83</v>
      </c>
      <c r="H83" s="25">
        <v>0.13</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5255</v>
      </c>
      <c r="D86" s="54"/>
      <c r="E86" s="6"/>
      <c r="F86" s="19"/>
      <c r="G86" s="24" t="s">
        <v>2</v>
      </c>
      <c r="H86" s="24" t="s">
        <v>2</v>
      </c>
      <c r="I86" s="31"/>
      <c r="J86" s="31"/>
      <c r="K86" s="35"/>
      <c r="L86" s="3"/>
      <c r="AI86" s="3"/>
      <c r="AV86" s="3"/>
      <c r="AX86" s="3"/>
      <c r="BB86" s="3"/>
    </row>
    <row r="87" spans="1:54" x14ac:dyDescent="0.3">
      <c r="B87" s="8"/>
      <c r="C87" s="57" t="s">
        <v>190</v>
      </c>
      <c r="D87" s="54"/>
      <c r="E87" s="6"/>
      <c r="F87" s="19"/>
      <c r="G87" s="24">
        <v>69.88</v>
      </c>
      <c r="H87" s="24">
        <v>0.21</v>
      </c>
      <c r="I87" s="31"/>
      <c r="J87" s="31"/>
      <c r="K87" s="35"/>
    </row>
    <row r="88" spans="1:54" x14ac:dyDescent="0.3">
      <c r="C88" s="58" t="s">
        <v>176</v>
      </c>
      <c r="D88" s="54"/>
      <c r="E88" s="6"/>
      <c r="F88" s="19"/>
      <c r="G88" s="25">
        <v>69.88</v>
      </c>
      <c r="H88" s="25">
        <v>0.21</v>
      </c>
      <c r="I88" s="31"/>
      <c r="J88" s="31"/>
      <c r="K88" s="35"/>
    </row>
    <row r="89" spans="1:54" x14ac:dyDescent="0.3">
      <c r="C89" s="57"/>
      <c r="D89" s="54"/>
      <c r="E89" s="6"/>
      <c r="F89" s="19"/>
      <c r="G89" s="24"/>
      <c r="H89" s="24"/>
      <c r="I89" s="31"/>
      <c r="J89" s="31"/>
      <c r="K89" s="35"/>
    </row>
    <row r="90" spans="1:54" x14ac:dyDescent="0.3">
      <c r="C90" s="60" t="s">
        <v>191</v>
      </c>
      <c r="D90" s="55"/>
      <c r="E90" s="5"/>
      <c r="F90" s="20"/>
      <c r="G90" s="26">
        <v>33207.14</v>
      </c>
      <c r="H90" s="26">
        <v>99.999999999999986</v>
      </c>
      <c r="I90" s="32"/>
      <c r="J90" s="32"/>
      <c r="K90" s="36"/>
    </row>
    <row r="93" spans="1:54" x14ac:dyDescent="0.3">
      <c r="C93" s="1" t="s">
        <v>192</v>
      </c>
    </row>
    <row r="94" spans="1:54" x14ac:dyDescent="0.3">
      <c r="C94" s="37" t="s">
        <v>193</v>
      </c>
      <c r="D94" s="37"/>
      <c r="E94" s="37"/>
      <c r="F94" s="37"/>
      <c r="G94" s="37"/>
      <c r="H94" s="37"/>
      <c r="I94" s="37"/>
      <c r="J94" s="37"/>
      <c r="K94" s="37"/>
    </row>
    <row r="95" spans="1:54" x14ac:dyDescent="0.3">
      <c r="C95" s="2" t="s">
        <v>194</v>
      </c>
    </row>
    <row r="96" spans="1:54" x14ac:dyDescent="0.3">
      <c r="C96" s="2" t="s">
        <v>195</v>
      </c>
    </row>
    <row r="97" spans="3:11" ht="30" customHeight="1" x14ac:dyDescent="0.3">
      <c r="C97" s="82" t="s">
        <v>196</v>
      </c>
      <c r="D97" s="83"/>
      <c r="E97" s="83"/>
      <c r="F97" s="83"/>
      <c r="G97" s="83"/>
      <c r="H97" s="83"/>
      <c r="I97" s="83"/>
      <c r="J97" s="83"/>
      <c r="K97" s="83"/>
    </row>
    <row r="98" spans="3:11" x14ac:dyDescent="0.3">
      <c r="C98" s="2" t="s">
        <v>197</v>
      </c>
    </row>
    <row r="100" spans="3:11" x14ac:dyDescent="0.3">
      <c r="C100" s="1" t="s">
        <v>5366</v>
      </c>
      <c r="E100" s="80" t="s">
        <v>5367</v>
      </c>
    </row>
    <row r="101" spans="3:11" x14ac:dyDescent="0.3">
      <c r="E101" s="2" t="s">
        <v>5374</v>
      </c>
    </row>
  </sheetData>
  <mergeCells count="1">
    <mergeCell ref="C97:K97"/>
  </mergeCells>
  <hyperlinks>
    <hyperlink ref="J2" location="'Index'!A1" display="'Index'!A1" xr:uid="{5834A2A3-D9E0-4147-BE86-E340FCA39463}"/>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E719C-D4A3-4600-B7C2-4A546B91E488}">
  <sheetPr codeName="Sheet1117"/>
  <dimension ref="A1:IV104"/>
  <sheetViews>
    <sheetView showGridLines="0" zoomScale="90" zoomScaleNormal="90" workbookViewId="0">
      <pane ySplit="6" topLeftCell="A8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4785</v>
      </c>
      <c r="J2" s="38" t="s">
        <v>4927</v>
      </c>
    </row>
    <row r="3" spans="1:54" ht="16.2" x14ac:dyDescent="0.35">
      <c r="C3" s="1" t="s">
        <v>28</v>
      </c>
      <c r="D3" s="21" t="s">
        <v>4786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377</v>
      </c>
      <c r="C10" s="57" t="s">
        <v>378</v>
      </c>
      <c r="D10" s="54" t="s">
        <v>379</v>
      </c>
      <c r="E10" s="6" t="s">
        <v>103</v>
      </c>
      <c r="F10" s="19">
        <v>6728519</v>
      </c>
      <c r="G10" s="24">
        <v>28020.92</v>
      </c>
      <c r="H10" s="24">
        <v>7.09</v>
      </c>
      <c r="I10" s="31"/>
      <c r="J10" s="31"/>
      <c r="K10" s="35"/>
    </row>
    <row r="11" spans="1:54" x14ac:dyDescent="0.3">
      <c r="B11" s="8" t="s">
        <v>530</v>
      </c>
      <c r="C11" s="57" t="s">
        <v>531</v>
      </c>
      <c r="D11" s="54" t="s">
        <v>532</v>
      </c>
      <c r="E11" s="6" t="s">
        <v>86</v>
      </c>
      <c r="F11" s="19">
        <v>2660606</v>
      </c>
      <c r="G11" s="24">
        <v>24916.58</v>
      </c>
      <c r="H11" s="24">
        <v>6.31</v>
      </c>
      <c r="I11" s="31"/>
      <c r="J11" s="31"/>
      <c r="K11" s="35"/>
    </row>
    <row r="12" spans="1:54" x14ac:dyDescent="0.3">
      <c r="B12" s="8" t="s">
        <v>1016</v>
      </c>
      <c r="C12" s="57" t="s">
        <v>1017</v>
      </c>
      <c r="D12" s="54" t="s">
        <v>1018</v>
      </c>
      <c r="E12" s="6" t="s">
        <v>1019</v>
      </c>
      <c r="F12" s="19">
        <v>5528900</v>
      </c>
      <c r="G12" s="24">
        <v>23304.31</v>
      </c>
      <c r="H12" s="24">
        <v>5.9</v>
      </c>
      <c r="I12" s="31"/>
      <c r="J12" s="31"/>
      <c r="K12" s="35"/>
    </row>
    <row r="13" spans="1:54" x14ac:dyDescent="0.3">
      <c r="B13" s="8" t="s">
        <v>533</v>
      </c>
      <c r="C13" s="57" t="s">
        <v>534</v>
      </c>
      <c r="D13" s="54" t="s">
        <v>535</v>
      </c>
      <c r="E13" s="6" t="s">
        <v>200</v>
      </c>
      <c r="F13" s="19">
        <v>384011</v>
      </c>
      <c r="G13" s="24">
        <v>22950.42</v>
      </c>
      <c r="H13" s="24">
        <v>5.81</v>
      </c>
      <c r="I13" s="31"/>
      <c r="J13" s="31"/>
      <c r="K13" s="35"/>
    </row>
    <row r="14" spans="1:54" x14ac:dyDescent="0.3">
      <c r="B14" s="8" t="s">
        <v>1023</v>
      </c>
      <c r="C14" s="57" t="s">
        <v>1024</v>
      </c>
      <c r="D14" s="54" t="s">
        <v>1025</v>
      </c>
      <c r="E14" s="6" t="s">
        <v>86</v>
      </c>
      <c r="F14" s="19">
        <v>3148242</v>
      </c>
      <c r="G14" s="24">
        <v>22253.35</v>
      </c>
      <c r="H14" s="24">
        <v>5.63</v>
      </c>
      <c r="I14" s="31"/>
      <c r="J14" s="31"/>
      <c r="K14" s="35"/>
    </row>
    <row r="15" spans="1:54" x14ac:dyDescent="0.3">
      <c r="B15" s="8" t="s">
        <v>405</v>
      </c>
      <c r="C15" s="57" t="s">
        <v>406</v>
      </c>
      <c r="D15" s="54" t="s">
        <v>407</v>
      </c>
      <c r="E15" s="6" t="s">
        <v>64</v>
      </c>
      <c r="F15" s="19">
        <v>6421923</v>
      </c>
      <c r="G15" s="24">
        <v>21317.57</v>
      </c>
      <c r="H15" s="24">
        <v>5.4</v>
      </c>
      <c r="I15" s="31"/>
      <c r="J15" s="31"/>
      <c r="K15" s="35"/>
    </row>
    <row r="16" spans="1:54" x14ac:dyDescent="0.3">
      <c r="B16" s="8" t="s">
        <v>204</v>
      </c>
      <c r="C16" s="57" t="s">
        <v>205</v>
      </c>
      <c r="D16" s="54" t="s">
        <v>206</v>
      </c>
      <c r="E16" s="6" t="s">
        <v>207</v>
      </c>
      <c r="F16" s="19">
        <v>397934</v>
      </c>
      <c r="G16" s="24">
        <v>20659.939999999999</v>
      </c>
      <c r="H16" s="24">
        <v>5.23</v>
      </c>
      <c r="I16" s="31"/>
      <c r="J16" s="31"/>
      <c r="K16" s="35"/>
    </row>
    <row r="17" spans="2:11" x14ac:dyDescent="0.3">
      <c r="B17" s="8" t="s">
        <v>555</v>
      </c>
      <c r="C17" s="57" t="s">
        <v>556</v>
      </c>
      <c r="D17" s="54" t="s">
        <v>557</v>
      </c>
      <c r="E17" s="6" t="s">
        <v>43</v>
      </c>
      <c r="F17" s="19">
        <v>2493403</v>
      </c>
      <c r="G17" s="24">
        <v>20383.57</v>
      </c>
      <c r="H17" s="24">
        <v>5.16</v>
      </c>
      <c r="I17" s="31"/>
      <c r="J17" s="31"/>
      <c r="K17" s="35"/>
    </row>
    <row r="18" spans="2:11" x14ac:dyDescent="0.3">
      <c r="B18" s="8" t="s">
        <v>241</v>
      </c>
      <c r="C18" s="57" t="s">
        <v>242</v>
      </c>
      <c r="D18" s="54" t="s">
        <v>243</v>
      </c>
      <c r="E18" s="6" t="s">
        <v>244</v>
      </c>
      <c r="F18" s="19">
        <v>4352517</v>
      </c>
      <c r="G18" s="24">
        <v>18328.45</v>
      </c>
      <c r="H18" s="24">
        <v>4.6399999999999997</v>
      </c>
      <c r="I18" s="31"/>
      <c r="J18" s="31"/>
      <c r="K18" s="35"/>
    </row>
    <row r="19" spans="2:11" x14ac:dyDescent="0.3">
      <c r="B19" s="8" t="s">
        <v>2412</v>
      </c>
      <c r="C19" s="57" t="s">
        <v>2413</v>
      </c>
      <c r="D19" s="54" t="s">
        <v>2414</v>
      </c>
      <c r="E19" s="6" t="s">
        <v>490</v>
      </c>
      <c r="F19" s="19">
        <v>2366748</v>
      </c>
      <c r="G19" s="24">
        <v>17096.2</v>
      </c>
      <c r="H19" s="24">
        <v>4.33</v>
      </c>
      <c r="I19" s="31"/>
      <c r="J19" s="31"/>
      <c r="K19" s="35"/>
    </row>
    <row r="20" spans="2:11" x14ac:dyDescent="0.3">
      <c r="B20" s="8" t="s">
        <v>40</v>
      </c>
      <c r="C20" s="57" t="s">
        <v>41</v>
      </c>
      <c r="D20" s="54" t="s">
        <v>42</v>
      </c>
      <c r="E20" s="6" t="s">
        <v>43</v>
      </c>
      <c r="F20" s="19">
        <v>793890</v>
      </c>
      <c r="G20" s="24">
        <v>15889.71</v>
      </c>
      <c r="H20" s="24">
        <v>4.0199999999999996</v>
      </c>
      <c r="I20" s="31"/>
      <c r="J20" s="31"/>
      <c r="K20" s="35"/>
    </row>
    <row r="21" spans="2:11" x14ac:dyDescent="0.3">
      <c r="B21" s="8" t="s">
        <v>841</v>
      </c>
      <c r="C21" s="57" t="s">
        <v>842</v>
      </c>
      <c r="D21" s="54" t="s">
        <v>843</v>
      </c>
      <c r="E21" s="6" t="s">
        <v>50</v>
      </c>
      <c r="F21" s="19">
        <v>899887</v>
      </c>
      <c r="G21" s="24">
        <v>15555.45</v>
      </c>
      <c r="H21" s="24">
        <v>3.94</v>
      </c>
      <c r="I21" s="31"/>
      <c r="J21" s="31"/>
      <c r="K21" s="35"/>
    </row>
    <row r="22" spans="2:11" x14ac:dyDescent="0.3">
      <c r="B22" s="8" t="s">
        <v>44</v>
      </c>
      <c r="C22" s="57" t="s">
        <v>45</v>
      </c>
      <c r="D22" s="54" t="s">
        <v>46</v>
      </c>
      <c r="E22" s="6" t="s">
        <v>43</v>
      </c>
      <c r="F22" s="19">
        <v>942242</v>
      </c>
      <c r="G22" s="24">
        <v>13622.93</v>
      </c>
      <c r="H22" s="24">
        <v>3.45</v>
      </c>
      <c r="I22" s="31"/>
      <c r="J22" s="31"/>
      <c r="K22" s="35"/>
    </row>
    <row r="23" spans="2:11" x14ac:dyDescent="0.3">
      <c r="B23" s="8" t="s">
        <v>83</v>
      </c>
      <c r="C23" s="57" t="s">
        <v>84</v>
      </c>
      <c r="D23" s="54" t="s">
        <v>85</v>
      </c>
      <c r="E23" s="6" t="s">
        <v>86</v>
      </c>
      <c r="F23" s="19">
        <v>744654</v>
      </c>
      <c r="G23" s="24">
        <v>12122.97</v>
      </c>
      <c r="H23" s="24">
        <v>3.07</v>
      </c>
      <c r="I23" s="31"/>
      <c r="J23" s="31"/>
      <c r="K23" s="35"/>
    </row>
    <row r="24" spans="2:11" x14ac:dyDescent="0.3">
      <c r="B24" s="8" t="s">
        <v>527</v>
      </c>
      <c r="C24" s="57" t="s">
        <v>528</v>
      </c>
      <c r="D24" s="54" t="s">
        <v>529</v>
      </c>
      <c r="E24" s="6" t="s">
        <v>315</v>
      </c>
      <c r="F24" s="19">
        <v>61776</v>
      </c>
      <c r="G24" s="24">
        <v>10871.34</v>
      </c>
      <c r="H24" s="24">
        <v>2.75</v>
      </c>
      <c r="I24" s="31"/>
      <c r="J24" s="31"/>
      <c r="K24" s="35"/>
    </row>
    <row r="25" spans="2:11" x14ac:dyDescent="0.3">
      <c r="B25" s="8" t="s">
        <v>4057</v>
      </c>
      <c r="C25" s="57" t="s">
        <v>4058</v>
      </c>
      <c r="D25" s="54" t="s">
        <v>4059</v>
      </c>
      <c r="E25" s="6" t="s">
        <v>433</v>
      </c>
      <c r="F25" s="19">
        <v>432424</v>
      </c>
      <c r="G25" s="24">
        <v>10833.09</v>
      </c>
      <c r="H25" s="24">
        <v>2.74</v>
      </c>
      <c r="I25" s="31"/>
      <c r="J25" s="31"/>
      <c r="K25" s="35"/>
    </row>
    <row r="26" spans="2:11" x14ac:dyDescent="0.3">
      <c r="B26" s="8" t="s">
        <v>172</v>
      </c>
      <c r="C26" s="57" t="s">
        <v>173</v>
      </c>
      <c r="D26" s="54" t="s">
        <v>174</v>
      </c>
      <c r="E26" s="6" t="s">
        <v>175</v>
      </c>
      <c r="F26" s="19">
        <v>4233239</v>
      </c>
      <c r="G26" s="24">
        <v>10621.62</v>
      </c>
      <c r="H26" s="24">
        <v>2.69</v>
      </c>
      <c r="I26" s="31"/>
      <c r="J26" s="31"/>
      <c r="K26" s="35"/>
    </row>
    <row r="27" spans="2:11" x14ac:dyDescent="0.3">
      <c r="B27" s="8" t="s">
        <v>2487</v>
      </c>
      <c r="C27" s="57" t="s">
        <v>1393</v>
      </c>
      <c r="D27" s="54" t="s">
        <v>2488</v>
      </c>
      <c r="E27" s="6" t="s">
        <v>43</v>
      </c>
      <c r="F27" s="19">
        <v>1618006</v>
      </c>
      <c r="G27" s="24">
        <v>10411.06</v>
      </c>
      <c r="H27" s="24">
        <v>2.64</v>
      </c>
      <c r="I27" s="31"/>
      <c r="J27" s="31"/>
      <c r="K27" s="35"/>
    </row>
    <row r="28" spans="2:11" x14ac:dyDescent="0.3">
      <c r="B28" s="8" t="s">
        <v>223</v>
      </c>
      <c r="C28" s="57" t="s">
        <v>224</v>
      </c>
      <c r="D28" s="54" t="s">
        <v>225</v>
      </c>
      <c r="E28" s="6" t="s">
        <v>86</v>
      </c>
      <c r="F28" s="19">
        <v>395718</v>
      </c>
      <c r="G28" s="24">
        <v>10383.24</v>
      </c>
      <c r="H28" s="24">
        <v>2.63</v>
      </c>
      <c r="I28" s="31"/>
      <c r="J28" s="31"/>
      <c r="K28" s="35"/>
    </row>
    <row r="29" spans="2:11" x14ac:dyDescent="0.3">
      <c r="B29" s="8" t="s">
        <v>108</v>
      </c>
      <c r="C29" s="57" t="s">
        <v>109</v>
      </c>
      <c r="D29" s="54" t="s">
        <v>110</v>
      </c>
      <c r="E29" s="6" t="s">
        <v>111</v>
      </c>
      <c r="F29" s="19">
        <v>16190</v>
      </c>
      <c r="G29" s="24">
        <v>7999.48</v>
      </c>
      <c r="H29" s="24">
        <v>2.0299999999999998</v>
      </c>
      <c r="I29" s="31"/>
      <c r="J29" s="31"/>
      <c r="K29" s="35"/>
    </row>
    <row r="30" spans="2:11" x14ac:dyDescent="0.3">
      <c r="B30" s="8" t="s">
        <v>386</v>
      </c>
      <c r="C30" s="57" t="s">
        <v>387</v>
      </c>
      <c r="D30" s="54" t="s">
        <v>388</v>
      </c>
      <c r="E30" s="6" t="s">
        <v>50</v>
      </c>
      <c r="F30" s="19">
        <v>455740</v>
      </c>
      <c r="G30" s="24">
        <v>7688.33</v>
      </c>
      <c r="H30" s="24">
        <v>1.95</v>
      </c>
      <c r="I30" s="31"/>
      <c r="J30" s="31"/>
      <c r="K30" s="35"/>
    </row>
    <row r="31" spans="2:11" x14ac:dyDescent="0.3">
      <c r="B31" s="8" t="s">
        <v>478</v>
      </c>
      <c r="C31" s="57" t="s">
        <v>479</v>
      </c>
      <c r="D31" s="54" t="s">
        <v>480</v>
      </c>
      <c r="E31" s="6" t="s">
        <v>322</v>
      </c>
      <c r="F31" s="19">
        <v>121842</v>
      </c>
      <c r="G31" s="24">
        <v>7128.98</v>
      </c>
      <c r="H31" s="24">
        <v>1.8</v>
      </c>
      <c r="I31" s="31"/>
      <c r="J31" s="31"/>
      <c r="K31" s="35"/>
    </row>
    <row r="32" spans="2:11" x14ac:dyDescent="0.3">
      <c r="B32" s="8" t="s">
        <v>968</v>
      </c>
      <c r="C32" s="57" t="s">
        <v>969</v>
      </c>
      <c r="D32" s="54" t="s">
        <v>970</v>
      </c>
      <c r="E32" s="6" t="s">
        <v>72</v>
      </c>
      <c r="F32" s="19">
        <v>144147</v>
      </c>
      <c r="G32" s="24">
        <v>6107.65</v>
      </c>
      <c r="H32" s="24">
        <v>1.55</v>
      </c>
      <c r="I32" s="31"/>
      <c r="J32" s="31"/>
      <c r="K32" s="35"/>
    </row>
    <row r="33" spans="2:11" x14ac:dyDescent="0.3">
      <c r="B33" s="8" t="s">
        <v>208</v>
      </c>
      <c r="C33" s="57" t="s">
        <v>209</v>
      </c>
      <c r="D33" s="54" t="s">
        <v>210</v>
      </c>
      <c r="E33" s="6" t="s">
        <v>90</v>
      </c>
      <c r="F33" s="19">
        <v>15596</v>
      </c>
      <c r="G33" s="24">
        <v>5563.09</v>
      </c>
      <c r="H33" s="24">
        <v>1.41</v>
      </c>
      <c r="I33" s="31"/>
      <c r="J33" s="31"/>
      <c r="K33" s="35"/>
    </row>
    <row r="34" spans="2:11" x14ac:dyDescent="0.3">
      <c r="B34" s="8" t="s">
        <v>2489</v>
      </c>
      <c r="C34" s="57" t="s">
        <v>1410</v>
      </c>
      <c r="D34" s="54" t="s">
        <v>2490</v>
      </c>
      <c r="E34" s="6" t="s">
        <v>43</v>
      </c>
      <c r="F34" s="19">
        <v>3580660</v>
      </c>
      <c r="G34" s="24">
        <v>5499.89</v>
      </c>
      <c r="H34" s="24">
        <v>1.39</v>
      </c>
      <c r="I34" s="31"/>
      <c r="J34" s="31"/>
      <c r="K34" s="35"/>
    </row>
    <row r="35" spans="2:11" x14ac:dyDescent="0.3">
      <c r="B35" s="8" t="s">
        <v>2107</v>
      </c>
      <c r="C35" s="57" t="s">
        <v>2108</v>
      </c>
      <c r="D35" s="54" t="s">
        <v>2109</v>
      </c>
      <c r="E35" s="6" t="s">
        <v>90</v>
      </c>
      <c r="F35" s="19">
        <v>159601</v>
      </c>
      <c r="G35" s="24">
        <v>5407.44</v>
      </c>
      <c r="H35" s="24">
        <v>1.37</v>
      </c>
      <c r="I35" s="31"/>
      <c r="J35" s="31"/>
      <c r="K35" s="35"/>
    </row>
    <row r="36" spans="2:11" x14ac:dyDescent="0.3">
      <c r="B36" s="8" t="s">
        <v>61</v>
      </c>
      <c r="C36" s="57" t="s">
        <v>62</v>
      </c>
      <c r="D36" s="54" t="s">
        <v>63</v>
      </c>
      <c r="E36" s="6" t="s">
        <v>64</v>
      </c>
      <c r="F36" s="19">
        <v>267664</v>
      </c>
      <c r="G36" s="24">
        <v>4016.57</v>
      </c>
      <c r="H36" s="24">
        <v>1.02</v>
      </c>
      <c r="I36" s="31"/>
      <c r="J36" s="31"/>
      <c r="K36" s="35"/>
    </row>
    <row r="37" spans="2:11" x14ac:dyDescent="0.3">
      <c r="B37" s="8" t="s">
        <v>964</v>
      </c>
      <c r="C37" s="57" t="s">
        <v>965</v>
      </c>
      <c r="D37" s="54" t="s">
        <v>966</v>
      </c>
      <c r="E37" s="6" t="s">
        <v>967</v>
      </c>
      <c r="F37" s="19">
        <v>5476159</v>
      </c>
      <c r="G37" s="24">
        <v>3833.31</v>
      </c>
      <c r="H37" s="24">
        <v>0.97</v>
      </c>
      <c r="I37" s="31"/>
      <c r="J37" s="31"/>
      <c r="K37" s="35"/>
    </row>
    <row r="38" spans="2:11" x14ac:dyDescent="0.3">
      <c r="B38" s="8" t="s">
        <v>2119</v>
      </c>
      <c r="C38" s="57" t="s">
        <v>2120</v>
      </c>
      <c r="D38" s="54" t="s">
        <v>2121</v>
      </c>
      <c r="E38" s="6" t="s">
        <v>64</v>
      </c>
      <c r="F38" s="19">
        <v>620546</v>
      </c>
      <c r="G38" s="24">
        <v>2718.3</v>
      </c>
      <c r="H38" s="24">
        <v>0.69</v>
      </c>
      <c r="I38" s="31"/>
      <c r="J38" s="31"/>
      <c r="K38" s="35"/>
    </row>
    <row r="39" spans="2:11" x14ac:dyDescent="0.3">
      <c r="B39" s="8" t="s">
        <v>4072</v>
      </c>
      <c r="C39" s="57" t="s">
        <v>4073</v>
      </c>
      <c r="D39" s="54" t="s">
        <v>4074</v>
      </c>
      <c r="E39" s="6" t="s">
        <v>967</v>
      </c>
      <c r="F39" s="19">
        <v>148529</v>
      </c>
      <c r="G39" s="24">
        <v>2359.98</v>
      </c>
      <c r="H39" s="24">
        <v>0.6</v>
      </c>
      <c r="I39" s="31"/>
      <c r="J39" s="31"/>
      <c r="K39" s="35"/>
    </row>
    <row r="40" spans="2:11" x14ac:dyDescent="0.3">
      <c r="B40" s="8" t="s">
        <v>217</v>
      </c>
      <c r="C40" s="57" t="s">
        <v>218</v>
      </c>
      <c r="D40" s="54" t="s">
        <v>219</v>
      </c>
      <c r="E40" s="6" t="s">
        <v>145</v>
      </c>
      <c r="F40" s="19">
        <v>290792</v>
      </c>
      <c r="G40" s="24">
        <v>1723.38</v>
      </c>
      <c r="H40" s="24">
        <v>0.44</v>
      </c>
      <c r="I40" s="31"/>
      <c r="J40" s="31"/>
      <c r="K40" s="35"/>
    </row>
    <row r="41" spans="2:11" x14ac:dyDescent="0.3">
      <c r="B41" s="8" t="s">
        <v>4066</v>
      </c>
      <c r="C41" s="57" t="s">
        <v>4067</v>
      </c>
      <c r="D41" s="54" t="s">
        <v>4068</v>
      </c>
      <c r="E41" s="6" t="s">
        <v>127</v>
      </c>
      <c r="F41" s="19">
        <v>7185</v>
      </c>
      <c r="G41" s="24">
        <v>1437.5</v>
      </c>
      <c r="H41" s="24">
        <v>0.36</v>
      </c>
      <c r="I41" s="31"/>
      <c r="J41" s="31"/>
      <c r="K41" s="35"/>
    </row>
    <row r="42" spans="2:11" x14ac:dyDescent="0.3">
      <c r="B42" s="8" t="s">
        <v>91</v>
      </c>
      <c r="C42" s="57" t="s">
        <v>92</v>
      </c>
      <c r="D42" s="54" t="s">
        <v>93</v>
      </c>
      <c r="E42" s="6" t="s">
        <v>72</v>
      </c>
      <c r="F42" s="19">
        <v>6121</v>
      </c>
      <c r="G42" s="24">
        <v>346.23</v>
      </c>
      <c r="H42" s="24">
        <v>0.09</v>
      </c>
      <c r="I42" s="31"/>
      <c r="J42" s="31"/>
      <c r="K42" s="35"/>
    </row>
    <row r="43" spans="2:11" x14ac:dyDescent="0.3">
      <c r="C43" s="58" t="s">
        <v>176</v>
      </c>
      <c r="D43" s="54"/>
      <c r="E43" s="6"/>
      <c r="F43" s="19"/>
      <c r="G43" s="25">
        <v>391372.85</v>
      </c>
      <c r="H43" s="25">
        <v>99.1</v>
      </c>
      <c r="I43" s="31"/>
      <c r="J43" s="31"/>
      <c r="K43" s="35"/>
    </row>
    <row r="44" spans="2:11" x14ac:dyDescent="0.3">
      <c r="C44" s="57"/>
      <c r="D44" s="54"/>
      <c r="E44" s="6"/>
      <c r="F44" s="19"/>
      <c r="G44" s="24"/>
      <c r="H44" s="24"/>
      <c r="I44" s="31"/>
      <c r="J44" s="31"/>
      <c r="K44" s="35"/>
    </row>
    <row r="45" spans="2:11" x14ac:dyDescent="0.3">
      <c r="C45" s="58" t="s">
        <v>3</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4</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5</v>
      </c>
      <c r="D49" s="54"/>
      <c r="E49" s="6"/>
      <c r="F49" s="19"/>
      <c r="G49" s="24"/>
      <c r="H49" s="24"/>
      <c r="I49" s="31"/>
      <c r="J49" s="31"/>
      <c r="K49" s="35"/>
    </row>
    <row r="50" spans="3:11" x14ac:dyDescent="0.3">
      <c r="C50" s="57"/>
      <c r="D50" s="54"/>
      <c r="E50" s="6"/>
      <c r="F50" s="19"/>
      <c r="G50" s="24"/>
      <c r="H50" s="24"/>
      <c r="I50" s="31"/>
      <c r="J50" s="31"/>
      <c r="K50" s="35"/>
    </row>
    <row r="51" spans="3:11" x14ac:dyDescent="0.3">
      <c r="C51" s="58" t="s">
        <v>6</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7</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8</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9</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10</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11</v>
      </c>
      <c r="D61" s="54"/>
      <c r="E61" s="6"/>
      <c r="F61" s="19"/>
      <c r="G61" s="24"/>
      <c r="H61" s="24"/>
      <c r="I61" s="31"/>
      <c r="J61" s="31"/>
      <c r="K61" s="35"/>
    </row>
    <row r="62" spans="3:11" x14ac:dyDescent="0.3">
      <c r="C62" s="57"/>
      <c r="D62" s="54"/>
      <c r="E62" s="6"/>
      <c r="F62" s="19"/>
      <c r="G62" s="24"/>
      <c r="H62" s="24"/>
      <c r="I62" s="31"/>
      <c r="J62" s="31"/>
      <c r="K62" s="35"/>
    </row>
    <row r="63" spans="3:11" x14ac:dyDescent="0.3">
      <c r="C63" s="58" t="s">
        <v>13</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14</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15</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188</v>
      </c>
      <c r="C85" s="57" t="s">
        <v>189</v>
      </c>
      <c r="D85" s="54"/>
      <c r="E85" s="6"/>
      <c r="F85" s="19"/>
      <c r="G85" s="24">
        <v>3866.89</v>
      </c>
      <c r="H85" s="24">
        <v>0.98</v>
      </c>
      <c r="I85" s="31"/>
      <c r="J85" s="31"/>
      <c r="K85" s="35"/>
    </row>
    <row r="86" spans="1:54" x14ac:dyDescent="0.3">
      <c r="C86" s="58" t="s">
        <v>176</v>
      </c>
      <c r="D86" s="54"/>
      <c r="E86" s="6"/>
      <c r="F86" s="19"/>
      <c r="G86" s="25">
        <v>3866.89</v>
      </c>
      <c r="H86" s="25">
        <v>0.98</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5255</v>
      </c>
      <c r="D89" s="54"/>
      <c r="E89" s="6"/>
      <c r="F89" s="19"/>
      <c r="G89" s="24" t="s">
        <v>2</v>
      </c>
      <c r="H89" s="24" t="s">
        <v>2</v>
      </c>
      <c r="I89" s="31"/>
      <c r="J89" s="31"/>
      <c r="K89" s="35"/>
      <c r="L89" s="3"/>
      <c r="AI89" s="3"/>
      <c r="AV89" s="3"/>
      <c r="AX89" s="3"/>
      <c r="BB89" s="3"/>
    </row>
    <row r="90" spans="1:54" x14ac:dyDescent="0.3">
      <c r="B90" s="8"/>
      <c r="C90" s="57" t="s">
        <v>190</v>
      </c>
      <c r="D90" s="54"/>
      <c r="E90" s="6"/>
      <c r="F90" s="19"/>
      <c r="G90" s="24">
        <v>-251.78</v>
      </c>
      <c r="H90" s="24">
        <v>-0.08</v>
      </c>
      <c r="I90" s="31"/>
      <c r="J90" s="31"/>
      <c r="K90" s="35"/>
    </row>
    <row r="91" spans="1:54" x14ac:dyDescent="0.3">
      <c r="C91" s="58" t="s">
        <v>176</v>
      </c>
      <c r="D91" s="54"/>
      <c r="E91" s="6"/>
      <c r="F91" s="19"/>
      <c r="G91" s="25">
        <v>-251.78</v>
      </c>
      <c r="H91" s="25">
        <v>-0.08</v>
      </c>
      <c r="I91" s="31"/>
      <c r="J91" s="31"/>
      <c r="K91" s="35"/>
    </row>
    <row r="92" spans="1:54" x14ac:dyDescent="0.3">
      <c r="C92" s="57"/>
      <c r="D92" s="54"/>
      <c r="E92" s="6"/>
      <c r="F92" s="19"/>
      <c r="G92" s="24"/>
      <c r="H92" s="24"/>
      <c r="I92" s="31"/>
      <c r="J92" s="31"/>
      <c r="K92" s="35"/>
    </row>
    <row r="93" spans="1:54" x14ac:dyDescent="0.3">
      <c r="C93" s="60" t="s">
        <v>191</v>
      </c>
      <c r="D93" s="55"/>
      <c r="E93" s="5"/>
      <c r="F93" s="20"/>
      <c r="G93" s="26">
        <v>394987.96</v>
      </c>
      <c r="H93" s="26">
        <v>100</v>
      </c>
      <c r="I93" s="32"/>
      <c r="J93" s="32"/>
      <c r="K93" s="36"/>
    </row>
    <row r="96" spans="1:54" x14ac:dyDescent="0.3">
      <c r="C96" s="1" t="s">
        <v>192</v>
      </c>
    </row>
    <row r="97" spans="3:11" x14ac:dyDescent="0.3">
      <c r="C97" s="37" t="s">
        <v>193</v>
      </c>
      <c r="D97" s="37"/>
      <c r="E97" s="37"/>
      <c r="F97" s="37"/>
      <c r="G97" s="37"/>
      <c r="H97" s="37"/>
      <c r="I97" s="37"/>
      <c r="J97" s="37"/>
      <c r="K97" s="37"/>
    </row>
    <row r="98" spans="3:11" x14ac:dyDescent="0.3">
      <c r="C98" s="2" t="s">
        <v>194</v>
      </c>
    </row>
    <row r="99" spans="3:11" x14ac:dyDescent="0.3">
      <c r="C99" s="2" t="s">
        <v>195</v>
      </c>
    </row>
    <row r="100" spans="3:11" ht="30" customHeight="1" x14ac:dyDescent="0.3">
      <c r="C100" s="82" t="s">
        <v>196</v>
      </c>
      <c r="D100" s="83"/>
      <c r="E100" s="83"/>
      <c r="F100" s="83"/>
      <c r="G100" s="83"/>
      <c r="H100" s="83"/>
      <c r="I100" s="83"/>
      <c r="J100" s="83"/>
      <c r="K100" s="83"/>
    </row>
    <row r="101" spans="3:11" x14ac:dyDescent="0.3">
      <c r="C101" s="2" t="s">
        <v>197</v>
      </c>
    </row>
    <row r="103" spans="3:11" x14ac:dyDescent="0.3">
      <c r="C103" s="1" t="s">
        <v>5366</v>
      </c>
      <c r="E103" s="80" t="s">
        <v>5367</v>
      </c>
    </row>
    <row r="104" spans="3:11" x14ac:dyDescent="0.3">
      <c r="E104" s="2" t="s">
        <v>5429</v>
      </c>
    </row>
  </sheetData>
  <mergeCells count="1">
    <mergeCell ref="C100:K100"/>
  </mergeCells>
  <hyperlinks>
    <hyperlink ref="J2" location="'Index'!A1" display="'Index'!A1" xr:uid="{EBCD9329-2EA1-406D-B562-F8084715D862}"/>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8DDFA-1A5A-418E-8F1B-D3063EB0F8A6}">
  <sheetPr codeName="Sheet110"/>
  <dimension ref="A1:IV126"/>
  <sheetViews>
    <sheetView showGridLines="0" zoomScale="90" zoomScaleNormal="90" workbookViewId="0">
      <pane ySplit="6" topLeftCell="A10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1014</v>
      </c>
      <c r="J2" s="38" t="s">
        <v>4927</v>
      </c>
    </row>
    <row r="3" spans="1:54" ht="16.2" x14ac:dyDescent="0.35">
      <c r="C3" s="1" t="s">
        <v>28</v>
      </c>
      <c r="D3" s="21" t="s">
        <v>1015</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6684212</v>
      </c>
      <c r="G10" s="24">
        <v>133784.5</v>
      </c>
      <c r="H10" s="24">
        <v>13.16</v>
      </c>
      <c r="I10" s="31"/>
      <c r="J10" s="31"/>
      <c r="K10" s="35"/>
    </row>
    <row r="11" spans="1:54" x14ac:dyDescent="0.3">
      <c r="B11" s="8" t="s">
        <v>44</v>
      </c>
      <c r="C11" s="57" t="s">
        <v>45</v>
      </c>
      <c r="D11" s="54" t="s">
        <v>46</v>
      </c>
      <c r="E11" s="6" t="s">
        <v>43</v>
      </c>
      <c r="F11" s="19">
        <v>6248728</v>
      </c>
      <c r="G11" s="24">
        <v>90344.11</v>
      </c>
      <c r="H11" s="24">
        <v>8.89</v>
      </c>
      <c r="I11" s="31"/>
      <c r="J11" s="31"/>
      <c r="K11" s="35"/>
    </row>
    <row r="12" spans="1:54" x14ac:dyDescent="0.3">
      <c r="B12" s="8" t="s">
        <v>61</v>
      </c>
      <c r="C12" s="57" t="s">
        <v>62</v>
      </c>
      <c r="D12" s="54" t="s">
        <v>63</v>
      </c>
      <c r="E12" s="6" t="s">
        <v>64</v>
      </c>
      <c r="F12" s="19">
        <v>5939358</v>
      </c>
      <c r="G12" s="24">
        <v>89126.01</v>
      </c>
      <c r="H12" s="24">
        <v>8.77</v>
      </c>
      <c r="I12" s="31"/>
      <c r="J12" s="31"/>
      <c r="K12" s="35"/>
    </row>
    <row r="13" spans="1:54" x14ac:dyDescent="0.3">
      <c r="B13" s="8" t="s">
        <v>47</v>
      </c>
      <c r="C13" s="57" t="s">
        <v>48</v>
      </c>
      <c r="D13" s="54" t="s">
        <v>49</v>
      </c>
      <c r="E13" s="6" t="s">
        <v>50</v>
      </c>
      <c r="F13" s="19">
        <v>3157708</v>
      </c>
      <c r="G13" s="24">
        <v>50580.17</v>
      </c>
      <c r="H13" s="24">
        <v>4.9800000000000004</v>
      </c>
      <c r="I13" s="31"/>
      <c r="J13" s="31"/>
      <c r="K13" s="35"/>
    </row>
    <row r="14" spans="1:54" x14ac:dyDescent="0.3">
      <c r="B14" s="8" t="s">
        <v>323</v>
      </c>
      <c r="C14" s="57" t="s">
        <v>324</v>
      </c>
      <c r="D14" s="54" t="s">
        <v>325</v>
      </c>
      <c r="E14" s="6" t="s">
        <v>244</v>
      </c>
      <c r="F14" s="19">
        <v>2389386</v>
      </c>
      <c r="G14" s="24">
        <v>48017.1</v>
      </c>
      <c r="H14" s="24">
        <v>4.72</v>
      </c>
      <c r="I14" s="31"/>
      <c r="J14" s="31"/>
      <c r="K14" s="35"/>
    </row>
    <row r="15" spans="1:54" x14ac:dyDescent="0.3">
      <c r="B15" s="8" t="s">
        <v>54</v>
      </c>
      <c r="C15" s="57" t="s">
        <v>55</v>
      </c>
      <c r="D15" s="54" t="s">
        <v>56</v>
      </c>
      <c r="E15" s="6" t="s">
        <v>57</v>
      </c>
      <c r="F15" s="19">
        <v>1029347</v>
      </c>
      <c r="G15" s="24">
        <v>37774.980000000003</v>
      </c>
      <c r="H15" s="24">
        <v>3.72</v>
      </c>
      <c r="I15" s="31"/>
      <c r="J15" s="31"/>
      <c r="K15" s="35"/>
    </row>
    <row r="16" spans="1:54" x14ac:dyDescent="0.3">
      <c r="B16" s="8" t="s">
        <v>377</v>
      </c>
      <c r="C16" s="57" t="s">
        <v>378</v>
      </c>
      <c r="D16" s="54" t="s">
        <v>379</v>
      </c>
      <c r="E16" s="6" t="s">
        <v>103</v>
      </c>
      <c r="F16" s="19">
        <v>8161515</v>
      </c>
      <c r="G16" s="24">
        <v>33988.629999999997</v>
      </c>
      <c r="H16" s="24">
        <v>3.34</v>
      </c>
      <c r="I16" s="31"/>
      <c r="J16" s="31"/>
      <c r="K16" s="35"/>
    </row>
    <row r="17" spans="2:11" x14ac:dyDescent="0.3">
      <c r="B17" s="8" t="s">
        <v>73</v>
      </c>
      <c r="C17" s="57" t="s">
        <v>74</v>
      </c>
      <c r="D17" s="54" t="s">
        <v>75</v>
      </c>
      <c r="E17" s="6" t="s">
        <v>50</v>
      </c>
      <c r="F17" s="19">
        <v>895307</v>
      </c>
      <c r="G17" s="24">
        <v>30995.53</v>
      </c>
      <c r="H17" s="24">
        <v>3.05</v>
      </c>
      <c r="I17" s="31"/>
      <c r="J17" s="31"/>
      <c r="K17" s="35"/>
    </row>
    <row r="18" spans="2:11" x14ac:dyDescent="0.3">
      <c r="B18" s="8" t="s">
        <v>51</v>
      </c>
      <c r="C18" s="57" t="s">
        <v>52</v>
      </c>
      <c r="D18" s="54" t="s">
        <v>53</v>
      </c>
      <c r="E18" s="6" t="s">
        <v>43</v>
      </c>
      <c r="F18" s="19">
        <v>2508887</v>
      </c>
      <c r="G18" s="24">
        <v>30086.57</v>
      </c>
      <c r="H18" s="24">
        <v>2.96</v>
      </c>
      <c r="I18" s="31"/>
      <c r="J18" s="31"/>
      <c r="K18" s="35"/>
    </row>
    <row r="19" spans="2:11" x14ac:dyDescent="0.3">
      <c r="B19" s="8" t="s">
        <v>58</v>
      </c>
      <c r="C19" s="57" t="s">
        <v>59</v>
      </c>
      <c r="D19" s="54" t="s">
        <v>60</v>
      </c>
      <c r="E19" s="6" t="s">
        <v>43</v>
      </c>
      <c r="F19" s="19">
        <v>1288946</v>
      </c>
      <c r="G19" s="24">
        <v>27886.35</v>
      </c>
      <c r="H19" s="24">
        <v>2.74</v>
      </c>
      <c r="I19" s="31"/>
      <c r="J19" s="31"/>
      <c r="K19" s="35"/>
    </row>
    <row r="20" spans="2:11" x14ac:dyDescent="0.3">
      <c r="B20" s="8" t="s">
        <v>76</v>
      </c>
      <c r="C20" s="57" t="s">
        <v>77</v>
      </c>
      <c r="D20" s="54" t="s">
        <v>78</v>
      </c>
      <c r="E20" s="6" t="s">
        <v>43</v>
      </c>
      <c r="F20" s="19">
        <v>3368203</v>
      </c>
      <c r="G20" s="24">
        <v>27631.05</v>
      </c>
      <c r="H20" s="24">
        <v>2.72</v>
      </c>
      <c r="I20" s="31"/>
      <c r="J20" s="31"/>
      <c r="K20" s="35"/>
    </row>
    <row r="21" spans="2:11" x14ac:dyDescent="0.3">
      <c r="B21" s="8" t="s">
        <v>380</v>
      </c>
      <c r="C21" s="57" t="s">
        <v>381</v>
      </c>
      <c r="D21" s="54" t="s">
        <v>382</v>
      </c>
      <c r="E21" s="6" t="s">
        <v>72</v>
      </c>
      <c r="F21" s="19">
        <v>774607</v>
      </c>
      <c r="G21" s="24">
        <v>24657.29</v>
      </c>
      <c r="H21" s="24">
        <v>2.4300000000000002</v>
      </c>
      <c r="I21" s="31"/>
      <c r="J21" s="31"/>
      <c r="K21" s="35"/>
    </row>
    <row r="22" spans="2:11" x14ac:dyDescent="0.3">
      <c r="B22" s="8" t="s">
        <v>530</v>
      </c>
      <c r="C22" s="57" t="s">
        <v>531</v>
      </c>
      <c r="D22" s="54" t="s">
        <v>532</v>
      </c>
      <c r="E22" s="6" t="s">
        <v>86</v>
      </c>
      <c r="F22" s="19">
        <v>2329603</v>
      </c>
      <c r="G22" s="24">
        <v>21816.73</v>
      </c>
      <c r="H22" s="24">
        <v>2.15</v>
      </c>
      <c r="I22" s="31"/>
      <c r="J22" s="31"/>
      <c r="K22" s="35"/>
    </row>
    <row r="23" spans="2:11" x14ac:dyDescent="0.3">
      <c r="B23" s="8" t="s">
        <v>100</v>
      </c>
      <c r="C23" s="57" t="s">
        <v>101</v>
      </c>
      <c r="D23" s="54" t="s">
        <v>102</v>
      </c>
      <c r="E23" s="6" t="s">
        <v>103</v>
      </c>
      <c r="F23" s="19">
        <v>777971</v>
      </c>
      <c r="G23" s="24">
        <v>17851.32</v>
      </c>
      <c r="H23" s="24">
        <v>1.76</v>
      </c>
      <c r="I23" s="31"/>
      <c r="J23" s="31"/>
      <c r="K23" s="35"/>
    </row>
    <row r="24" spans="2:11" x14ac:dyDescent="0.3">
      <c r="B24" s="8" t="s">
        <v>564</v>
      </c>
      <c r="C24" s="57" t="s">
        <v>565</v>
      </c>
      <c r="D24" s="54" t="s">
        <v>566</v>
      </c>
      <c r="E24" s="6" t="s">
        <v>164</v>
      </c>
      <c r="F24" s="19">
        <v>6093289</v>
      </c>
      <c r="G24" s="24">
        <v>16095.42</v>
      </c>
      <c r="H24" s="24">
        <v>1.58</v>
      </c>
      <c r="I24" s="31"/>
      <c r="J24" s="31"/>
      <c r="K24" s="35"/>
    </row>
    <row r="25" spans="2:11" x14ac:dyDescent="0.3">
      <c r="B25" s="8" t="s">
        <v>841</v>
      </c>
      <c r="C25" s="57" t="s">
        <v>842</v>
      </c>
      <c r="D25" s="54" t="s">
        <v>843</v>
      </c>
      <c r="E25" s="6" t="s">
        <v>50</v>
      </c>
      <c r="F25" s="19">
        <v>928694</v>
      </c>
      <c r="G25" s="24">
        <v>16053.4</v>
      </c>
      <c r="H25" s="24">
        <v>1.58</v>
      </c>
      <c r="I25" s="31"/>
      <c r="J25" s="31"/>
      <c r="K25" s="35"/>
    </row>
    <row r="26" spans="2:11" x14ac:dyDescent="0.3">
      <c r="B26" s="8" t="s">
        <v>449</v>
      </c>
      <c r="C26" s="57" t="s">
        <v>450</v>
      </c>
      <c r="D26" s="54" t="s">
        <v>451</v>
      </c>
      <c r="E26" s="6" t="s">
        <v>90</v>
      </c>
      <c r="F26" s="19">
        <v>945248</v>
      </c>
      <c r="G26" s="24">
        <v>15839.52</v>
      </c>
      <c r="H26" s="24">
        <v>1.56</v>
      </c>
      <c r="I26" s="31"/>
      <c r="J26" s="31"/>
      <c r="K26" s="35"/>
    </row>
    <row r="27" spans="2:11" x14ac:dyDescent="0.3">
      <c r="B27" s="8" t="s">
        <v>69</v>
      </c>
      <c r="C27" s="57" t="s">
        <v>70</v>
      </c>
      <c r="D27" s="54" t="s">
        <v>71</v>
      </c>
      <c r="E27" s="6" t="s">
        <v>72</v>
      </c>
      <c r="F27" s="19">
        <v>115053</v>
      </c>
      <c r="G27" s="24">
        <v>14266.57</v>
      </c>
      <c r="H27" s="24">
        <v>1.4</v>
      </c>
      <c r="I27" s="31"/>
      <c r="J27" s="31"/>
      <c r="K27" s="35"/>
    </row>
    <row r="28" spans="2:11" x14ac:dyDescent="0.3">
      <c r="B28" s="8" t="s">
        <v>549</v>
      </c>
      <c r="C28" s="57" t="s">
        <v>550</v>
      </c>
      <c r="D28" s="54" t="s">
        <v>551</v>
      </c>
      <c r="E28" s="6" t="s">
        <v>119</v>
      </c>
      <c r="F28" s="19">
        <v>4156725</v>
      </c>
      <c r="G28" s="24">
        <v>13920.87</v>
      </c>
      <c r="H28" s="24">
        <v>1.37</v>
      </c>
      <c r="I28" s="31"/>
      <c r="J28" s="31"/>
      <c r="K28" s="35"/>
    </row>
    <row r="29" spans="2:11" x14ac:dyDescent="0.3">
      <c r="B29" s="8" t="s">
        <v>808</v>
      </c>
      <c r="C29" s="57" t="s">
        <v>809</v>
      </c>
      <c r="D29" s="54" t="s">
        <v>810</v>
      </c>
      <c r="E29" s="6" t="s">
        <v>145</v>
      </c>
      <c r="F29" s="19">
        <v>361631</v>
      </c>
      <c r="G29" s="24">
        <v>13344.91</v>
      </c>
      <c r="H29" s="24">
        <v>1.31</v>
      </c>
      <c r="I29" s="31"/>
      <c r="J29" s="31"/>
      <c r="K29" s="35"/>
    </row>
    <row r="30" spans="2:11" x14ac:dyDescent="0.3">
      <c r="B30" s="8" t="s">
        <v>1016</v>
      </c>
      <c r="C30" s="57" t="s">
        <v>1017</v>
      </c>
      <c r="D30" s="54" t="s">
        <v>1018</v>
      </c>
      <c r="E30" s="6" t="s">
        <v>1019</v>
      </c>
      <c r="F30" s="19">
        <v>3139865</v>
      </c>
      <c r="G30" s="24">
        <v>13234.53</v>
      </c>
      <c r="H30" s="24">
        <v>1.3</v>
      </c>
      <c r="I30" s="31"/>
      <c r="J30" s="31"/>
      <c r="K30" s="35"/>
    </row>
    <row r="31" spans="2:11" x14ac:dyDescent="0.3">
      <c r="B31" s="8" t="s">
        <v>392</v>
      </c>
      <c r="C31" s="57" t="s">
        <v>393</v>
      </c>
      <c r="D31" s="54" t="s">
        <v>394</v>
      </c>
      <c r="E31" s="6" t="s">
        <v>72</v>
      </c>
      <c r="F31" s="19">
        <v>1829692</v>
      </c>
      <c r="G31" s="24">
        <v>12588.28</v>
      </c>
      <c r="H31" s="24">
        <v>1.24</v>
      </c>
      <c r="I31" s="31"/>
      <c r="J31" s="31"/>
      <c r="K31" s="35"/>
    </row>
    <row r="32" spans="2:11" x14ac:dyDescent="0.3">
      <c r="B32" s="8" t="s">
        <v>65</v>
      </c>
      <c r="C32" s="57" t="s">
        <v>66</v>
      </c>
      <c r="D32" s="54" t="s">
        <v>67</v>
      </c>
      <c r="E32" s="6" t="s">
        <v>68</v>
      </c>
      <c r="F32" s="19">
        <v>104049</v>
      </c>
      <c r="G32" s="24">
        <v>12582.65</v>
      </c>
      <c r="H32" s="24">
        <v>1.24</v>
      </c>
      <c r="I32" s="31"/>
      <c r="J32" s="31"/>
      <c r="K32" s="35"/>
    </row>
    <row r="33" spans="2:11" x14ac:dyDescent="0.3">
      <c r="B33" s="8" t="s">
        <v>786</v>
      </c>
      <c r="C33" s="57" t="s">
        <v>787</v>
      </c>
      <c r="D33" s="54" t="s">
        <v>788</v>
      </c>
      <c r="E33" s="6" t="s">
        <v>164</v>
      </c>
      <c r="F33" s="19">
        <v>194835</v>
      </c>
      <c r="G33" s="24">
        <v>12113.87</v>
      </c>
      <c r="H33" s="24">
        <v>1.19</v>
      </c>
      <c r="I33" s="31"/>
      <c r="J33" s="31"/>
      <c r="K33" s="35"/>
    </row>
    <row r="34" spans="2:11" x14ac:dyDescent="0.3">
      <c r="B34" s="8" t="s">
        <v>116</v>
      </c>
      <c r="C34" s="57" t="s">
        <v>117</v>
      </c>
      <c r="D34" s="54" t="s">
        <v>118</v>
      </c>
      <c r="E34" s="6" t="s">
        <v>119</v>
      </c>
      <c r="F34" s="19">
        <v>3971972</v>
      </c>
      <c r="G34" s="24">
        <v>11911.94</v>
      </c>
      <c r="H34" s="24">
        <v>1.17</v>
      </c>
      <c r="I34" s="31"/>
      <c r="J34" s="31"/>
      <c r="K34" s="35"/>
    </row>
    <row r="35" spans="2:11" x14ac:dyDescent="0.3">
      <c r="B35" s="8" t="s">
        <v>306</v>
      </c>
      <c r="C35" s="57" t="s">
        <v>307</v>
      </c>
      <c r="D35" s="54" t="s">
        <v>308</v>
      </c>
      <c r="E35" s="6" t="s">
        <v>198</v>
      </c>
      <c r="F35" s="19">
        <v>7249478</v>
      </c>
      <c r="G35" s="24">
        <v>11581.77</v>
      </c>
      <c r="H35" s="24">
        <v>1.1399999999999999</v>
      </c>
      <c r="I35" s="31"/>
      <c r="J35" s="31"/>
      <c r="K35" s="35"/>
    </row>
    <row r="36" spans="2:11" x14ac:dyDescent="0.3">
      <c r="B36" s="8" t="s">
        <v>558</v>
      </c>
      <c r="C36" s="57" t="s">
        <v>559</v>
      </c>
      <c r="D36" s="54" t="s">
        <v>560</v>
      </c>
      <c r="E36" s="6" t="s">
        <v>86</v>
      </c>
      <c r="F36" s="19">
        <v>476162</v>
      </c>
      <c r="G36" s="24">
        <v>9789.89</v>
      </c>
      <c r="H36" s="24">
        <v>0.96</v>
      </c>
      <c r="I36" s="31"/>
      <c r="J36" s="31"/>
      <c r="K36" s="35"/>
    </row>
    <row r="37" spans="2:11" x14ac:dyDescent="0.3">
      <c r="B37" s="8" t="s">
        <v>952</v>
      </c>
      <c r="C37" s="57" t="s">
        <v>953</v>
      </c>
      <c r="D37" s="54" t="s">
        <v>954</v>
      </c>
      <c r="E37" s="6" t="s">
        <v>68</v>
      </c>
      <c r="F37" s="19">
        <v>334860</v>
      </c>
      <c r="G37" s="24">
        <v>9525.09</v>
      </c>
      <c r="H37" s="24">
        <v>0.94</v>
      </c>
      <c r="I37" s="31"/>
      <c r="J37" s="31"/>
      <c r="K37" s="35"/>
    </row>
    <row r="38" spans="2:11" x14ac:dyDescent="0.3">
      <c r="B38" s="8" t="s">
        <v>1020</v>
      </c>
      <c r="C38" s="57" t="s">
        <v>1021</v>
      </c>
      <c r="D38" s="54" t="s">
        <v>1022</v>
      </c>
      <c r="E38" s="6" t="s">
        <v>86</v>
      </c>
      <c r="F38" s="19">
        <v>2872578</v>
      </c>
      <c r="G38" s="24">
        <v>9386.15</v>
      </c>
      <c r="H38" s="24">
        <v>0.92</v>
      </c>
      <c r="I38" s="31"/>
      <c r="J38" s="31"/>
      <c r="K38" s="35"/>
    </row>
    <row r="39" spans="2:11" x14ac:dyDescent="0.3">
      <c r="B39" s="8" t="s">
        <v>386</v>
      </c>
      <c r="C39" s="57" t="s">
        <v>387</v>
      </c>
      <c r="D39" s="54" t="s">
        <v>388</v>
      </c>
      <c r="E39" s="6" t="s">
        <v>50</v>
      </c>
      <c r="F39" s="19">
        <v>556220</v>
      </c>
      <c r="G39" s="24">
        <v>9383.43</v>
      </c>
      <c r="H39" s="24">
        <v>0.92</v>
      </c>
      <c r="I39" s="31"/>
      <c r="J39" s="31"/>
      <c r="K39" s="35"/>
    </row>
    <row r="40" spans="2:11" x14ac:dyDescent="0.3">
      <c r="B40" s="8" t="s">
        <v>539</v>
      </c>
      <c r="C40" s="57" t="s">
        <v>540</v>
      </c>
      <c r="D40" s="54" t="s">
        <v>541</v>
      </c>
      <c r="E40" s="6" t="s">
        <v>542</v>
      </c>
      <c r="F40" s="19">
        <v>646969</v>
      </c>
      <c r="G40" s="24">
        <v>9382.34</v>
      </c>
      <c r="H40" s="24">
        <v>0.92</v>
      </c>
      <c r="I40" s="31"/>
      <c r="J40" s="31"/>
      <c r="K40" s="35"/>
    </row>
    <row r="41" spans="2:11" x14ac:dyDescent="0.3">
      <c r="B41" s="8" t="s">
        <v>211</v>
      </c>
      <c r="C41" s="57" t="s">
        <v>212</v>
      </c>
      <c r="D41" s="54" t="s">
        <v>213</v>
      </c>
      <c r="E41" s="6" t="s">
        <v>145</v>
      </c>
      <c r="F41" s="19">
        <v>396600</v>
      </c>
      <c r="G41" s="24">
        <v>9284.7999999999993</v>
      </c>
      <c r="H41" s="24">
        <v>0.91</v>
      </c>
      <c r="I41" s="31"/>
      <c r="J41" s="31"/>
      <c r="K41" s="35"/>
    </row>
    <row r="42" spans="2:11" x14ac:dyDescent="0.3">
      <c r="B42" s="8" t="s">
        <v>104</v>
      </c>
      <c r="C42" s="57" t="s">
        <v>105</v>
      </c>
      <c r="D42" s="54" t="s">
        <v>106</v>
      </c>
      <c r="E42" s="6" t="s">
        <v>107</v>
      </c>
      <c r="F42" s="19">
        <v>1269534</v>
      </c>
      <c r="G42" s="24">
        <v>8795.9699999999993</v>
      </c>
      <c r="H42" s="24">
        <v>0.87</v>
      </c>
      <c r="I42" s="31"/>
      <c r="J42" s="31"/>
      <c r="K42" s="35"/>
    </row>
    <row r="43" spans="2:11" x14ac:dyDescent="0.3">
      <c r="B43" s="8" t="s">
        <v>1023</v>
      </c>
      <c r="C43" s="57" t="s">
        <v>1024</v>
      </c>
      <c r="D43" s="54" t="s">
        <v>1025</v>
      </c>
      <c r="E43" s="6" t="s">
        <v>86</v>
      </c>
      <c r="F43" s="19">
        <v>1227062</v>
      </c>
      <c r="G43" s="24">
        <v>8673.49</v>
      </c>
      <c r="H43" s="24">
        <v>0.85</v>
      </c>
      <c r="I43" s="31"/>
      <c r="J43" s="31"/>
      <c r="K43" s="35"/>
    </row>
    <row r="44" spans="2:11" x14ac:dyDescent="0.3">
      <c r="B44" s="8" t="s">
        <v>1026</v>
      </c>
      <c r="C44" s="57" t="s">
        <v>1027</v>
      </c>
      <c r="D44" s="54" t="s">
        <v>1028</v>
      </c>
      <c r="E44" s="6" t="s">
        <v>198</v>
      </c>
      <c r="F44" s="19">
        <v>832042</v>
      </c>
      <c r="G44" s="24">
        <v>8490.99</v>
      </c>
      <c r="H44" s="24">
        <v>0.84</v>
      </c>
      <c r="I44" s="31"/>
      <c r="J44" s="31"/>
      <c r="K44" s="35"/>
    </row>
    <row r="45" spans="2:11" x14ac:dyDescent="0.3">
      <c r="B45" s="8" t="s">
        <v>411</v>
      </c>
      <c r="C45" s="57" t="s">
        <v>412</v>
      </c>
      <c r="D45" s="54" t="s">
        <v>413</v>
      </c>
      <c r="E45" s="6" t="s">
        <v>414</v>
      </c>
      <c r="F45" s="19">
        <v>3405221</v>
      </c>
      <c r="G45" s="24">
        <v>8315.89</v>
      </c>
      <c r="H45" s="24">
        <v>0.82</v>
      </c>
      <c r="I45" s="31"/>
      <c r="J45" s="31"/>
      <c r="K45" s="35"/>
    </row>
    <row r="46" spans="2:11" x14ac:dyDescent="0.3">
      <c r="B46" s="8" t="s">
        <v>947</v>
      </c>
      <c r="C46" s="57" t="s">
        <v>948</v>
      </c>
      <c r="D46" s="54" t="s">
        <v>949</v>
      </c>
      <c r="E46" s="6" t="s">
        <v>72</v>
      </c>
      <c r="F46" s="19">
        <v>97124</v>
      </c>
      <c r="G46" s="24">
        <v>8135.11</v>
      </c>
      <c r="H46" s="24">
        <v>0.8</v>
      </c>
      <c r="I46" s="31"/>
      <c r="J46" s="31"/>
      <c r="K46" s="35"/>
    </row>
    <row r="47" spans="2:11" x14ac:dyDescent="0.3">
      <c r="B47" s="8" t="s">
        <v>1029</v>
      </c>
      <c r="C47" s="57" t="s">
        <v>1030</v>
      </c>
      <c r="D47" s="54" t="s">
        <v>1031</v>
      </c>
      <c r="E47" s="6" t="s">
        <v>1032</v>
      </c>
      <c r="F47" s="19">
        <v>1991283</v>
      </c>
      <c r="G47" s="24">
        <v>7804.83</v>
      </c>
      <c r="H47" s="24">
        <v>0.77</v>
      </c>
      <c r="I47" s="31"/>
      <c r="J47" s="31"/>
      <c r="K47" s="35"/>
    </row>
    <row r="48" spans="2:11" x14ac:dyDescent="0.3">
      <c r="B48" s="8" t="s">
        <v>1033</v>
      </c>
      <c r="C48" s="57" t="s">
        <v>1034</v>
      </c>
      <c r="D48" s="54" t="s">
        <v>1035</v>
      </c>
      <c r="E48" s="6" t="s">
        <v>322</v>
      </c>
      <c r="F48" s="19">
        <v>314318</v>
      </c>
      <c r="G48" s="24">
        <v>7748.88</v>
      </c>
      <c r="H48" s="24">
        <v>0.76</v>
      </c>
      <c r="I48" s="31"/>
      <c r="J48" s="31"/>
      <c r="K48" s="35"/>
    </row>
    <row r="49" spans="2:11" x14ac:dyDescent="0.3">
      <c r="B49" s="8" t="s">
        <v>79</v>
      </c>
      <c r="C49" s="57" t="s">
        <v>80</v>
      </c>
      <c r="D49" s="54" t="s">
        <v>81</v>
      </c>
      <c r="E49" s="6" t="s">
        <v>82</v>
      </c>
      <c r="F49" s="19">
        <v>939450</v>
      </c>
      <c r="G49" s="24">
        <v>7649.94</v>
      </c>
      <c r="H49" s="24">
        <v>0.75</v>
      </c>
      <c r="I49" s="31"/>
      <c r="J49" s="31"/>
      <c r="K49" s="35"/>
    </row>
    <row r="50" spans="2:11" x14ac:dyDescent="0.3">
      <c r="B50" s="8" t="s">
        <v>374</v>
      </c>
      <c r="C50" s="57" t="s">
        <v>375</v>
      </c>
      <c r="D50" s="54" t="s">
        <v>376</v>
      </c>
      <c r="E50" s="6" t="s">
        <v>90</v>
      </c>
      <c r="F50" s="19">
        <v>493109</v>
      </c>
      <c r="G50" s="24">
        <v>7425.73</v>
      </c>
      <c r="H50" s="24">
        <v>0.73</v>
      </c>
      <c r="I50" s="31"/>
      <c r="J50" s="31"/>
      <c r="K50" s="35"/>
    </row>
    <row r="51" spans="2:11" x14ac:dyDescent="0.3">
      <c r="B51" s="8" t="s">
        <v>1036</v>
      </c>
      <c r="C51" s="57" t="s">
        <v>1037</v>
      </c>
      <c r="D51" s="54" t="s">
        <v>1038</v>
      </c>
      <c r="E51" s="6" t="s">
        <v>82</v>
      </c>
      <c r="F51" s="19">
        <v>393044</v>
      </c>
      <c r="G51" s="24">
        <v>7225.33</v>
      </c>
      <c r="H51" s="24">
        <v>0.71</v>
      </c>
      <c r="I51" s="31"/>
      <c r="J51" s="31"/>
      <c r="K51" s="35"/>
    </row>
    <row r="52" spans="2:11" x14ac:dyDescent="0.3">
      <c r="B52" s="8" t="s">
        <v>1039</v>
      </c>
      <c r="C52" s="57" t="s">
        <v>1040</v>
      </c>
      <c r="D52" s="54" t="s">
        <v>1041</v>
      </c>
      <c r="E52" s="6" t="s">
        <v>90</v>
      </c>
      <c r="F52" s="19">
        <v>533812</v>
      </c>
      <c r="G52" s="24">
        <v>6850.41</v>
      </c>
      <c r="H52" s="24">
        <v>0.67</v>
      </c>
      <c r="I52" s="31"/>
      <c r="J52" s="31"/>
      <c r="K52" s="35"/>
    </row>
    <row r="53" spans="2:11" x14ac:dyDescent="0.3">
      <c r="B53" s="8" t="s">
        <v>91</v>
      </c>
      <c r="C53" s="57" t="s">
        <v>92</v>
      </c>
      <c r="D53" s="54" t="s">
        <v>93</v>
      </c>
      <c r="E53" s="6" t="s">
        <v>72</v>
      </c>
      <c r="F53" s="19">
        <v>120570</v>
      </c>
      <c r="G53" s="24">
        <v>6820.04</v>
      </c>
      <c r="H53" s="24">
        <v>0.67</v>
      </c>
      <c r="I53" s="31"/>
      <c r="J53" s="31"/>
      <c r="K53" s="35"/>
    </row>
    <row r="54" spans="2:11" x14ac:dyDescent="0.3">
      <c r="B54" s="8" t="s">
        <v>338</v>
      </c>
      <c r="C54" s="57" t="s">
        <v>339</v>
      </c>
      <c r="D54" s="54" t="s">
        <v>340</v>
      </c>
      <c r="E54" s="6" t="s">
        <v>50</v>
      </c>
      <c r="F54" s="19">
        <v>2500441</v>
      </c>
      <c r="G54" s="24">
        <v>6650.67</v>
      </c>
      <c r="H54" s="24">
        <v>0.65</v>
      </c>
      <c r="I54" s="31"/>
      <c r="J54" s="31"/>
      <c r="K54" s="35"/>
    </row>
    <row r="55" spans="2:11" x14ac:dyDescent="0.3">
      <c r="B55" s="8" t="s">
        <v>1042</v>
      </c>
      <c r="C55" s="57" t="s">
        <v>1043</v>
      </c>
      <c r="D55" s="54" t="s">
        <v>1044</v>
      </c>
      <c r="E55" s="6" t="s">
        <v>149</v>
      </c>
      <c r="F55" s="19">
        <v>88567</v>
      </c>
      <c r="G55" s="24">
        <v>6414.02</v>
      </c>
      <c r="H55" s="24">
        <v>0.63</v>
      </c>
      <c r="I55" s="31"/>
      <c r="J55" s="31"/>
      <c r="K55" s="35"/>
    </row>
    <row r="56" spans="2:11" x14ac:dyDescent="0.3">
      <c r="B56" s="8" t="s">
        <v>1045</v>
      </c>
      <c r="C56" s="57" t="s">
        <v>1046</v>
      </c>
      <c r="D56" s="54" t="s">
        <v>1047</v>
      </c>
      <c r="E56" s="6" t="s">
        <v>490</v>
      </c>
      <c r="F56" s="19">
        <v>570933</v>
      </c>
      <c r="G56" s="24">
        <v>6273.98</v>
      </c>
      <c r="H56" s="24">
        <v>0.62</v>
      </c>
      <c r="I56" s="31"/>
      <c r="J56" s="31"/>
      <c r="K56" s="35"/>
    </row>
    <row r="57" spans="2:11" x14ac:dyDescent="0.3">
      <c r="B57" s="8" t="s">
        <v>1048</v>
      </c>
      <c r="C57" s="57" t="s">
        <v>1049</v>
      </c>
      <c r="D57" s="54" t="s">
        <v>1050</v>
      </c>
      <c r="E57" s="6" t="s">
        <v>1051</v>
      </c>
      <c r="F57" s="19">
        <v>228345</v>
      </c>
      <c r="G57" s="24">
        <v>5981.27</v>
      </c>
      <c r="H57" s="24">
        <v>0.59</v>
      </c>
      <c r="I57" s="31"/>
      <c r="J57" s="31"/>
      <c r="K57" s="35"/>
    </row>
    <row r="58" spans="2:11" x14ac:dyDescent="0.3">
      <c r="B58" s="8" t="s">
        <v>1052</v>
      </c>
      <c r="C58" s="57" t="s">
        <v>1053</v>
      </c>
      <c r="D58" s="54" t="s">
        <v>1054</v>
      </c>
      <c r="E58" s="6" t="s">
        <v>43</v>
      </c>
      <c r="F58" s="19">
        <v>577349</v>
      </c>
      <c r="G58" s="24">
        <v>5035.0600000000004</v>
      </c>
      <c r="H58" s="24">
        <v>0.5</v>
      </c>
      <c r="I58" s="31"/>
      <c r="J58" s="31"/>
      <c r="K58" s="35"/>
    </row>
    <row r="59" spans="2:11" x14ac:dyDescent="0.3">
      <c r="B59" s="8" t="s">
        <v>968</v>
      </c>
      <c r="C59" s="57" t="s">
        <v>969</v>
      </c>
      <c r="D59" s="54" t="s">
        <v>970</v>
      </c>
      <c r="E59" s="6" t="s">
        <v>72</v>
      </c>
      <c r="F59" s="19">
        <v>113822</v>
      </c>
      <c r="G59" s="24">
        <v>4822.75</v>
      </c>
      <c r="H59" s="24">
        <v>0.47</v>
      </c>
      <c r="I59" s="31"/>
      <c r="J59" s="31"/>
      <c r="K59" s="35"/>
    </row>
    <row r="60" spans="2:11" x14ac:dyDescent="0.3">
      <c r="C60" s="58" t="s">
        <v>176</v>
      </c>
      <c r="D60" s="54"/>
      <c r="E60" s="6"/>
      <c r="F60" s="19"/>
      <c r="G60" s="25">
        <v>1013940.13</v>
      </c>
      <c r="H60" s="25">
        <v>99.74</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188</v>
      </c>
      <c r="C102" s="57" t="s">
        <v>189</v>
      </c>
      <c r="D102" s="54"/>
      <c r="E102" s="6"/>
      <c r="F102" s="19"/>
      <c r="G102" s="24">
        <v>2222.73</v>
      </c>
      <c r="H102" s="24">
        <v>0.22</v>
      </c>
      <c r="I102" s="31"/>
      <c r="J102" s="31"/>
      <c r="K102" s="35"/>
    </row>
    <row r="103" spans="1:54" x14ac:dyDescent="0.3">
      <c r="C103" s="58" t="s">
        <v>176</v>
      </c>
      <c r="D103" s="54"/>
      <c r="E103" s="6"/>
      <c r="F103" s="19"/>
      <c r="G103" s="25">
        <v>2222.73</v>
      </c>
      <c r="H103" s="25">
        <v>0.22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5255</v>
      </c>
      <c r="D106" s="54"/>
      <c r="E106" s="6"/>
      <c r="F106" s="19"/>
      <c r="G106" s="24">
        <v>600</v>
      </c>
      <c r="H106" s="24">
        <v>0.06</v>
      </c>
      <c r="I106" s="31"/>
      <c r="J106" s="31"/>
      <c r="K106" s="35"/>
      <c r="L106" s="3"/>
      <c r="AI106" s="3"/>
      <c r="AV106" s="3"/>
      <c r="AX106" s="3"/>
      <c r="BB106" s="3"/>
    </row>
    <row r="107" spans="1:54" x14ac:dyDescent="0.3">
      <c r="B107" s="8"/>
      <c r="C107" s="57" t="s">
        <v>190</v>
      </c>
      <c r="D107" s="54"/>
      <c r="E107" s="6"/>
      <c r="F107" s="19"/>
      <c r="G107" s="24">
        <v>-96</v>
      </c>
      <c r="H107" s="24">
        <v>-1.9999999999999997E-2</v>
      </c>
      <c r="I107" s="31"/>
      <c r="J107" s="31"/>
      <c r="K107" s="35"/>
    </row>
    <row r="108" spans="1:54" x14ac:dyDescent="0.3">
      <c r="C108" s="58" t="s">
        <v>176</v>
      </c>
      <c r="D108" s="54"/>
      <c r="E108" s="6"/>
      <c r="F108" s="19"/>
      <c r="G108" s="25">
        <v>504</v>
      </c>
      <c r="H108" s="25">
        <v>0.04</v>
      </c>
      <c r="I108" s="31"/>
      <c r="J108" s="31"/>
      <c r="K108" s="35"/>
    </row>
    <row r="109" spans="1:54" x14ac:dyDescent="0.3">
      <c r="C109" s="57"/>
      <c r="D109" s="54"/>
      <c r="E109" s="6"/>
      <c r="F109" s="19"/>
      <c r="G109" s="24"/>
      <c r="H109" s="24"/>
      <c r="I109" s="31"/>
      <c r="J109" s="31"/>
      <c r="K109" s="35"/>
    </row>
    <row r="110" spans="1:54" x14ac:dyDescent="0.3">
      <c r="C110" s="60" t="s">
        <v>191</v>
      </c>
      <c r="D110" s="55"/>
      <c r="E110" s="5"/>
      <c r="F110" s="20"/>
      <c r="G110" s="26">
        <v>1016666.86</v>
      </c>
      <c r="H110" s="26">
        <v>100</v>
      </c>
      <c r="I110" s="32"/>
      <c r="J110" s="32"/>
      <c r="K110" s="36"/>
    </row>
    <row r="112" spans="1:54" s="50" customFormat="1" ht="15" x14ac:dyDescent="0.35">
      <c r="C112" s="50" t="s">
        <v>4938</v>
      </c>
      <c r="F112" s="51"/>
      <c r="G112" s="51"/>
      <c r="H112" s="51"/>
    </row>
    <row r="113" spans="2:11" s="42" customFormat="1" ht="27.6" x14ac:dyDescent="0.3">
      <c r="B113" s="43"/>
      <c r="C113" s="43" t="s">
        <v>4933</v>
      </c>
      <c r="D113" s="43" t="s">
        <v>4934</v>
      </c>
      <c r="E113" s="43" t="s">
        <v>4935</v>
      </c>
      <c r="F113" s="44" t="s">
        <v>34</v>
      </c>
      <c r="G113" s="45" t="s">
        <v>4936</v>
      </c>
      <c r="H113" s="44" t="s">
        <v>36</v>
      </c>
      <c r="I113" s="43" t="s">
        <v>39</v>
      </c>
    </row>
    <row r="114" spans="2:11" s="42" customFormat="1" ht="13.8" x14ac:dyDescent="0.3">
      <c r="B114" s="43"/>
      <c r="C114" s="43" t="s">
        <v>4932</v>
      </c>
      <c r="D114" s="43"/>
      <c r="E114" s="43"/>
      <c r="F114" s="44"/>
      <c r="G114" s="45"/>
      <c r="H114" s="44"/>
      <c r="I114" s="43"/>
    </row>
    <row r="115" spans="2:11" s="2" customFormat="1" ht="13.8" x14ac:dyDescent="0.3">
      <c r="B115" s="46">
        <v>2300135</v>
      </c>
      <c r="C115" s="46" t="s">
        <v>5285</v>
      </c>
      <c r="D115" s="46" t="s">
        <v>4931</v>
      </c>
      <c r="E115" s="46" t="s">
        <v>12</v>
      </c>
      <c r="F115" s="47">
        <v>13650</v>
      </c>
      <c r="G115" s="47">
        <v>3496.3382999999999</v>
      </c>
      <c r="H115" s="47">
        <v>0.34</v>
      </c>
      <c r="I115" s="46"/>
    </row>
    <row r="116" spans="2:11" s="1" customFormat="1" ht="13.8" x14ac:dyDescent="0.3">
      <c r="B116" s="48"/>
      <c r="C116" s="48" t="s">
        <v>4937</v>
      </c>
      <c r="D116" s="48"/>
      <c r="E116" s="48"/>
      <c r="F116" s="49"/>
      <c r="G116" s="49">
        <v>3496.3382999999999</v>
      </c>
      <c r="H116" s="49">
        <v>0.34</v>
      </c>
      <c r="I116" s="48"/>
    </row>
    <row r="118" spans="2:11" x14ac:dyDescent="0.3">
      <c r="C118" s="1" t="s">
        <v>192</v>
      </c>
    </row>
    <row r="119" spans="2:11" x14ac:dyDescent="0.3">
      <c r="C119" s="37" t="s">
        <v>193</v>
      </c>
      <c r="D119" s="37"/>
      <c r="E119" s="37"/>
      <c r="F119" s="37"/>
      <c r="G119" s="37"/>
      <c r="H119" s="37"/>
      <c r="I119" s="37"/>
      <c r="J119" s="37"/>
      <c r="K119" s="37"/>
    </row>
    <row r="120" spans="2:11" x14ac:dyDescent="0.3">
      <c r="C120" s="2" t="s">
        <v>194</v>
      </c>
    </row>
    <row r="121" spans="2:11" x14ac:dyDescent="0.3">
      <c r="C121" s="2" t="s">
        <v>195</v>
      </c>
    </row>
    <row r="122" spans="2:11" ht="30" customHeight="1" x14ac:dyDescent="0.3">
      <c r="C122" s="82" t="s">
        <v>196</v>
      </c>
      <c r="D122" s="83"/>
      <c r="E122" s="83"/>
      <c r="F122" s="83"/>
      <c r="G122" s="83"/>
      <c r="H122" s="83"/>
      <c r="I122" s="83"/>
      <c r="J122" s="83"/>
      <c r="K122" s="83"/>
    </row>
    <row r="123" spans="2:11" x14ac:dyDescent="0.3">
      <c r="C123" s="2" t="s">
        <v>197</v>
      </c>
    </row>
    <row r="125" spans="2:11" x14ac:dyDescent="0.3">
      <c r="C125" s="1" t="s">
        <v>5366</v>
      </c>
      <c r="E125" s="80" t="s">
        <v>5367</v>
      </c>
    </row>
    <row r="126" spans="2:11" x14ac:dyDescent="0.3">
      <c r="E126" s="2" t="s">
        <v>5377</v>
      </c>
    </row>
  </sheetData>
  <mergeCells count="1">
    <mergeCell ref="C122:K122"/>
  </mergeCells>
  <hyperlinks>
    <hyperlink ref="J2" location="'Index'!A1" display="'Index'!A1" xr:uid="{B18FCBE3-74D1-4CF8-99D3-8EBEE809B4E9}"/>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A068B-8608-46F5-AD3B-1A3A6A50D188}">
  <sheetPr codeName="Sheet1118"/>
  <dimension ref="A1:IV83"/>
  <sheetViews>
    <sheetView showGridLines="0" zoomScale="90" zoomScaleNormal="90" workbookViewId="0">
      <pane ySplit="6" topLeftCell="A6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4127</v>
      </c>
      <c r="J2" s="38" t="s">
        <v>4927</v>
      </c>
    </row>
    <row r="3" spans="1:54" ht="16.2" x14ac:dyDescent="0.35">
      <c r="C3" s="1" t="s">
        <v>28</v>
      </c>
      <c r="D3" s="21" t="s">
        <v>4787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170404</v>
      </c>
      <c r="G10" s="24">
        <v>3410.64</v>
      </c>
      <c r="H10" s="24">
        <v>28.05</v>
      </c>
      <c r="I10" s="31"/>
      <c r="J10" s="31"/>
      <c r="K10" s="35"/>
    </row>
    <row r="11" spans="1:54" x14ac:dyDescent="0.3">
      <c r="B11" s="8" t="s">
        <v>44</v>
      </c>
      <c r="C11" s="57" t="s">
        <v>45</v>
      </c>
      <c r="D11" s="54" t="s">
        <v>46</v>
      </c>
      <c r="E11" s="6" t="s">
        <v>43</v>
      </c>
      <c r="F11" s="19">
        <v>211259</v>
      </c>
      <c r="G11" s="24">
        <v>3054.38</v>
      </c>
      <c r="H11" s="24">
        <v>25.12</v>
      </c>
      <c r="I11" s="31"/>
      <c r="J11" s="31"/>
      <c r="K11" s="35"/>
    </row>
    <row r="12" spans="1:54" x14ac:dyDescent="0.3">
      <c r="B12" s="8" t="s">
        <v>76</v>
      </c>
      <c r="C12" s="57" t="s">
        <v>77</v>
      </c>
      <c r="D12" s="54" t="s">
        <v>78</v>
      </c>
      <c r="E12" s="6" t="s">
        <v>43</v>
      </c>
      <c r="F12" s="19">
        <v>128634</v>
      </c>
      <c r="G12" s="24">
        <v>1055.25</v>
      </c>
      <c r="H12" s="24">
        <v>8.68</v>
      </c>
      <c r="I12" s="31"/>
      <c r="J12" s="31"/>
      <c r="K12" s="35"/>
    </row>
    <row r="13" spans="1:54" x14ac:dyDescent="0.3">
      <c r="B13" s="8" t="s">
        <v>51</v>
      </c>
      <c r="C13" s="57" t="s">
        <v>52</v>
      </c>
      <c r="D13" s="54" t="s">
        <v>53</v>
      </c>
      <c r="E13" s="6" t="s">
        <v>43</v>
      </c>
      <c r="F13" s="19">
        <v>84821</v>
      </c>
      <c r="G13" s="24">
        <v>1017.17</v>
      </c>
      <c r="H13" s="24">
        <v>8.3699999999999992</v>
      </c>
      <c r="I13" s="31"/>
      <c r="J13" s="31"/>
      <c r="K13" s="35"/>
    </row>
    <row r="14" spans="1:54" x14ac:dyDescent="0.3">
      <c r="B14" s="8" t="s">
        <v>58</v>
      </c>
      <c r="C14" s="57" t="s">
        <v>59</v>
      </c>
      <c r="D14" s="54" t="s">
        <v>60</v>
      </c>
      <c r="E14" s="6" t="s">
        <v>43</v>
      </c>
      <c r="F14" s="19">
        <v>46815</v>
      </c>
      <c r="G14" s="24">
        <v>1012.84</v>
      </c>
      <c r="H14" s="24">
        <v>8.33</v>
      </c>
      <c r="I14" s="31"/>
      <c r="J14" s="31"/>
      <c r="K14" s="35"/>
    </row>
    <row r="15" spans="1:54" x14ac:dyDescent="0.3">
      <c r="B15" s="8" t="s">
        <v>1052</v>
      </c>
      <c r="C15" s="57" t="s">
        <v>1053</v>
      </c>
      <c r="D15" s="54" t="s">
        <v>1054</v>
      </c>
      <c r="E15" s="6" t="s">
        <v>43</v>
      </c>
      <c r="F15" s="19">
        <v>51601</v>
      </c>
      <c r="G15" s="24">
        <v>450.01</v>
      </c>
      <c r="H15" s="24">
        <v>3.7</v>
      </c>
      <c r="I15" s="31"/>
      <c r="J15" s="31"/>
      <c r="K15" s="35"/>
    </row>
    <row r="16" spans="1:54" x14ac:dyDescent="0.3">
      <c r="B16" s="8" t="s">
        <v>2099</v>
      </c>
      <c r="C16" s="57" t="s">
        <v>2100</v>
      </c>
      <c r="D16" s="54" t="s">
        <v>2101</v>
      </c>
      <c r="E16" s="6" t="s">
        <v>43</v>
      </c>
      <c r="F16" s="19">
        <v>192280</v>
      </c>
      <c r="G16" s="24">
        <v>409.79</v>
      </c>
      <c r="H16" s="24">
        <v>3.37</v>
      </c>
      <c r="I16" s="31"/>
      <c r="J16" s="31"/>
      <c r="K16" s="35"/>
    </row>
    <row r="17" spans="2:11" x14ac:dyDescent="0.3">
      <c r="B17" s="8" t="s">
        <v>2305</v>
      </c>
      <c r="C17" s="57" t="s">
        <v>1424</v>
      </c>
      <c r="D17" s="54" t="s">
        <v>2306</v>
      </c>
      <c r="E17" s="6" t="s">
        <v>43</v>
      </c>
      <c r="F17" s="19">
        <v>517776</v>
      </c>
      <c r="G17" s="24">
        <v>377.15</v>
      </c>
      <c r="H17" s="24">
        <v>3.1</v>
      </c>
      <c r="I17" s="31"/>
      <c r="J17" s="31"/>
      <c r="K17" s="35"/>
    </row>
    <row r="18" spans="2:11" x14ac:dyDescent="0.3">
      <c r="B18" s="8" t="s">
        <v>294</v>
      </c>
      <c r="C18" s="57" t="s">
        <v>295</v>
      </c>
      <c r="D18" s="54" t="s">
        <v>296</v>
      </c>
      <c r="E18" s="6" t="s">
        <v>43</v>
      </c>
      <c r="F18" s="19">
        <v>145075</v>
      </c>
      <c r="G18" s="24">
        <v>360.92</v>
      </c>
      <c r="H18" s="24">
        <v>2.97</v>
      </c>
      <c r="I18" s="31"/>
      <c r="J18" s="31"/>
      <c r="K18" s="35"/>
    </row>
    <row r="19" spans="2:11" x14ac:dyDescent="0.3">
      <c r="B19" s="8" t="s">
        <v>555</v>
      </c>
      <c r="C19" s="57" t="s">
        <v>556</v>
      </c>
      <c r="D19" s="54" t="s">
        <v>557</v>
      </c>
      <c r="E19" s="6" t="s">
        <v>43</v>
      </c>
      <c r="F19" s="19">
        <v>44021</v>
      </c>
      <c r="G19" s="24">
        <v>359.87</v>
      </c>
      <c r="H19" s="24">
        <v>2.96</v>
      </c>
      <c r="I19" s="31"/>
      <c r="J19" s="31"/>
      <c r="K19" s="35"/>
    </row>
    <row r="20" spans="2:11" x14ac:dyDescent="0.3">
      <c r="B20" s="8" t="s">
        <v>2327</v>
      </c>
      <c r="C20" s="57" t="s">
        <v>1110</v>
      </c>
      <c r="D20" s="54" t="s">
        <v>2328</v>
      </c>
      <c r="E20" s="6" t="s">
        <v>43</v>
      </c>
      <c r="F20" s="19">
        <v>264150</v>
      </c>
      <c r="G20" s="24">
        <v>301.66000000000003</v>
      </c>
      <c r="H20" s="24">
        <v>2.48</v>
      </c>
      <c r="I20" s="31"/>
      <c r="J20" s="31"/>
      <c r="K20" s="35"/>
    </row>
    <row r="21" spans="2:11" x14ac:dyDescent="0.3">
      <c r="B21" s="8" t="s">
        <v>288</v>
      </c>
      <c r="C21" s="57" t="s">
        <v>289</v>
      </c>
      <c r="D21" s="54" t="s">
        <v>290</v>
      </c>
      <c r="E21" s="6" t="s">
        <v>43</v>
      </c>
      <c r="F21" s="19">
        <v>270153</v>
      </c>
      <c r="G21" s="24">
        <v>298.52</v>
      </c>
      <c r="H21" s="24">
        <v>2.46</v>
      </c>
      <c r="I21" s="31"/>
      <c r="J21" s="31"/>
      <c r="K21" s="35"/>
    </row>
    <row r="22" spans="2:11" x14ac:dyDescent="0.3">
      <c r="C22" s="58" t="s">
        <v>176</v>
      </c>
      <c r="D22" s="54"/>
      <c r="E22" s="6"/>
      <c r="F22" s="19"/>
      <c r="G22" s="25">
        <v>12108.2</v>
      </c>
      <c r="H22" s="25">
        <v>99.59</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188</v>
      </c>
      <c r="C64" s="57" t="s">
        <v>189</v>
      </c>
      <c r="D64" s="54"/>
      <c r="E64" s="6"/>
      <c r="F64" s="19"/>
      <c r="G64" s="24">
        <v>53.69</v>
      </c>
      <c r="H64" s="24">
        <v>0.44</v>
      </c>
      <c r="I64" s="31"/>
      <c r="J64" s="31"/>
      <c r="K64" s="35"/>
    </row>
    <row r="65" spans="1:54" x14ac:dyDescent="0.3">
      <c r="C65" s="58" t="s">
        <v>176</v>
      </c>
      <c r="D65" s="54"/>
      <c r="E65" s="6"/>
      <c r="F65" s="19"/>
      <c r="G65" s="25">
        <v>53.69</v>
      </c>
      <c r="H65" s="25">
        <v>0.44</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5255</v>
      </c>
      <c r="D68" s="54"/>
      <c r="E68" s="6"/>
      <c r="F68" s="19"/>
      <c r="G68" s="24" t="s">
        <v>2</v>
      </c>
      <c r="H68" s="24" t="s">
        <v>2</v>
      </c>
      <c r="I68" s="31"/>
      <c r="J68" s="31"/>
      <c r="K68" s="35"/>
      <c r="L68" s="3"/>
      <c r="AI68" s="3"/>
      <c r="AV68" s="3"/>
      <c r="AX68" s="3"/>
      <c r="BB68" s="3"/>
    </row>
    <row r="69" spans="1:54" x14ac:dyDescent="0.3">
      <c r="B69" s="8"/>
      <c r="C69" s="57" t="s">
        <v>190</v>
      </c>
      <c r="D69" s="54"/>
      <c r="E69" s="6"/>
      <c r="F69" s="19"/>
      <c r="G69" s="24">
        <v>-4.13</v>
      </c>
      <c r="H69" s="24">
        <v>-0.03</v>
      </c>
      <c r="I69" s="31"/>
      <c r="J69" s="31"/>
      <c r="K69" s="35"/>
    </row>
    <row r="70" spans="1:54" x14ac:dyDescent="0.3">
      <c r="C70" s="58" t="s">
        <v>176</v>
      </c>
      <c r="D70" s="54"/>
      <c r="E70" s="6"/>
      <c r="F70" s="19"/>
      <c r="G70" s="25">
        <v>-4.13</v>
      </c>
      <c r="H70" s="25">
        <v>-0.03</v>
      </c>
      <c r="I70" s="31"/>
      <c r="J70" s="31"/>
      <c r="K70" s="35"/>
    </row>
    <row r="71" spans="1:54" x14ac:dyDescent="0.3">
      <c r="C71" s="57"/>
      <c r="D71" s="54"/>
      <c r="E71" s="6"/>
      <c r="F71" s="19"/>
      <c r="G71" s="24"/>
      <c r="H71" s="24"/>
      <c r="I71" s="31"/>
      <c r="J71" s="31"/>
      <c r="K71" s="35"/>
    </row>
    <row r="72" spans="1:54" x14ac:dyDescent="0.3">
      <c r="C72" s="60" t="s">
        <v>191</v>
      </c>
      <c r="D72" s="55"/>
      <c r="E72" s="5"/>
      <c r="F72" s="20"/>
      <c r="G72" s="26">
        <v>12157.76</v>
      </c>
      <c r="H72" s="26">
        <v>100</v>
      </c>
      <c r="I72" s="32"/>
      <c r="J72" s="32"/>
      <c r="K72" s="36"/>
    </row>
    <row r="75" spans="1:54" x14ac:dyDescent="0.3">
      <c r="C75" s="1" t="s">
        <v>192</v>
      </c>
    </row>
    <row r="76" spans="1:54" x14ac:dyDescent="0.3">
      <c r="C76" s="37" t="s">
        <v>193</v>
      </c>
      <c r="D76" s="37"/>
      <c r="E76" s="37"/>
      <c r="F76" s="37"/>
      <c r="G76" s="37"/>
      <c r="H76" s="37"/>
      <c r="I76" s="37"/>
      <c r="J76" s="37"/>
      <c r="K76" s="37"/>
    </row>
    <row r="77" spans="1:54" x14ac:dyDescent="0.3">
      <c r="C77" s="2" t="s">
        <v>194</v>
      </c>
    </row>
    <row r="78" spans="1:54" x14ac:dyDescent="0.3">
      <c r="C78" s="2" t="s">
        <v>195</v>
      </c>
    </row>
    <row r="79" spans="1:54" ht="30" customHeight="1" x14ac:dyDescent="0.3">
      <c r="C79" s="82" t="s">
        <v>196</v>
      </c>
      <c r="D79" s="83"/>
      <c r="E79" s="83"/>
      <c r="F79" s="83"/>
      <c r="G79" s="83"/>
      <c r="H79" s="83"/>
      <c r="I79" s="83"/>
      <c r="J79" s="83"/>
      <c r="K79" s="83"/>
    </row>
    <row r="80" spans="1:54" x14ac:dyDescent="0.3">
      <c r="C80" s="2" t="s">
        <v>197</v>
      </c>
    </row>
    <row r="82" spans="3:5" x14ac:dyDescent="0.3">
      <c r="C82" s="1" t="s">
        <v>5366</v>
      </c>
      <c r="E82" s="80" t="s">
        <v>5367</v>
      </c>
    </row>
    <row r="83" spans="3:5" x14ac:dyDescent="0.3">
      <c r="E83" s="2" t="s">
        <v>5430</v>
      </c>
    </row>
  </sheetData>
  <mergeCells count="1">
    <mergeCell ref="C79:K79"/>
  </mergeCells>
  <hyperlinks>
    <hyperlink ref="J2" location="'Index'!A1" display="'Index'!A1" xr:uid="{1291F3C0-B839-4A27-B4CF-2B29E5F4E431}"/>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D97A-A6A5-45D7-ADD1-FE49D9813520}">
  <sheetPr codeName="Sheet1119"/>
  <dimension ref="A1:IV81"/>
  <sheetViews>
    <sheetView showGridLines="0" zoomScale="90" zoomScaleNormal="90" workbookViewId="0">
      <pane ySplit="6" topLeftCell="A6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3019</v>
      </c>
      <c r="J2" s="38" t="s">
        <v>4927</v>
      </c>
    </row>
    <row r="3" spans="1:54" ht="16.2" x14ac:dyDescent="0.35">
      <c r="C3" s="1" t="s">
        <v>28</v>
      </c>
      <c r="D3" s="21" t="s">
        <v>4788</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86848</v>
      </c>
      <c r="G10" s="24">
        <v>1391.13</v>
      </c>
      <c r="H10" s="24">
        <v>28.87</v>
      </c>
      <c r="I10" s="31"/>
      <c r="J10" s="31"/>
      <c r="K10" s="35"/>
    </row>
    <row r="11" spans="1:54" x14ac:dyDescent="0.3">
      <c r="B11" s="8" t="s">
        <v>73</v>
      </c>
      <c r="C11" s="57" t="s">
        <v>74</v>
      </c>
      <c r="D11" s="54" t="s">
        <v>75</v>
      </c>
      <c r="E11" s="6" t="s">
        <v>50</v>
      </c>
      <c r="F11" s="19">
        <v>30601</v>
      </c>
      <c r="G11" s="24">
        <v>1059.4100000000001</v>
      </c>
      <c r="H11" s="24">
        <v>21.99</v>
      </c>
      <c r="I11" s="31"/>
      <c r="J11" s="31"/>
      <c r="K11" s="35"/>
    </row>
    <row r="12" spans="1:54" x14ac:dyDescent="0.3">
      <c r="B12" s="8" t="s">
        <v>841</v>
      </c>
      <c r="C12" s="57" t="s">
        <v>842</v>
      </c>
      <c r="D12" s="54" t="s">
        <v>843</v>
      </c>
      <c r="E12" s="6" t="s">
        <v>50</v>
      </c>
      <c r="F12" s="19">
        <v>31742</v>
      </c>
      <c r="G12" s="24">
        <v>548.69000000000005</v>
      </c>
      <c r="H12" s="24">
        <v>11.39</v>
      </c>
      <c r="I12" s="31"/>
      <c r="J12" s="31"/>
      <c r="K12" s="35"/>
    </row>
    <row r="13" spans="1:54" x14ac:dyDescent="0.3">
      <c r="B13" s="8" t="s">
        <v>386</v>
      </c>
      <c r="C13" s="57" t="s">
        <v>387</v>
      </c>
      <c r="D13" s="54" t="s">
        <v>388</v>
      </c>
      <c r="E13" s="6" t="s">
        <v>50</v>
      </c>
      <c r="F13" s="19">
        <v>28018</v>
      </c>
      <c r="G13" s="24">
        <v>472.66</v>
      </c>
      <c r="H13" s="24">
        <v>9.81</v>
      </c>
      <c r="I13" s="31"/>
      <c r="J13" s="31"/>
      <c r="K13" s="35"/>
    </row>
    <row r="14" spans="1:54" x14ac:dyDescent="0.3">
      <c r="B14" s="8" t="s">
        <v>338</v>
      </c>
      <c r="C14" s="57" t="s">
        <v>339</v>
      </c>
      <c r="D14" s="54" t="s">
        <v>340</v>
      </c>
      <c r="E14" s="6" t="s">
        <v>50</v>
      </c>
      <c r="F14" s="19">
        <v>125950</v>
      </c>
      <c r="G14" s="24">
        <v>335</v>
      </c>
      <c r="H14" s="24">
        <v>6.95</v>
      </c>
      <c r="I14" s="31"/>
      <c r="J14" s="31"/>
      <c r="K14" s="35"/>
    </row>
    <row r="15" spans="1:54" x14ac:dyDescent="0.3">
      <c r="B15" s="8" t="s">
        <v>844</v>
      </c>
      <c r="C15" s="57" t="s">
        <v>845</v>
      </c>
      <c r="D15" s="54" t="s">
        <v>846</v>
      </c>
      <c r="E15" s="6" t="s">
        <v>50</v>
      </c>
      <c r="F15" s="19">
        <v>4738</v>
      </c>
      <c r="G15" s="24">
        <v>286.25</v>
      </c>
      <c r="H15" s="24">
        <v>5.94</v>
      </c>
      <c r="I15" s="31"/>
      <c r="J15" s="31"/>
      <c r="K15" s="35"/>
    </row>
    <row r="16" spans="1:54" x14ac:dyDescent="0.3">
      <c r="B16" s="8" t="s">
        <v>353</v>
      </c>
      <c r="C16" s="57" t="s">
        <v>354</v>
      </c>
      <c r="D16" s="54" t="s">
        <v>355</v>
      </c>
      <c r="E16" s="6" t="s">
        <v>50</v>
      </c>
      <c r="F16" s="19">
        <v>14712</v>
      </c>
      <c r="G16" s="24">
        <v>283.13</v>
      </c>
      <c r="H16" s="24">
        <v>5.88</v>
      </c>
      <c r="I16" s="31"/>
      <c r="J16" s="31"/>
      <c r="K16" s="35"/>
    </row>
    <row r="17" spans="2:11" x14ac:dyDescent="0.3">
      <c r="B17" s="8" t="s">
        <v>94</v>
      </c>
      <c r="C17" s="57" t="s">
        <v>95</v>
      </c>
      <c r="D17" s="54" t="s">
        <v>96</v>
      </c>
      <c r="E17" s="6" t="s">
        <v>50</v>
      </c>
      <c r="F17" s="19">
        <v>4090</v>
      </c>
      <c r="G17" s="24">
        <v>217.47</v>
      </c>
      <c r="H17" s="24">
        <v>4.51</v>
      </c>
      <c r="I17" s="31"/>
      <c r="J17" s="31"/>
      <c r="K17" s="35"/>
    </row>
    <row r="18" spans="2:11" x14ac:dyDescent="0.3">
      <c r="B18" s="8" t="s">
        <v>2337</v>
      </c>
      <c r="C18" s="57" t="s">
        <v>2338</v>
      </c>
      <c r="D18" s="54" t="s">
        <v>2339</v>
      </c>
      <c r="E18" s="6" t="s">
        <v>50</v>
      </c>
      <c r="F18" s="19">
        <v>5028</v>
      </c>
      <c r="G18" s="24">
        <v>143.07</v>
      </c>
      <c r="H18" s="24">
        <v>2.97</v>
      </c>
      <c r="I18" s="31"/>
      <c r="J18" s="31"/>
      <c r="K18" s="35"/>
    </row>
    <row r="19" spans="2:11" x14ac:dyDescent="0.3">
      <c r="B19" s="8" t="s">
        <v>2454</v>
      </c>
      <c r="C19" s="57" t="s">
        <v>2455</v>
      </c>
      <c r="D19" s="54" t="s">
        <v>2456</v>
      </c>
      <c r="E19" s="6" t="s">
        <v>50</v>
      </c>
      <c r="F19" s="19">
        <v>1046</v>
      </c>
      <c r="G19" s="24">
        <v>93.99</v>
      </c>
      <c r="H19" s="24">
        <v>1.95</v>
      </c>
      <c r="I19" s="31"/>
      <c r="J19" s="31"/>
      <c r="K19" s="35"/>
    </row>
    <row r="20" spans="2:11" x14ac:dyDescent="0.3">
      <c r="C20" s="58" t="s">
        <v>176</v>
      </c>
      <c r="D20" s="54"/>
      <c r="E20" s="6"/>
      <c r="F20" s="19"/>
      <c r="G20" s="25">
        <v>4830.8</v>
      </c>
      <c r="H20" s="25">
        <v>100.26</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188</v>
      </c>
      <c r="C62" s="57" t="s">
        <v>189</v>
      </c>
      <c r="D62" s="54"/>
      <c r="E62" s="6"/>
      <c r="F62" s="19"/>
      <c r="G62" s="24">
        <v>81.64</v>
      </c>
      <c r="H62" s="24">
        <v>1.69</v>
      </c>
      <c r="I62" s="31"/>
      <c r="J62" s="31"/>
      <c r="K62" s="35"/>
    </row>
    <row r="63" spans="1:11" x14ac:dyDescent="0.3">
      <c r="C63" s="58" t="s">
        <v>176</v>
      </c>
      <c r="D63" s="54"/>
      <c r="E63" s="6"/>
      <c r="F63" s="19"/>
      <c r="G63" s="25">
        <v>81.64</v>
      </c>
      <c r="H63" s="25">
        <v>1.69</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5255</v>
      </c>
      <c r="D66" s="54"/>
      <c r="E66" s="6"/>
      <c r="F66" s="19"/>
      <c r="G66" s="24" t="s">
        <v>2</v>
      </c>
      <c r="H66" s="24" t="s">
        <v>2</v>
      </c>
      <c r="I66" s="31"/>
      <c r="J66" s="31"/>
      <c r="K66" s="35"/>
      <c r="L66" s="3"/>
      <c r="AI66" s="3"/>
      <c r="AV66" s="3"/>
      <c r="AX66" s="3"/>
      <c r="BB66" s="3"/>
    </row>
    <row r="67" spans="1:54" x14ac:dyDescent="0.3">
      <c r="B67" s="8"/>
      <c r="C67" s="57" t="s">
        <v>190</v>
      </c>
      <c r="D67" s="54"/>
      <c r="E67" s="6"/>
      <c r="F67" s="19"/>
      <c r="G67" s="24">
        <v>-94.14</v>
      </c>
      <c r="H67" s="24">
        <v>-1.95</v>
      </c>
      <c r="I67" s="31"/>
      <c r="J67" s="31"/>
      <c r="K67" s="35"/>
    </row>
    <row r="68" spans="1:54" x14ac:dyDescent="0.3">
      <c r="C68" s="58" t="s">
        <v>176</v>
      </c>
      <c r="D68" s="54"/>
      <c r="E68" s="6"/>
      <c r="F68" s="19"/>
      <c r="G68" s="25">
        <v>-94.14</v>
      </c>
      <c r="H68" s="25">
        <v>-1.95</v>
      </c>
      <c r="I68" s="31"/>
      <c r="J68" s="31"/>
      <c r="K68" s="35"/>
    </row>
    <row r="69" spans="1:54" x14ac:dyDescent="0.3">
      <c r="C69" s="57"/>
      <c r="D69" s="54"/>
      <c r="E69" s="6"/>
      <c r="F69" s="19"/>
      <c r="G69" s="24"/>
      <c r="H69" s="24"/>
      <c r="I69" s="31"/>
      <c r="J69" s="31"/>
      <c r="K69" s="35"/>
    </row>
    <row r="70" spans="1:54" x14ac:dyDescent="0.3">
      <c r="C70" s="60" t="s">
        <v>191</v>
      </c>
      <c r="D70" s="55"/>
      <c r="E70" s="5"/>
      <c r="F70" s="20"/>
      <c r="G70" s="26">
        <v>4818.3</v>
      </c>
      <c r="H70" s="26">
        <v>100</v>
      </c>
      <c r="I70" s="32"/>
      <c r="J70" s="32"/>
      <c r="K70" s="36"/>
    </row>
    <row r="73" spans="1:54" x14ac:dyDescent="0.3">
      <c r="C73" s="1" t="s">
        <v>192</v>
      </c>
    </row>
    <row r="74" spans="1:54" x14ac:dyDescent="0.3">
      <c r="C74" s="37" t="s">
        <v>193</v>
      </c>
      <c r="D74" s="37"/>
      <c r="E74" s="37"/>
      <c r="F74" s="37"/>
      <c r="G74" s="37"/>
      <c r="H74" s="37"/>
      <c r="I74" s="37"/>
      <c r="J74" s="37"/>
      <c r="K74" s="37"/>
    </row>
    <row r="75" spans="1:54" x14ac:dyDescent="0.3">
      <c r="C75" s="2" t="s">
        <v>194</v>
      </c>
    </row>
    <row r="76" spans="1:54" x14ac:dyDescent="0.3">
      <c r="C76" s="2" t="s">
        <v>195</v>
      </c>
    </row>
    <row r="77" spans="1:54" ht="30" customHeight="1" x14ac:dyDescent="0.3">
      <c r="C77" s="82" t="s">
        <v>196</v>
      </c>
      <c r="D77" s="83"/>
      <c r="E77" s="83"/>
      <c r="F77" s="83"/>
      <c r="G77" s="83"/>
      <c r="H77" s="83"/>
      <c r="I77" s="83"/>
      <c r="J77" s="83"/>
      <c r="K77" s="83"/>
    </row>
    <row r="78" spans="1:54" x14ac:dyDescent="0.3">
      <c r="C78" s="2" t="s">
        <v>197</v>
      </c>
    </row>
    <row r="80" spans="1:54" x14ac:dyDescent="0.3">
      <c r="C80" s="1" t="s">
        <v>5366</v>
      </c>
      <c r="E80" s="80" t="s">
        <v>5367</v>
      </c>
    </row>
    <row r="81" spans="5:5" x14ac:dyDescent="0.3">
      <c r="E81" s="2" t="s">
        <v>5410</v>
      </c>
    </row>
  </sheetData>
  <mergeCells count="1">
    <mergeCell ref="C77:K77"/>
  </mergeCells>
  <hyperlinks>
    <hyperlink ref="J2" location="'Index'!A1" display="'Index'!A1" xr:uid="{AFA7AC8A-667E-482D-9D38-4168D8C01BE5}"/>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56C2-177E-4F76-BEC4-34FF7A60AC33}">
  <sheetPr codeName="Sheet1120"/>
  <dimension ref="A1:IV83"/>
  <sheetViews>
    <sheetView showGridLines="0" zoomScale="90" zoomScaleNormal="90" workbookViewId="0">
      <pane ySplit="6" topLeftCell="A6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4789</v>
      </c>
      <c r="J2" s="38" t="s">
        <v>4927</v>
      </c>
    </row>
    <row r="3" spans="1:54" ht="16.2" x14ac:dyDescent="0.35">
      <c r="C3" s="1" t="s">
        <v>28</v>
      </c>
      <c r="D3" s="21" t="s">
        <v>4790</v>
      </c>
      <c r="F3" s="73" t="s">
        <v>5301</v>
      </c>
      <c r="G3" s="13" t="s">
        <v>5304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76</v>
      </c>
      <c r="C10" s="57" t="s">
        <v>77</v>
      </c>
      <c r="D10" s="54" t="s">
        <v>78</v>
      </c>
      <c r="E10" s="6" t="s">
        <v>43</v>
      </c>
      <c r="F10" s="19">
        <v>1516331</v>
      </c>
      <c r="G10" s="24">
        <v>12439.22</v>
      </c>
      <c r="H10" s="24">
        <v>24.62</v>
      </c>
      <c r="I10" s="31"/>
      <c r="J10" s="31"/>
      <c r="K10" s="35"/>
    </row>
    <row r="11" spans="1:54" x14ac:dyDescent="0.3">
      <c r="B11" s="8" t="s">
        <v>294</v>
      </c>
      <c r="C11" s="57" t="s">
        <v>295</v>
      </c>
      <c r="D11" s="54" t="s">
        <v>296</v>
      </c>
      <c r="E11" s="6" t="s">
        <v>43</v>
      </c>
      <c r="F11" s="19">
        <v>3282583</v>
      </c>
      <c r="G11" s="24">
        <v>8163.78</v>
      </c>
      <c r="H11" s="24">
        <v>16.16</v>
      </c>
      <c r="I11" s="31"/>
      <c r="J11" s="31"/>
      <c r="K11" s="35"/>
    </row>
    <row r="12" spans="1:54" x14ac:dyDescent="0.3">
      <c r="B12" s="8" t="s">
        <v>2327</v>
      </c>
      <c r="C12" s="57" t="s">
        <v>1110</v>
      </c>
      <c r="D12" s="54" t="s">
        <v>2328</v>
      </c>
      <c r="E12" s="6" t="s">
        <v>43</v>
      </c>
      <c r="F12" s="19">
        <v>5917633</v>
      </c>
      <c r="G12" s="24">
        <v>6757.94</v>
      </c>
      <c r="H12" s="24">
        <v>13.37</v>
      </c>
      <c r="I12" s="31"/>
      <c r="J12" s="31"/>
      <c r="K12" s="35"/>
    </row>
    <row r="13" spans="1:54" x14ac:dyDescent="0.3">
      <c r="B13" s="8" t="s">
        <v>288</v>
      </c>
      <c r="C13" s="57" t="s">
        <v>289</v>
      </c>
      <c r="D13" s="54" t="s">
        <v>290</v>
      </c>
      <c r="E13" s="6" t="s">
        <v>43</v>
      </c>
      <c r="F13" s="19">
        <v>6079398</v>
      </c>
      <c r="G13" s="24">
        <v>6717.73</v>
      </c>
      <c r="H13" s="24">
        <v>13.29</v>
      </c>
      <c r="I13" s="31"/>
      <c r="J13" s="31"/>
      <c r="K13" s="35"/>
    </row>
    <row r="14" spans="1:54" x14ac:dyDescent="0.3">
      <c r="B14" s="8" t="s">
        <v>2489</v>
      </c>
      <c r="C14" s="57" t="s">
        <v>1410</v>
      </c>
      <c r="D14" s="54" t="s">
        <v>2490</v>
      </c>
      <c r="E14" s="6" t="s">
        <v>43</v>
      </c>
      <c r="F14" s="19">
        <v>3364945</v>
      </c>
      <c r="G14" s="24">
        <v>5165.1899999999996</v>
      </c>
      <c r="H14" s="24">
        <v>10.220000000000001</v>
      </c>
      <c r="I14" s="31"/>
      <c r="J14" s="31"/>
      <c r="K14" s="35"/>
    </row>
    <row r="15" spans="1:54" x14ac:dyDescent="0.3">
      <c r="B15" s="8" t="s">
        <v>2487</v>
      </c>
      <c r="C15" s="57" t="s">
        <v>1393</v>
      </c>
      <c r="D15" s="54" t="s">
        <v>2488</v>
      </c>
      <c r="E15" s="6" t="s">
        <v>43</v>
      </c>
      <c r="F15" s="19">
        <v>617502</v>
      </c>
      <c r="G15" s="24">
        <v>3972.7</v>
      </c>
      <c r="H15" s="24">
        <v>7.86</v>
      </c>
      <c r="I15" s="31"/>
      <c r="J15" s="31"/>
      <c r="K15" s="35"/>
    </row>
    <row r="16" spans="1:54" x14ac:dyDescent="0.3">
      <c r="B16" s="8" t="s">
        <v>335</v>
      </c>
      <c r="C16" s="57" t="s">
        <v>336</v>
      </c>
      <c r="D16" s="54" t="s">
        <v>337</v>
      </c>
      <c r="E16" s="6" t="s">
        <v>43</v>
      </c>
      <c r="F16" s="19">
        <v>2167393</v>
      </c>
      <c r="G16" s="24">
        <v>2569.44</v>
      </c>
      <c r="H16" s="24">
        <v>5.08</v>
      </c>
      <c r="I16" s="31"/>
      <c r="J16" s="31"/>
      <c r="K16" s="35"/>
    </row>
    <row r="17" spans="2:11" x14ac:dyDescent="0.3">
      <c r="B17" s="8" t="s">
        <v>4113</v>
      </c>
      <c r="C17" s="57" t="s">
        <v>4114</v>
      </c>
      <c r="D17" s="54" t="s">
        <v>4115</v>
      </c>
      <c r="E17" s="6" t="s">
        <v>43</v>
      </c>
      <c r="F17" s="19">
        <v>2712391</v>
      </c>
      <c r="G17" s="24">
        <v>1548.78</v>
      </c>
      <c r="H17" s="24">
        <v>3.06</v>
      </c>
      <c r="I17" s="31"/>
      <c r="J17" s="31"/>
      <c r="K17" s="35"/>
    </row>
    <row r="18" spans="2:11" x14ac:dyDescent="0.3">
      <c r="B18" s="8" t="s">
        <v>4502</v>
      </c>
      <c r="C18" s="57" t="s">
        <v>4503</v>
      </c>
      <c r="D18" s="54" t="s">
        <v>4504</v>
      </c>
      <c r="E18" s="6" t="s">
        <v>43</v>
      </c>
      <c r="F18" s="19">
        <v>1755563</v>
      </c>
      <c r="G18" s="24">
        <v>696.78</v>
      </c>
      <c r="H18" s="24">
        <v>1.38</v>
      </c>
      <c r="I18" s="31"/>
      <c r="J18" s="31"/>
      <c r="K18" s="35"/>
    </row>
    <row r="19" spans="2:11" x14ac:dyDescent="0.3">
      <c r="B19" s="8" t="s">
        <v>4494</v>
      </c>
      <c r="C19" s="57" t="s">
        <v>1429</v>
      </c>
      <c r="D19" s="54" t="s">
        <v>4495</v>
      </c>
      <c r="E19" s="6" t="s">
        <v>43</v>
      </c>
      <c r="F19" s="19">
        <v>1697688</v>
      </c>
      <c r="G19" s="24">
        <v>661.93</v>
      </c>
      <c r="H19" s="24">
        <v>1.31</v>
      </c>
      <c r="I19" s="31"/>
      <c r="J19" s="31"/>
      <c r="K19" s="35"/>
    </row>
    <row r="20" spans="2:11" x14ac:dyDescent="0.3">
      <c r="B20" s="8" t="s">
        <v>4525</v>
      </c>
      <c r="C20" s="57" t="s">
        <v>1674</v>
      </c>
      <c r="D20" s="54" t="s">
        <v>4526</v>
      </c>
      <c r="E20" s="6" t="s">
        <v>43</v>
      </c>
      <c r="F20" s="19">
        <v>1989909</v>
      </c>
      <c r="G20" s="24">
        <v>644.73</v>
      </c>
      <c r="H20" s="24">
        <v>1.28</v>
      </c>
      <c r="I20" s="31"/>
      <c r="J20" s="31"/>
      <c r="K20" s="35"/>
    </row>
    <row r="21" spans="2:11" x14ac:dyDescent="0.3">
      <c r="B21" s="8" t="s">
        <v>4791</v>
      </c>
      <c r="C21" s="57" t="s">
        <v>1417</v>
      </c>
      <c r="D21" s="54" t="s">
        <v>4792</v>
      </c>
      <c r="E21" s="6" t="s">
        <v>43</v>
      </c>
      <c r="F21" s="19">
        <v>750669</v>
      </c>
      <c r="G21" s="24">
        <v>247.57</v>
      </c>
      <c r="H21" s="24">
        <v>0.49</v>
      </c>
      <c r="I21" s="31"/>
      <c r="J21" s="31"/>
      <c r="K21" s="35"/>
    </row>
    <row r="22" spans="2:11" x14ac:dyDescent="0.3">
      <c r="C22" s="58" t="s">
        <v>176</v>
      </c>
      <c r="D22" s="54"/>
      <c r="E22" s="6"/>
      <c r="F22" s="19"/>
      <c r="G22" s="25">
        <v>49585.79</v>
      </c>
      <c r="H22" s="25">
        <v>98.12</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188</v>
      </c>
      <c r="C64" s="57" t="s">
        <v>189</v>
      </c>
      <c r="D64" s="54"/>
      <c r="E64" s="6"/>
      <c r="F64" s="19"/>
      <c r="G64" s="24">
        <v>1.32</v>
      </c>
      <c r="H64" s="24" t="s">
        <v>5256</v>
      </c>
      <c r="I64" s="31"/>
      <c r="J64" s="31"/>
      <c r="K64" s="35"/>
    </row>
    <row r="65" spans="1:54" x14ac:dyDescent="0.3">
      <c r="C65" s="58" t="s">
        <v>176</v>
      </c>
      <c r="D65" s="54"/>
      <c r="E65" s="6"/>
      <c r="F65" s="19"/>
      <c r="G65" s="25">
        <v>1.32</v>
      </c>
      <c r="H65" s="25" t="s">
        <v>5256</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5255</v>
      </c>
      <c r="D68" s="54"/>
      <c r="E68" s="6"/>
      <c r="F68" s="19"/>
      <c r="G68" s="24" t="s">
        <v>2</v>
      </c>
      <c r="H68" s="24" t="s">
        <v>2</v>
      </c>
      <c r="I68" s="31"/>
      <c r="J68" s="31"/>
      <c r="K68" s="35"/>
      <c r="L68" s="3"/>
      <c r="AI68" s="3"/>
      <c r="AV68" s="3"/>
      <c r="AX68" s="3"/>
      <c r="BB68" s="3"/>
    </row>
    <row r="69" spans="1:54" x14ac:dyDescent="0.3">
      <c r="B69" s="8"/>
      <c r="C69" s="57" t="s">
        <v>190</v>
      </c>
      <c r="D69" s="54"/>
      <c r="E69" s="6"/>
      <c r="F69" s="19"/>
      <c r="G69" s="24">
        <v>945.86</v>
      </c>
      <c r="H69" s="24">
        <v>1.8800000000000001</v>
      </c>
      <c r="I69" s="31"/>
      <c r="J69" s="31"/>
      <c r="K69" s="35"/>
    </row>
    <row r="70" spans="1:54" x14ac:dyDescent="0.3">
      <c r="C70" s="58" t="s">
        <v>176</v>
      </c>
      <c r="D70" s="54"/>
      <c r="E70" s="6"/>
      <c r="F70" s="19"/>
      <c r="G70" s="25">
        <v>945.86</v>
      </c>
      <c r="H70" s="25">
        <v>1.8800000000000001</v>
      </c>
      <c r="I70" s="31"/>
      <c r="J70" s="31"/>
      <c r="K70" s="35"/>
    </row>
    <row r="71" spans="1:54" x14ac:dyDescent="0.3">
      <c r="C71" s="57"/>
      <c r="D71" s="54"/>
      <c r="E71" s="6"/>
      <c r="F71" s="19"/>
      <c r="G71" s="24"/>
      <c r="H71" s="24"/>
      <c r="I71" s="31"/>
      <c r="J71" s="31"/>
      <c r="K71" s="35"/>
    </row>
    <row r="72" spans="1:54" x14ac:dyDescent="0.3">
      <c r="C72" s="60" t="s">
        <v>191</v>
      </c>
      <c r="D72" s="55"/>
      <c r="E72" s="5"/>
      <c r="F72" s="20"/>
      <c r="G72" s="26">
        <v>50532.97</v>
      </c>
      <c r="H72" s="26">
        <v>100</v>
      </c>
      <c r="I72" s="32"/>
      <c r="J72" s="32"/>
      <c r="K72" s="36"/>
    </row>
    <row r="75" spans="1:54" x14ac:dyDescent="0.3">
      <c r="C75" s="1" t="s">
        <v>192</v>
      </c>
    </row>
    <row r="76" spans="1:54" x14ac:dyDescent="0.3">
      <c r="C76" s="37" t="s">
        <v>193</v>
      </c>
      <c r="D76" s="37"/>
      <c r="E76" s="37"/>
      <c r="F76" s="37"/>
      <c r="G76" s="37"/>
      <c r="H76" s="37"/>
      <c r="I76" s="37"/>
      <c r="J76" s="37"/>
      <c r="K76" s="37"/>
    </row>
    <row r="77" spans="1:54" x14ac:dyDescent="0.3">
      <c r="C77" s="2" t="s">
        <v>194</v>
      </c>
    </row>
    <row r="78" spans="1:54" x14ac:dyDescent="0.3">
      <c r="C78" s="2" t="s">
        <v>195</v>
      </c>
    </row>
    <row r="79" spans="1:54" ht="30" customHeight="1" x14ac:dyDescent="0.3">
      <c r="C79" s="82" t="s">
        <v>196</v>
      </c>
      <c r="D79" s="83"/>
      <c r="E79" s="83"/>
      <c r="F79" s="83"/>
      <c r="G79" s="83"/>
      <c r="H79" s="83"/>
      <c r="I79" s="83"/>
      <c r="J79" s="83"/>
      <c r="K79" s="83"/>
    </row>
    <row r="80" spans="1:54" x14ac:dyDescent="0.3">
      <c r="C80" s="2" t="s">
        <v>197</v>
      </c>
    </row>
    <row r="82" spans="3:5" x14ac:dyDescent="0.3">
      <c r="C82" s="1" t="s">
        <v>5366</v>
      </c>
      <c r="E82" s="80" t="s">
        <v>5367</v>
      </c>
    </row>
    <row r="83" spans="3:5" x14ac:dyDescent="0.3">
      <c r="E83" s="2" t="s">
        <v>5431</v>
      </c>
    </row>
  </sheetData>
  <mergeCells count="1">
    <mergeCell ref="C79:K79"/>
  </mergeCells>
  <hyperlinks>
    <hyperlink ref="J2" location="'Index'!A1" display="'Index'!A1" xr:uid="{7464CDF3-3F7F-4832-88E7-EAFF90CE440F}"/>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9FBF-F39D-4DF1-BB9C-884F7D9481AD}">
  <sheetPr codeName="Sheet1121"/>
  <dimension ref="A1:IV83"/>
  <sheetViews>
    <sheetView showGridLines="0" zoomScale="90" zoomScaleNormal="90" workbookViewId="0">
      <pane ySplit="6" topLeftCell="A6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4793</v>
      </c>
      <c r="J2" s="38" t="s">
        <v>4927</v>
      </c>
    </row>
    <row r="3" spans="1:54" ht="16.2" x14ac:dyDescent="0.35">
      <c r="C3" s="1" t="s">
        <v>28</v>
      </c>
      <c r="D3" s="21" t="s">
        <v>4794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76</v>
      </c>
      <c r="C10" s="57" t="s">
        <v>77</v>
      </c>
      <c r="D10" s="54" t="s">
        <v>78</v>
      </c>
      <c r="E10" s="6" t="s">
        <v>43</v>
      </c>
      <c r="F10" s="19">
        <v>131325</v>
      </c>
      <c r="G10" s="24">
        <v>1077.32</v>
      </c>
      <c r="H10" s="24">
        <v>24.79</v>
      </c>
      <c r="I10" s="31"/>
      <c r="J10" s="31"/>
      <c r="K10" s="35"/>
    </row>
    <row r="11" spans="1:54" x14ac:dyDescent="0.3">
      <c r="B11" s="8" t="s">
        <v>294</v>
      </c>
      <c r="C11" s="57" t="s">
        <v>295</v>
      </c>
      <c r="D11" s="54" t="s">
        <v>296</v>
      </c>
      <c r="E11" s="6" t="s">
        <v>43</v>
      </c>
      <c r="F11" s="19">
        <v>284300</v>
      </c>
      <c r="G11" s="24">
        <v>707.05</v>
      </c>
      <c r="H11" s="24">
        <v>16.27</v>
      </c>
      <c r="I11" s="31"/>
      <c r="J11" s="31"/>
      <c r="K11" s="35"/>
    </row>
    <row r="12" spans="1:54" x14ac:dyDescent="0.3">
      <c r="B12" s="8" t="s">
        <v>2327</v>
      </c>
      <c r="C12" s="57" t="s">
        <v>1110</v>
      </c>
      <c r="D12" s="54" t="s">
        <v>2328</v>
      </c>
      <c r="E12" s="6" t="s">
        <v>43</v>
      </c>
      <c r="F12" s="19">
        <v>512518</v>
      </c>
      <c r="G12" s="24">
        <v>585.29999999999995</v>
      </c>
      <c r="H12" s="24">
        <v>13.47</v>
      </c>
      <c r="I12" s="31"/>
      <c r="J12" s="31"/>
      <c r="K12" s="35"/>
    </row>
    <row r="13" spans="1:54" x14ac:dyDescent="0.3">
      <c r="B13" s="8" t="s">
        <v>288</v>
      </c>
      <c r="C13" s="57" t="s">
        <v>289</v>
      </c>
      <c r="D13" s="54" t="s">
        <v>290</v>
      </c>
      <c r="E13" s="6" t="s">
        <v>43</v>
      </c>
      <c r="F13" s="19">
        <v>526527</v>
      </c>
      <c r="G13" s="24">
        <v>581.80999999999995</v>
      </c>
      <c r="H13" s="24">
        <v>13.39</v>
      </c>
      <c r="I13" s="31"/>
      <c r="J13" s="31"/>
      <c r="K13" s="35"/>
    </row>
    <row r="14" spans="1:54" x14ac:dyDescent="0.3">
      <c r="B14" s="8" t="s">
        <v>2489</v>
      </c>
      <c r="C14" s="57" t="s">
        <v>1410</v>
      </c>
      <c r="D14" s="54" t="s">
        <v>2490</v>
      </c>
      <c r="E14" s="6" t="s">
        <v>43</v>
      </c>
      <c r="F14" s="19">
        <v>291432</v>
      </c>
      <c r="G14" s="24">
        <v>447.35</v>
      </c>
      <c r="H14" s="24">
        <v>10.29</v>
      </c>
      <c r="I14" s="31"/>
      <c r="J14" s="31"/>
      <c r="K14" s="35"/>
    </row>
    <row r="15" spans="1:54" x14ac:dyDescent="0.3">
      <c r="B15" s="8" t="s">
        <v>2487</v>
      </c>
      <c r="C15" s="57" t="s">
        <v>1393</v>
      </c>
      <c r="D15" s="54" t="s">
        <v>2488</v>
      </c>
      <c r="E15" s="6" t="s">
        <v>43</v>
      </c>
      <c r="F15" s="19">
        <v>53478</v>
      </c>
      <c r="G15" s="24">
        <v>344.05</v>
      </c>
      <c r="H15" s="24">
        <v>7.92</v>
      </c>
      <c r="I15" s="31"/>
      <c r="J15" s="31"/>
      <c r="K15" s="35"/>
    </row>
    <row r="16" spans="1:54" x14ac:dyDescent="0.3">
      <c r="B16" s="8" t="s">
        <v>335</v>
      </c>
      <c r="C16" s="57" t="s">
        <v>336</v>
      </c>
      <c r="D16" s="54" t="s">
        <v>337</v>
      </c>
      <c r="E16" s="6" t="s">
        <v>43</v>
      </c>
      <c r="F16" s="19">
        <v>187713</v>
      </c>
      <c r="G16" s="24">
        <v>222.53</v>
      </c>
      <c r="H16" s="24">
        <v>5.12</v>
      </c>
      <c r="I16" s="31"/>
      <c r="J16" s="31"/>
      <c r="K16" s="35"/>
    </row>
    <row r="17" spans="2:11" x14ac:dyDescent="0.3">
      <c r="B17" s="8" t="s">
        <v>4113</v>
      </c>
      <c r="C17" s="57" t="s">
        <v>4114</v>
      </c>
      <c r="D17" s="54" t="s">
        <v>4115</v>
      </c>
      <c r="E17" s="6" t="s">
        <v>43</v>
      </c>
      <c r="F17" s="19">
        <v>234915</v>
      </c>
      <c r="G17" s="24">
        <v>134.13999999999999</v>
      </c>
      <c r="H17" s="24">
        <v>3.09</v>
      </c>
      <c r="I17" s="31"/>
      <c r="J17" s="31"/>
      <c r="K17" s="35"/>
    </row>
    <row r="18" spans="2:11" x14ac:dyDescent="0.3">
      <c r="B18" s="8" t="s">
        <v>4502</v>
      </c>
      <c r="C18" s="57" t="s">
        <v>4503</v>
      </c>
      <c r="D18" s="54" t="s">
        <v>4504</v>
      </c>
      <c r="E18" s="6" t="s">
        <v>43</v>
      </c>
      <c r="F18" s="19">
        <v>152045</v>
      </c>
      <c r="G18" s="24">
        <v>60.35</v>
      </c>
      <c r="H18" s="24">
        <v>1.39</v>
      </c>
      <c r="I18" s="31"/>
      <c r="J18" s="31"/>
      <c r="K18" s="35"/>
    </row>
    <row r="19" spans="2:11" x14ac:dyDescent="0.3">
      <c r="B19" s="8" t="s">
        <v>4494</v>
      </c>
      <c r="C19" s="57" t="s">
        <v>1429</v>
      </c>
      <c r="D19" s="54" t="s">
        <v>4495</v>
      </c>
      <c r="E19" s="6" t="s">
        <v>43</v>
      </c>
      <c r="F19" s="19">
        <v>147034</v>
      </c>
      <c r="G19" s="24">
        <v>57.33</v>
      </c>
      <c r="H19" s="24">
        <v>1.32</v>
      </c>
      <c r="I19" s="31"/>
      <c r="J19" s="31"/>
      <c r="K19" s="35"/>
    </row>
    <row r="20" spans="2:11" x14ac:dyDescent="0.3">
      <c r="B20" s="8" t="s">
        <v>4525</v>
      </c>
      <c r="C20" s="57" t="s">
        <v>1674</v>
      </c>
      <c r="D20" s="54" t="s">
        <v>4526</v>
      </c>
      <c r="E20" s="6" t="s">
        <v>43</v>
      </c>
      <c r="F20" s="19">
        <v>172341</v>
      </c>
      <c r="G20" s="24">
        <v>55.84</v>
      </c>
      <c r="H20" s="24">
        <v>1.29</v>
      </c>
      <c r="I20" s="31"/>
      <c r="J20" s="31"/>
      <c r="K20" s="35"/>
    </row>
    <row r="21" spans="2:11" x14ac:dyDescent="0.3">
      <c r="B21" s="8" t="s">
        <v>4791</v>
      </c>
      <c r="C21" s="57" t="s">
        <v>1417</v>
      </c>
      <c r="D21" s="54" t="s">
        <v>4792</v>
      </c>
      <c r="E21" s="6" t="s">
        <v>43</v>
      </c>
      <c r="F21" s="19">
        <v>65012</v>
      </c>
      <c r="G21" s="24">
        <v>21.44</v>
      </c>
      <c r="H21" s="24">
        <v>0.49</v>
      </c>
      <c r="I21" s="31"/>
      <c r="J21" s="31"/>
      <c r="K21" s="35"/>
    </row>
    <row r="22" spans="2:11" x14ac:dyDescent="0.3">
      <c r="C22" s="58" t="s">
        <v>176</v>
      </c>
      <c r="D22" s="54"/>
      <c r="E22" s="6"/>
      <c r="F22" s="19"/>
      <c r="G22" s="25">
        <v>4294.51</v>
      </c>
      <c r="H22" s="25">
        <v>98.83</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188</v>
      </c>
      <c r="C64" s="57" t="s">
        <v>189</v>
      </c>
      <c r="D64" s="54"/>
      <c r="E64" s="6"/>
      <c r="F64" s="19"/>
      <c r="G64" s="24">
        <v>27.71</v>
      </c>
      <c r="H64" s="24">
        <v>0.64</v>
      </c>
      <c r="I64" s="31"/>
      <c r="J64" s="31"/>
      <c r="K64" s="35"/>
    </row>
    <row r="65" spans="1:54" x14ac:dyDescent="0.3">
      <c r="C65" s="58" t="s">
        <v>176</v>
      </c>
      <c r="D65" s="54"/>
      <c r="E65" s="6"/>
      <c r="F65" s="19"/>
      <c r="G65" s="25">
        <v>27.71</v>
      </c>
      <c r="H65" s="25">
        <v>0.64</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5255</v>
      </c>
      <c r="D68" s="54"/>
      <c r="E68" s="6"/>
      <c r="F68" s="19"/>
      <c r="G68" s="24" t="s">
        <v>2</v>
      </c>
      <c r="H68" s="24" t="s">
        <v>2</v>
      </c>
      <c r="I68" s="31"/>
      <c r="J68" s="31"/>
      <c r="K68" s="35"/>
      <c r="L68" s="3"/>
      <c r="AI68" s="3"/>
      <c r="AV68" s="3"/>
      <c r="AX68" s="3"/>
      <c r="BB68" s="3"/>
    </row>
    <row r="69" spans="1:54" x14ac:dyDescent="0.3">
      <c r="B69" s="8"/>
      <c r="C69" s="57" t="s">
        <v>190</v>
      </c>
      <c r="D69" s="54"/>
      <c r="E69" s="6"/>
      <c r="F69" s="19"/>
      <c r="G69" s="24">
        <v>23.18</v>
      </c>
      <c r="H69" s="24">
        <v>0.53</v>
      </c>
      <c r="I69" s="31"/>
      <c r="J69" s="31"/>
      <c r="K69" s="35"/>
    </row>
    <row r="70" spans="1:54" x14ac:dyDescent="0.3">
      <c r="C70" s="58" t="s">
        <v>176</v>
      </c>
      <c r="D70" s="54"/>
      <c r="E70" s="6"/>
      <c r="F70" s="19"/>
      <c r="G70" s="25">
        <v>23.18</v>
      </c>
      <c r="H70" s="25">
        <v>0.53</v>
      </c>
      <c r="I70" s="31"/>
      <c r="J70" s="31"/>
      <c r="K70" s="35"/>
    </row>
    <row r="71" spans="1:54" x14ac:dyDescent="0.3">
      <c r="C71" s="57"/>
      <c r="D71" s="54"/>
      <c r="E71" s="6"/>
      <c r="F71" s="19"/>
      <c r="G71" s="24"/>
      <c r="H71" s="24"/>
      <c r="I71" s="31"/>
      <c r="J71" s="31"/>
      <c r="K71" s="35"/>
    </row>
    <row r="72" spans="1:54" x14ac:dyDescent="0.3">
      <c r="C72" s="60" t="s">
        <v>191</v>
      </c>
      <c r="D72" s="55"/>
      <c r="E72" s="5"/>
      <c r="F72" s="20"/>
      <c r="G72" s="26">
        <v>4345.3999999999996</v>
      </c>
      <c r="H72" s="26">
        <v>100</v>
      </c>
      <c r="I72" s="32"/>
      <c r="J72" s="32"/>
      <c r="K72" s="36"/>
    </row>
    <row r="75" spans="1:54" x14ac:dyDescent="0.3">
      <c r="C75" s="1" t="s">
        <v>192</v>
      </c>
    </row>
    <row r="76" spans="1:54" x14ac:dyDescent="0.3">
      <c r="C76" s="37" t="s">
        <v>193</v>
      </c>
      <c r="D76" s="37"/>
      <c r="E76" s="37"/>
      <c r="F76" s="37"/>
      <c r="G76" s="37"/>
      <c r="H76" s="37"/>
      <c r="I76" s="37"/>
      <c r="J76" s="37"/>
      <c r="K76" s="37"/>
    </row>
    <row r="77" spans="1:54" x14ac:dyDescent="0.3">
      <c r="C77" s="2" t="s">
        <v>194</v>
      </c>
    </row>
    <row r="78" spans="1:54" x14ac:dyDescent="0.3">
      <c r="C78" s="2" t="s">
        <v>195</v>
      </c>
    </row>
    <row r="79" spans="1:54" ht="30" customHeight="1" x14ac:dyDescent="0.3">
      <c r="C79" s="82" t="s">
        <v>196</v>
      </c>
      <c r="D79" s="83"/>
      <c r="E79" s="83"/>
      <c r="F79" s="83"/>
      <c r="G79" s="83"/>
      <c r="H79" s="83"/>
      <c r="I79" s="83"/>
      <c r="J79" s="83"/>
      <c r="K79" s="83"/>
    </row>
    <row r="80" spans="1:54" x14ac:dyDescent="0.3">
      <c r="C80" s="2" t="s">
        <v>197</v>
      </c>
    </row>
    <row r="82" spans="3:5" x14ac:dyDescent="0.3">
      <c r="C82" s="1" t="s">
        <v>5366</v>
      </c>
      <c r="E82" s="80" t="s">
        <v>5367</v>
      </c>
    </row>
    <row r="83" spans="3:5" x14ac:dyDescent="0.3">
      <c r="E83" s="2" t="s">
        <v>5431</v>
      </c>
    </row>
  </sheetData>
  <mergeCells count="1">
    <mergeCell ref="C79:K79"/>
  </mergeCells>
  <hyperlinks>
    <hyperlink ref="J2" location="'Index'!A1" display="'Index'!A1" xr:uid="{9F09BCCC-2F42-49FB-A2D0-26CE21B3CCE7}"/>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98646-A207-4AE2-A30D-41BCE1DBBD7A}">
  <sheetPr codeName="Sheet1122"/>
  <dimension ref="A1:IV74"/>
  <sheetViews>
    <sheetView showGridLines="0" zoomScale="90" zoomScaleNormal="90" workbookViewId="0">
      <pane ySplit="6" topLeftCell="A5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4795</v>
      </c>
      <c r="J2" s="38" t="s">
        <v>4927</v>
      </c>
    </row>
    <row r="3" spans="1:54" ht="16.2" x14ac:dyDescent="0.35">
      <c r="C3" s="1" t="s">
        <v>28</v>
      </c>
      <c r="D3" s="21" t="s">
        <v>4796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4797</v>
      </c>
      <c r="C42" s="57" t="s">
        <v>5262</v>
      </c>
      <c r="D42" s="54" t="s">
        <v>4798</v>
      </c>
      <c r="E42" s="6" t="s">
        <v>5258</v>
      </c>
      <c r="F42" s="19">
        <v>578937536.86500001</v>
      </c>
      <c r="G42" s="24">
        <v>92885.32</v>
      </c>
      <c r="H42" s="24">
        <v>54.15</v>
      </c>
      <c r="I42" s="31"/>
      <c r="J42" s="31"/>
      <c r="K42" s="35"/>
    </row>
    <row r="43" spans="1:11" x14ac:dyDescent="0.3">
      <c r="B43" s="8" t="s">
        <v>4799</v>
      </c>
      <c r="C43" s="57" t="s">
        <v>5263</v>
      </c>
      <c r="D43" s="54" t="s">
        <v>4800</v>
      </c>
      <c r="E43" s="6" t="s">
        <v>5258</v>
      </c>
      <c r="F43" s="19">
        <v>212203900.98800001</v>
      </c>
      <c r="G43" s="24">
        <v>76289</v>
      </c>
      <c r="H43" s="24">
        <v>44.47</v>
      </c>
      <c r="I43" s="31"/>
      <c r="J43" s="31"/>
      <c r="K43" s="35"/>
    </row>
    <row r="44" spans="1:11" x14ac:dyDescent="0.3">
      <c r="C44" s="58" t="s">
        <v>176</v>
      </c>
      <c r="D44" s="54"/>
      <c r="E44" s="6"/>
      <c r="F44" s="19"/>
      <c r="G44" s="25">
        <v>169174.32</v>
      </c>
      <c r="H44" s="25">
        <v>98.62</v>
      </c>
      <c r="I44" s="31"/>
      <c r="J44" s="31"/>
      <c r="K44" s="35"/>
    </row>
    <row r="45" spans="1:11" x14ac:dyDescent="0.3">
      <c r="C45" s="57"/>
      <c r="D45" s="54"/>
      <c r="E45" s="6"/>
      <c r="F45" s="19"/>
      <c r="G45" s="24"/>
      <c r="H45" s="24"/>
      <c r="I45" s="31"/>
      <c r="J45" s="31"/>
      <c r="K45" s="35"/>
    </row>
    <row r="46" spans="1:11" x14ac:dyDescent="0.3">
      <c r="C46" s="58" t="s">
        <v>20</v>
      </c>
      <c r="D46" s="54"/>
      <c r="E46" s="6"/>
      <c r="F46" s="19"/>
      <c r="G46" s="24" t="s">
        <v>2</v>
      </c>
      <c r="H46" s="24" t="s">
        <v>2</v>
      </c>
      <c r="I46" s="31"/>
      <c r="J46" s="31"/>
      <c r="K46" s="35"/>
    </row>
    <row r="47" spans="1:11" x14ac:dyDescent="0.3">
      <c r="C47" s="57"/>
      <c r="D47" s="54"/>
      <c r="E47" s="6"/>
      <c r="F47" s="19"/>
      <c r="G47" s="24"/>
      <c r="H47" s="24"/>
      <c r="I47" s="31"/>
      <c r="J47" s="31"/>
      <c r="K47" s="35"/>
    </row>
    <row r="48" spans="1:11" x14ac:dyDescent="0.3">
      <c r="C48" s="58" t="s">
        <v>21</v>
      </c>
      <c r="D48" s="54"/>
      <c r="E48" s="6"/>
      <c r="F48" s="19"/>
      <c r="G48" s="24" t="s">
        <v>2</v>
      </c>
      <c r="H48" s="24" t="s">
        <v>2</v>
      </c>
      <c r="I48" s="31"/>
      <c r="J48" s="31"/>
      <c r="K48" s="35"/>
    </row>
    <row r="49" spans="1:54" x14ac:dyDescent="0.3">
      <c r="C49" s="57"/>
      <c r="D49" s="54"/>
      <c r="E49" s="6"/>
      <c r="F49" s="19"/>
      <c r="G49" s="24"/>
      <c r="H49" s="24"/>
      <c r="I49" s="31"/>
      <c r="J49" s="31"/>
      <c r="K49" s="35"/>
    </row>
    <row r="50" spans="1:54" x14ac:dyDescent="0.3">
      <c r="C50" s="58" t="s">
        <v>22</v>
      </c>
      <c r="D50" s="54"/>
      <c r="E50" s="6"/>
      <c r="F50" s="19"/>
      <c r="G50" s="24" t="s">
        <v>2</v>
      </c>
      <c r="H50" s="24" t="s">
        <v>2</v>
      </c>
      <c r="I50" s="31"/>
      <c r="J50" s="31"/>
      <c r="K50" s="35"/>
    </row>
    <row r="51" spans="1:54" x14ac:dyDescent="0.3">
      <c r="C51" s="57"/>
      <c r="D51" s="54"/>
      <c r="E51" s="6"/>
      <c r="F51" s="19"/>
      <c r="G51" s="24"/>
      <c r="H51" s="24"/>
      <c r="I51" s="31"/>
      <c r="J51" s="31"/>
      <c r="K51" s="35"/>
    </row>
    <row r="52" spans="1:54" x14ac:dyDescent="0.3">
      <c r="C52" s="58" t="s">
        <v>23</v>
      </c>
      <c r="D52" s="54"/>
      <c r="E52" s="6"/>
      <c r="F52" s="19"/>
      <c r="G52" s="24" t="s">
        <v>2</v>
      </c>
      <c r="H52" s="24" t="s">
        <v>2</v>
      </c>
      <c r="I52" s="31"/>
      <c r="J52" s="31"/>
      <c r="K52" s="35"/>
    </row>
    <row r="53" spans="1:54" x14ac:dyDescent="0.3">
      <c r="C53" s="57"/>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188</v>
      </c>
      <c r="C55" s="57" t="s">
        <v>189</v>
      </c>
      <c r="D55" s="54"/>
      <c r="E55" s="6"/>
      <c r="F55" s="19"/>
      <c r="G55" s="24">
        <v>3073.72</v>
      </c>
      <c r="H55" s="24">
        <v>1.79</v>
      </c>
      <c r="I55" s="31"/>
      <c r="J55" s="31"/>
      <c r="K55" s="35"/>
    </row>
    <row r="56" spans="1:54" x14ac:dyDescent="0.3">
      <c r="C56" s="58" t="s">
        <v>176</v>
      </c>
      <c r="D56" s="54"/>
      <c r="E56" s="6"/>
      <c r="F56" s="19"/>
      <c r="G56" s="25">
        <v>3073.72</v>
      </c>
      <c r="H56" s="25">
        <v>1.79</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5255</v>
      </c>
      <c r="D59" s="54"/>
      <c r="E59" s="6"/>
      <c r="F59" s="19"/>
      <c r="G59" s="24" t="s">
        <v>2</v>
      </c>
      <c r="H59" s="24" t="s">
        <v>2</v>
      </c>
      <c r="I59" s="31"/>
      <c r="J59" s="31"/>
      <c r="K59" s="35"/>
      <c r="L59" s="3"/>
      <c r="AI59" s="3"/>
      <c r="AV59" s="3"/>
      <c r="AX59" s="3"/>
      <c r="BB59" s="3"/>
    </row>
    <row r="60" spans="1:54" x14ac:dyDescent="0.3">
      <c r="B60" s="8"/>
      <c r="C60" s="57" t="s">
        <v>190</v>
      </c>
      <c r="D60" s="54"/>
      <c r="E60" s="6"/>
      <c r="F60" s="19"/>
      <c r="G60" s="24">
        <v>-702.02</v>
      </c>
      <c r="H60" s="24">
        <v>-0.41</v>
      </c>
      <c r="I60" s="31"/>
      <c r="J60" s="31"/>
      <c r="K60" s="35"/>
    </row>
    <row r="61" spans="1:54" x14ac:dyDescent="0.3">
      <c r="C61" s="58" t="s">
        <v>176</v>
      </c>
      <c r="D61" s="54"/>
      <c r="E61" s="6"/>
      <c r="F61" s="19"/>
      <c r="G61" s="25">
        <v>-702.02</v>
      </c>
      <c r="H61" s="25">
        <v>-0.41</v>
      </c>
      <c r="I61" s="31"/>
      <c r="J61" s="31"/>
      <c r="K61" s="35"/>
    </row>
    <row r="62" spans="1:54" x14ac:dyDescent="0.3">
      <c r="C62" s="57"/>
      <c r="D62" s="54"/>
      <c r="E62" s="6"/>
      <c r="F62" s="19"/>
      <c r="G62" s="24"/>
      <c r="H62" s="24"/>
      <c r="I62" s="31"/>
      <c r="J62" s="31"/>
      <c r="K62" s="35"/>
    </row>
    <row r="63" spans="1:54" x14ac:dyDescent="0.3">
      <c r="C63" s="60" t="s">
        <v>191</v>
      </c>
      <c r="D63" s="55"/>
      <c r="E63" s="5"/>
      <c r="F63" s="20"/>
      <c r="G63" s="26">
        <v>171546.02</v>
      </c>
      <c r="H63" s="26">
        <v>100.00000000000001</v>
      </c>
      <c r="I63" s="32"/>
      <c r="J63" s="32"/>
      <c r="K63" s="36"/>
    </row>
    <row r="66" spans="3:11" x14ac:dyDescent="0.3">
      <c r="C66" s="1" t="s">
        <v>192</v>
      </c>
    </row>
    <row r="67" spans="3:11" x14ac:dyDescent="0.3">
      <c r="C67" s="37" t="s">
        <v>193</v>
      </c>
      <c r="D67" s="37"/>
      <c r="E67" s="37"/>
      <c r="F67" s="37"/>
      <c r="G67" s="37"/>
      <c r="H67" s="37"/>
      <c r="I67" s="37"/>
      <c r="J67" s="37"/>
      <c r="K67" s="37"/>
    </row>
    <row r="68" spans="3:11" x14ac:dyDescent="0.3">
      <c r="C68" s="2" t="s">
        <v>194</v>
      </c>
    </row>
    <row r="69" spans="3:11" x14ac:dyDescent="0.3">
      <c r="C69" s="2" t="s">
        <v>195</v>
      </c>
    </row>
    <row r="70" spans="3:11" ht="30" customHeight="1" x14ac:dyDescent="0.3">
      <c r="C70" s="82" t="s">
        <v>196</v>
      </c>
      <c r="D70" s="83"/>
      <c r="E70" s="83"/>
      <c r="F70" s="83"/>
      <c r="G70" s="83"/>
      <c r="H70" s="83"/>
      <c r="I70" s="83"/>
      <c r="J70" s="83"/>
      <c r="K70" s="83"/>
    </row>
    <row r="71" spans="3:11" x14ac:dyDescent="0.3">
      <c r="C71" s="2" t="s">
        <v>197</v>
      </c>
    </row>
    <row r="73" spans="3:11" x14ac:dyDescent="0.3">
      <c r="C73" s="1" t="s">
        <v>5366</v>
      </c>
      <c r="E73" s="80" t="s">
        <v>5367</v>
      </c>
    </row>
    <row r="74" spans="3:11" x14ac:dyDescent="0.3">
      <c r="E74" s="2" t="s">
        <v>5432</v>
      </c>
    </row>
  </sheetData>
  <mergeCells count="1">
    <mergeCell ref="C70:K70"/>
  </mergeCells>
  <hyperlinks>
    <hyperlink ref="J2" location="'Index'!A1" display="'Index'!A1" xr:uid="{BC33A496-A405-4F5F-BE9C-2FEB83CAC581}"/>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BA4B4-D4AE-4722-B5CF-53BF399BD198}">
  <sheetPr codeName="Sheet1123"/>
  <dimension ref="A1:IV101"/>
  <sheetViews>
    <sheetView showGridLines="0" zoomScale="90" zoomScaleNormal="90" workbookViewId="0">
      <pane ySplit="6" topLeftCell="A81" activePane="bottomLeft" state="frozen"/>
      <selection activeCell="C2" sqref="C2"/>
      <selection pane="bottomLeft" activeCell="J2" sqref="J2"/>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3145</v>
      </c>
      <c r="J2" s="38" t="s">
        <v>4927</v>
      </c>
    </row>
    <row r="3" spans="1:54" ht="16.2" x14ac:dyDescent="0.35">
      <c r="C3" s="1" t="s">
        <v>28</v>
      </c>
      <c r="D3" s="21" t="s">
        <v>4801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1033</v>
      </c>
      <c r="C10" s="57" t="s">
        <v>1034</v>
      </c>
      <c r="D10" s="54" t="s">
        <v>1035</v>
      </c>
      <c r="E10" s="6" t="s">
        <v>322</v>
      </c>
      <c r="F10" s="19">
        <v>68305</v>
      </c>
      <c r="G10" s="24">
        <v>1683.92</v>
      </c>
      <c r="H10" s="24">
        <v>5.08</v>
      </c>
      <c r="I10" s="31"/>
      <c r="J10" s="31"/>
      <c r="K10" s="35"/>
    </row>
    <row r="11" spans="1:54" x14ac:dyDescent="0.3">
      <c r="B11" s="8" t="s">
        <v>100</v>
      </c>
      <c r="C11" s="57" t="s">
        <v>101</v>
      </c>
      <c r="D11" s="54" t="s">
        <v>102</v>
      </c>
      <c r="E11" s="6" t="s">
        <v>103</v>
      </c>
      <c r="F11" s="19">
        <v>72073</v>
      </c>
      <c r="G11" s="24">
        <v>1653.79</v>
      </c>
      <c r="H11" s="24">
        <v>4.99</v>
      </c>
      <c r="I11" s="31"/>
      <c r="J11" s="31"/>
      <c r="K11" s="35"/>
    </row>
    <row r="12" spans="1:54" x14ac:dyDescent="0.3">
      <c r="B12" s="8" t="s">
        <v>841</v>
      </c>
      <c r="C12" s="57" t="s">
        <v>842</v>
      </c>
      <c r="D12" s="54" t="s">
        <v>843</v>
      </c>
      <c r="E12" s="6" t="s">
        <v>50</v>
      </c>
      <c r="F12" s="19">
        <v>95646</v>
      </c>
      <c r="G12" s="24">
        <v>1653.34</v>
      </c>
      <c r="H12" s="24">
        <v>4.9800000000000004</v>
      </c>
      <c r="I12" s="31"/>
      <c r="J12" s="31"/>
      <c r="K12" s="35"/>
    </row>
    <row r="13" spans="1:54" x14ac:dyDescent="0.3">
      <c r="B13" s="8" t="s">
        <v>73</v>
      </c>
      <c r="C13" s="57" t="s">
        <v>74</v>
      </c>
      <c r="D13" s="54" t="s">
        <v>75</v>
      </c>
      <c r="E13" s="6" t="s">
        <v>50</v>
      </c>
      <c r="F13" s="19">
        <v>47676</v>
      </c>
      <c r="G13" s="24">
        <v>1650.54</v>
      </c>
      <c r="H13" s="24">
        <v>4.9800000000000004</v>
      </c>
      <c r="I13" s="31"/>
      <c r="J13" s="31"/>
      <c r="K13" s="35"/>
    </row>
    <row r="14" spans="1:54" x14ac:dyDescent="0.3">
      <c r="B14" s="8" t="s">
        <v>1016</v>
      </c>
      <c r="C14" s="57" t="s">
        <v>1017</v>
      </c>
      <c r="D14" s="54" t="s">
        <v>1018</v>
      </c>
      <c r="E14" s="6" t="s">
        <v>1019</v>
      </c>
      <c r="F14" s="19">
        <v>390182</v>
      </c>
      <c r="G14" s="24">
        <v>1644.62</v>
      </c>
      <c r="H14" s="24">
        <v>4.96</v>
      </c>
      <c r="I14" s="31"/>
      <c r="J14" s="31"/>
      <c r="K14" s="35"/>
    </row>
    <row r="15" spans="1:54" x14ac:dyDescent="0.3">
      <c r="B15" s="8" t="s">
        <v>377</v>
      </c>
      <c r="C15" s="57" t="s">
        <v>378</v>
      </c>
      <c r="D15" s="54" t="s">
        <v>379</v>
      </c>
      <c r="E15" s="6" t="s">
        <v>103</v>
      </c>
      <c r="F15" s="19">
        <v>394458</v>
      </c>
      <c r="G15" s="24">
        <v>1642.72</v>
      </c>
      <c r="H15" s="24">
        <v>4.95</v>
      </c>
      <c r="I15" s="31"/>
      <c r="J15" s="31"/>
      <c r="K15" s="35"/>
    </row>
    <row r="16" spans="1:54" x14ac:dyDescent="0.3">
      <c r="B16" s="8" t="s">
        <v>47</v>
      </c>
      <c r="C16" s="57" t="s">
        <v>48</v>
      </c>
      <c r="D16" s="54" t="s">
        <v>49</v>
      </c>
      <c r="E16" s="6" t="s">
        <v>50</v>
      </c>
      <c r="F16" s="19">
        <v>101699</v>
      </c>
      <c r="G16" s="24">
        <v>1629.01</v>
      </c>
      <c r="H16" s="24">
        <v>4.91</v>
      </c>
      <c r="I16" s="31"/>
      <c r="J16" s="31"/>
      <c r="K16" s="35"/>
    </row>
    <row r="17" spans="2:11" x14ac:dyDescent="0.3">
      <c r="B17" s="8" t="s">
        <v>1029</v>
      </c>
      <c r="C17" s="57" t="s">
        <v>1030</v>
      </c>
      <c r="D17" s="54" t="s">
        <v>1031</v>
      </c>
      <c r="E17" s="6" t="s">
        <v>1032</v>
      </c>
      <c r="F17" s="19">
        <v>407811</v>
      </c>
      <c r="G17" s="24">
        <v>1598.42</v>
      </c>
      <c r="H17" s="24">
        <v>4.82</v>
      </c>
      <c r="I17" s="31"/>
      <c r="J17" s="31"/>
      <c r="K17" s="35"/>
    </row>
    <row r="18" spans="2:11" x14ac:dyDescent="0.3">
      <c r="B18" s="8" t="s">
        <v>478</v>
      </c>
      <c r="C18" s="57" t="s">
        <v>479</v>
      </c>
      <c r="D18" s="54" t="s">
        <v>480</v>
      </c>
      <c r="E18" s="6" t="s">
        <v>322</v>
      </c>
      <c r="F18" s="19">
        <v>24889</v>
      </c>
      <c r="G18" s="24">
        <v>1456.26</v>
      </c>
      <c r="H18" s="24">
        <v>4.3899999999999997</v>
      </c>
      <c r="I18" s="31"/>
      <c r="J18" s="31"/>
      <c r="K18" s="35"/>
    </row>
    <row r="19" spans="2:11" x14ac:dyDescent="0.3">
      <c r="B19" s="8" t="s">
        <v>211</v>
      </c>
      <c r="C19" s="57" t="s">
        <v>212</v>
      </c>
      <c r="D19" s="54" t="s">
        <v>213</v>
      </c>
      <c r="E19" s="6" t="s">
        <v>145</v>
      </c>
      <c r="F19" s="19">
        <v>59573</v>
      </c>
      <c r="G19" s="24">
        <v>1394.66</v>
      </c>
      <c r="H19" s="24">
        <v>4.2</v>
      </c>
      <c r="I19" s="31"/>
      <c r="J19" s="31"/>
      <c r="K19" s="35"/>
    </row>
    <row r="20" spans="2:11" x14ac:dyDescent="0.3">
      <c r="B20" s="8" t="s">
        <v>168</v>
      </c>
      <c r="C20" s="57" t="s">
        <v>169</v>
      </c>
      <c r="D20" s="54" t="s">
        <v>170</v>
      </c>
      <c r="E20" s="6" t="s">
        <v>171</v>
      </c>
      <c r="F20" s="19">
        <v>55737</v>
      </c>
      <c r="G20" s="24">
        <v>1341.65</v>
      </c>
      <c r="H20" s="24">
        <v>4.05</v>
      </c>
      <c r="I20" s="31"/>
      <c r="J20" s="31"/>
      <c r="K20" s="35"/>
    </row>
    <row r="21" spans="2:11" x14ac:dyDescent="0.3">
      <c r="B21" s="8" t="s">
        <v>947</v>
      </c>
      <c r="C21" s="57" t="s">
        <v>948</v>
      </c>
      <c r="D21" s="54" t="s">
        <v>949</v>
      </c>
      <c r="E21" s="6" t="s">
        <v>72</v>
      </c>
      <c r="F21" s="19">
        <v>14932</v>
      </c>
      <c r="G21" s="24">
        <v>1250.7</v>
      </c>
      <c r="H21" s="24">
        <v>3.77</v>
      </c>
      <c r="I21" s="31"/>
      <c r="J21" s="31"/>
      <c r="K21" s="35"/>
    </row>
    <row r="22" spans="2:11" x14ac:dyDescent="0.3">
      <c r="B22" s="8" t="s">
        <v>2200</v>
      </c>
      <c r="C22" s="57" t="s">
        <v>2201</v>
      </c>
      <c r="D22" s="54" t="s">
        <v>2202</v>
      </c>
      <c r="E22" s="6" t="s">
        <v>1019</v>
      </c>
      <c r="F22" s="19">
        <v>24030</v>
      </c>
      <c r="G22" s="24">
        <v>1170.21</v>
      </c>
      <c r="H22" s="24">
        <v>3.53</v>
      </c>
      <c r="I22" s="31"/>
      <c r="J22" s="31"/>
      <c r="K22" s="35"/>
    </row>
    <row r="23" spans="2:11" x14ac:dyDescent="0.3">
      <c r="B23" s="8" t="s">
        <v>844</v>
      </c>
      <c r="C23" s="57" t="s">
        <v>845</v>
      </c>
      <c r="D23" s="54" t="s">
        <v>846</v>
      </c>
      <c r="E23" s="6" t="s">
        <v>50</v>
      </c>
      <c r="F23" s="19">
        <v>16018</v>
      </c>
      <c r="G23" s="24">
        <v>967.73</v>
      </c>
      <c r="H23" s="24">
        <v>2.92</v>
      </c>
      <c r="I23" s="31"/>
      <c r="J23" s="31"/>
      <c r="K23" s="35"/>
    </row>
    <row r="24" spans="2:11" x14ac:dyDescent="0.3">
      <c r="B24" s="8" t="s">
        <v>405</v>
      </c>
      <c r="C24" s="57" t="s">
        <v>406</v>
      </c>
      <c r="D24" s="54" t="s">
        <v>407</v>
      </c>
      <c r="E24" s="6" t="s">
        <v>64</v>
      </c>
      <c r="F24" s="19">
        <v>290837</v>
      </c>
      <c r="G24" s="24">
        <v>965.43</v>
      </c>
      <c r="H24" s="24">
        <v>2.91</v>
      </c>
      <c r="I24" s="31"/>
      <c r="J24" s="31"/>
      <c r="K24" s="35"/>
    </row>
    <row r="25" spans="2:11" x14ac:dyDescent="0.3">
      <c r="B25" s="8" t="s">
        <v>204</v>
      </c>
      <c r="C25" s="57" t="s">
        <v>205</v>
      </c>
      <c r="D25" s="54" t="s">
        <v>206</v>
      </c>
      <c r="E25" s="6" t="s">
        <v>207</v>
      </c>
      <c r="F25" s="19">
        <v>18509</v>
      </c>
      <c r="G25" s="24">
        <v>960.95</v>
      </c>
      <c r="H25" s="24">
        <v>2.9</v>
      </c>
      <c r="I25" s="31"/>
      <c r="J25" s="31"/>
      <c r="K25" s="35"/>
    </row>
    <row r="26" spans="2:11" x14ac:dyDescent="0.3">
      <c r="B26" s="8" t="s">
        <v>2412</v>
      </c>
      <c r="C26" s="57" t="s">
        <v>2413</v>
      </c>
      <c r="D26" s="54" t="s">
        <v>2414</v>
      </c>
      <c r="E26" s="6" t="s">
        <v>490</v>
      </c>
      <c r="F26" s="19">
        <v>129114</v>
      </c>
      <c r="G26" s="24">
        <v>932.65</v>
      </c>
      <c r="H26" s="24">
        <v>2.81</v>
      </c>
      <c r="I26" s="31"/>
      <c r="J26" s="31"/>
      <c r="K26" s="35"/>
    </row>
    <row r="27" spans="2:11" x14ac:dyDescent="0.3">
      <c r="B27" s="8" t="s">
        <v>968</v>
      </c>
      <c r="C27" s="57" t="s">
        <v>969</v>
      </c>
      <c r="D27" s="54" t="s">
        <v>970</v>
      </c>
      <c r="E27" s="6" t="s">
        <v>72</v>
      </c>
      <c r="F27" s="19">
        <v>21268</v>
      </c>
      <c r="G27" s="24">
        <v>901.15</v>
      </c>
      <c r="H27" s="24">
        <v>2.72</v>
      </c>
      <c r="I27" s="31"/>
      <c r="J27" s="31"/>
      <c r="K27" s="35"/>
    </row>
    <row r="28" spans="2:11" x14ac:dyDescent="0.3">
      <c r="B28" s="8" t="s">
        <v>108</v>
      </c>
      <c r="C28" s="57" t="s">
        <v>109</v>
      </c>
      <c r="D28" s="54" t="s">
        <v>110</v>
      </c>
      <c r="E28" s="6" t="s">
        <v>111</v>
      </c>
      <c r="F28" s="19">
        <v>1753</v>
      </c>
      <c r="G28" s="24">
        <v>866.16</v>
      </c>
      <c r="H28" s="24">
        <v>2.61</v>
      </c>
      <c r="I28" s="31"/>
      <c r="J28" s="31"/>
      <c r="K28" s="35"/>
    </row>
    <row r="29" spans="2:11" x14ac:dyDescent="0.3">
      <c r="B29" s="8" t="s">
        <v>165</v>
      </c>
      <c r="C29" s="57" t="s">
        <v>166</v>
      </c>
      <c r="D29" s="54" t="s">
        <v>167</v>
      </c>
      <c r="E29" s="6" t="s">
        <v>115</v>
      </c>
      <c r="F29" s="19">
        <v>25343</v>
      </c>
      <c r="G29" s="24">
        <v>861.51</v>
      </c>
      <c r="H29" s="24">
        <v>2.6</v>
      </c>
      <c r="I29" s="31"/>
      <c r="J29" s="31"/>
      <c r="K29" s="35"/>
    </row>
    <row r="30" spans="2:11" x14ac:dyDescent="0.3">
      <c r="B30" s="8" t="s">
        <v>2351</v>
      </c>
      <c r="C30" s="57" t="s">
        <v>2352</v>
      </c>
      <c r="D30" s="54" t="s">
        <v>2353</v>
      </c>
      <c r="E30" s="6" t="s">
        <v>315</v>
      </c>
      <c r="F30" s="19">
        <v>27908</v>
      </c>
      <c r="G30" s="24">
        <v>852.42</v>
      </c>
      <c r="H30" s="24">
        <v>2.57</v>
      </c>
      <c r="I30" s="31"/>
      <c r="J30" s="31"/>
      <c r="K30" s="35"/>
    </row>
    <row r="31" spans="2:11" x14ac:dyDescent="0.3">
      <c r="B31" s="8" t="s">
        <v>94</v>
      </c>
      <c r="C31" s="57" t="s">
        <v>95</v>
      </c>
      <c r="D31" s="54" t="s">
        <v>96</v>
      </c>
      <c r="E31" s="6" t="s">
        <v>50</v>
      </c>
      <c r="F31" s="19">
        <v>15122</v>
      </c>
      <c r="G31" s="24">
        <v>804.04</v>
      </c>
      <c r="H31" s="24">
        <v>2.42</v>
      </c>
      <c r="I31" s="31"/>
      <c r="J31" s="31"/>
      <c r="K31" s="35"/>
    </row>
    <row r="32" spans="2:11" x14ac:dyDescent="0.3">
      <c r="B32" s="8" t="s">
        <v>2357</v>
      </c>
      <c r="C32" s="57" t="s">
        <v>2358</v>
      </c>
      <c r="D32" s="54" t="s">
        <v>2359</v>
      </c>
      <c r="E32" s="6" t="s">
        <v>137</v>
      </c>
      <c r="F32" s="19">
        <v>101527</v>
      </c>
      <c r="G32" s="24">
        <v>793.43</v>
      </c>
      <c r="H32" s="24">
        <v>2.39</v>
      </c>
      <c r="I32" s="31"/>
      <c r="J32" s="31"/>
      <c r="K32" s="35"/>
    </row>
    <row r="33" spans="2:11" x14ac:dyDescent="0.3">
      <c r="B33" s="8" t="s">
        <v>2394</v>
      </c>
      <c r="C33" s="57" t="s">
        <v>2395</v>
      </c>
      <c r="D33" s="54" t="s">
        <v>2396</v>
      </c>
      <c r="E33" s="6" t="s">
        <v>115</v>
      </c>
      <c r="F33" s="19">
        <v>11237</v>
      </c>
      <c r="G33" s="24">
        <v>736.14</v>
      </c>
      <c r="H33" s="24">
        <v>2.2200000000000002</v>
      </c>
      <c r="I33" s="31"/>
      <c r="J33" s="31"/>
      <c r="K33" s="35"/>
    </row>
    <row r="34" spans="2:11" x14ac:dyDescent="0.3">
      <c r="B34" s="8" t="s">
        <v>2439</v>
      </c>
      <c r="C34" s="57" t="s">
        <v>2440</v>
      </c>
      <c r="D34" s="54" t="s">
        <v>2441</v>
      </c>
      <c r="E34" s="6" t="s">
        <v>145</v>
      </c>
      <c r="F34" s="19">
        <v>44983</v>
      </c>
      <c r="G34" s="24">
        <v>697.73</v>
      </c>
      <c r="H34" s="24">
        <v>2.1</v>
      </c>
      <c r="I34" s="31"/>
      <c r="J34" s="31"/>
      <c r="K34" s="35"/>
    </row>
    <row r="35" spans="2:11" x14ac:dyDescent="0.3">
      <c r="B35" s="8" t="s">
        <v>2096</v>
      </c>
      <c r="C35" s="57" t="s">
        <v>2097</v>
      </c>
      <c r="D35" s="54" t="s">
        <v>2098</v>
      </c>
      <c r="E35" s="6" t="s">
        <v>50</v>
      </c>
      <c r="F35" s="19">
        <v>10879</v>
      </c>
      <c r="G35" s="24">
        <v>686.46</v>
      </c>
      <c r="H35" s="24">
        <v>2.0699999999999998</v>
      </c>
      <c r="I35" s="31"/>
      <c r="J35" s="31"/>
      <c r="K35" s="35"/>
    </row>
    <row r="36" spans="2:11" x14ac:dyDescent="0.3">
      <c r="B36" s="8" t="s">
        <v>2448</v>
      </c>
      <c r="C36" s="57" t="s">
        <v>2449</v>
      </c>
      <c r="D36" s="54" t="s">
        <v>2450</v>
      </c>
      <c r="E36" s="6" t="s">
        <v>107</v>
      </c>
      <c r="F36" s="19">
        <v>150798</v>
      </c>
      <c r="G36" s="24">
        <v>679.87</v>
      </c>
      <c r="H36" s="24">
        <v>2.0499999999999998</v>
      </c>
      <c r="I36" s="31"/>
      <c r="J36" s="31"/>
      <c r="K36" s="35"/>
    </row>
    <row r="37" spans="2:11" x14ac:dyDescent="0.3">
      <c r="B37" s="8" t="s">
        <v>2454</v>
      </c>
      <c r="C37" s="57" t="s">
        <v>2455</v>
      </c>
      <c r="D37" s="54" t="s">
        <v>2456</v>
      </c>
      <c r="E37" s="6" t="s">
        <v>50</v>
      </c>
      <c r="F37" s="19">
        <v>6929</v>
      </c>
      <c r="G37" s="24">
        <v>622.64</v>
      </c>
      <c r="H37" s="24">
        <v>1.88</v>
      </c>
      <c r="I37" s="31"/>
      <c r="J37" s="31"/>
      <c r="K37" s="35"/>
    </row>
    <row r="38" spans="2:11" x14ac:dyDescent="0.3">
      <c r="B38" s="8" t="s">
        <v>3057</v>
      </c>
      <c r="C38" s="57" t="s">
        <v>3058</v>
      </c>
      <c r="D38" s="54" t="s">
        <v>3059</v>
      </c>
      <c r="E38" s="6" t="s">
        <v>50</v>
      </c>
      <c r="F38" s="19">
        <v>47879</v>
      </c>
      <c r="G38" s="24">
        <v>602.65</v>
      </c>
      <c r="H38" s="24">
        <v>1.82</v>
      </c>
      <c r="I38" s="31"/>
      <c r="J38" s="31"/>
      <c r="K38" s="35"/>
    </row>
    <row r="39" spans="2:11" x14ac:dyDescent="0.3">
      <c r="B39" s="8" t="s">
        <v>3060</v>
      </c>
      <c r="C39" s="57" t="s">
        <v>3061</v>
      </c>
      <c r="D39" s="54" t="s">
        <v>3062</v>
      </c>
      <c r="E39" s="6" t="s">
        <v>401</v>
      </c>
      <c r="F39" s="19">
        <v>211097</v>
      </c>
      <c r="G39" s="24">
        <v>459.92</v>
      </c>
      <c r="H39" s="24">
        <v>1.39</v>
      </c>
      <c r="I39" s="31"/>
      <c r="J39" s="31"/>
      <c r="K39" s="35"/>
    </row>
    <row r="40" spans="2:11" x14ac:dyDescent="0.3">
      <c r="C40" s="58" t="s">
        <v>176</v>
      </c>
      <c r="D40" s="54"/>
      <c r="E40" s="6"/>
      <c r="F40" s="19"/>
      <c r="G40" s="25">
        <v>33160.720000000001</v>
      </c>
      <c r="H40" s="25">
        <v>99.99</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188</v>
      </c>
      <c r="C82" s="57" t="s">
        <v>189</v>
      </c>
      <c r="D82" s="54"/>
      <c r="E82" s="6"/>
      <c r="F82" s="19"/>
      <c r="G82" s="24">
        <v>420.8</v>
      </c>
      <c r="H82" s="24">
        <v>1.27</v>
      </c>
      <c r="I82" s="31"/>
      <c r="J82" s="31"/>
      <c r="K82" s="35"/>
    </row>
    <row r="83" spans="1:54" x14ac:dyDescent="0.3">
      <c r="C83" s="58" t="s">
        <v>176</v>
      </c>
      <c r="D83" s="54"/>
      <c r="E83" s="6"/>
      <c r="F83" s="19"/>
      <c r="G83" s="25">
        <v>420.8</v>
      </c>
      <c r="H83" s="25">
        <v>1.27</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5255</v>
      </c>
      <c r="D86" s="54"/>
      <c r="E86" s="6"/>
      <c r="F86" s="19"/>
      <c r="G86" s="24" t="s">
        <v>2</v>
      </c>
      <c r="H86" s="24" t="s">
        <v>2</v>
      </c>
      <c r="I86" s="31"/>
      <c r="J86" s="31"/>
      <c r="K86" s="35"/>
      <c r="L86" s="3"/>
      <c r="AI86" s="3"/>
      <c r="AV86" s="3"/>
      <c r="AX86" s="3"/>
      <c r="BB86" s="3"/>
    </row>
    <row r="87" spans="1:54" x14ac:dyDescent="0.3">
      <c r="B87" s="8"/>
      <c r="C87" s="57" t="s">
        <v>190</v>
      </c>
      <c r="D87" s="54"/>
      <c r="E87" s="6"/>
      <c r="F87" s="19"/>
      <c r="G87" s="24">
        <v>-414.14</v>
      </c>
      <c r="H87" s="24">
        <v>-1.26</v>
      </c>
      <c r="I87" s="31"/>
      <c r="J87" s="31"/>
      <c r="K87" s="35"/>
    </row>
    <row r="88" spans="1:54" x14ac:dyDescent="0.3">
      <c r="C88" s="58" t="s">
        <v>176</v>
      </c>
      <c r="D88" s="54"/>
      <c r="E88" s="6"/>
      <c r="F88" s="19"/>
      <c r="G88" s="25">
        <v>-414.14</v>
      </c>
      <c r="H88" s="25">
        <v>-1.26</v>
      </c>
      <c r="I88" s="31"/>
      <c r="J88" s="31"/>
      <c r="K88" s="35"/>
    </row>
    <row r="89" spans="1:54" x14ac:dyDescent="0.3">
      <c r="C89" s="57"/>
      <c r="D89" s="54"/>
      <c r="E89" s="6"/>
      <c r="F89" s="19"/>
      <c r="G89" s="24"/>
      <c r="H89" s="24"/>
      <c r="I89" s="31"/>
      <c r="J89" s="31"/>
      <c r="K89" s="35"/>
    </row>
    <row r="90" spans="1:54" x14ac:dyDescent="0.3">
      <c r="C90" s="60" t="s">
        <v>191</v>
      </c>
      <c r="D90" s="55"/>
      <c r="E90" s="5"/>
      <c r="F90" s="20"/>
      <c r="G90" s="26">
        <v>33167.379999999997</v>
      </c>
      <c r="H90" s="26">
        <v>99.999999999999986</v>
      </c>
      <c r="I90" s="32"/>
      <c r="J90" s="32"/>
      <c r="K90" s="36"/>
    </row>
    <row r="93" spans="1:54" x14ac:dyDescent="0.3">
      <c r="C93" s="1" t="s">
        <v>192</v>
      </c>
    </row>
    <row r="94" spans="1:54" x14ac:dyDescent="0.3">
      <c r="C94" s="37" t="s">
        <v>193</v>
      </c>
      <c r="D94" s="37"/>
      <c r="E94" s="37"/>
      <c r="F94" s="37"/>
      <c r="G94" s="37"/>
      <c r="H94" s="37"/>
      <c r="I94" s="37"/>
      <c r="J94" s="37"/>
      <c r="K94" s="37"/>
    </row>
    <row r="95" spans="1:54" x14ac:dyDescent="0.3">
      <c r="C95" s="2" t="s">
        <v>194</v>
      </c>
    </row>
    <row r="96" spans="1:54" x14ac:dyDescent="0.3">
      <c r="C96" s="2" t="s">
        <v>195</v>
      </c>
    </row>
    <row r="97" spans="3:11" ht="30" customHeight="1" x14ac:dyDescent="0.3">
      <c r="C97" s="82" t="s">
        <v>196</v>
      </c>
      <c r="D97" s="83"/>
      <c r="E97" s="83"/>
      <c r="F97" s="83"/>
      <c r="G97" s="83"/>
      <c r="H97" s="83"/>
      <c r="I97" s="83"/>
      <c r="J97" s="83"/>
      <c r="K97" s="83"/>
    </row>
    <row r="98" spans="3:11" x14ac:dyDescent="0.3">
      <c r="C98" s="2" t="s">
        <v>197</v>
      </c>
    </row>
    <row r="100" spans="3:11" x14ac:dyDescent="0.3">
      <c r="C100" s="1" t="s">
        <v>5366</v>
      </c>
      <c r="E100" s="80" t="s">
        <v>5367</v>
      </c>
    </row>
    <row r="101" spans="3:11" x14ac:dyDescent="0.3">
      <c r="E101" s="2" t="s">
        <v>5433</v>
      </c>
    </row>
  </sheetData>
  <mergeCells count="1">
    <mergeCell ref="C97:K97"/>
  </mergeCells>
  <hyperlinks>
    <hyperlink ref="J2" location="'Index'!A1" display="'Index'!A1" xr:uid="{46529FA4-0678-43C5-969B-496A052A24C8}"/>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C30FC-AFA6-430A-8952-A22E249ABF0E}">
  <sheetPr codeName="Sheet111"/>
  <dimension ref="A1:IV108"/>
  <sheetViews>
    <sheetView showGridLines="0" zoomScale="90" zoomScaleNormal="90" workbookViewId="0">
      <pane ySplit="6" topLeftCell="A9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1056</v>
      </c>
      <c r="J2" s="38" t="s">
        <v>4927</v>
      </c>
    </row>
    <row r="3" spans="1:54" ht="16.2" x14ac:dyDescent="0.35">
      <c r="C3" s="1" t="s">
        <v>28</v>
      </c>
      <c r="D3" s="21" t="s">
        <v>1057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986</v>
      </c>
      <c r="C10" s="57" t="s">
        <v>987</v>
      </c>
      <c r="D10" s="54" t="s">
        <v>988</v>
      </c>
      <c r="E10" s="6" t="s">
        <v>322</v>
      </c>
      <c r="F10" s="19">
        <v>19000</v>
      </c>
      <c r="G10" s="24">
        <v>210.9</v>
      </c>
      <c r="H10" s="24">
        <v>1.65</v>
      </c>
      <c r="I10" s="31"/>
      <c r="J10" s="31"/>
      <c r="K10" s="35"/>
    </row>
    <row r="11" spans="1:54" x14ac:dyDescent="0.3">
      <c r="B11" s="8" t="s">
        <v>481</v>
      </c>
      <c r="C11" s="57" t="s">
        <v>482</v>
      </c>
      <c r="D11" s="54" t="s">
        <v>483</v>
      </c>
      <c r="E11" s="6" t="s">
        <v>111</v>
      </c>
      <c r="F11" s="19">
        <v>20000</v>
      </c>
      <c r="G11" s="24">
        <v>185.11</v>
      </c>
      <c r="H11" s="24">
        <v>1.45</v>
      </c>
      <c r="I11" s="31"/>
      <c r="J11" s="31"/>
      <c r="K11" s="35"/>
    </row>
    <row r="12" spans="1:54" x14ac:dyDescent="0.3">
      <c r="B12" s="8" t="s">
        <v>223</v>
      </c>
      <c r="C12" s="57" t="s">
        <v>224</v>
      </c>
      <c r="D12" s="54" t="s">
        <v>225</v>
      </c>
      <c r="E12" s="6" t="s">
        <v>86</v>
      </c>
      <c r="F12" s="19">
        <v>7000</v>
      </c>
      <c r="G12" s="24">
        <v>183.67</v>
      </c>
      <c r="H12" s="24">
        <v>1.44</v>
      </c>
      <c r="I12" s="31"/>
      <c r="J12" s="31"/>
      <c r="K12" s="35"/>
    </row>
    <row r="13" spans="1:54" x14ac:dyDescent="0.3">
      <c r="B13" s="8" t="s">
        <v>802</v>
      </c>
      <c r="C13" s="57" t="s">
        <v>803</v>
      </c>
      <c r="D13" s="54" t="s">
        <v>804</v>
      </c>
      <c r="E13" s="6" t="s">
        <v>145</v>
      </c>
      <c r="F13" s="19">
        <v>2100</v>
      </c>
      <c r="G13" s="24">
        <v>178.14</v>
      </c>
      <c r="H13" s="24">
        <v>1.39</v>
      </c>
      <c r="I13" s="31"/>
      <c r="J13" s="31"/>
      <c r="K13" s="35"/>
    </row>
    <row r="14" spans="1:54" x14ac:dyDescent="0.3">
      <c r="B14" s="8" t="s">
        <v>1058</v>
      </c>
      <c r="C14" s="57" t="s">
        <v>1059</v>
      </c>
      <c r="D14" s="54" t="s">
        <v>1060</v>
      </c>
      <c r="E14" s="6" t="s">
        <v>111</v>
      </c>
      <c r="F14" s="19">
        <v>37000</v>
      </c>
      <c r="G14" s="24">
        <v>177.67</v>
      </c>
      <c r="H14" s="24">
        <v>1.39</v>
      </c>
      <c r="I14" s="31"/>
      <c r="J14" s="31"/>
      <c r="K14" s="35"/>
    </row>
    <row r="15" spans="1:54" x14ac:dyDescent="0.3">
      <c r="B15" s="8" t="s">
        <v>961</v>
      </c>
      <c r="C15" s="57" t="s">
        <v>962</v>
      </c>
      <c r="D15" s="54" t="s">
        <v>963</v>
      </c>
      <c r="E15" s="6" t="s">
        <v>111</v>
      </c>
      <c r="F15" s="19">
        <v>14000</v>
      </c>
      <c r="G15" s="24">
        <v>159.74</v>
      </c>
      <c r="H15" s="24">
        <v>1.25</v>
      </c>
      <c r="I15" s="31"/>
      <c r="J15" s="31"/>
      <c r="K15" s="35"/>
    </row>
    <row r="16" spans="1:54" x14ac:dyDescent="0.3">
      <c r="B16" s="8" t="s">
        <v>1061</v>
      </c>
      <c r="C16" s="57" t="s">
        <v>1062</v>
      </c>
      <c r="D16" s="54" t="s">
        <v>1063</v>
      </c>
      <c r="E16" s="6" t="s">
        <v>145</v>
      </c>
      <c r="F16" s="19">
        <v>7933</v>
      </c>
      <c r="G16" s="24">
        <v>147.72999999999999</v>
      </c>
      <c r="H16" s="24">
        <v>1.1599999999999999</v>
      </c>
      <c r="I16" s="31"/>
      <c r="J16" s="31"/>
      <c r="K16" s="35"/>
    </row>
    <row r="17" spans="2:11" x14ac:dyDescent="0.3">
      <c r="B17" s="8" t="s">
        <v>501</v>
      </c>
      <c r="C17" s="57" t="s">
        <v>502</v>
      </c>
      <c r="D17" s="54" t="s">
        <v>503</v>
      </c>
      <c r="E17" s="6" t="s">
        <v>141</v>
      </c>
      <c r="F17" s="19">
        <v>90000</v>
      </c>
      <c r="G17" s="24">
        <v>139.35</v>
      </c>
      <c r="H17" s="24">
        <v>1.0900000000000001</v>
      </c>
      <c r="I17" s="31"/>
      <c r="J17" s="31"/>
      <c r="K17" s="35"/>
    </row>
    <row r="18" spans="2:11" x14ac:dyDescent="0.3">
      <c r="B18" s="8" t="s">
        <v>792</v>
      </c>
      <c r="C18" s="57" t="s">
        <v>793</v>
      </c>
      <c r="D18" s="54" t="s">
        <v>794</v>
      </c>
      <c r="E18" s="6" t="s">
        <v>795</v>
      </c>
      <c r="F18" s="19">
        <v>5500</v>
      </c>
      <c r="G18" s="24">
        <v>138.58000000000001</v>
      </c>
      <c r="H18" s="24">
        <v>1.08</v>
      </c>
      <c r="I18" s="31"/>
      <c r="J18" s="31"/>
      <c r="K18" s="35"/>
    </row>
    <row r="19" spans="2:11" x14ac:dyDescent="0.3">
      <c r="B19" s="8" t="s">
        <v>319</v>
      </c>
      <c r="C19" s="57" t="s">
        <v>320</v>
      </c>
      <c r="D19" s="54" t="s">
        <v>321</v>
      </c>
      <c r="E19" s="6" t="s">
        <v>322</v>
      </c>
      <c r="F19" s="19">
        <v>14000</v>
      </c>
      <c r="G19" s="24">
        <v>133.99</v>
      </c>
      <c r="H19" s="24">
        <v>1.05</v>
      </c>
      <c r="I19" s="31"/>
      <c r="J19" s="31"/>
      <c r="K19" s="35"/>
    </row>
    <row r="20" spans="2:11" x14ac:dyDescent="0.3">
      <c r="B20" s="8" t="s">
        <v>1064</v>
      </c>
      <c r="C20" s="57" t="s">
        <v>1065</v>
      </c>
      <c r="D20" s="54" t="s">
        <v>1066</v>
      </c>
      <c r="E20" s="6" t="s">
        <v>156</v>
      </c>
      <c r="F20" s="19">
        <v>13000</v>
      </c>
      <c r="G20" s="24">
        <v>131.87</v>
      </c>
      <c r="H20" s="24">
        <v>1.03</v>
      </c>
      <c r="I20" s="31"/>
      <c r="J20" s="31"/>
      <c r="K20" s="35"/>
    </row>
    <row r="21" spans="2:11" x14ac:dyDescent="0.3">
      <c r="B21" s="8" t="s">
        <v>326</v>
      </c>
      <c r="C21" s="57" t="s">
        <v>327</v>
      </c>
      <c r="D21" s="54" t="s">
        <v>328</v>
      </c>
      <c r="E21" s="6" t="s">
        <v>111</v>
      </c>
      <c r="F21" s="19">
        <v>7000</v>
      </c>
      <c r="G21" s="24">
        <v>104.64</v>
      </c>
      <c r="H21" s="24">
        <v>0.82</v>
      </c>
      <c r="I21" s="31"/>
      <c r="J21" s="31"/>
      <c r="K21" s="35"/>
    </row>
    <row r="22" spans="2:11" x14ac:dyDescent="0.3">
      <c r="B22" s="8" t="s">
        <v>491</v>
      </c>
      <c r="C22" s="57" t="s">
        <v>492</v>
      </c>
      <c r="D22" s="54" t="s">
        <v>493</v>
      </c>
      <c r="E22" s="6" t="s">
        <v>315</v>
      </c>
      <c r="F22" s="19">
        <v>13000</v>
      </c>
      <c r="G22" s="24">
        <v>99.03</v>
      </c>
      <c r="H22" s="24">
        <v>0.77</v>
      </c>
      <c r="I22" s="31"/>
      <c r="J22" s="31"/>
      <c r="K22" s="35"/>
    </row>
    <row r="23" spans="2:11" x14ac:dyDescent="0.3">
      <c r="B23" s="8" t="s">
        <v>569</v>
      </c>
      <c r="C23" s="57" t="s">
        <v>570</v>
      </c>
      <c r="D23" s="54" t="s">
        <v>571</v>
      </c>
      <c r="E23" s="6" t="s">
        <v>164</v>
      </c>
      <c r="F23" s="19">
        <v>25000</v>
      </c>
      <c r="G23" s="24">
        <v>96.5</v>
      </c>
      <c r="H23" s="24">
        <v>0.75</v>
      </c>
      <c r="I23" s="31"/>
      <c r="J23" s="31"/>
      <c r="K23" s="35"/>
    </row>
    <row r="24" spans="2:11" x14ac:dyDescent="0.3">
      <c r="B24" s="8" t="s">
        <v>1067</v>
      </c>
      <c r="C24" s="57" t="s">
        <v>1068</v>
      </c>
      <c r="D24" s="54" t="s">
        <v>1069</v>
      </c>
      <c r="E24" s="6" t="s">
        <v>137</v>
      </c>
      <c r="F24" s="19">
        <v>13000</v>
      </c>
      <c r="G24" s="24">
        <v>82.86</v>
      </c>
      <c r="H24" s="24">
        <v>0.65</v>
      </c>
      <c r="I24" s="31"/>
      <c r="J24" s="31"/>
      <c r="K24" s="35"/>
    </row>
    <row r="25" spans="2:11" x14ac:dyDescent="0.3">
      <c r="B25" s="8" t="s">
        <v>341</v>
      </c>
      <c r="C25" s="57" t="s">
        <v>342</v>
      </c>
      <c r="D25" s="54" t="s">
        <v>343</v>
      </c>
      <c r="E25" s="6" t="s">
        <v>145</v>
      </c>
      <c r="F25" s="19">
        <v>11000</v>
      </c>
      <c r="G25" s="24">
        <v>79.930000000000007</v>
      </c>
      <c r="H25" s="24">
        <v>0.62</v>
      </c>
      <c r="I25" s="31"/>
      <c r="J25" s="31"/>
      <c r="K25" s="35"/>
    </row>
    <row r="26" spans="2:11" x14ac:dyDescent="0.3">
      <c r="B26" s="8" t="s">
        <v>347</v>
      </c>
      <c r="C26" s="57" t="s">
        <v>348</v>
      </c>
      <c r="D26" s="54" t="s">
        <v>349</v>
      </c>
      <c r="E26" s="6" t="s">
        <v>145</v>
      </c>
      <c r="F26" s="19">
        <v>14495</v>
      </c>
      <c r="G26" s="24">
        <v>63.05</v>
      </c>
      <c r="H26" s="24">
        <v>0.49</v>
      </c>
      <c r="I26" s="31"/>
      <c r="J26" s="31"/>
      <c r="K26" s="35"/>
    </row>
    <row r="27" spans="2:11" x14ac:dyDescent="0.3">
      <c r="B27" s="8" t="s">
        <v>362</v>
      </c>
      <c r="C27" s="57" t="s">
        <v>363</v>
      </c>
      <c r="D27" s="54" t="s">
        <v>364</v>
      </c>
      <c r="E27" s="6" t="s">
        <v>272</v>
      </c>
      <c r="F27" s="19">
        <v>103000</v>
      </c>
      <c r="G27" s="61">
        <v>0</v>
      </c>
      <c r="H27" s="24" t="s">
        <v>5256</v>
      </c>
      <c r="I27" s="31"/>
      <c r="J27" s="31"/>
      <c r="K27" s="35" t="s">
        <v>5315</v>
      </c>
    </row>
    <row r="28" spans="2:11" x14ac:dyDescent="0.3">
      <c r="C28" s="58" t="s">
        <v>176</v>
      </c>
      <c r="D28" s="54"/>
      <c r="E28" s="6"/>
      <c r="F28" s="19"/>
      <c r="G28" s="25">
        <v>2312.7600000000002</v>
      </c>
      <c r="H28" s="25">
        <v>18.079999999999998</v>
      </c>
      <c r="I28" s="31"/>
      <c r="J28" s="31"/>
      <c r="K28" s="35"/>
    </row>
    <row r="29" spans="2:11" x14ac:dyDescent="0.3">
      <c r="C29" s="57"/>
      <c r="D29" s="54"/>
      <c r="E29" s="6"/>
      <c r="F29" s="19"/>
      <c r="G29" s="24"/>
      <c r="H29" s="24"/>
      <c r="I29" s="31"/>
      <c r="J29" s="31"/>
      <c r="K29" s="35"/>
    </row>
    <row r="30" spans="2:11" x14ac:dyDescent="0.3">
      <c r="C30" s="58" t="s">
        <v>3</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A34" s="10"/>
      <c r="B34" s="28"/>
      <c r="C34" s="58" t="s">
        <v>5</v>
      </c>
      <c r="D34" s="54"/>
      <c r="E34" s="6"/>
      <c r="F34" s="19"/>
      <c r="G34" s="24"/>
      <c r="H34" s="24"/>
      <c r="I34" s="31"/>
      <c r="J34" s="31"/>
      <c r="K34" s="35"/>
    </row>
    <row r="35" spans="1:11" x14ac:dyDescent="0.3">
      <c r="C35" s="59" t="s">
        <v>6</v>
      </c>
      <c r="D35" s="54"/>
      <c r="E35" s="6"/>
      <c r="F35" s="19"/>
      <c r="G35" s="24"/>
      <c r="H35" s="24"/>
      <c r="I35" s="31"/>
      <c r="J35" s="31"/>
      <c r="K35" s="35"/>
    </row>
    <row r="36" spans="1:11" x14ac:dyDescent="0.3">
      <c r="B36" s="8" t="s">
        <v>1070</v>
      </c>
      <c r="C36" s="57" t="s">
        <v>1071</v>
      </c>
      <c r="D36" s="54" t="s">
        <v>1072</v>
      </c>
      <c r="E36" s="6" t="s">
        <v>595</v>
      </c>
      <c r="F36" s="19">
        <v>500</v>
      </c>
      <c r="G36" s="24">
        <v>518.69000000000005</v>
      </c>
      <c r="H36" s="24">
        <v>4.0599999999999996</v>
      </c>
      <c r="I36" s="31">
        <v>7.6406999999999998</v>
      </c>
      <c r="J36" s="31"/>
      <c r="K36" s="35" t="s">
        <v>596</v>
      </c>
    </row>
    <row r="37" spans="1:11" x14ac:dyDescent="0.3">
      <c r="B37" s="8" t="s">
        <v>592</v>
      </c>
      <c r="C37" s="57" t="s">
        <v>593</v>
      </c>
      <c r="D37" s="54" t="s">
        <v>594</v>
      </c>
      <c r="E37" s="6" t="s">
        <v>595</v>
      </c>
      <c r="F37" s="19">
        <v>500</v>
      </c>
      <c r="G37" s="24">
        <v>507.19</v>
      </c>
      <c r="H37" s="24">
        <v>3.97</v>
      </c>
      <c r="I37" s="31">
        <v>7.36</v>
      </c>
      <c r="J37" s="31"/>
      <c r="K37" s="35" t="s">
        <v>596</v>
      </c>
    </row>
    <row r="38" spans="1:11" x14ac:dyDescent="0.3">
      <c r="B38" s="8" t="s">
        <v>1073</v>
      </c>
      <c r="C38" s="57" t="s">
        <v>1074</v>
      </c>
      <c r="D38" s="54" t="s">
        <v>1075</v>
      </c>
      <c r="E38" s="6" t="s">
        <v>595</v>
      </c>
      <c r="F38" s="19">
        <v>500</v>
      </c>
      <c r="G38" s="24">
        <v>503.18</v>
      </c>
      <c r="H38" s="24">
        <v>3.93</v>
      </c>
      <c r="I38" s="31">
        <v>6.61</v>
      </c>
      <c r="J38" s="31"/>
      <c r="K38" s="35" t="s">
        <v>596</v>
      </c>
    </row>
    <row r="39" spans="1:11" x14ac:dyDescent="0.3">
      <c r="B39" s="8" t="s">
        <v>1076</v>
      </c>
      <c r="C39" s="57" t="s">
        <v>390</v>
      </c>
      <c r="D39" s="54" t="s">
        <v>1077</v>
      </c>
      <c r="E39" s="6" t="s">
        <v>595</v>
      </c>
      <c r="F39" s="19">
        <v>500</v>
      </c>
      <c r="G39" s="24">
        <v>501.24</v>
      </c>
      <c r="H39" s="24">
        <v>3.92</v>
      </c>
      <c r="I39" s="31">
        <v>6.5125999999999999</v>
      </c>
      <c r="J39" s="31"/>
      <c r="K39" s="35" t="s">
        <v>596</v>
      </c>
    </row>
    <row r="40" spans="1:11" x14ac:dyDescent="0.3">
      <c r="B40" s="8" t="s">
        <v>1078</v>
      </c>
      <c r="C40" s="57" t="s">
        <v>224</v>
      </c>
      <c r="D40" s="54" t="s">
        <v>1079</v>
      </c>
      <c r="E40" s="6" t="s">
        <v>614</v>
      </c>
      <c r="F40" s="19">
        <v>300</v>
      </c>
      <c r="G40" s="24">
        <v>306.14999999999998</v>
      </c>
      <c r="H40" s="24">
        <v>2.39</v>
      </c>
      <c r="I40" s="31">
        <v>8.1189</v>
      </c>
      <c r="J40" s="31"/>
      <c r="K40" s="35" t="s">
        <v>596</v>
      </c>
    </row>
    <row r="41" spans="1:11" x14ac:dyDescent="0.3">
      <c r="B41" s="8" t="s">
        <v>700</v>
      </c>
      <c r="C41" s="57" t="s">
        <v>671</v>
      </c>
      <c r="D41" s="54" t="s">
        <v>701</v>
      </c>
      <c r="E41" s="6" t="s">
        <v>673</v>
      </c>
      <c r="F41" s="19">
        <v>300</v>
      </c>
      <c r="G41" s="24">
        <v>301.83999999999997</v>
      </c>
      <c r="H41" s="24">
        <v>2.36</v>
      </c>
      <c r="I41" s="31">
        <v>9</v>
      </c>
      <c r="J41" s="31"/>
      <c r="K41" s="35" t="s">
        <v>596</v>
      </c>
    </row>
    <row r="42" spans="1:11" x14ac:dyDescent="0.3">
      <c r="B42" s="8" t="s">
        <v>639</v>
      </c>
      <c r="C42" s="57" t="s">
        <v>583</v>
      </c>
      <c r="D42" s="54" t="s">
        <v>640</v>
      </c>
      <c r="E42" s="6" t="s">
        <v>604</v>
      </c>
      <c r="F42" s="19">
        <v>300</v>
      </c>
      <c r="G42" s="24">
        <v>299.99</v>
      </c>
      <c r="H42" s="24">
        <v>2.35</v>
      </c>
      <c r="I42" s="31">
        <v>6.63</v>
      </c>
      <c r="J42" s="31"/>
      <c r="K42" s="35" t="s">
        <v>596</v>
      </c>
    </row>
    <row r="43" spans="1:11" x14ac:dyDescent="0.3">
      <c r="B43" s="8" t="s">
        <v>1080</v>
      </c>
      <c r="C43" s="57" t="s">
        <v>1081</v>
      </c>
      <c r="D43" s="54" t="s">
        <v>1082</v>
      </c>
      <c r="E43" s="6" t="s">
        <v>595</v>
      </c>
      <c r="F43" s="19">
        <v>30</v>
      </c>
      <c r="G43" s="24">
        <v>299.01</v>
      </c>
      <c r="H43" s="24">
        <v>2.34</v>
      </c>
      <c r="I43" s="31">
        <v>6.3085000000000004</v>
      </c>
      <c r="J43" s="31">
        <v>7.4107225873000004</v>
      </c>
      <c r="K43" s="35" t="s">
        <v>596</v>
      </c>
    </row>
    <row r="44" spans="1:11" x14ac:dyDescent="0.3">
      <c r="B44" s="8" t="s">
        <v>1083</v>
      </c>
      <c r="C44" s="57" t="s">
        <v>1084</v>
      </c>
      <c r="D44" s="54" t="s">
        <v>1085</v>
      </c>
      <c r="E44" s="6" t="s">
        <v>1086</v>
      </c>
      <c r="F44" s="19">
        <v>20</v>
      </c>
      <c r="G44" s="24">
        <v>199.83</v>
      </c>
      <c r="H44" s="24">
        <v>1.56</v>
      </c>
      <c r="I44" s="31">
        <v>7.9448999999999996</v>
      </c>
      <c r="J44" s="31"/>
      <c r="K44" s="35" t="s">
        <v>596</v>
      </c>
    </row>
    <row r="45" spans="1:11" x14ac:dyDescent="0.3">
      <c r="B45" s="8" t="s">
        <v>1087</v>
      </c>
      <c r="C45" s="57" t="s">
        <v>117</v>
      </c>
      <c r="D45" s="54" t="s">
        <v>1088</v>
      </c>
      <c r="E45" s="6" t="s">
        <v>595</v>
      </c>
      <c r="F45" s="19">
        <v>7</v>
      </c>
      <c r="G45" s="24">
        <v>70.290000000000006</v>
      </c>
      <c r="H45" s="24">
        <v>0.55000000000000004</v>
      </c>
      <c r="I45" s="31">
        <v>5.9242999999999997</v>
      </c>
      <c r="J45" s="31"/>
      <c r="K45" s="35" t="s">
        <v>596</v>
      </c>
    </row>
    <row r="46" spans="1:11" x14ac:dyDescent="0.3">
      <c r="B46" s="8" t="s">
        <v>1089</v>
      </c>
      <c r="C46" s="57" t="s">
        <v>117</v>
      </c>
      <c r="D46" s="54" t="s">
        <v>1090</v>
      </c>
      <c r="E46" s="6" t="s">
        <v>595</v>
      </c>
      <c r="F46" s="19">
        <v>2</v>
      </c>
      <c r="G46" s="24">
        <v>20.309999999999999</v>
      </c>
      <c r="H46" s="24">
        <v>0.16</v>
      </c>
      <c r="I46" s="31">
        <v>6.4450000000000003</v>
      </c>
      <c r="J46" s="31"/>
      <c r="K46" s="35" t="s">
        <v>596</v>
      </c>
    </row>
    <row r="47" spans="1:11" x14ac:dyDescent="0.3">
      <c r="B47" s="8" t="s">
        <v>1091</v>
      </c>
      <c r="C47" s="57" t="s">
        <v>117</v>
      </c>
      <c r="D47" s="54" t="s">
        <v>1092</v>
      </c>
      <c r="E47" s="6" t="s">
        <v>595</v>
      </c>
      <c r="F47" s="19">
        <v>1</v>
      </c>
      <c r="G47" s="24">
        <v>10.14</v>
      </c>
      <c r="H47" s="24">
        <v>0.08</v>
      </c>
      <c r="I47" s="31">
        <v>6.48</v>
      </c>
      <c r="J47" s="31"/>
      <c r="K47" s="35" t="s">
        <v>596</v>
      </c>
    </row>
    <row r="48" spans="1:11" x14ac:dyDescent="0.3">
      <c r="C48" s="58" t="s">
        <v>176</v>
      </c>
      <c r="D48" s="54"/>
      <c r="E48" s="6"/>
      <c r="F48" s="19"/>
      <c r="G48" s="25">
        <v>3537.86</v>
      </c>
      <c r="H48" s="25">
        <v>27.67</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9" t="s">
        <v>9</v>
      </c>
      <c r="D54" s="54"/>
      <c r="E54" s="6"/>
      <c r="F54" s="19"/>
      <c r="G54" s="24"/>
      <c r="H54" s="24"/>
      <c r="I54" s="31"/>
      <c r="J54" s="31"/>
      <c r="K54" s="35"/>
    </row>
    <row r="55" spans="1:11" x14ac:dyDescent="0.3">
      <c r="B55" s="8" t="s">
        <v>709</v>
      </c>
      <c r="C55" s="57" t="s">
        <v>710</v>
      </c>
      <c r="D55" s="54" t="s">
        <v>711</v>
      </c>
      <c r="E55" s="6" t="s">
        <v>187</v>
      </c>
      <c r="F55" s="19">
        <v>2000000</v>
      </c>
      <c r="G55" s="24">
        <v>2056.39</v>
      </c>
      <c r="H55" s="24">
        <v>16.079999999999998</v>
      </c>
      <c r="I55" s="31">
        <v>6.4821853000000003</v>
      </c>
      <c r="J55" s="31"/>
      <c r="K55" s="35"/>
    </row>
    <row r="56" spans="1:11" x14ac:dyDescent="0.3">
      <c r="B56" s="8" t="s">
        <v>1093</v>
      </c>
      <c r="C56" s="57" t="s">
        <v>1094</v>
      </c>
      <c r="D56" s="54" t="s">
        <v>1095</v>
      </c>
      <c r="E56" s="6" t="s">
        <v>187</v>
      </c>
      <c r="F56" s="19">
        <v>1000000</v>
      </c>
      <c r="G56" s="24">
        <v>1048.3699999999999</v>
      </c>
      <c r="H56" s="24">
        <v>8.1999999999999993</v>
      </c>
      <c r="I56" s="31">
        <v>6.5076831999999998</v>
      </c>
      <c r="J56" s="31"/>
      <c r="K56" s="35"/>
    </row>
    <row r="57" spans="1:11" x14ac:dyDescent="0.3">
      <c r="C57" s="58" t="s">
        <v>176</v>
      </c>
      <c r="D57" s="54"/>
      <c r="E57" s="6"/>
      <c r="F57" s="19"/>
      <c r="G57" s="25">
        <v>3104.76</v>
      </c>
      <c r="H57" s="25">
        <v>24.28</v>
      </c>
      <c r="I57" s="31"/>
      <c r="J57" s="31"/>
      <c r="K57" s="35"/>
    </row>
    <row r="58" spans="1:11" x14ac:dyDescent="0.3">
      <c r="C58" s="57"/>
      <c r="D58" s="54"/>
      <c r="E58" s="6"/>
      <c r="F58" s="19"/>
      <c r="G58" s="24"/>
      <c r="H58" s="24"/>
      <c r="I58" s="31"/>
      <c r="J58" s="31"/>
      <c r="K58" s="35"/>
    </row>
    <row r="59" spans="1:11" x14ac:dyDescent="0.3">
      <c r="C59" s="59" t="s">
        <v>10</v>
      </c>
      <c r="D59" s="54"/>
      <c r="E59" s="6"/>
      <c r="F59" s="19"/>
      <c r="G59" s="24"/>
      <c r="H59" s="24"/>
      <c r="I59" s="31"/>
      <c r="J59" s="31"/>
      <c r="K59" s="35"/>
    </row>
    <row r="60" spans="1:11" x14ac:dyDescent="0.3">
      <c r="B60" s="8" t="s">
        <v>1096</v>
      </c>
      <c r="C60" s="57" t="s">
        <v>1097</v>
      </c>
      <c r="D60" s="54" t="s">
        <v>1098</v>
      </c>
      <c r="E60" s="6" t="s">
        <v>187</v>
      </c>
      <c r="F60" s="19">
        <v>1500000</v>
      </c>
      <c r="G60" s="24">
        <v>1557.45</v>
      </c>
      <c r="H60" s="24">
        <v>12.18</v>
      </c>
      <c r="I60" s="31">
        <v>6.9846798999999997</v>
      </c>
      <c r="J60" s="31"/>
      <c r="K60" s="35"/>
    </row>
    <row r="61" spans="1:11" x14ac:dyDescent="0.3">
      <c r="B61" s="8" t="s">
        <v>1099</v>
      </c>
      <c r="C61" s="57" t="s">
        <v>1100</v>
      </c>
      <c r="D61" s="54" t="s">
        <v>1101</v>
      </c>
      <c r="E61" s="6" t="s">
        <v>187</v>
      </c>
      <c r="F61" s="19">
        <v>500000</v>
      </c>
      <c r="G61" s="24">
        <v>517.44000000000005</v>
      </c>
      <c r="H61" s="24">
        <v>4.05</v>
      </c>
      <c r="I61" s="31">
        <v>7.2288084000000001</v>
      </c>
      <c r="J61" s="31"/>
      <c r="K61" s="35"/>
    </row>
    <row r="62" spans="1:11" x14ac:dyDescent="0.3">
      <c r="C62" s="58" t="s">
        <v>176</v>
      </c>
      <c r="D62" s="54"/>
      <c r="E62" s="6"/>
      <c r="F62" s="19"/>
      <c r="G62" s="25">
        <v>2074.89</v>
      </c>
      <c r="H62" s="25">
        <v>16.23</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15</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16</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17</v>
      </c>
      <c r="D73" s="54"/>
      <c r="E73" s="6"/>
      <c r="F73" s="19"/>
      <c r="G73" s="24"/>
      <c r="H73" s="24"/>
      <c r="I73" s="31"/>
      <c r="J73" s="31"/>
      <c r="K73" s="35"/>
    </row>
    <row r="74" spans="1:11" x14ac:dyDescent="0.3">
      <c r="B74" s="8" t="s">
        <v>1102</v>
      </c>
      <c r="C74" s="57" t="s">
        <v>1103</v>
      </c>
      <c r="D74" s="54" t="s">
        <v>1104</v>
      </c>
      <c r="E74" s="6" t="s">
        <v>187</v>
      </c>
      <c r="F74" s="19">
        <v>375000</v>
      </c>
      <c r="G74" s="24">
        <v>345.31</v>
      </c>
      <c r="H74" s="24">
        <v>2.7</v>
      </c>
      <c r="I74" s="31">
        <v>5.8183993000000003</v>
      </c>
      <c r="J74" s="31"/>
      <c r="K74" s="35"/>
    </row>
    <row r="75" spans="1:11" x14ac:dyDescent="0.3">
      <c r="C75" s="58" t="s">
        <v>176</v>
      </c>
      <c r="D75" s="54"/>
      <c r="E75" s="6"/>
      <c r="F75" s="19"/>
      <c r="G75" s="25">
        <v>345.31</v>
      </c>
      <c r="H75" s="25">
        <v>2.7</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188</v>
      </c>
      <c r="C89" s="57" t="s">
        <v>189</v>
      </c>
      <c r="D89" s="54"/>
      <c r="E89" s="6"/>
      <c r="F89" s="19"/>
      <c r="G89" s="24">
        <v>1197.1199999999999</v>
      </c>
      <c r="H89" s="24">
        <v>9.36</v>
      </c>
      <c r="I89" s="31"/>
      <c r="J89" s="31"/>
      <c r="K89" s="35"/>
    </row>
    <row r="90" spans="1:54" x14ac:dyDescent="0.3">
      <c r="C90" s="58" t="s">
        <v>176</v>
      </c>
      <c r="D90" s="54"/>
      <c r="E90" s="6"/>
      <c r="F90" s="19"/>
      <c r="G90" s="25">
        <v>1197.1199999999999</v>
      </c>
      <c r="H90" s="25">
        <v>9.36</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5255</v>
      </c>
      <c r="D93" s="54"/>
      <c r="E93" s="6"/>
      <c r="F93" s="19"/>
      <c r="G93" s="24" t="s">
        <v>2</v>
      </c>
      <c r="H93" s="24" t="s">
        <v>2</v>
      </c>
      <c r="I93" s="31"/>
      <c r="J93" s="31"/>
      <c r="K93" s="35"/>
      <c r="L93" s="3"/>
      <c r="AI93" s="3"/>
      <c r="AV93" s="3"/>
      <c r="AX93" s="3"/>
      <c r="BB93" s="3"/>
    </row>
    <row r="94" spans="1:54" x14ac:dyDescent="0.3">
      <c r="B94" s="8"/>
      <c r="C94" s="57" t="s">
        <v>190</v>
      </c>
      <c r="D94" s="54"/>
      <c r="E94" s="6"/>
      <c r="F94" s="19"/>
      <c r="G94" s="24">
        <v>216.4</v>
      </c>
      <c r="H94" s="24">
        <v>1.68</v>
      </c>
      <c r="I94" s="31"/>
      <c r="J94" s="31"/>
      <c r="K94" s="35"/>
    </row>
    <row r="95" spans="1:54" x14ac:dyDescent="0.3">
      <c r="C95" s="58" t="s">
        <v>176</v>
      </c>
      <c r="D95" s="54"/>
      <c r="E95" s="6"/>
      <c r="F95" s="19"/>
      <c r="G95" s="25">
        <v>216.4</v>
      </c>
      <c r="H95" s="25">
        <v>1.68</v>
      </c>
      <c r="I95" s="31"/>
      <c r="J95" s="31"/>
      <c r="K95" s="35"/>
    </row>
    <row r="96" spans="1:54" x14ac:dyDescent="0.3">
      <c r="C96" s="57"/>
      <c r="D96" s="54"/>
      <c r="E96" s="6"/>
      <c r="F96" s="19"/>
      <c r="G96" s="24"/>
      <c r="H96" s="24"/>
      <c r="I96" s="31"/>
      <c r="J96" s="31"/>
      <c r="K96" s="35"/>
    </row>
    <row r="97" spans="3:11" x14ac:dyDescent="0.3">
      <c r="C97" s="60" t="s">
        <v>191</v>
      </c>
      <c r="D97" s="55"/>
      <c r="E97" s="5"/>
      <c r="F97" s="20"/>
      <c r="G97" s="26">
        <v>12789.1</v>
      </c>
      <c r="H97" s="26">
        <v>100.00000000000001</v>
      </c>
      <c r="I97" s="32"/>
      <c r="J97" s="32"/>
      <c r="K97" s="36"/>
    </row>
    <row r="100" spans="3:11" x14ac:dyDescent="0.3">
      <c r="C100" s="1" t="s">
        <v>192</v>
      </c>
    </row>
    <row r="101" spans="3:11" x14ac:dyDescent="0.3">
      <c r="C101" s="37" t="s">
        <v>193</v>
      </c>
      <c r="D101" s="37"/>
      <c r="E101" s="37"/>
      <c r="F101" s="37"/>
      <c r="G101" s="37"/>
      <c r="H101" s="37"/>
      <c r="I101" s="37"/>
      <c r="J101" s="37"/>
      <c r="K101" s="37"/>
    </row>
    <row r="102" spans="3:11" x14ac:dyDescent="0.3">
      <c r="C102" s="2" t="s">
        <v>194</v>
      </c>
    </row>
    <row r="103" spans="3:11" x14ac:dyDescent="0.3">
      <c r="C103" s="2" t="s">
        <v>195</v>
      </c>
    </row>
    <row r="104" spans="3:11" ht="30" customHeight="1" x14ac:dyDescent="0.3">
      <c r="C104" s="82" t="s">
        <v>196</v>
      </c>
      <c r="D104" s="83"/>
      <c r="E104" s="83"/>
      <c r="F104" s="83"/>
      <c r="G104" s="83"/>
      <c r="H104" s="83"/>
      <c r="I104" s="83"/>
      <c r="J104" s="83"/>
      <c r="K104" s="83"/>
    </row>
    <row r="105" spans="3:11" x14ac:dyDescent="0.3">
      <c r="C105" s="2" t="s">
        <v>197</v>
      </c>
    </row>
    <row r="107" spans="3:11" x14ac:dyDescent="0.3">
      <c r="C107" s="1" t="s">
        <v>5366</v>
      </c>
      <c r="E107" s="80" t="s">
        <v>5367</v>
      </c>
    </row>
    <row r="108" spans="3:11" x14ac:dyDescent="0.3">
      <c r="E108" s="2" t="s">
        <v>5378</v>
      </c>
    </row>
  </sheetData>
  <mergeCells count="1">
    <mergeCell ref="C104:K104"/>
  </mergeCells>
  <hyperlinks>
    <hyperlink ref="J2" location="'Index'!A1" display="'Index'!A1" xr:uid="{BC95EAAC-1ED5-4263-8B62-5035D3158D5C}"/>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DA763-13F5-47FE-8B15-112AB602F497}">
  <sheetPr codeName="Sheet112"/>
  <dimension ref="A1:IV77"/>
  <sheetViews>
    <sheetView showGridLines="0" zoomScale="90" zoomScaleNormal="90" workbookViewId="0">
      <pane ySplit="6" topLeftCell="A59"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11.886718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1105</v>
      </c>
      <c r="J2" s="38" t="s">
        <v>4927</v>
      </c>
    </row>
    <row r="3" spans="1:54" ht="16.2" x14ac:dyDescent="0.35">
      <c r="C3" s="1" t="s">
        <v>28</v>
      </c>
      <c r="D3" s="21" t="s">
        <v>1106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C31" s="59" t="s">
        <v>14</v>
      </c>
      <c r="D31" s="54"/>
      <c r="E31" s="6"/>
      <c r="F31" s="19"/>
      <c r="G31" s="24"/>
      <c r="H31" s="24"/>
      <c r="I31" s="31"/>
      <c r="J31" s="31"/>
      <c r="K31" s="35"/>
    </row>
    <row r="32" spans="1:11" x14ac:dyDescent="0.3">
      <c r="B32" s="8" t="s">
        <v>1107</v>
      </c>
      <c r="C32" s="57" t="s">
        <v>41</v>
      </c>
      <c r="D32" s="54" t="s">
        <v>1108</v>
      </c>
      <c r="E32" s="6" t="s">
        <v>736</v>
      </c>
      <c r="F32" s="19">
        <v>17000</v>
      </c>
      <c r="G32" s="24">
        <v>85000</v>
      </c>
      <c r="H32" s="24">
        <v>3.24</v>
      </c>
      <c r="I32" s="31">
        <v>5.5488</v>
      </c>
      <c r="J32" s="31"/>
      <c r="K32" s="35"/>
    </row>
    <row r="33" spans="1:11" x14ac:dyDescent="0.3">
      <c r="B33" s="8" t="s">
        <v>1109</v>
      </c>
      <c r="C33" s="57" t="s">
        <v>1110</v>
      </c>
      <c r="D33" s="54" t="s">
        <v>1111</v>
      </c>
      <c r="E33" s="6" t="s">
        <v>736</v>
      </c>
      <c r="F33" s="19">
        <v>5500</v>
      </c>
      <c r="G33" s="24">
        <v>27500</v>
      </c>
      <c r="H33" s="24">
        <v>1.05</v>
      </c>
      <c r="I33" s="31">
        <v>5.5488</v>
      </c>
      <c r="J33" s="31"/>
      <c r="K33" s="35"/>
    </row>
    <row r="34" spans="1:11" x14ac:dyDescent="0.3">
      <c r="C34" s="58" t="s">
        <v>176</v>
      </c>
      <c r="D34" s="54"/>
      <c r="E34" s="6"/>
      <c r="F34" s="19"/>
      <c r="G34" s="25">
        <v>112500</v>
      </c>
      <c r="H34" s="25">
        <v>4.29</v>
      </c>
      <c r="I34" s="31"/>
      <c r="J34" s="31"/>
      <c r="K34" s="35"/>
    </row>
    <row r="35" spans="1:11" x14ac:dyDescent="0.3">
      <c r="C35" s="57"/>
      <c r="D35" s="54"/>
      <c r="E35" s="6"/>
      <c r="F35" s="19"/>
      <c r="G35" s="24"/>
      <c r="H35" s="24"/>
      <c r="I35" s="31"/>
      <c r="J35" s="31"/>
      <c r="K35" s="35"/>
    </row>
    <row r="36" spans="1:11" x14ac:dyDescent="0.3">
      <c r="C36" s="59" t="s">
        <v>15</v>
      </c>
      <c r="D36" s="54"/>
      <c r="E36" s="6"/>
      <c r="F36" s="19"/>
      <c r="G36" s="24"/>
      <c r="H36" s="24"/>
      <c r="I36" s="31"/>
      <c r="J36" s="31"/>
      <c r="K36" s="35"/>
    </row>
    <row r="37" spans="1:11" x14ac:dyDescent="0.3">
      <c r="B37" s="8" t="s">
        <v>1112</v>
      </c>
      <c r="C37" s="57" t="s">
        <v>1113</v>
      </c>
      <c r="D37" s="54" t="s">
        <v>1114</v>
      </c>
      <c r="E37" s="6" t="s">
        <v>187</v>
      </c>
      <c r="F37" s="19">
        <v>50000000</v>
      </c>
      <c r="G37" s="24">
        <v>49985.35</v>
      </c>
      <c r="H37" s="24">
        <v>1.91</v>
      </c>
      <c r="I37" s="31">
        <v>5.3487999999999998</v>
      </c>
      <c r="J37" s="31"/>
      <c r="K37" s="35"/>
    </row>
    <row r="38" spans="1:11" x14ac:dyDescent="0.3">
      <c r="B38" s="8" t="s">
        <v>1115</v>
      </c>
      <c r="C38" s="57" t="s">
        <v>1116</v>
      </c>
      <c r="D38" s="54" t="s">
        <v>1117</v>
      </c>
      <c r="E38" s="6" t="s">
        <v>187</v>
      </c>
      <c r="F38" s="19">
        <v>35000000</v>
      </c>
      <c r="G38" s="24">
        <v>34918.699999999997</v>
      </c>
      <c r="H38" s="24">
        <v>1.33</v>
      </c>
      <c r="I38" s="31">
        <v>5.3117000000000001</v>
      </c>
      <c r="J38" s="31"/>
      <c r="K38" s="35"/>
    </row>
    <row r="39" spans="1:11" x14ac:dyDescent="0.3">
      <c r="C39" s="58" t="s">
        <v>176</v>
      </c>
      <c r="D39" s="54"/>
      <c r="E39" s="6"/>
      <c r="F39" s="19"/>
      <c r="G39" s="25">
        <v>84904.05</v>
      </c>
      <c r="H39" s="25">
        <v>3.24</v>
      </c>
      <c r="I39" s="31"/>
      <c r="J39" s="31"/>
      <c r="K39" s="35"/>
    </row>
    <row r="40" spans="1:11" x14ac:dyDescent="0.3">
      <c r="C40" s="57"/>
      <c r="D40" s="54"/>
      <c r="E40" s="6"/>
      <c r="F40" s="19"/>
      <c r="G40" s="24"/>
      <c r="H40" s="24"/>
      <c r="I40" s="31"/>
      <c r="J40" s="31"/>
      <c r="K40" s="35"/>
    </row>
    <row r="41" spans="1:11" x14ac:dyDescent="0.3">
      <c r="C41" s="58" t="s">
        <v>16</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C43" s="58" t="s">
        <v>17</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A45" s="10"/>
      <c r="B45" s="28"/>
      <c r="C45" s="58" t="s">
        <v>18</v>
      </c>
      <c r="D45" s="54"/>
      <c r="E45" s="6"/>
      <c r="F45" s="19"/>
      <c r="G45" s="24"/>
      <c r="H45" s="24"/>
      <c r="I45" s="31"/>
      <c r="J45" s="31"/>
      <c r="K45" s="35"/>
    </row>
    <row r="46" spans="1:11" x14ac:dyDescent="0.3">
      <c r="A46" s="28"/>
      <c r="B46" s="28"/>
      <c r="C46" s="58" t="s">
        <v>19</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20</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21</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22</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23</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C56" s="59" t="s">
        <v>24</v>
      </c>
      <c r="D56" s="54"/>
      <c r="E56" s="6"/>
      <c r="F56" s="19"/>
      <c r="G56" s="24"/>
      <c r="H56" s="24"/>
      <c r="I56" s="31"/>
      <c r="J56" s="31"/>
      <c r="K56" s="35"/>
    </row>
    <row r="57" spans="1:54" x14ac:dyDescent="0.3">
      <c r="B57" s="8" t="s">
        <v>188</v>
      </c>
      <c r="C57" s="57" t="s">
        <v>189</v>
      </c>
      <c r="D57" s="54"/>
      <c r="E57" s="6"/>
      <c r="F57" s="19"/>
      <c r="G57" s="24">
        <v>2362923.33</v>
      </c>
      <c r="H57" s="24">
        <v>90.2</v>
      </c>
      <c r="I57" s="31"/>
      <c r="J57" s="31"/>
      <c r="K57" s="35"/>
    </row>
    <row r="58" spans="1:54" x14ac:dyDescent="0.3">
      <c r="B58" s="8" t="s">
        <v>1118</v>
      </c>
      <c r="C58" s="57" t="s">
        <v>1119</v>
      </c>
      <c r="D58" s="54"/>
      <c r="E58" s="6"/>
      <c r="F58" s="19"/>
      <c r="G58" s="24">
        <v>60299.11</v>
      </c>
      <c r="H58" s="24">
        <v>2.2999999999999998</v>
      </c>
      <c r="I58" s="31"/>
      <c r="J58" s="31"/>
      <c r="K58" s="35"/>
    </row>
    <row r="59" spans="1:54" x14ac:dyDescent="0.3">
      <c r="C59" s="58" t="s">
        <v>176</v>
      </c>
      <c r="D59" s="54"/>
      <c r="E59" s="6"/>
      <c r="F59" s="19"/>
      <c r="G59" s="25">
        <f>SUM(G57:G58)</f>
        <v>2423222.44</v>
      </c>
      <c r="H59" s="25">
        <f>SUM(H57:H58)</f>
        <v>92.5</v>
      </c>
      <c r="I59" s="31"/>
      <c r="J59" s="31"/>
      <c r="K59" s="35"/>
    </row>
    <row r="60" spans="1:54" x14ac:dyDescent="0.3">
      <c r="C60" s="57"/>
      <c r="D60" s="54"/>
      <c r="E60" s="6"/>
      <c r="F60" s="19"/>
      <c r="G60" s="24"/>
      <c r="H60" s="24"/>
      <c r="I60" s="31"/>
      <c r="J60" s="31"/>
      <c r="K60" s="35"/>
    </row>
    <row r="61" spans="1:54" x14ac:dyDescent="0.3">
      <c r="A61" s="10"/>
      <c r="B61" s="28"/>
      <c r="C61" s="58" t="s">
        <v>25</v>
      </c>
      <c r="D61" s="54"/>
      <c r="E61" s="6"/>
      <c r="F61" s="19"/>
      <c r="G61" s="24"/>
      <c r="H61" s="24"/>
      <c r="I61" s="31"/>
      <c r="J61" s="31"/>
      <c r="K61" s="35"/>
    </row>
    <row r="62" spans="1:54" s="2" customFormat="1" ht="13.8" x14ac:dyDescent="0.3">
      <c r="A62" s="28"/>
      <c r="B62" s="28"/>
      <c r="C62" s="57" t="s">
        <v>5255</v>
      </c>
      <c r="D62" s="54"/>
      <c r="E62" s="6"/>
      <c r="F62" s="19"/>
      <c r="G62" s="24" t="s">
        <v>2</v>
      </c>
      <c r="H62" s="24" t="s">
        <v>2</v>
      </c>
      <c r="I62" s="31"/>
      <c r="J62" s="31"/>
      <c r="K62" s="35"/>
      <c r="L62" s="3"/>
      <c r="AI62" s="3"/>
      <c r="AV62" s="3"/>
      <c r="AX62" s="3"/>
      <c r="BB62" s="3"/>
    </row>
    <row r="63" spans="1:54" x14ac:dyDescent="0.3">
      <c r="B63" s="8"/>
      <c r="C63" s="57" t="s">
        <v>190</v>
      </c>
      <c r="D63" s="54"/>
      <c r="E63" s="6"/>
      <c r="F63" s="19"/>
      <c r="G63" s="24">
        <v>-1098.42</v>
      </c>
      <c r="H63" s="24">
        <v>-0.03</v>
      </c>
      <c r="I63" s="31"/>
      <c r="J63" s="31"/>
      <c r="K63" s="35"/>
    </row>
    <row r="64" spans="1:54" x14ac:dyDescent="0.3">
      <c r="C64" s="58" t="s">
        <v>176</v>
      </c>
      <c r="D64" s="54"/>
      <c r="E64" s="6"/>
      <c r="F64" s="19"/>
      <c r="G64" s="25">
        <v>-1098.42</v>
      </c>
      <c r="H64" s="25">
        <v>-0.03</v>
      </c>
      <c r="I64" s="31"/>
      <c r="J64" s="31"/>
      <c r="K64" s="35"/>
    </row>
    <row r="65" spans="3:11" x14ac:dyDescent="0.3">
      <c r="C65" s="57"/>
      <c r="D65" s="54"/>
      <c r="E65" s="6"/>
      <c r="F65" s="19"/>
      <c r="G65" s="24"/>
      <c r="H65" s="24"/>
      <c r="I65" s="31"/>
      <c r="J65" s="31"/>
      <c r="K65" s="35"/>
    </row>
    <row r="66" spans="3:11" x14ac:dyDescent="0.3">
      <c r="C66" s="60" t="s">
        <v>191</v>
      </c>
      <c r="D66" s="55"/>
      <c r="E66" s="5"/>
      <c r="F66" s="20"/>
      <c r="G66" s="26">
        <v>2619528.0699999998</v>
      </c>
      <c r="H66" s="26">
        <v>100</v>
      </c>
      <c r="I66" s="32"/>
      <c r="J66" s="32"/>
      <c r="K66" s="36"/>
    </row>
    <row r="69" spans="3:11" x14ac:dyDescent="0.3">
      <c r="C69" s="1" t="s">
        <v>192</v>
      </c>
    </row>
    <row r="70" spans="3:11" x14ac:dyDescent="0.3">
      <c r="C70" s="37" t="s">
        <v>193</v>
      </c>
      <c r="D70" s="37"/>
      <c r="E70" s="37"/>
      <c r="F70" s="37"/>
      <c r="G70" s="37"/>
      <c r="H70" s="37"/>
      <c r="I70" s="37"/>
      <c r="J70" s="37"/>
      <c r="K70" s="37"/>
    </row>
    <row r="71" spans="3:11" x14ac:dyDescent="0.3">
      <c r="C71" s="2" t="s">
        <v>194</v>
      </c>
    </row>
    <row r="72" spans="3:11" x14ac:dyDescent="0.3">
      <c r="C72" s="2" t="s">
        <v>195</v>
      </c>
    </row>
    <row r="73" spans="3:11" ht="30" customHeight="1" x14ac:dyDescent="0.3">
      <c r="C73" s="82" t="s">
        <v>196</v>
      </c>
      <c r="D73" s="83"/>
      <c r="E73" s="83"/>
      <c r="F73" s="83"/>
      <c r="G73" s="83"/>
      <c r="H73" s="83"/>
      <c r="I73" s="83"/>
      <c r="J73" s="83"/>
      <c r="K73" s="83"/>
    </row>
    <row r="74" spans="3:11" x14ac:dyDescent="0.3">
      <c r="C74" s="2" t="s">
        <v>197</v>
      </c>
    </row>
    <row r="76" spans="3:11" x14ac:dyDescent="0.3">
      <c r="C76" s="1" t="s">
        <v>5366</v>
      </c>
      <c r="E76" s="80" t="s">
        <v>5367</v>
      </c>
    </row>
    <row r="77" spans="3:11" x14ac:dyDescent="0.3">
      <c r="E77" s="2" t="s">
        <v>5379</v>
      </c>
    </row>
  </sheetData>
  <mergeCells count="1">
    <mergeCell ref="C73:K73"/>
  </mergeCells>
  <hyperlinks>
    <hyperlink ref="J2" location="'Index'!A1" display="'Index'!A1" xr:uid="{80A44229-3327-49C7-98F3-E604BD01BB7C}"/>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9DE0-1FF7-431C-8005-998ACF60DAA3}">
  <sheetPr codeName="Sheet113"/>
  <dimension ref="A1:IV116"/>
  <sheetViews>
    <sheetView showGridLines="0" zoomScale="90" zoomScaleNormal="90" workbookViewId="0">
      <pane ySplit="6" topLeftCell="A98"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1120</v>
      </c>
      <c r="J2" s="38" t="s">
        <v>4927</v>
      </c>
    </row>
    <row r="3" spans="1:54" ht="16.2" x14ac:dyDescent="0.35">
      <c r="C3" s="1" t="s">
        <v>28</v>
      </c>
      <c r="D3" s="21" t="s">
        <v>1121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1122</v>
      </c>
      <c r="C18" s="57" t="s">
        <v>158</v>
      </c>
      <c r="D18" s="54" t="s">
        <v>1123</v>
      </c>
      <c r="E18" s="6" t="s">
        <v>632</v>
      </c>
      <c r="F18" s="19">
        <v>30000</v>
      </c>
      <c r="G18" s="24">
        <v>30490.92</v>
      </c>
      <c r="H18" s="24">
        <v>4.6900000000000004</v>
      </c>
      <c r="I18" s="31">
        <v>7.26</v>
      </c>
      <c r="J18" s="31"/>
      <c r="K18" s="35" t="s">
        <v>596</v>
      </c>
    </row>
    <row r="19" spans="2:11" x14ac:dyDescent="0.3">
      <c r="B19" s="8" t="s">
        <v>700</v>
      </c>
      <c r="C19" s="57" t="s">
        <v>671</v>
      </c>
      <c r="D19" s="54" t="s">
        <v>701</v>
      </c>
      <c r="E19" s="6" t="s">
        <v>673</v>
      </c>
      <c r="F19" s="19">
        <v>25000</v>
      </c>
      <c r="G19" s="24">
        <v>25153.68</v>
      </c>
      <c r="H19" s="24">
        <v>3.87</v>
      </c>
      <c r="I19" s="31">
        <v>9</v>
      </c>
      <c r="J19" s="31"/>
      <c r="K19" s="35" t="s">
        <v>596</v>
      </c>
    </row>
    <row r="20" spans="2:11" x14ac:dyDescent="0.3">
      <c r="B20" s="8" t="s">
        <v>752</v>
      </c>
      <c r="C20" s="57" t="s">
        <v>753</v>
      </c>
      <c r="D20" s="54" t="s">
        <v>754</v>
      </c>
      <c r="E20" s="6" t="s">
        <v>755</v>
      </c>
      <c r="F20" s="19">
        <v>24000</v>
      </c>
      <c r="G20" s="24">
        <v>23161.46</v>
      </c>
      <c r="H20" s="24">
        <v>3.56</v>
      </c>
      <c r="I20" s="31">
        <v>8.0250000000000004</v>
      </c>
      <c r="J20" s="31"/>
      <c r="K20" s="35" t="s">
        <v>596</v>
      </c>
    </row>
    <row r="21" spans="2:11" x14ac:dyDescent="0.3">
      <c r="B21" s="8" t="s">
        <v>654</v>
      </c>
      <c r="C21" s="57" t="s">
        <v>655</v>
      </c>
      <c r="D21" s="54" t="s">
        <v>656</v>
      </c>
      <c r="E21" s="6" t="s">
        <v>622</v>
      </c>
      <c r="F21" s="19">
        <v>22000</v>
      </c>
      <c r="G21" s="24">
        <v>22398.57</v>
      </c>
      <c r="H21" s="24">
        <v>3.44</v>
      </c>
      <c r="I21" s="31">
        <v>7.3924000000000003</v>
      </c>
      <c r="J21" s="31"/>
      <c r="K21" s="35" t="s">
        <v>596</v>
      </c>
    </row>
    <row r="22" spans="2:11" x14ac:dyDescent="0.3">
      <c r="B22" s="8" t="s">
        <v>1124</v>
      </c>
      <c r="C22" s="57" t="s">
        <v>1125</v>
      </c>
      <c r="D22" s="54" t="s">
        <v>1126</v>
      </c>
      <c r="E22" s="6" t="s">
        <v>1127</v>
      </c>
      <c r="F22" s="19">
        <v>2250</v>
      </c>
      <c r="G22" s="24">
        <v>22396.5</v>
      </c>
      <c r="H22" s="24">
        <v>3.44</v>
      </c>
      <c r="I22" s="31">
        <v>8.35</v>
      </c>
      <c r="J22" s="31"/>
      <c r="K22" s="35" t="s">
        <v>596</v>
      </c>
    </row>
    <row r="23" spans="2:11" x14ac:dyDescent="0.3">
      <c r="B23" s="8" t="s">
        <v>608</v>
      </c>
      <c r="C23" s="57" t="s">
        <v>609</v>
      </c>
      <c r="D23" s="54" t="s">
        <v>610</v>
      </c>
      <c r="E23" s="6" t="s">
        <v>611</v>
      </c>
      <c r="F23" s="19">
        <v>20500</v>
      </c>
      <c r="G23" s="24">
        <v>20573.43</v>
      </c>
      <c r="H23" s="24">
        <v>3.16</v>
      </c>
      <c r="I23" s="31">
        <v>9.6549999999999994</v>
      </c>
      <c r="J23" s="31"/>
      <c r="K23" s="35" t="s">
        <v>596</v>
      </c>
    </row>
    <row r="24" spans="2:11" x14ac:dyDescent="0.3">
      <c r="B24" s="8" t="s">
        <v>746</v>
      </c>
      <c r="C24" s="57" t="s">
        <v>627</v>
      </c>
      <c r="D24" s="54" t="s">
        <v>747</v>
      </c>
      <c r="E24" s="6" t="s">
        <v>595</v>
      </c>
      <c r="F24" s="19">
        <v>20000</v>
      </c>
      <c r="G24" s="24">
        <v>20416.8</v>
      </c>
      <c r="H24" s="24">
        <v>3.14</v>
      </c>
      <c r="I24" s="31">
        <v>6.74</v>
      </c>
      <c r="J24" s="31"/>
      <c r="K24" s="35"/>
    </row>
    <row r="25" spans="2:11" x14ac:dyDescent="0.3">
      <c r="B25" s="8" t="s">
        <v>756</v>
      </c>
      <c r="C25" s="57" t="s">
        <v>757</v>
      </c>
      <c r="D25" s="54" t="s">
        <v>758</v>
      </c>
      <c r="E25" s="6" t="s">
        <v>759</v>
      </c>
      <c r="F25" s="19">
        <v>16600</v>
      </c>
      <c r="G25" s="24">
        <v>16656.82</v>
      </c>
      <c r="H25" s="24">
        <v>2.56</v>
      </c>
      <c r="I25" s="31">
        <v>8.7248999999999999</v>
      </c>
      <c r="J25" s="31"/>
      <c r="K25" s="35" t="s">
        <v>596</v>
      </c>
    </row>
    <row r="26" spans="2:11" x14ac:dyDescent="0.3">
      <c r="B26" s="8" t="s">
        <v>663</v>
      </c>
      <c r="C26" s="57" t="s">
        <v>664</v>
      </c>
      <c r="D26" s="54" t="s">
        <v>665</v>
      </c>
      <c r="E26" s="6" t="s">
        <v>614</v>
      </c>
      <c r="F26" s="19">
        <v>15000</v>
      </c>
      <c r="G26" s="24">
        <v>15548.7</v>
      </c>
      <c r="H26" s="24">
        <v>2.39</v>
      </c>
      <c r="I26" s="31">
        <v>7.7074999999999996</v>
      </c>
      <c r="J26" s="31"/>
      <c r="K26" s="35" t="s">
        <v>596</v>
      </c>
    </row>
    <row r="27" spans="2:11" x14ac:dyDescent="0.3">
      <c r="B27" s="8" t="s">
        <v>1128</v>
      </c>
      <c r="C27" s="57" t="s">
        <v>233</v>
      </c>
      <c r="D27" s="54" t="s">
        <v>1129</v>
      </c>
      <c r="E27" s="6" t="s">
        <v>614</v>
      </c>
      <c r="F27" s="19">
        <v>1500</v>
      </c>
      <c r="G27" s="24">
        <v>14996.33</v>
      </c>
      <c r="H27" s="24">
        <v>2.31</v>
      </c>
      <c r="I27" s="31">
        <v>6.9850000000000003</v>
      </c>
      <c r="J27" s="31"/>
      <c r="K27" s="35" t="s">
        <v>596</v>
      </c>
    </row>
    <row r="28" spans="2:11" x14ac:dyDescent="0.3">
      <c r="B28" s="8" t="s">
        <v>629</v>
      </c>
      <c r="C28" s="57" t="s">
        <v>630</v>
      </c>
      <c r="D28" s="54" t="s">
        <v>631</v>
      </c>
      <c r="E28" s="6" t="s">
        <v>632</v>
      </c>
      <c r="F28" s="19">
        <v>14000</v>
      </c>
      <c r="G28" s="24">
        <v>14330.58</v>
      </c>
      <c r="H28" s="24">
        <v>2.2000000000000002</v>
      </c>
      <c r="I28" s="31">
        <v>7.4789000000000003</v>
      </c>
      <c r="J28" s="31"/>
      <c r="K28" s="35" t="s">
        <v>596</v>
      </c>
    </row>
    <row r="29" spans="2:11" x14ac:dyDescent="0.3">
      <c r="B29" s="8" t="s">
        <v>702</v>
      </c>
      <c r="C29" s="57" t="s">
        <v>703</v>
      </c>
      <c r="D29" s="54" t="s">
        <v>704</v>
      </c>
      <c r="E29" s="6" t="s">
        <v>705</v>
      </c>
      <c r="F29" s="19">
        <v>23500</v>
      </c>
      <c r="G29" s="24">
        <v>11807.81</v>
      </c>
      <c r="H29" s="24">
        <v>1.81</v>
      </c>
      <c r="I29" s="31">
        <v>8.98</v>
      </c>
      <c r="J29" s="31"/>
      <c r="K29" s="35" t="s">
        <v>596</v>
      </c>
    </row>
    <row r="30" spans="2:11" x14ac:dyDescent="0.3">
      <c r="B30" s="8" t="s">
        <v>1130</v>
      </c>
      <c r="C30" s="57" t="s">
        <v>646</v>
      </c>
      <c r="D30" s="54" t="s">
        <v>1131</v>
      </c>
      <c r="E30" s="6" t="s">
        <v>648</v>
      </c>
      <c r="F30" s="19">
        <v>9500</v>
      </c>
      <c r="G30" s="24">
        <v>9578.75</v>
      </c>
      <c r="H30" s="24">
        <v>1.47</v>
      </c>
      <c r="I30" s="31">
        <v>7.0496999999999996</v>
      </c>
      <c r="J30" s="31"/>
      <c r="K30" s="35" t="s">
        <v>596</v>
      </c>
    </row>
    <row r="31" spans="2:11" x14ac:dyDescent="0.3">
      <c r="B31" s="8" t="s">
        <v>1132</v>
      </c>
      <c r="C31" s="57" t="s">
        <v>233</v>
      </c>
      <c r="D31" s="54" t="s">
        <v>1133</v>
      </c>
      <c r="E31" s="6" t="s">
        <v>614</v>
      </c>
      <c r="F31" s="19">
        <v>850</v>
      </c>
      <c r="G31" s="24">
        <v>8512.2000000000007</v>
      </c>
      <c r="H31" s="24">
        <v>1.31</v>
      </c>
      <c r="I31" s="31">
        <v>7.12</v>
      </c>
      <c r="J31" s="31"/>
      <c r="K31" s="35" t="s">
        <v>596</v>
      </c>
    </row>
    <row r="32" spans="2:11" x14ac:dyDescent="0.3">
      <c r="B32" s="8" t="s">
        <v>1134</v>
      </c>
      <c r="C32" s="57" t="s">
        <v>1135</v>
      </c>
      <c r="D32" s="54" t="s">
        <v>1136</v>
      </c>
      <c r="E32" s="6" t="s">
        <v>1137</v>
      </c>
      <c r="F32" s="19">
        <v>830</v>
      </c>
      <c r="G32" s="24">
        <v>8277.02</v>
      </c>
      <c r="H32" s="24">
        <v>1.27</v>
      </c>
      <c r="I32" s="31">
        <v>7.17</v>
      </c>
      <c r="J32" s="31"/>
      <c r="K32" s="35" t="s">
        <v>596</v>
      </c>
    </row>
    <row r="33" spans="2:11" x14ac:dyDescent="0.3">
      <c r="B33" s="8" t="s">
        <v>766</v>
      </c>
      <c r="C33" s="57" t="s">
        <v>767</v>
      </c>
      <c r="D33" s="54" t="s">
        <v>768</v>
      </c>
      <c r="E33" s="6" t="s">
        <v>763</v>
      </c>
      <c r="F33" s="19">
        <v>8000</v>
      </c>
      <c r="G33" s="24">
        <v>8077.87</v>
      </c>
      <c r="H33" s="24">
        <v>1.24</v>
      </c>
      <c r="I33" s="31">
        <v>7.5350000000000001</v>
      </c>
      <c r="J33" s="31"/>
      <c r="K33" s="35" t="s">
        <v>596</v>
      </c>
    </row>
    <row r="34" spans="2:11" x14ac:dyDescent="0.3">
      <c r="B34" s="8" t="s">
        <v>1138</v>
      </c>
      <c r="C34" s="57" t="s">
        <v>593</v>
      </c>
      <c r="D34" s="54" t="s">
        <v>1139</v>
      </c>
      <c r="E34" s="6" t="s">
        <v>595</v>
      </c>
      <c r="F34" s="19">
        <v>750</v>
      </c>
      <c r="G34" s="24">
        <v>7639.46</v>
      </c>
      <c r="H34" s="24">
        <v>1.17</v>
      </c>
      <c r="I34" s="31">
        <v>7.3449999999999998</v>
      </c>
      <c r="J34" s="31"/>
      <c r="K34" s="35"/>
    </row>
    <row r="35" spans="2:11" x14ac:dyDescent="0.3">
      <c r="B35" s="8" t="s">
        <v>1140</v>
      </c>
      <c r="C35" s="57" t="s">
        <v>1141</v>
      </c>
      <c r="D35" s="54" t="s">
        <v>1142</v>
      </c>
      <c r="E35" s="6" t="s">
        <v>759</v>
      </c>
      <c r="F35" s="19">
        <v>7500</v>
      </c>
      <c r="G35" s="24">
        <v>7585.55</v>
      </c>
      <c r="H35" s="24">
        <v>1.17</v>
      </c>
      <c r="I35" s="31">
        <v>7.9785000000000004</v>
      </c>
      <c r="J35" s="31"/>
      <c r="K35" s="35" t="s">
        <v>596</v>
      </c>
    </row>
    <row r="36" spans="2:11" x14ac:dyDescent="0.3">
      <c r="B36" s="8" t="s">
        <v>1143</v>
      </c>
      <c r="C36" s="57" t="s">
        <v>1144</v>
      </c>
      <c r="D36" s="54" t="s">
        <v>1145</v>
      </c>
      <c r="E36" s="6" t="s">
        <v>673</v>
      </c>
      <c r="F36" s="19">
        <v>7500</v>
      </c>
      <c r="G36" s="24">
        <v>7531.32</v>
      </c>
      <c r="H36" s="24">
        <v>1.1599999999999999</v>
      </c>
      <c r="I36" s="31">
        <v>8.3573000000000004</v>
      </c>
      <c r="J36" s="31"/>
      <c r="K36" s="35" t="s">
        <v>596</v>
      </c>
    </row>
    <row r="37" spans="2:11" x14ac:dyDescent="0.3">
      <c r="B37" s="8" t="s">
        <v>1146</v>
      </c>
      <c r="C37" s="57" t="s">
        <v>1144</v>
      </c>
      <c r="D37" s="54" t="s">
        <v>1147</v>
      </c>
      <c r="E37" s="6" t="s">
        <v>673</v>
      </c>
      <c r="F37" s="19">
        <v>7000</v>
      </c>
      <c r="G37" s="24">
        <v>7028.25</v>
      </c>
      <c r="H37" s="24">
        <v>1.08</v>
      </c>
      <c r="I37" s="31">
        <v>8.3598999999999997</v>
      </c>
      <c r="J37" s="31"/>
      <c r="K37" s="35" t="s">
        <v>596</v>
      </c>
    </row>
    <row r="38" spans="2:11" x14ac:dyDescent="0.3">
      <c r="B38" s="8" t="s">
        <v>1148</v>
      </c>
      <c r="C38" s="57" t="s">
        <v>233</v>
      </c>
      <c r="D38" s="54" t="s">
        <v>1149</v>
      </c>
      <c r="E38" s="6" t="s">
        <v>614</v>
      </c>
      <c r="F38" s="19">
        <v>500</v>
      </c>
      <c r="G38" s="24">
        <v>5148.99</v>
      </c>
      <c r="H38" s="24">
        <v>0.79</v>
      </c>
      <c r="I38" s="31">
        <v>7.1749000000000001</v>
      </c>
      <c r="J38" s="31"/>
      <c r="K38" s="35" t="s">
        <v>596</v>
      </c>
    </row>
    <row r="39" spans="2:11" x14ac:dyDescent="0.3">
      <c r="B39" s="8" t="s">
        <v>1150</v>
      </c>
      <c r="C39" s="57" t="s">
        <v>1151</v>
      </c>
      <c r="D39" s="54" t="s">
        <v>1152</v>
      </c>
      <c r="E39" s="6" t="s">
        <v>705</v>
      </c>
      <c r="F39" s="19">
        <v>4900</v>
      </c>
      <c r="G39" s="24">
        <v>4947.04</v>
      </c>
      <c r="H39" s="24">
        <v>0.76</v>
      </c>
      <c r="I39" s="31">
        <v>8.24</v>
      </c>
      <c r="J39" s="31"/>
      <c r="K39" s="35" t="s">
        <v>596</v>
      </c>
    </row>
    <row r="40" spans="2:11" x14ac:dyDescent="0.3">
      <c r="B40" s="8" t="s">
        <v>1153</v>
      </c>
      <c r="C40" s="57" t="s">
        <v>233</v>
      </c>
      <c r="D40" s="54" t="s">
        <v>1154</v>
      </c>
      <c r="E40" s="6" t="s">
        <v>614</v>
      </c>
      <c r="F40" s="19">
        <v>430</v>
      </c>
      <c r="G40" s="24">
        <v>4529.54</v>
      </c>
      <c r="H40" s="24">
        <v>0.7</v>
      </c>
      <c r="I40" s="31">
        <v>7.3993000000000002</v>
      </c>
      <c r="J40" s="31"/>
      <c r="K40" s="35" t="s">
        <v>596</v>
      </c>
    </row>
    <row r="41" spans="2:11" x14ac:dyDescent="0.3">
      <c r="B41" s="8" t="s">
        <v>1155</v>
      </c>
      <c r="C41" s="57" t="s">
        <v>117</v>
      </c>
      <c r="D41" s="54" t="s">
        <v>1156</v>
      </c>
      <c r="E41" s="6" t="s">
        <v>595</v>
      </c>
      <c r="F41" s="19">
        <v>3000</v>
      </c>
      <c r="G41" s="24">
        <v>3007.81</v>
      </c>
      <c r="H41" s="24">
        <v>0.46</v>
      </c>
      <c r="I41" s="31">
        <v>6.8971</v>
      </c>
      <c r="J41" s="31"/>
      <c r="K41" s="35" t="s">
        <v>596</v>
      </c>
    </row>
    <row r="42" spans="2:11" x14ac:dyDescent="0.3">
      <c r="B42" s="8" t="s">
        <v>769</v>
      </c>
      <c r="C42" s="57" t="s">
        <v>770</v>
      </c>
      <c r="D42" s="54" t="s">
        <v>771</v>
      </c>
      <c r="E42" s="6" t="s">
        <v>673</v>
      </c>
      <c r="F42" s="19">
        <v>11000</v>
      </c>
      <c r="G42" s="24">
        <v>2760.51</v>
      </c>
      <c r="H42" s="24">
        <v>0.42</v>
      </c>
      <c r="I42" s="31">
        <v>7.1851000000000003</v>
      </c>
      <c r="J42" s="31"/>
      <c r="K42" s="35" t="s">
        <v>596</v>
      </c>
    </row>
    <row r="43" spans="2:11" x14ac:dyDescent="0.3">
      <c r="B43" s="8" t="s">
        <v>748</v>
      </c>
      <c r="C43" s="57" t="s">
        <v>233</v>
      </c>
      <c r="D43" s="54" t="s">
        <v>749</v>
      </c>
      <c r="E43" s="6" t="s">
        <v>614</v>
      </c>
      <c r="F43" s="19">
        <v>2500</v>
      </c>
      <c r="G43" s="24">
        <v>2627.96</v>
      </c>
      <c r="H43" s="24">
        <v>0.4</v>
      </c>
      <c r="I43" s="31">
        <v>7.3993000000000002</v>
      </c>
      <c r="J43" s="31"/>
      <c r="K43" s="35" t="s">
        <v>596</v>
      </c>
    </row>
    <row r="44" spans="2:11" x14ac:dyDescent="0.3">
      <c r="B44" s="8" t="s">
        <v>683</v>
      </c>
      <c r="C44" s="57" t="s">
        <v>664</v>
      </c>
      <c r="D44" s="54" t="s">
        <v>684</v>
      </c>
      <c r="E44" s="6" t="s">
        <v>614</v>
      </c>
      <c r="F44" s="19">
        <v>2500</v>
      </c>
      <c r="G44" s="24">
        <v>2575.9899999999998</v>
      </c>
      <c r="H44" s="24">
        <v>0.4</v>
      </c>
      <c r="I44" s="31">
        <v>7.6597</v>
      </c>
      <c r="J44" s="31"/>
      <c r="K44" s="35" t="s">
        <v>596</v>
      </c>
    </row>
    <row r="45" spans="2:11" x14ac:dyDescent="0.3">
      <c r="B45" s="8" t="s">
        <v>1157</v>
      </c>
      <c r="C45" s="57" t="s">
        <v>627</v>
      </c>
      <c r="D45" s="54" t="s">
        <v>1158</v>
      </c>
      <c r="E45" s="6" t="s">
        <v>638</v>
      </c>
      <c r="F45" s="19">
        <v>2500</v>
      </c>
      <c r="G45" s="24">
        <v>2547.19</v>
      </c>
      <c r="H45" s="24">
        <v>0.39</v>
      </c>
      <c r="I45" s="31">
        <v>6.73</v>
      </c>
      <c r="J45" s="31"/>
      <c r="K45" s="35" t="s">
        <v>596</v>
      </c>
    </row>
    <row r="46" spans="2:11" x14ac:dyDescent="0.3">
      <c r="B46" s="8" t="s">
        <v>1159</v>
      </c>
      <c r="C46" s="57" t="s">
        <v>1160</v>
      </c>
      <c r="D46" s="54" t="s">
        <v>1161</v>
      </c>
      <c r="E46" s="6" t="s">
        <v>648</v>
      </c>
      <c r="F46" s="19">
        <v>2500</v>
      </c>
      <c r="G46" s="24">
        <v>2539.58</v>
      </c>
      <c r="H46" s="24">
        <v>0.39</v>
      </c>
      <c r="I46" s="31">
        <v>7.5650000000000004</v>
      </c>
      <c r="J46" s="31"/>
      <c r="K46" s="35" t="s">
        <v>596</v>
      </c>
    </row>
    <row r="47" spans="2:11" x14ac:dyDescent="0.3">
      <c r="B47" s="8" t="s">
        <v>1162</v>
      </c>
      <c r="C47" s="57" t="s">
        <v>686</v>
      </c>
      <c r="D47" s="54" t="s">
        <v>1163</v>
      </c>
      <c r="E47" s="6" t="s">
        <v>595</v>
      </c>
      <c r="F47" s="19">
        <v>2500</v>
      </c>
      <c r="G47" s="24">
        <v>2529.9</v>
      </c>
      <c r="H47" s="24">
        <v>0.39</v>
      </c>
      <c r="I47" s="31">
        <v>7.0038</v>
      </c>
      <c r="J47" s="31"/>
      <c r="K47" s="35" t="s">
        <v>596</v>
      </c>
    </row>
    <row r="48" spans="2:11" x14ac:dyDescent="0.3">
      <c r="B48" s="8" t="s">
        <v>1164</v>
      </c>
      <c r="C48" s="57" t="s">
        <v>1165</v>
      </c>
      <c r="D48" s="54" t="s">
        <v>1166</v>
      </c>
      <c r="E48" s="6" t="s">
        <v>763</v>
      </c>
      <c r="F48" s="19">
        <v>2500</v>
      </c>
      <c r="G48" s="24">
        <v>2524.66</v>
      </c>
      <c r="H48" s="24">
        <v>0.39</v>
      </c>
      <c r="I48" s="31">
        <v>8.1050000000000004</v>
      </c>
      <c r="J48" s="31"/>
      <c r="K48" s="35" t="s">
        <v>596</v>
      </c>
    </row>
    <row r="49" spans="2:11" x14ac:dyDescent="0.3">
      <c r="B49" s="8" t="s">
        <v>750</v>
      </c>
      <c r="C49" s="57" t="s">
        <v>658</v>
      </c>
      <c r="D49" s="54" t="s">
        <v>751</v>
      </c>
      <c r="E49" s="6" t="s">
        <v>595</v>
      </c>
      <c r="F49" s="19">
        <v>2500</v>
      </c>
      <c r="G49" s="24">
        <v>2493.63</v>
      </c>
      <c r="H49" s="24">
        <v>0.38</v>
      </c>
      <c r="I49" s="31">
        <v>6.7060000000000004</v>
      </c>
      <c r="J49" s="31"/>
      <c r="K49" s="35" t="s">
        <v>596</v>
      </c>
    </row>
    <row r="50" spans="2:11" x14ac:dyDescent="0.3">
      <c r="B50" s="8" t="s">
        <v>1167</v>
      </c>
      <c r="C50" s="57" t="s">
        <v>1168</v>
      </c>
      <c r="D50" s="54" t="s">
        <v>1169</v>
      </c>
      <c r="E50" s="6" t="s">
        <v>1170</v>
      </c>
      <c r="F50" s="19">
        <v>2500</v>
      </c>
      <c r="G50" s="24">
        <v>1883.32</v>
      </c>
      <c r="H50" s="24">
        <v>0.28999999999999998</v>
      </c>
      <c r="I50" s="31">
        <v>9.0975999999999999</v>
      </c>
      <c r="J50" s="31"/>
      <c r="K50" s="35" t="s">
        <v>596</v>
      </c>
    </row>
    <row r="51" spans="2:11" x14ac:dyDescent="0.3">
      <c r="B51" s="8" t="s">
        <v>1171</v>
      </c>
      <c r="C51" s="57" t="s">
        <v>1172</v>
      </c>
      <c r="D51" s="54" t="s">
        <v>1173</v>
      </c>
      <c r="E51" s="6" t="s">
        <v>622</v>
      </c>
      <c r="F51" s="19">
        <v>1100</v>
      </c>
      <c r="G51" s="24">
        <v>1116.8699999999999</v>
      </c>
      <c r="H51" s="24">
        <v>0.17</v>
      </c>
      <c r="I51" s="31">
        <v>7.43</v>
      </c>
      <c r="J51" s="31"/>
      <c r="K51" s="35" t="s">
        <v>596</v>
      </c>
    </row>
    <row r="52" spans="2:11" x14ac:dyDescent="0.3">
      <c r="B52" s="8" t="s">
        <v>1174</v>
      </c>
      <c r="C52" s="57" t="s">
        <v>694</v>
      </c>
      <c r="D52" s="54" t="s">
        <v>1175</v>
      </c>
      <c r="E52" s="6" t="s">
        <v>595</v>
      </c>
      <c r="F52" s="19">
        <v>100</v>
      </c>
      <c r="G52" s="24">
        <v>1004.57</v>
      </c>
      <c r="H52" s="24">
        <v>0.15</v>
      </c>
      <c r="I52" s="31">
        <v>7.1353</v>
      </c>
      <c r="J52" s="31">
        <v>6.7103731609999997</v>
      </c>
      <c r="K52" s="35" t="s">
        <v>596</v>
      </c>
    </row>
    <row r="53" spans="2:11" x14ac:dyDescent="0.3">
      <c r="B53" s="8" t="s">
        <v>1176</v>
      </c>
      <c r="C53" s="57" t="s">
        <v>627</v>
      </c>
      <c r="D53" s="54" t="s">
        <v>1177</v>
      </c>
      <c r="E53" s="6" t="s">
        <v>595</v>
      </c>
      <c r="F53" s="19">
        <v>500</v>
      </c>
      <c r="G53" s="24">
        <v>503.49</v>
      </c>
      <c r="H53" s="24">
        <v>0.08</v>
      </c>
      <c r="I53" s="31">
        <v>6.41</v>
      </c>
      <c r="J53" s="31"/>
      <c r="K53" s="35" t="s">
        <v>596</v>
      </c>
    </row>
    <row r="54" spans="2:11" x14ac:dyDescent="0.3">
      <c r="C54" s="58" t="s">
        <v>176</v>
      </c>
      <c r="D54" s="54"/>
      <c r="E54" s="6"/>
      <c r="F54" s="19"/>
      <c r="G54" s="25">
        <v>344903.07</v>
      </c>
      <c r="H54" s="25">
        <v>53</v>
      </c>
      <c r="I54" s="31"/>
      <c r="J54" s="31"/>
      <c r="K54" s="35"/>
    </row>
    <row r="55" spans="2:11" x14ac:dyDescent="0.3">
      <c r="C55" s="57"/>
      <c r="D55" s="54"/>
      <c r="E55" s="6"/>
      <c r="F55" s="19"/>
      <c r="G55" s="24"/>
      <c r="H55" s="24"/>
      <c r="I55" s="31"/>
      <c r="J55" s="31"/>
      <c r="K55" s="35"/>
    </row>
    <row r="56" spans="2:11" x14ac:dyDescent="0.3">
      <c r="C56" s="58" t="s">
        <v>7</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8</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9" t="s">
        <v>9</v>
      </c>
      <c r="D60" s="54"/>
      <c r="E60" s="6"/>
      <c r="F60" s="19"/>
      <c r="G60" s="24"/>
      <c r="H60" s="24"/>
      <c r="I60" s="31"/>
      <c r="J60" s="31"/>
      <c r="K60" s="35"/>
    </row>
    <row r="61" spans="2:11" x14ac:dyDescent="0.3">
      <c r="B61" s="8" t="s">
        <v>709</v>
      </c>
      <c r="C61" s="57" t="s">
        <v>710</v>
      </c>
      <c r="D61" s="54" t="s">
        <v>711</v>
      </c>
      <c r="E61" s="6" t="s">
        <v>187</v>
      </c>
      <c r="F61" s="19">
        <v>119000000</v>
      </c>
      <c r="G61" s="24">
        <v>122354.97</v>
      </c>
      <c r="H61" s="24">
        <v>18.809999999999999</v>
      </c>
      <c r="I61" s="31">
        <v>6.4821853000000003</v>
      </c>
      <c r="J61" s="31"/>
      <c r="K61" s="35"/>
    </row>
    <row r="62" spans="2:11" x14ac:dyDescent="0.3">
      <c r="B62" s="8" t="s">
        <v>1093</v>
      </c>
      <c r="C62" s="57" t="s">
        <v>1094</v>
      </c>
      <c r="D62" s="54" t="s">
        <v>1095</v>
      </c>
      <c r="E62" s="6" t="s">
        <v>187</v>
      </c>
      <c r="F62" s="19">
        <v>76500000</v>
      </c>
      <c r="G62" s="24">
        <v>80200.149999999994</v>
      </c>
      <c r="H62" s="24">
        <v>12.33</v>
      </c>
      <c r="I62" s="31">
        <v>6.5076831999999998</v>
      </c>
      <c r="J62" s="31"/>
      <c r="K62" s="35"/>
    </row>
    <row r="63" spans="2:11" x14ac:dyDescent="0.3">
      <c r="B63" s="8" t="s">
        <v>712</v>
      </c>
      <c r="C63" s="57" t="s">
        <v>713</v>
      </c>
      <c r="D63" s="54" t="s">
        <v>714</v>
      </c>
      <c r="E63" s="6" t="s">
        <v>187</v>
      </c>
      <c r="F63" s="19">
        <v>53500000</v>
      </c>
      <c r="G63" s="24">
        <v>55926.33</v>
      </c>
      <c r="H63" s="24">
        <v>8.6</v>
      </c>
      <c r="I63" s="31">
        <v>6.7371014000000002</v>
      </c>
      <c r="J63" s="31"/>
      <c r="K63" s="35"/>
    </row>
    <row r="64" spans="2:11" x14ac:dyDescent="0.3">
      <c r="B64" s="8" t="s">
        <v>1178</v>
      </c>
      <c r="C64" s="57" t="s">
        <v>1179</v>
      </c>
      <c r="D64" s="54" t="s">
        <v>1180</v>
      </c>
      <c r="E64" s="6" t="s">
        <v>187</v>
      </c>
      <c r="F64" s="19">
        <v>4500000</v>
      </c>
      <c r="G64" s="24">
        <v>4681.8</v>
      </c>
      <c r="H64" s="24">
        <v>0.72</v>
      </c>
      <c r="I64" s="31">
        <v>0</v>
      </c>
      <c r="J64" s="31"/>
      <c r="K64" s="35"/>
    </row>
    <row r="65" spans="1:11" x14ac:dyDescent="0.3">
      <c r="C65" s="58" t="s">
        <v>176</v>
      </c>
      <c r="D65" s="54"/>
      <c r="E65" s="6"/>
      <c r="F65" s="19"/>
      <c r="G65" s="25">
        <v>263163.25</v>
      </c>
      <c r="H65" s="25">
        <v>40.46</v>
      </c>
      <c r="I65" s="31"/>
      <c r="J65" s="31"/>
      <c r="K65" s="35"/>
    </row>
    <row r="66" spans="1:11" x14ac:dyDescent="0.3">
      <c r="C66" s="57"/>
      <c r="D66" s="54"/>
      <c r="E66" s="6"/>
      <c r="F66" s="19"/>
      <c r="G66" s="24"/>
      <c r="H66" s="24"/>
      <c r="I66" s="31"/>
      <c r="J66" s="31"/>
      <c r="K66" s="35"/>
    </row>
    <row r="67" spans="1:11" x14ac:dyDescent="0.3">
      <c r="C67" s="58" t="s">
        <v>10</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11</v>
      </c>
      <c r="D69" s="54"/>
      <c r="E69" s="6"/>
      <c r="F69" s="19"/>
      <c r="G69" s="24"/>
      <c r="H69" s="24"/>
      <c r="I69" s="31"/>
      <c r="J69" s="31"/>
      <c r="K69" s="35"/>
    </row>
    <row r="70" spans="1:11" x14ac:dyDescent="0.3">
      <c r="A70" s="28"/>
      <c r="B70" s="28"/>
      <c r="C70" s="58" t="s">
        <v>13</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C72" s="59" t="s">
        <v>14</v>
      </c>
      <c r="D72" s="54"/>
      <c r="E72" s="6"/>
      <c r="F72" s="19"/>
      <c r="G72" s="24"/>
      <c r="H72" s="24"/>
      <c r="I72" s="31"/>
      <c r="J72" s="31"/>
      <c r="K72" s="35"/>
    </row>
    <row r="73" spans="1:11" x14ac:dyDescent="0.3">
      <c r="B73" s="8" t="s">
        <v>1181</v>
      </c>
      <c r="C73" s="57" t="s">
        <v>41</v>
      </c>
      <c r="D73" s="54" t="s">
        <v>1182</v>
      </c>
      <c r="E73" s="6" t="s">
        <v>736</v>
      </c>
      <c r="F73" s="19">
        <v>2000</v>
      </c>
      <c r="G73" s="24">
        <v>9722.56</v>
      </c>
      <c r="H73" s="24">
        <v>1.49</v>
      </c>
      <c r="I73" s="31">
        <v>6.1268000000000002</v>
      </c>
      <c r="J73" s="31"/>
      <c r="K73" s="35"/>
    </row>
    <row r="74" spans="1:11" x14ac:dyDescent="0.3">
      <c r="C74" s="58" t="s">
        <v>176</v>
      </c>
      <c r="D74" s="54"/>
      <c r="E74" s="6"/>
      <c r="F74" s="19"/>
      <c r="G74" s="25">
        <v>9722.56</v>
      </c>
      <c r="H74" s="25">
        <v>1.49</v>
      </c>
      <c r="I74" s="31"/>
      <c r="J74" s="31"/>
      <c r="K74" s="35"/>
    </row>
    <row r="75" spans="1:11" x14ac:dyDescent="0.3">
      <c r="C75" s="57"/>
      <c r="D75" s="54"/>
      <c r="E75" s="6"/>
      <c r="F75" s="19"/>
      <c r="G75" s="24"/>
      <c r="H75" s="24"/>
      <c r="I75" s="31"/>
      <c r="J75" s="31"/>
      <c r="K75" s="35"/>
    </row>
    <row r="76" spans="1:11" x14ac:dyDescent="0.3">
      <c r="C76" s="58" t="s">
        <v>15</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16</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C80" s="58" t="s">
        <v>17</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A82" s="10"/>
      <c r="B82" s="28"/>
      <c r="C82" s="58" t="s">
        <v>18</v>
      </c>
      <c r="D82" s="54"/>
      <c r="E82" s="6"/>
      <c r="F82" s="19"/>
      <c r="G82" s="24"/>
      <c r="H82" s="24"/>
      <c r="I82" s="31"/>
      <c r="J82" s="31"/>
      <c r="K82" s="35"/>
    </row>
    <row r="83" spans="1:11" x14ac:dyDescent="0.3">
      <c r="A83" s="28"/>
      <c r="B83" s="28"/>
      <c r="C83" s="58" t="s">
        <v>19</v>
      </c>
      <c r="D83" s="54"/>
      <c r="E83" s="6"/>
      <c r="F83" s="19"/>
      <c r="G83" s="24" t="s">
        <v>2</v>
      </c>
      <c r="H83" s="24" t="s">
        <v>2</v>
      </c>
      <c r="I83" s="31"/>
      <c r="J83" s="31"/>
      <c r="K83" s="35"/>
    </row>
    <row r="84" spans="1:11" x14ac:dyDescent="0.3">
      <c r="A84" s="28"/>
      <c r="B84" s="28"/>
      <c r="C84" s="58"/>
      <c r="D84" s="54"/>
      <c r="E84" s="6"/>
      <c r="F84" s="19"/>
      <c r="G84" s="24"/>
      <c r="H84" s="24"/>
      <c r="I84" s="31"/>
      <c r="J84" s="31"/>
      <c r="K84" s="35"/>
    </row>
    <row r="85" spans="1:11" x14ac:dyDescent="0.3">
      <c r="C85" s="59" t="s">
        <v>20</v>
      </c>
      <c r="D85" s="54"/>
      <c r="E85" s="6"/>
      <c r="F85" s="19"/>
      <c r="G85" s="24"/>
      <c r="H85" s="24"/>
      <c r="I85" s="31"/>
      <c r="J85" s="31"/>
      <c r="K85" s="35"/>
    </row>
    <row r="86" spans="1:11" x14ac:dyDescent="0.3">
      <c r="B86" s="8" t="s">
        <v>778</v>
      </c>
      <c r="C86" s="57" t="s">
        <v>5281</v>
      </c>
      <c r="D86" s="54" t="s">
        <v>779</v>
      </c>
      <c r="E86" s="6" t="s">
        <v>780</v>
      </c>
      <c r="F86" s="19">
        <v>17860.507000000001</v>
      </c>
      <c r="G86" s="24">
        <v>2008.14</v>
      </c>
      <c r="H86" s="24">
        <v>0.31</v>
      </c>
      <c r="I86" s="31">
        <v>5.51</v>
      </c>
      <c r="J86" s="31"/>
      <c r="K86" s="35"/>
    </row>
    <row r="87" spans="1:11" x14ac:dyDescent="0.3">
      <c r="C87" s="58" t="s">
        <v>176</v>
      </c>
      <c r="D87" s="54"/>
      <c r="E87" s="6"/>
      <c r="F87" s="19"/>
      <c r="G87" s="25">
        <v>2008.14</v>
      </c>
      <c r="H87" s="25">
        <v>0.31</v>
      </c>
      <c r="I87" s="31"/>
      <c r="J87" s="31"/>
      <c r="K87" s="35"/>
    </row>
    <row r="88" spans="1:11" x14ac:dyDescent="0.3">
      <c r="C88" s="57"/>
      <c r="D88" s="54"/>
      <c r="E88" s="6"/>
      <c r="F88" s="19"/>
      <c r="G88" s="24"/>
      <c r="H88" s="24"/>
      <c r="I88" s="31"/>
      <c r="J88" s="31"/>
      <c r="K88" s="35"/>
    </row>
    <row r="89" spans="1:11" x14ac:dyDescent="0.3">
      <c r="C89" s="58" t="s">
        <v>21</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22</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8" t="s">
        <v>23</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C95" s="59" t="s">
        <v>24</v>
      </c>
      <c r="D95" s="54"/>
      <c r="E95" s="6"/>
      <c r="F95" s="19"/>
      <c r="G95" s="24"/>
      <c r="H95" s="24"/>
      <c r="I95" s="31"/>
      <c r="J95" s="31"/>
      <c r="K95" s="35"/>
    </row>
    <row r="96" spans="1:11" x14ac:dyDescent="0.3">
      <c r="B96" s="8" t="s">
        <v>188</v>
      </c>
      <c r="C96" s="57" t="s">
        <v>189</v>
      </c>
      <c r="D96" s="54"/>
      <c r="E96" s="6"/>
      <c r="F96" s="19"/>
      <c r="G96" s="24">
        <v>13320.1</v>
      </c>
      <c r="H96" s="24">
        <v>2.0499999999999998</v>
      </c>
      <c r="I96" s="31"/>
      <c r="J96" s="31"/>
      <c r="K96" s="35"/>
    </row>
    <row r="97" spans="1:54" x14ac:dyDescent="0.3">
      <c r="C97" s="58" t="s">
        <v>176</v>
      </c>
      <c r="D97" s="54"/>
      <c r="E97" s="6"/>
      <c r="F97" s="19"/>
      <c r="G97" s="25">
        <v>13320.1</v>
      </c>
      <c r="H97" s="25">
        <v>2.0499999999999998</v>
      </c>
      <c r="I97" s="31"/>
      <c r="J97" s="31"/>
      <c r="K97" s="35"/>
    </row>
    <row r="98" spans="1:54" x14ac:dyDescent="0.3">
      <c r="C98" s="57"/>
      <c r="D98" s="54"/>
      <c r="E98" s="6"/>
      <c r="F98" s="19"/>
      <c r="G98" s="24"/>
      <c r="H98" s="24"/>
      <c r="I98" s="31"/>
      <c r="J98" s="31"/>
      <c r="K98" s="35"/>
    </row>
    <row r="99" spans="1:54" x14ac:dyDescent="0.3">
      <c r="A99" s="10"/>
      <c r="B99" s="28"/>
      <c r="C99" s="58" t="s">
        <v>25</v>
      </c>
      <c r="D99" s="54"/>
      <c r="E99" s="6"/>
      <c r="F99" s="19"/>
      <c r="G99" s="24"/>
      <c r="H99" s="24"/>
      <c r="I99" s="31"/>
      <c r="J99" s="31"/>
      <c r="K99" s="35"/>
    </row>
    <row r="100" spans="1:54" s="2" customFormat="1" ht="13.8" x14ac:dyDescent="0.3">
      <c r="A100" s="28"/>
      <c r="B100" s="28"/>
      <c r="C100" s="57" t="s">
        <v>5255</v>
      </c>
      <c r="D100" s="54"/>
      <c r="E100" s="6"/>
      <c r="F100" s="19"/>
      <c r="G100" s="24" t="s">
        <v>2</v>
      </c>
      <c r="H100" s="24" t="s">
        <v>2</v>
      </c>
      <c r="I100" s="31"/>
      <c r="J100" s="31"/>
      <c r="K100" s="35"/>
      <c r="L100" s="3"/>
      <c r="AI100" s="3"/>
      <c r="AV100" s="3"/>
      <c r="AX100" s="3"/>
      <c r="BB100" s="3"/>
    </row>
    <row r="101" spans="1:54" x14ac:dyDescent="0.3">
      <c r="B101" s="8"/>
      <c r="C101" s="57" t="s">
        <v>190</v>
      </c>
      <c r="D101" s="54"/>
      <c r="E101" s="6"/>
      <c r="F101" s="19"/>
      <c r="G101" s="24">
        <v>17476.13</v>
      </c>
      <c r="H101" s="24">
        <v>2.69</v>
      </c>
      <c r="I101" s="31"/>
      <c r="J101" s="31"/>
      <c r="K101" s="35"/>
    </row>
    <row r="102" spans="1:54" x14ac:dyDescent="0.3">
      <c r="C102" s="58" t="s">
        <v>176</v>
      </c>
      <c r="D102" s="54"/>
      <c r="E102" s="6"/>
      <c r="F102" s="19"/>
      <c r="G102" s="25">
        <v>17476.13</v>
      </c>
      <c r="H102" s="25">
        <v>2.69</v>
      </c>
      <c r="I102" s="31"/>
      <c r="J102" s="31"/>
      <c r="K102" s="35"/>
    </row>
    <row r="103" spans="1:54" x14ac:dyDescent="0.3">
      <c r="C103" s="57"/>
      <c r="D103" s="54"/>
      <c r="E103" s="6"/>
      <c r="F103" s="19"/>
      <c r="G103" s="24"/>
      <c r="H103" s="24"/>
      <c r="I103" s="31"/>
      <c r="J103" s="31"/>
      <c r="K103" s="35"/>
    </row>
    <row r="104" spans="1:54" x14ac:dyDescent="0.3">
      <c r="C104" s="60" t="s">
        <v>191</v>
      </c>
      <c r="D104" s="55"/>
      <c r="E104" s="5"/>
      <c r="F104" s="20"/>
      <c r="G104" s="26">
        <v>650593.25</v>
      </c>
      <c r="H104" s="26">
        <v>100</v>
      </c>
      <c r="I104" s="32"/>
      <c r="J104" s="32"/>
      <c r="K104" s="36"/>
    </row>
    <row r="107" spans="1:54" x14ac:dyDescent="0.3">
      <c r="C107" s="1" t="s">
        <v>192</v>
      </c>
    </row>
    <row r="108" spans="1:54" x14ac:dyDescent="0.3">
      <c r="C108" s="37" t="s">
        <v>193</v>
      </c>
      <c r="D108" s="37"/>
      <c r="E108" s="37"/>
      <c r="F108" s="37"/>
      <c r="G108" s="37"/>
      <c r="H108" s="37"/>
      <c r="I108" s="37"/>
      <c r="J108" s="37"/>
      <c r="K108" s="37"/>
    </row>
    <row r="109" spans="1:54" x14ac:dyDescent="0.3">
      <c r="C109" s="2" t="s">
        <v>194</v>
      </c>
    </row>
    <row r="110" spans="1:54" x14ac:dyDescent="0.3">
      <c r="C110" s="2" t="s">
        <v>195</v>
      </c>
    </row>
    <row r="111" spans="1:54" ht="30" customHeight="1" x14ac:dyDescent="0.3">
      <c r="C111" s="82" t="s">
        <v>196</v>
      </c>
      <c r="D111" s="83"/>
      <c r="E111" s="83"/>
      <c r="F111" s="83"/>
      <c r="G111" s="83"/>
      <c r="H111" s="83"/>
      <c r="I111" s="83"/>
      <c r="J111" s="83"/>
      <c r="K111" s="83"/>
    </row>
    <row r="112" spans="1:54" x14ac:dyDescent="0.3">
      <c r="C112" s="2" t="s">
        <v>197</v>
      </c>
    </row>
    <row r="113" spans="3:11" ht="38.25" customHeight="1" x14ac:dyDescent="0.3">
      <c r="C113" s="84" t="s">
        <v>5312</v>
      </c>
      <c r="D113" s="84"/>
      <c r="E113" s="84"/>
      <c r="F113" s="84"/>
      <c r="G113" s="84"/>
      <c r="H113" s="84"/>
      <c r="I113" s="84"/>
      <c r="J113" s="84"/>
      <c r="K113" s="84"/>
    </row>
    <row r="115" spans="3:11" x14ac:dyDescent="0.3">
      <c r="C115" s="1" t="s">
        <v>5366</v>
      </c>
      <c r="E115" s="80" t="s">
        <v>5367</v>
      </c>
    </row>
    <row r="116" spans="3:11" x14ac:dyDescent="0.3">
      <c r="E116" s="2" t="s">
        <v>5380</v>
      </c>
    </row>
  </sheetData>
  <mergeCells count="2">
    <mergeCell ref="C111:K111"/>
    <mergeCell ref="C113:K113"/>
  </mergeCells>
  <hyperlinks>
    <hyperlink ref="J2" location="'Index'!A1" display="'Index'!A1" xr:uid="{664E7636-701C-4B34-8800-7D1F80289B9B}"/>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E4112-95AC-4696-9CF9-41332B7985C2}">
  <sheetPr codeName="Sheet114"/>
  <dimension ref="A1:IV201"/>
  <sheetViews>
    <sheetView showGridLines="0" zoomScale="90" zoomScaleNormal="90" workbookViewId="0">
      <pane ySplit="6" topLeftCell="A18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1183</v>
      </c>
      <c r="J2" s="38" t="s">
        <v>4927</v>
      </c>
    </row>
    <row r="3" spans="1:54" ht="16.2" x14ac:dyDescent="0.35">
      <c r="C3" s="1" t="s">
        <v>28</v>
      </c>
      <c r="D3" s="21" t="s">
        <v>1184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1185</v>
      </c>
      <c r="C18" s="57" t="s">
        <v>330</v>
      </c>
      <c r="D18" s="54" t="s">
        <v>1186</v>
      </c>
      <c r="E18" s="6" t="s">
        <v>638</v>
      </c>
      <c r="F18" s="19">
        <v>2000</v>
      </c>
      <c r="G18" s="24">
        <v>25008.6</v>
      </c>
      <c r="H18" s="24">
        <v>0.4</v>
      </c>
      <c r="I18" s="31">
        <v>6.7049000000000003</v>
      </c>
      <c r="J18" s="31"/>
      <c r="K18" s="35" t="s">
        <v>596</v>
      </c>
    </row>
    <row r="19" spans="2:11" x14ac:dyDescent="0.3">
      <c r="B19" s="8" t="s">
        <v>1187</v>
      </c>
      <c r="C19" s="57" t="s">
        <v>658</v>
      </c>
      <c r="D19" s="54" t="s">
        <v>1188</v>
      </c>
      <c r="E19" s="6" t="s">
        <v>595</v>
      </c>
      <c r="F19" s="19">
        <v>2350</v>
      </c>
      <c r="G19" s="24">
        <v>23516.92</v>
      </c>
      <c r="H19" s="24">
        <v>0.38</v>
      </c>
      <c r="I19" s="31">
        <v>6.05</v>
      </c>
      <c r="J19" s="31"/>
      <c r="K19" s="35" t="s">
        <v>596</v>
      </c>
    </row>
    <row r="20" spans="2:11" x14ac:dyDescent="0.3">
      <c r="B20" s="8" t="s">
        <v>1189</v>
      </c>
      <c r="C20" s="57" t="s">
        <v>627</v>
      </c>
      <c r="D20" s="54" t="s">
        <v>1190</v>
      </c>
      <c r="E20" s="6" t="s">
        <v>595</v>
      </c>
      <c r="F20" s="19">
        <v>1250</v>
      </c>
      <c r="G20" s="24">
        <v>12493.73</v>
      </c>
      <c r="H20" s="24">
        <v>0.2</v>
      </c>
      <c r="I20" s="31">
        <v>5.9999000000000002</v>
      </c>
      <c r="J20" s="31"/>
      <c r="K20" s="35" t="s">
        <v>596</v>
      </c>
    </row>
    <row r="21" spans="2:11" x14ac:dyDescent="0.3">
      <c r="B21" s="8" t="s">
        <v>1191</v>
      </c>
      <c r="C21" s="57" t="s">
        <v>1192</v>
      </c>
      <c r="D21" s="54" t="s">
        <v>1193</v>
      </c>
      <c r="E21" s="6" t="s">
        <v>638</v>
      </c>
      <c r="F21" s="19">
        <v>750</v>
      </c>
      <c r="G21" s="24">
        <v>7502.3</v>
      </c>
      <c r="H21" s="24">
        <v>0.12</v>
      </c>
      <c r="I21" s="31">
        <v>6.17</v>
      </c>
      <c r="J21" s="31"/>
      <c r="K21" s="35" t="s">
        <v>596</v>
      </c>
    </row>
    <row r="22" spans="2:11" x14ac:dyDescent="0.3">
      <c r="B22" s="8" t="s">
        <v>1194</v>
      </c>
      <c r="C22" s="57" t="s">
        <v>224</v>
      </c>
      <c r="D22" s="54" t="s">
        <v>1195</v>
      </c>
      <c r="E22" s="6" t="s">
        <v>614</v>
      </c>
      <c r="F22" s="19">
        <v>5000</v>
      </c>
      <c r="G22" s="24">
        <v>5008.84</v>
      </c>
      <c r="H22" s="24">
        <v>0.08</v>
      </c>
      <c r="I22" s="31">
        <v>6.9097999999999997</v>
      </c>
      <c r="J22" s="31"/>
      <c r="K22" s="35" t="s">
        <v>596</v>
      </c>
    </row>
    <row r="23" spans="2:11" x14ac:dyDescent="0.3">
      <c r="B23" s="8" t="s">
        <v>1196</v>
      </c>
      <c r="C23" s="57" t="s">
        <v>1197</v>
      </c>
      <c r="D23" s="54" t="s">
        <v>1198</v>
      </c>
      <c r="E23" s="6" t="s">
        <v>638</v>
      </c>
      <c r="F23" s="19">
        <v>500</v>
      </c>
      <c r="G23" s="24">
        <v>5005.7700000000004</v>
      </c>
      <c r="H23" s="24">
        <v>0.08</v>
      </c>
      <c r="I23" s="31">
        <v>6.2401</v>
      </c>
      <c r="J23" s="31"/>
      <c r="K23" s="35" t="s">
        <v>596</v>
      </c>
    </row>
    <row r="24" spans="2:11" x14ac:dyDescent="0.3">
      <c r="C24" s="58" t="s">
        <v>176</v>
      </c>
      <c r="D24" s="54"/>
      <c r="E24" s="6"/>
      <c r="F24" s="19"/>
      <c r="G24" s="25">
        <v>78536.160000000003</v>
      </c>
      <c r="H24" s="25">
        <v>1.26</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9</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9" t="s">
        <v>10</v>
      </c>
      <c r="D32" s="54"/>
      <c r="E32" s="6"/>
      <c r="F32" s="19"/>
      <c r="G32" s="24"/>
      <c r="H32" s="24"/>
      <c r="I32" s="31"/>
      <c r="J32" s="31"/>
      <c r="K32" s="35"/>
    </row>
    <row r="33" spans="1:11" x14ac:dyDescent="0.3">
      <c r="B33" s="8" t="s">
        <v>1199</v>
      </c>
      <c r="C33" s="57" t="s">
        <v>1200</v>
      </c>
      <c r="D33" s="54" t="s">
        <v>1201</v>
      </c>
      <c r="E33" s="6" t="s">
        <v>187</v>
      </c>
      <c r="F33" s="19">
        <v>30500000</v>
      </c>
      <c r="G33" s="24">
        <v>30566.639999999999</v>
      </c>
      <c r="H33" s="24">
        <v>0.49</v>
      </c>
      <c r="I33" s="31">
        <v>5.5549999999999997</v>
      </c>
      <c r="J33" s="31"/>
      <c r="K33" s="35"/>
    </row>
    <row r="34" spans="1:11" x14ac:dyDescent="0.3">
      <c r="B34" s="8" t="s">
        <v>1202</v>
      </c>
      <c r="C34" s="57" t="s">
        <v>1203</v>
      </c>
      <c r="D34" s="54" t="s">
        <v>1204</v>
      </c>
      <c r="E34" s="6" t="s">
        <v>187</v>
      </c>
      <c r="F34" s="19">
        <v>20000000</v>
      </c>
      <c r="G34" s="24">
        <v>20091.62</v>
      </c>
      <c r="H34" s="24">
        <v>0.32</v>
      </c>
      <c r="I34" s="31">
        <v>5.55</v>
      </c>
      <c r="J34" s="31"/>
      <c r="K34" s="35"/>
    </row>
    <row r="35" spans="1:11" x14ac:dyDescent="0.3">
      <c r="B35" s="8" t="s">
        <v>1205</v>
      </c>
      <c r="C35" s="57" t="s">
        <v>1206</v>
      </c>
      <c r="D35" s="54" t="s">
        <v>1207</v>
      </c>
      <c r="E35" s="6" t="s">
        <v>187</v>
      </c>
      <c r="F35" s="19">
        <v>16000000</v>
      </c>
      <c r="G35" s="24">
        <v>16032.26</v>
      </c>
      <c r="H35" s="24">
        <v>0.26</v>
      </c>
      <c r="I35" s="31">
        <v>5.57165</v>
      </c>
      <c r="J35" s="31"/>
      <c r="K35" s="35"/>
    </row>
    <row r="36" spans="1:11" x14ac:dyDescent="0.3">
      <c r="B36" s="8" t="s">
        <v>1208</v>
      </c>
      <c r="C36" s="57" t="s">
        <v>1209</v>
      </c>
      <c r="D36" s="54" t="s">
        <v>1210</v>
      </c>
      <c r="E36" s="6" t="s">
        <v>187</v>
      </c>
      <c r="F36" s="19">
        <v>10000000</v>
      </c>
      <c r="G36" s="24">
        <v>10039.200000000001</v>
      </c>
      <c r="H36" s="24">
        <v>0.16</v>
      </c>
      <c r="I36" s="31">
        <v>5.52</v>
      </c>
      <c r="J36" s="31"/>
      <c r="K36" s="35"/>
    </row>
    <row r="37" spans="1:11" x14ac:dyDescent="0.3">
      <c r="B37" s="8" t="s">
        <v>1211</v>
      </c>
      <c r="C37" s="57" t="s">
        <v>1212</v>
      </c>
      <c r="D37" s="54" t="s">
        <v>1213</v>
      </c>
      <c r="E37" s="6" t="s">
        <v>187</v>
      </c>
      <c r="F37" s="19">
        <v>6500000</v>
      </c>
      <c r="G37" s="24">
        <v>6529.64</v>
      </c>
      <c r="H37" s="24">
        <v>0.1</v>
      </c>
      <c r="I37" s="31">
        <v>5.57</v>
      </c>
      <c r="J37" s="31"/>
      <c r="K37" s="35"/>
    </row>
    <row r="38" spans="1:11" x14ac:dyDescent="0.3">
      <c r="B38" s="8" t="s">
        <v>1214</v>
      </c>
      <c r="C38" s="57" t="s">
        <v>1215</v>
      </c>
      <c r="D38" s="54" t="s">
        <v>1216</v>
      </c>
      <c r="E38" s="6" t="s">
        <v>187</v>
      </c>
      <c r="F38" s="19">
        <v>4000000</v>
      </c>
      <c r="G38" s="24">
        <v>4011.34</v>
      </c>
      <c r="H38" s="24">
        <v>0.06</v>
      </c>
      <c r="I38" s="31">
        <v>5.52</v>
      </c>
      <c r="J38" s="31"/>
      <c r="K38" s="35"/>
    </row>
    <row r="39" spans="1:11" x14ac:dyDescent="0.3">
      <c r="B39" s="8" t="s">
        <v>1217</v>
      </c>
      <c r="C39" s="57" t="s">
        <v>1218</v>
      </c>
      <c r="D39" s="54" t="s">
        <v>1219</v>
      </c>
      <c r="E39" s="6" t="s">
        <v>187</v>
      </c>
      <c r="F39" s="19">
        <v>2500000</v>
      </c>
      <c r="G39" s="24">
        <v>2511.48</v>
      </c>
      <c r="H39" s="24">
        <v>0.04</v>
      </c>
      <c r="I39" s="31">
        <v>5.5624000000000002</v>
      </c>
      <c r="J39" s="31"/>
      <c r="K39" s="35"/>
    </row>
    <row r="40" spans="1:11" x14ac:dyDescent="0.3">
      <c r="C40" s="58" t="s">
        <v>176</v>
      </c>
      <c r="D40" s="54"/>
      <c r="E40" s="6"/>
      <c r="F40" s="19"/>
      <c r="G40" s="25">
        <v>89782.18</v>
      </c>
      <c r="H40" s="25">
        <v>1.43</v>
      </c>
      <c r="I40" s="31"/>
      <c r="J40" s="31"/>
      <c r="K40" s="35"/>
    </row>
    <row r="41" spans="1:11" x14ac:dyDescent="0.3">
      <c r="C41" s="57"/>
      <c r="D41" s="54"/>
      <c r="E41" s="6"/>
      <c r="F41" s="19"/>
      <c r="G41" s="24"/>
      <c r="H41" s="24"/>
      <c r="I41" s="31"/>
      <c r="J41" s="31"/>
      <c r="K41" s="35"/>
    </row>
    <row r="42" spans="1:11" x14ac:dyDescent="0.3">
      <c r="A42" s="10"/>
      <c r="B42" s="28"/>
      <c r="C42" s="58" t="s">
        <v>11</v>
      </c>
      <c r="D42" s="54"/>
      <c r="E42" s="6"/>
      <c r="F42" s="19"/>
      <c r="G42" s="24"/>
      <c r="H42" s="24"/>
      <c r="I42" s="31"/>
      <c r="J42" s="31"/>
      <c r="K42" s="35"/>
    </row>
    <row r="43" spans="1:11" x14ac:dyDescent="0.3">
      <c r="C43" s="59" t="s">
        <v>13</v>
      </c>
      <c r="D43" s="54"/>
      <c r="E43" s="6"/>
      <c r="F43" s="19"/>
      <c r="G43" s="24"/>
      <c r="H43" s="24"/>
      <c r="I43" s="31"/>
      <c r="J43" s="31"/>
      <c r="K43" s="35"/>
    </row>
    <row r="44" spans="1:11" x14ac:dyDescent="0.3">
      <c r="B44" s="8" t="s">
        <v>1220</v>
      </c>
      <c r="C44" s="57" t="s">
        <v>1221</v>
      </c>
      <c r="D44" s="54" t="s">
        <v>1222</v>
      </c>
      <c r="E44" s="6" t="s">
        <v>736</v>
      </c>
      <c r="F44" s="19">
        <v>40000</v>
      </c>
      <c r="G44" s="24">
        <v>199804.79999999999</v>
      </c>
      <c r="H44" s="24">
        <v>3.21</v>
      </c>
      <c r="I44" s="31">
        <v>5.9431000000000003</v>
      </c>
      <c r="J44" s="31"/>
      <c r="K44" s="35" t="s">
        <v>596</v>
      </c>
    </row>
    <row r="45" spans="1:11" x14ac:dyDescent="0.3">
      <c r="B45" s="8" t="s">
        <v>1223</v>
      </c>
      <c r="C45" s="57" t="s">
        <v>627</v>
      </c>
      <c r="D45" s="54" t="s">
        <v>1224</v>
      </c>
      <c r="E45" s="6" t="s">
        <v>736</v>
      </c>
      <c r="F45" s="19">
        <v>40000</v>
      </c>
      <c r="G45" s="24">
        <v>198337.6</v>
      </c>
      <c r="H45" s="24">
        <v>3.19</v>
      </c>
      <c r="I45" s="31">
        <v>5.8836000000000004</v>
      </c>
      <c r="J45" s="31"/>
      <c r="K45" s="35" t="s">
        <v>596</v>
      </c>
    </row>
    <row r="46" spans="1:11" x14ac:dyDescent="0.3">
      <c r="B46" s="8" t="s">
        <v>1225</v>
      </c>
      <c r="C46" s="57" t="s">
        <v>324</v>
      </c>
      <c r="D46" s="54" t="s">
        <v>1226</v>
      </c>
      <c r="E46" s="6" t="s">
        <v>736</v>
      </c>
      <c r="F46" s="19">
        <v>30000</v>
      </c>
      <c r="G46" s="24">
        <v>148418.1</v>
      </c>
      <c r="H46" s="24">
        <v>2.39</v>
      </c>
      <c r="I46" s="31">
        <v>5.9851000000000001</v>
      </c>
      <c r="J46" s="31"/>
      <c r="K46" s="35" t="s">
        <v>596</v>
      </c>
    </row>
    <row r="47" spans="1:11" x14ac:dyDescent="0.3">
      <c r="B47" s="8" t="s">
        <v>1227</v>
      </c>
      <c r="C47" s="57" t="s">
        <v>1221</v>
      </c>
      <c r="D47" s="54" t="s">
        <v>1228</v>
      </c>
      <c r="E47" s="6" t="s">
        <v>736</v>
      </c>
      <c r="F47" s="19">
        <v>30000</v>
      </c>
      <c r="G47" s="24">
        <v>148337.85</v>
      </c>
      <c r="H47" s="24">
        <v>2.38</v>
      </c>
      <c r="I47" s="31">
        <v>5.9276</v>
      </c>
      <c r="J47" s="31"/>
      <c r="K47" s="35" t="s">
        <v>596</v>
      </c>
    </row>
    <row r="48" spans="1:11" x14ac:dyDescent="0.3">
      <c r="B48" s="8" t="s">
        <v>1229</v>
      </c>
      <c r="C48" s="57" t="s">
        <v>583</v>
      </c>
      <c r="D48" s="54" t="s">
        <v>1230</v>
      </c>
      <c r="E48" s="6" t="s">
        <v>736</v>
      </c>
      <c r="F48" s="19">
        <v>27000</v>
      </c>
      <c r="G48" s="24">
        <v>133373.39000000001</v>
      </c>
      <c r="H48" s="24">
        <v>2.14</v>
      </c>
      <c r="I48" s="31">
        <v>6.2697000000000003</v>
      </c>
      <c r="J48" s="31"/>
      <c r="K48" s="35" t="s">
        <v>596</v>
      </c>
    </row>
    <row r="49" spans="2:11" x14ac:dyDescent="0.3">
      <c r="B49" s="8" t="s">
        <v>1231</v>
      </c>
      <c r="C49" s="57" t="s">
        <v>1232</v>
      </c>
      <c r="D49" s="54" t="s">
        <v>1233</v>
      </c>
      <c r="E49" s="6" t="s">
        <v>736</v>
      </c>
      <c r="F49" s="19">
        <v>20000</v>
      </c>
      <c r="G49" s="24">
        <v>99756.5</v>
      </c>
      <c r="H49" s="24">
        <v>1.6</v>
      </c>
      <c r="I49" s="31">
        <v>5.9396000000000004</v>
      </c>
      <c r="J49" s="31"/>
      <c r="K49" s="35" t="s">
        <v>596</v>
      </c>
    </row>
    <row r="50" spans="2:11" x14ac:dyDescent="0.3">
      <c r="B50" s="8" t="s">
        <v>1234</v>
      </c>
      <c r="C50" s="57" t="s">
        <v>1235</v>
      </c>
      <c r="D50" s="54" t="s">
        <v>1236</v>
      </c>
      <c r="E50" s="6" t="s">
        <v>736</v>
      </c>
      <c r="F50" s="19">
        <v>20000</v>
      </c>
      <c r="G50" s="24">
        <v>99628.7</v>
      </c>
      <c r="H50" s="24">
        <v>1.6</v>
      </c>
      <c r="I50" s="31">
        <v>5.9150999999999998</v>
      </c>
      <c r="J50" s="31"/>
      <c r="K50" s="35" t="s">
        <v>596</v>
      </c>
    </row>
    <row r="51" spans="2:11" x14ac:dyDescent="0.3">
      <c r="B51" s="8" t="s">
        <v>1237</v>
      </c>
      <c r="C51" s="57" t="s">
        <v>1221</v>
      </c>
      <c r="D51" s="54" t="s">
        <v>1238</v>
      </c>
      <c r="E51" s="6" t="s">
        <v>736</v>
      </c>
      <c r="F51" s="19">
        <v>20000</v>
      </c>
      <c r="G51" s="24">
        <v>99290.5</v>
      </c>
      <c r="H51" s="24">
        <v>1.6</v>
      </c>
      <c r="I51" s="31">
        <v>5.9276999999999997</v>
      </c>
      <c r="J51" s="31"/>
      <c r="K51" s="35" t="s">
        <v>596</v>
      </c>
    </row>
    <row r="52" spans="2:11" x14ac:dyDescent="0.3">
      <c r="B52" s="8" t="s">
        <v>1239</v>
      </c>
      <c r="C52" s="57" t="s">
        <v>1221</v>
      </c>
      <c r="D52" s="54" t="s">
        <v>1240</v>
      </c>
      <c r="E52" s="6" t="s">
        <v>736</v>
      </c>
      <c r="F52" s="19">
        <v>20000</v>
      </c>
      <c r="G52" s="24">
        <v>99162.7</v>
      </c>
      <c r="H52" s="24">
        <v>1.59</v>
      </c>
      <c r="I52" s="31">
        <v>5.9272</v>
      </c>
      <c r="J52" s="31"/>
      <c r="K52" s="35" t="s">
        <v>596</v>
      </c>
    </row>
    <row r="53" spans="2:11" x14ac:dyDescent="0.3">
      <c r="B53" s="8" t="s">
        <v>1241</v>
      </c>
      <c r="C53" s="57" t="s">
        <v>531</v>
      </c>
      <c r="D53" s="54" t="s">
        <v>1242</v>
      </c>
      <c r="E53" s="6" t="s">
        <v>736</v>
      </c>
      <c r="F53" s="19">
        <v>16500</v>
      </c>
      <c r="G53" s="24">
        <v>82276.009999999995</v>
      </c>
      <c r="H53" s="24">
        <v>1.32</v>
      </c>
      <c r="I53" s="31">
        <v>6.2104999999999997</v>
      </c>
      <c r="J53" s="31"/>
      <c r="K53" s="35" t="s">
        <v>596</v>
      </c>
    </row>
    <row r="54" spans="2:11" x14ac:dyDescent="0.3">
      <c r="B54" s="8" t="s">
        <v>1243</v>
      </c>
      <c r="C54" s="57" t="s">
        <v>1192</v>
      </c>
      <c r="D54" s="54" t="s">
        <v>1244</v>
      </c>
      <c r="E54" s="6" t="s">
        <v>736</v>
      </c>
      <c r="F54" s="19">
        <v>14000</v>
      </c>
      <c r="G54" s="24">
        <v>69908.09</v>
      </c>
      <c r="H54" s="24">
        <v>1.1200000000000001</v>
      </c>
      <c r="I54" s="31">
        <v>5.9984000000000002</v>
      </c>
      <c r="J54" s="31"/>
      <c r="K54" s="35"/>
    </row>
    <row r="55" spans="2:11" x14ac:dyDescent="0.3">
      <c r="B55" s="8" t="s">
        <v>1245</v>
      </c>
      <c r="C55" s="57" t="s">
        <v>627</v>
      </c>
      <c r="D55" s="54" t="s">
        <v>1246</v>
      </c>
      <c r="E55" s="6" t="s">
        <v>736</v>
      </c>
      <c r="F55" s="19">
        <v>14000</v>
      </c>
      <c r="G55" s="24">
        <v>69885.13</v>
      </c>
      <c r="H55" s="24">
        <v>1.1200000000000001</v>
      </c>
      <c r="I55" s="31">
        <v>5.9995000000000003</v>
      </c>
      <c r="J55" s="31"/>
      <c r="K55" s="35"/>
    </row>
    <row r="56" spans="2:11" x14ac:dyDescent="0.3">
      <c r="B56" s="8" t="s">
        <v>1247</v>
      </c>
      <c r="C56" s="57" t="s">
        <v>1248</v>
      </c>
      <c r="D56" s="54" t="s">
        <v>1249</v>
      </c>
      <c r="E56" s="6" t="s">
        <v>736</v>
      </c>
      <c r="F56" s="19">
        <v>14000</v>
      </c>
      <c r="G56" s="24">
        <v>69844.67</v>
      </c>
      <c r="H56" s="24">
        <v>1.1200000000000001</v>
      </c>
      <c r="I56" s="31">
        <v>6.2441000000000004</v>
      </c>
      <c r="J56" s="31"/>
      <c r="K56" s="35" t="s">
        <v>596</v>
      </c>
    </row>
    <row r="57" spans="2:11" x14ac:dyDescent="0.3">
      <c r="B57" s="8" t="s">
        <v>1250</v>
      </c>
      <c r="C57" s="57" t="s">
        <v>945</v>
      </c>
      <c r="D57" s="54" t="s">
        <v>1251</v>
      </c>
      <c r="E57" s="6" t="s">
        <v>736</v>
      </c>
      <c r="F57" s="19">
        <v>14000</v>
      </c>
      <c r="G57" s="24">
        <v>69575.520000000004</v>
      </c>
      <c r="H57" s="24">
        <v>1.1200000000000001</v>
      </c>
      <c r="I57" s="31">
        <v>5.8601999999999999</v>
      </c>
      <c r="J57" s="31"/>
      <c r="K57" s="35" t="s">
        <v>596</v>
      </c>
    </row>
    <row r="58" spans="2:11" x14ac:dyDescent="0.3">
      <c r="B58" s="8" t="s">
        <v>1252</v>
      </c>
      <c r="C58" s="57" t="s">
        <v>664</v>
      </c>
      <c r="D58" s="54" t="s">
        <v>1253</v>
      </c>
      <c r="E58" s="6" t="s">
        <v>736</v>
      </c>
      <c r="F58" s="19">
        <v>13000</v>
      </c>
      <c r="G58" s="24">
        <v>64087.73</v>
      </c>
      <c r="H58" s="24">
        <v>1.03</v>
      </c>
      <c r="I58" s="31">
        <v>6.4949000000000003</v>
      </c>
      <c r="J58" s="31"/>
      <c r="K58" s="35" t="s">
        <v>596</v>
      </c>
    </row>
    <row r="59" spans="2:11" x14ac:dyDescent="0.3">
      <c r="B59" s="8" t="s">
        <v>1254</v>
      </c>
      <c r="C59" s="57" t="s">
        <v>1255</v>
      </c>
      <c r="D59" s="54" t="s">
        <v>1256</v>
      </c>
      <c r="E59" s="6" t="s">
        <v>736</v>
      </c>
      <c r="F59" s="19">
        <v>12000</v>
      </c>
      <c r="G59" s="24">
        <v>59135.46</v>
      </c>
      <c r="H59" s="24">
        <v>0.95</v>
      </c>
      <c r="I59" s="31">
        <v>6.2050999999999998</v>
      </c>
      <c r="J59" s="31"/>
      <c r="K59" s="35" t="s">
        <v>596</v>
      </c>
    </row>
    <row r="60" spans="2:11" x14ac:dyDescent="0.3">
      <c r="B60" s="8" t="s">
        <v>1257</v>
      </c>
      <c r="C60" s="57" t="s">
        <v>1258</v>
      </c>
      <c r="D60" s="54" t="s">
        <v>1259</v>
      </c>
      <c r="E60" s="6" t="s">
        <v>736</v>
      </c>
      <c r="F60" s="19">
        <v>11000</v>
      </c>
      <c r="G60" s="24">
        <v>54346.49</v>
      </c>
      <c r="H60" s="24">
        <v>0.87</v>
      </c>
      <c r="I60" s="31">
        <v>6.2701000000000002</v>
      </c>
      <c r="J60" s="31"/>
      <c r="K60" s="35" t="s">
        <v>596</v>
      </c>
    </row>
    <row r="61" spans="2:11" x14ac:dyDescent="0.3">
      <c r="B61" s="8" t="s">
        <v>1260</v>
      </c>
      <c r="C61" s="57" t="s">
        <v>1192</v>
      </c>
      <c r="D61" s="54" t="s">
        <v>1261</v>
      </c>
      <c r="E61" s="6" t="s">
        <v>736</v>
      </c>
      <c r="F61" s="19">
        <v>10000</v>
      </c>
      <c r="G61" s="24">
        <v>49991.9</v>
      </c>
      <c r="H61" s="24">
        <v>0.8</v>
      </c>
      <c r="I61" s="31">
        <v>5.9139999999999997</v>
      </c>
      <c r="J61" s="31"/>
      <c r="K61" s="35"/>
    </row>
    <row r="62" spans="2:11" x14ac:dyDescent="0.3">
      <c r="B62" s="8" t="s">
        <v>1262</v>
      </c>
      <c r="C62" s="57" t="s">
        <v>1263</v>
      </c>
      <c r="D62" s="54" t="s">
        <v>1264</v>
      </c>
      <c r="E62" s="6" t="s">
        <v>736</v>
      </c>
      <c r="F62" s="19">
        <v>10000</v>
      </c>
      <c r="G62" s="24">
        <v>49885.599999999999</v>
      </c>
      <c r="H62" s="24">
        <v>0.8</v>
      </c>
      <c r="I62" s="31">
        <v>5.9801000000000002</v>
      </c>
      <c r="J62" s="31"/>
      <c r="K62" s="35" t="s">
        <v>596</v>
      </c>
    </row>
    <row r="63" spans="2:11" x14ac:dyDescent="0.3">
      <c r="B63" s="8" t="s">
        <v>1265</v>
      </c>
      <c r="C63" s="57" t="s">
        <v>531</v>
      </c>
      <c r="D63" s="54" t="s">
        <v>1266</v>
      </c>
      <c r="E63" s="6" t="s">
        <v>736</v>
      </c>
      <c r="F63" s="19">
        <v>10000</v>
      </c>
      <c r="G63" s="24">
        <v>49872.75</v>
      </c>
      <c r="H63" s="24">
        <v>0.8</v>
      </c>
      <c r="I63" s="31">
        <v>6.2099000000000002</v>
      </c>
      <c r="J63" s="31"/>
      <c r="K63" s="35" t="s">
        <v>596</v>
      </c>
    </row>
    <row r="64" spans="2:11" x14ac:dyDescent="0.3">
      <c r="B64" s="8" t="s">
        <v>1267</v>
      </c>
      <c r="C64" s="57" t="s">
        <v>1268</v>
      </c>
      <c r="D64" s="54" t="s">
        <v>1269</v>
      </c>
      <c r="E64" s="6" t="s">
        <v>736</v>
      </c>
      <c r="F64" s="19">
        <v>10000</v>
      </c>
      <c r="G64" s="24">
        <v>49649.5</v>
      </c>
      <c r="H64" s="24">
        <v>0.8</v>
      </c>
      <c r="I64" s="31">
        <v>6.2847</v>
      </c>
      <c r="J64" s="31"/>
      <c r="K64" s="35" t="s">
        <v>596</v>
      </c>
    </row>
    <row r="65" spans="2:11" x14ac:dyDescent="0.3">
      <c r="B65" s="8" t="s">
        <v>1270</v>
      </c>
      <c r="C65" s="57" t="s">
        <v>1248</v>
      </c>
      <c r="D65" s="54" t="s">
        <v>1271</v>
      </c>
      <c r="E65" s="6" t="s">
        <v>736</v>
      </c>
      <c r="F65" s="19">
        <v>10000</v>
      </c>
      <c r="G65" s="24">
        <v>49570.25</v>
      </c>
      <c r="H65" s="24">
        <v>0.8</v>
      </c>
      <c r="I65" s="31">
        <v>6.2050000000000001</v>
      </c>
      <c r="J65" s="31"/>
      <c r="K65" s="35" t="s">
        <v>596</v>
      </c>
    </row>
    <row r="66" spans="2:11" x14ac:dyDescent="0.3">
      <c r="B66" s="8" t="s">
        <v>1272</v>
      </c>
      <c r="C66" s="57" t="s">
        <v>1192</v>
      </c>
      <c r="D66" s="54" t="s">
        <v>1273</v>
      </c>
      <c r="E66" s="6" t="s">
        <v>736</v>
      </c>
      <c r="F66" s="19">
        <v>10000</v>
      </c>
      <c r="G66" s="24">
        <v>49482.3</v>
      </c>
      <c r="H66" s="24">
        <v>0.8</v>
      </c>
      <c r="I66" s="31">
        <v>5.875</v>
      </c>
      <c r="J66" s="31"/>
      <c r="K66" s="35" t="s">
        <v>596</v>
      </c>
    </row>
    <row r="67" spans="2:11" x14ac:dyDescent="0.3">
      <c r="B67" s="8" t="s">
        <v>1274</v>
      </c>
      <c r="C67" s="57" t="s">
        <v>1258</v>
      </c>
      <c r="D67" s="54" t="s">
        <v>1275</v>
      </c>
      <c r="E67" s="6" t="s">
        <v>736</v>
      </c>
      <c r="F67" s="19">
        <v>10000</v>
      </c>
      <c r="G67" s="24">
        <v>49464.7</v>
      </c>
      <c r="H67" s="24">
        <v>0.8</v>
      </c>
      <c r="I67" s="31">
        <v>6.2698</v>
      </c>
      <c r="J67" s="31"/>
      <c r="K67" s="35" t="s">
        <v>596</v>
      </c>
    </row>
    <row r="68" spans="2:11" x14ac:dyDescent="0.3">
      <c r="B68" s="8" t="s">
        <v>1276</v>
      </c>
      <c r="C68" s="57" t="s">
        <v>1277</v>
      </c>
      <c r="D68" s="54" t="s">
        <v>1278</v>
      </c>
      <c r="E68" s="6" t="s">
        <v>736</v>
      </c>
      <c r="F68" s="19">
        <v>10000</v>
      </c>
      <c r="G68" s="24">
        <v>49456.75</v>
      </c>
      <c r="H68" s="24">
        <v>0.8</v>
      </c>
      <c r="I68" s="31">
        <v>6.2648000000000001</v>
      </c>
      <c r="J68" s="31"/>
      <c r="K68" s="35" t="s">
        <v>596</v>
      </c>
    </row>
    <row r="69" spans="2:11" x14ac:dyDescent="0.3">
      <c r="B69" s="8" t="s">
        <v>1279</v>
      </c>
      <c r="C69" s="57" t="s">
        <v>1280</v>
      </c>
      <c r="D69" s="54" t="s">
        <v>1281</v>
      </c>
      <c r="E69" s="6" t="s">
        <v>736</v>
      </c>
      <c r="F69" s="19">
        <v>10000</v>
      </c>
      <c r="G69" s="24">
        <v>49447.7</v>
      </c>
      <c r="H69" s="24">
        <v>0.79</v>
      </c>
      <c r="I69" s="31">
        <v>6.37</v>
      </c>
      <c r="J69" s="31"/>
      <c r="K69" s="35" t="s">
        <v>596</v>
      </c>
    </row>
    <row r="70" spans="2:11" x14ac:dyDescent="0.3">
      <c r="B70" s="8" t="s">
        <v>1282</v>
      </c>
      <c r="C70" s="57" t="s">
        <v>1268</v>
      </c>
      <c r="D70" s="54" t="s">
        <v>1283</v>
      </c>
      <c r="E70" s="6" t="s">
        <v>736</v>
      </c>
      <c r="F70" s="19">
        <v>10000</v>
      </c>
      <c r="G70" s="24">
        <v>49446.55</v>
      </c>
      <c r="H70" s="24">
        <v>0.79</v>
      </c>
      <c r="I70" s="31">
        <v>6.2851999999999997</v>
      </c>
      <c r="J70" s="31"/>
      <c r="K70" s="35" t="s">
        <v>596</v>
      </c>
    </row>
    <row r="71" spans="2:11" x14ac:dyDescent="0.3">
      <c r="B71" s="8" t="s">
        <v>1284</v>
      </c>
      <c r="C71" s="57" t="s">
        <v>1277</v>
      </c>
      <c r="D71" s="54" t="s">
        <v>1285</v>
      </c>
      <c r="E71" s="6" t="s">
        <v>736</v>
      </c>
      <c r="F71" s="19">
        <v>10000</v>
      </c>
      <c r="G71" s="24">
        <v>49414.75</v>
      </c>
      <c r="H71" s="24">
        <v>0.79</v>
      </c>
      <c r="I71" s="31">
        <v>6.2651000000000003</v>
      </c>
      <c r="J71" s="31"/>
      <c r="K71" s="35" t="s">
        <v>596</v>
      </c>
    </row>
    <row r="72" spans="2:11" x14ac:dyDescent="0.3">
      <c r="B72" s="8" t="s">
        <v>1286</v>
      </c>
      <c r="C72" s="57" t="s">
        <v>1258</v>
      </c>
      <c r="D72" s="54" t="s">
        <v>1287</v>
      </c>
      <c r="E72" s="6" t="s">
        <v>736</v>
      </c>
      <c r="F72" s="19">
        <v>10000</v>
      </c>
      <c r="G72" s="24">
        <v>49414.3</v>
      </c>
      <c r="H72" s="24">
        <v>0.79</v>
      </c>
      <c r="I72" s="31">
        <v>6.27</v>
      </c>
      <c r="J72" s="31"/>
      <c r="K72" s="35" t="s">
        <v>596</v>
      </c>
    </row>
    <row r="73" spans="2:11" x14ac:dyDescent="0.3">
      <c r="B73" s="8" t="s">
        <v>1288</v>
      </c>
      <c r="C73" s="57" t="s">
        <v>1268</v>
      </c>
      <c r="D73" s="54" t="s">
        <v>1289</v>
      </c>
      <c r="E73" s="6" t="s">
        <v>736</v>
      </c>
      <c r="F73" s="19">
        <v>10000</v>
      </c>
      <c r="G73" s="24">
        <v>49412.9</v>
      </c>
      <c r="H73" s="24">
        <v>0.79</v>
      </c>
      <c r="I73" s="31">
        <v>6.2850999999999999</v>
      </c>
      <c r="J73" s="31"/>
      <c r="K73" s="35" t="s">
        <v>596</v>
      </c>
    </row>
    <row r="74" spans="2:11" x14ac:dyDescent="0.3">
      <c r="B74" s="8" t="s">
        <v>1290</v>
      </c>
      <c r="C74" s="57" t="s">
        <v>1291</v>
      </c>
      <c r="D74" s="54" t="s">
        <v>1292</v>
      </c>
      <c r="E74" s="6" t="s">
        <v>736</v>
      </c>
      <c r="F74" s="19">
        <v>10000</v>
      </c>
      <c r="G74" s="24">
        <v>49392.800000000003</v>
      </c>
      <c r="H74" s="24">
        <v>0.79</v>
      </c>
      <c r="I74" s="31">
        <v>6.3197999999999999</v>
      </c>
      <c r="J74" s="31"/>
      <c r="K74" s="35" t="s">
        <v>596</v>
      </c>
    </row>
    <row r="75" spans="2:11" x14ac:dyDescent="0.3">
      <c r="B75" s="8" t="s">
        <v>1293</v>
      </c>
      <c r="C75" s="57" t="s">
        <v>531</v>
      </c>
      <c r="D75" s="54" t="s">
        <v>1294</v>
      </c>
      <c r="E75" s="6" t="s">
        <v>736</v>
      </c>
      <c r="F75" s="19">
        <v>10000</v>
      </c>
      <c r="G75" s="24">
        <v>49332.85</v>
      </c>
      <c r="H75" s="24">
        <v>0.79</v>
      </c>
      <c r="I75" s="31">
        <v>6.1703000000000001</v>
      </c>
      <c r="J75" s="31"/>
      <c r="K75" s="35" t="s">
        <v>596</v>
      </c>
    </row>
    <row r="76" spans="2:11" x14ac:dyDescent="0.3">
      <c r="B76" s="8" t="s">
        <v>1295</v>
      </c>
      <c r="C76" s="57" t="s">
        <v>330</v>
      </c>
      <c r="D76" s="54" t="s">
        <v>1296</v>
      </c>
      <c r="E76" s="6" t="s">
        <v>736</v>
      </c>
      <c r="F76" s="19">
        <v>10000</v>
      </c>
      <c r="G76" s="24">
        <v>49301.55</v>
      </c>
      <c r="H76" s="24">
        <v>0.79</v>
      </c>
      <c r="I76" s="31">
        <v>6.23</v>
      </c>
      <c r="J76" s="31"/>
      <c r="K76" s="35" t="s">
        <v>596</v>
      </c>
    </row>
    <row r="77" spans="2:11" x14ac:dyDescent="0.3">
      <c r="B77" s="8" t="s">
        <v>1297</v>
      </c>
      <c r="C77" s="57" t="s">
        <v>330</v>
      </c>
      <c r="D77" s="54" t="s">
        <v>1298</v>
      </c>
      <c r="E77" s="6" t="s">
        <v>736</v>
      </c>
      <c r="F77" s="19">
        <v>10000</v>
      </c>
      <c r="G77" s="24">
        <v>49276.7</v>
      </c>
      <c r="H77" s="24">
        <v>0.79</v>
      </c>
      <c r="I77" s="31">
        <v>6.23</v>
      </c>
      <c r="J77" s="31"/>
      <c r="K77" s="35" t="s">
        <v>596</v>
      </c>
    </row>
    <row r="78" spans="2:11" x14ac:dyDescent="0.3">
      <c r="B78" s="8" t="s">
        <v>1299</v>
      </c>
      <c r="C78" s="57" t="s">
        <v>1277</v>
      </c>
      <c r="D78" s="54" t="s">
        <v>1300</v>
      </c>
      <c r="E78" s="6" t="s">
        <v>736</v>
      </c>
      <c r="F78" s="19">
        <v>10000</v>
      </c>
      <c r="G78" s="24">
        <v>49272.7</v>
      </c>
      <c r="H78" s="24">
        <v>0.79</v>
      </c>
      <c r="I78" s="31">
        <v>6.2648999999999999</v>
      </c>
      <c r="J78" s="31"/>
      <c r="K78" s="35" t="s">
        <v>596</v>
      </c>
    </row>
    <row r="79" spans="2:11" x14ac:dyDescent="0.3">
      <c r="B79" s="8" t="s">
        <v>1301</v>
      </c>
      <c r="C79" s="57" t="s">
        <v>1258</v>
      </c>
      <c r="D79" s="54" t="s">
        <v>1302</v>
      </c>
      <c r="E79" s="6" t="s">
        <v>736</v>
      </c>
      <c r="F79" s="19">
        <v>8000</v>
      </c>
      <c r="G79" s="24">
        <v>39699.919999999998</v>
      </c>
      <c r="H79" s="24">
        <v>0.64</v>
      </c>
      <c r="I79" s="31">
        <v>6.2702999999999998</v>
      </c>
      <c r="J79" s="31"/>
      <c r="K79" s="35" t="s">
        <v>596</v>
      </c>
    </row>
    <row r="80" spans="2:11" x14ac:dyDescent="0.3">
      <c r="B80" s="8" t="s">
        <v>1303</v>
      </c>
      <c r="C80" s="57" t="s">
        <v>1304</v>
      </c>
      <c r="D80" s="54" t="s">
        <v>1305</v>
      </c>
      <c r="E80" s="6" t="s">
        <v>736</v>
      </c>
      <c r="F80" s="19">
        <v>8000</v>
      </c>
      <c r="G80" s="24">
        <v>39541.800000000003</v>
      </c>
      <c r="H80" s="24">
        <v>0.64</v>
      </c>
      <c r="I80" s="31">
        <v>6.13</v>
      </c>
      <c r="J80" s="31"/>
      <c r="K80" s="35" t="s">
        <v>596</v>
      </c>
    </row>
    <row r="81" spans="2:11" x14ac:dyDescent="0.3">
      <c r="B81" s="8" t="s">
        <v>1306</v>
      </c>
      <c r="C81" s="57" t="s">
        <v>1232</v>
      </c>
      <c r="D81" s="54" t="s">
        <v>1307</v>
      </c>
      <c r="E81" s="6" t="s">
        <v>736</v>
      </c>
      <c r="F81" s="19">
        <v>7500</v>
      </c>
      <c r="G81" s="24">
        <v>37402.61</v>
      </c>
      <c r="H81" s="24">
        <v>0.6</v>
      </c>
      <c r="I81" s="31">
        <v>5.9398</v>
      </c>
      <c r="J81" s="31"/>
      <c r="K81" s="35" t="s">
        <v>596</v>
      </c>
    </row>
    <row r="82" spans="2:11" x14ac:dyDescent="0.3">
      <c r="B82" s="8" t="s">
        <v>1308</v>
      </c>
      <c r="C82" s="57" t="s">
        <v>1304</v>
      </c>
      <c r="D82" s="54" t="s">
        <v>1309</v>
      </c>
      <c r="E82" s="6" t="s">
        <v>736</v>
      </c>
      <c r="F82" s="19">
        <v>6000</v>
      </c>
      <c r="G82" s="24">
        <v>29685.9</v>
      </c>
      <c r="H82" s="24">
        <v>0.48</v>
      </c>
      <c r="I82" s="31">
        <v>6.1300999999999997</v>
      </c>
      <c r="J82" s="31"/>
      <c r="K82" s="35" t="s">
        <v>596</v>
      </c>
    </row>
    <row r="83" spans="2:11" x14ac:dyDescent="0.3">
      <c r="B83" s="8" t="s">
        <v>1310</v>
      </c>
      <c r="C83" s="57" t="s">
        <v>1311</v>
      </c>
      <c r="D83" s="54" t="s">
        <v>1312</v>
      </c>
      <c r="E83" s="6" t="s">
        <v>736</v>
      </c>
      <c r="F83" s="19">
        <v>6000</v>
      </c>
      <c r="G83" s="24">
        <v>29627.01</v>
      </c>
      <c r="H83" s="24">
        <v>0.48</v>
      </c>
      <c r="I83" s="31">
        <v>6.2949999999999999</v>
      </c>
      <c r="J83" s="31"/>
      <c r="K83" s="35" t="s">
        <v>596</v>
      </c>
    </row>
    <row r="84" spans="2:11" x14ac:dyDescent="0.3">
      <c r="B84" s="8" t="s">
        <v>1313</v>
      </c>
      <c r="C84" s="57" t="s">
        <v>1314</v>
      </c>
      <c r="D84" s="54" t="s">
        <v>1315</v>
      </c>
      <c r="E84" s="6" t="s">
        <v>736</v>
      </c>
      <c r="F84" s="19">
        <v>6000</v>
      </c>
      <c r="G84" s="24">
        <v>29568.99</v>
      </c>
      <c r="H84" s="24">
        <v>0.48</v>
      </c>
      <c r="I84" s="31">
        <v>6.4100999999999999</v>
      </c>
      <c r="J84" s="31"/>
      <c r="K84" s="35" t="s">
        <v>596</v>
      </c>
    </row>
    <row r="85" spans="2:11" x14ac:dyDescent="0.3">
      <c r="B85" s="8" t="s">
        <v>1316</v>
      </c>
      <c r="C85" s="57" t="s">
        <v>1317</v>
      </c>
      <c r="D85" s="54" t="s">
        <v>1318</v>
      </c>
      <c r="E85" s="6" t="s">
        <v>736</v>
      </c>
      <c r="F85" s="19">
        <v>5000</v>
      </c>
      <c r="G85" s="24">
        <v>24959.279999999999</v>
      </c>
      <c r="H85" s="24">
        <v>0.4</v>
      </c>
      <c r="I85" s="31">
        <v>5.9555999999999996</v>
      </c>
      <c r="J85" s="31"/>
      <c r="K85" s="35" t="s">
        <v>596</v>
      </c>
    </row>
    <row r="86" spans="2:11" x14ac:dyDescent="0.3">
      <c r="B86" s="8" t="s">
        <v>1319</v>
      </c>
      <c r="C86" s="57" t="s">
        <v>5287</v>
      </c>
      <c r="D86" s="54" t="s">
        <v>1320</v>
      </c>
      <c r="E86" s="6" t="s">
        <v>736</v>
      </c>
      <c r="F86" s="19">
        <v>5000</v>
      </c>
      <c r="G86" s="24">
        <v>24959.05</v>
      </c>
      <c r="H86" s="24">
        <v>0.4</v>
      </c>
      <c r="I86" s="31">
        <v>5.9903000000000004</v>
      </c>
      <c r="J86" s="31"/>
      <c r="K86" s="35" t="s">
        <v>596</v>
      </c>
    </row>
    <row r="87" spans="2:11" x14ac:dyDescent="0.3">
      <c r="B87" s="8" t="s">
        <v>1321</v>
      </c>
      <c r="C87" s="57" t="s">
        <v>66</v>
      </c>
      <c r="D87" s="54" t="s">
        <v>1322</v>
      </c>
      <c r="E87" s="6" t="s">
        <v>736</v>
      </c>
      <c r="F87" s="19">
        <v>5000</v>
      </c>
      <c r="G87" s="24">
        <v>24915.58</v>
      </c>
      <c r="H87" s="24">
        <v>0.4</v>
      </c>
      <c r="I87" s="31">
        <v>5.8902999999999999</v>
      </c>
      <c r="J87" s="31"/>
      <c r="K87" s="35" t="s">
        <v>596</v>
      </c>
    </row>
    <row r="88" spans="2:11" x14ac:dyDescent="0.3">
      <c r="B88" s="8" t="s">
        <v>1323</v>
      </c>
      <c r="C88" s="57" t="s">
        <v>1277</v>
      </c>
      <c r="D88" s="54" t="s">
        <v>1324</v>
      </c>
      <c r="E88" s="6" t="s">
        <v>736</v>
      </c>
      <c r="F88" s="19">
        <v>5000</v>
      </c>
      <c r="G88" s="24">
        <v>24838</v>
      </c>
      <c r="H88" s="24">
        <v>0.4</v>
      </c>
      <c r="I88" s="31">
        <v>6.2648000000000001</v>
      </c>
      <c r="J88" s="31"/>
      <c r="K88" s="35" t="s">
        <v>596</v>
      </c>
    </row>
    <row r="89" spans="2:11" x14ac:dyDescent="0.3">
      <c r="B89" s="8" t="s">
        <v>1325</v>
      </c>
      <c r="C89" s="57" t="s">
        <v>1304</v>
      </c>
      <c r="D89" s="54" t="s">
        <v>1326</v>
      </c>
      <c r="E89" s="6" t="s">
        <v>736</v>
      </c>
      <c r="F89" s="19">
        <v>5000</v>
      </c>
      <c r="G89" s="24">
        <v>24771.200000000001</v>
      </c>
      <c r="H89" s="24">
        <v>0.4</v>
      </c>
      <c r="I89" s="31">
        <v>6.13</v>
      </c>
      <c r="J89" s="31"/>
      <c r="K89" s="35" t="s">
        <v>596</v>
      </c>
    </row>
    <row r="90" spans="2:11" x14ac:dyDescent="0.3">
      <c r="B90" s="8" t="s">
        <v>1327</v>
      </c>
      <c r="C90" s="57" t="s">
        <v>1268</v>
      </c>
      <c r="D90" s="54" t="s">
        <v>1328</v>
      </c>
      <c r="E90" s="6" t="s">
        <v>736</v>
      </c>
      <c r="F90" s="19">
        <v>5000</v>
      </c>
      <c r="G90" s="24">
        <v>24731.7</v>
      </c>
      <c r="H90" s="24">
        <v>0.4</v>
      </c>
      <c r="I90" s="31">
        <v>6.2851999999999997</v>
      </c>
      <c r="J90" s="31"/>
      <c r="K90" s="35" t="s">
        <v>596</v>
      </c>
    </row>
    <row r="91" spans="2:11" x14ac:dyDescent="0.3">
      <c r="B91" s="8" t="s">
        <v>1329</v>
      </c>
      <c r="C91" s="57" t="s">
        <v>1268</v>
      </c>
      <c r="D91" s="54" t="s">
        <v>1330</v>
      </c>
      <c r="E91" s="6" t="s">
        <v>736</v>
      </c>
      <c r="F91" s="19">
        <v>5000</v>
      </c>
      <c r="G91" s="24">
        <v>24727.5</v>
      </c>
      <c r="H91" s="24">
        <v>0.4</v>
      </c>
      <c r="I91" s="31">
        <v>6.2849000000000004</v>
      </c>
      <c r="J91" s="31"/>
      <c r="K91" s="35" t="s">
        <v>596</v>
      </c>
    </row>
    <row r="92" spans="2:11" x14ac:dyDescent="0.3">
      <c r="B92" s="8" t="s">
        <v>1331</v>
      </c>
      <c r="C92" s="57" t="s">
        <v>1258</v>
      </c>
      <c r="D92" s="54" t="s">
        <v>1332</v>
      </c>
      <c r="E92" s="6" t="s">
        <v>736</v>
      </c>
      <c r="F92" s="19">
        <v>4500</v>
      </c>
      <c r="G92" s="24">
        <v>22357.89</v>
      </c>
      <c r="H92" s="24">
        <v>0.36</v>
      </c>
      <c r="I92" s="31">
        <v>6.2702999999999998</v>
      </c>
      <c r="J92" s="31"/>
      <c r="K92" s="35" t="s">
        <v>596</v>
      </c>
    </row>
    <row r="93" spans="2:11" x14ac:dyDescent="0.3">
      <c r="B93" s="8" t="s">
        <v>1333</v>
      </c>
      <c r="C93" s="57" t="s">
        <v>1334</v>
      </c>
      <c r="D93" s="54" t="s">
        <v>1335</v>
      </c>
      <c r="E93" s="6" t="s">
        <v>736</v>
      </c>
      <c r="F93" s="19">
        <v>4000</v>
      </c>
      <c r="G93" s="24">
        <v>19877.3</v>
      </c>
      <c r="H93" s="24">
        <v>0.32</v>
      </c>
      <c r="I93" s="31">
        <v>6.09</v>
      </c>
      <c r="J93" s="31"/>
      <c r="K93" s="35" t="s">
        <v>596</v>
      </c>
    </row>
    <row r="94" spans="2:11" x14ac:dyDescent="0.3">
      <c r="B94" s="8" t="s">
        <v>1336</v>
      </c>
      <c r="C94" s="57" t="s">
        <v>1337</v>
      </c>
      <c r="D94" s="54" t="s">
        <v>1338</v>
      </c>
      <c r="E94" s="6" t="s">
        <v>736</v>
      </c>
      <c r="F94" s="19">
        <v>4000</v>
      </c>
      <c r="G94" s="24">
        <v>19817.900000000001</v>
      </c>
      <c r="H94" s="24">
        <v>0.32</v>
      </c>
      <c r="I94" s="31">
        <v>6.4497</v>
      </c>
      <c r="J94" s="31"/>
      <c r="K94" s="35" t="s">
        <v>596</v>
      </c>
    </row>
    <row r="95" spans="2:11" x14ac:dyDescent="0.3">
      <c r="B95" s="8" t="s">
        <v>1339</v>
      </c>
      <c r="C95" s="57" t="s">
        <v>1314</v>
      </c>
      <c r="D95" s="54" t="s">
        <v>1340</v>
      </c>
      <c r="E95" s="6" t="s">
        <v>736</v>
      </c>
      <c r="F95" s="19">
        <v>4000</v>
      </c>
      <c r="G95" s="24">
        <v>19798.34</v>
      </c>
      <c r="H95" s="24">
        <v>0.32</v>
      </c>
      <c r="I95" s="31">
        <v>6.41</v>
      </c>
      <c r="J95" s="31"/>
      <c r="K95" s="35" t="s">
        <v>596</v>
      </c>
    </row>
    <row r="96" spans="2:11" x14ac:dyDescent="0.3">
      <c r="B96" s="8" t="s">
        <v>1341</v>
      </c>
      <c r="C96" s="57" t="s">
        <v>945</v>
      </c>
      <c r="D96" s="54" t="s">
        <v>1342</v>
      </c>
      <c r="E96" s="6" t="s">
        <v>736</v>
      </c>
      <c r="F96" s="19">
        <v>4000</v>
      </c>
      <c r="G96" s="24">
        <v>19796.580000000002</v>
      </c>
      <c r="H96" s="24">
        <v>0.32</v>
      </c>
      <c r="I96" s="31">
        <v>5.8602999999999996</v>
      </c>
      <c r="J96" s="31"/>
      <c r="K96" s="35" t="s">
        <v>596</v>
      </c>
    </row>
    <row r="97" spans="2:11" x14ac:dyDescent="0.3">
      <c r="B97" s="8" t="s">
        <v>1343</v>
      </c>
      <c r="C97" s="57" t="s">
        <v>1268</v>
      </c>
      <c r="D97" s="54" t="s">
        <v>1344</v>
      </c>
      <c r="E97" s="6" t="s">
        <v>736</v>
      </c>
      <c r="F97" s="19">
        <v>4000</v>
      </c>
      <c r="G97" s="24">
        <v>19741.64</v>
      </c>
      <c r="H97" s="24">
        <v>0.32</v>
      </c>
      <c r="I97" s="31">
        <v>6.2851999999999997</v>
      </c>
      <c r="J97" s="31"/>
      <c r="K97" s="35" t="s">
        <v>596</v>
      </c>
    </row>
    <row r="98" spans="2:11" x14ac:dyDescent="0.3">
      <c r="B98" s="8" t="s">
        <v>1345</v>
      </c>
      <c r="C98" s="57" t="s">
        <v>1346</v>
      </c>
      <c r="D98" s="54" t="s">
        <v>1347</v>
      </c>
      <c r="E98" s="6" t="s">
        <v>736</v>
      </c>
      <c r="F98" s="19">
        <v>3500</v>
      </c>
      <c r="G98" s="24">
        <v>17309.18</v>
      </c>
      <c r="H98" s="24">
        <v>0.28000000000000003</v>
      </c>
      <c r="I98" s="31">
        <v>6.4901</v>
      </c>
      <c r="J98" s="31"/>
      <c r="K98" s="35" t="s">
        <v>596</v>
      </c>
    </row>
    <row r="99" spans="2:11" x14ac:dyDescent="0.3">
      <c r="B99" s="8" t="s">
        <v>1348</v>
      </c>
      <c r="C99" s="57" t="s">
        <v>1291</v>
      </c>
      <c r="D99" s="54" t="s">
        <v>1349</v>
      </c>
      <c r="E99" s="6" t="s">
        <v>736</v>
      </c>
      <c r="F99" s="19">
        <v>3000</v>
      </c>
      <c r="G99" s="24">
        <v>14868.71</v>
      </c>
      <c r="H99" s="24">
        <v>0.24</v>
      </c>
      <c r="I99" s="31">
        <v>6.3201000000000001</v>
      </c>
      <c r="J99" s="31"/>
      <c r="K99" s="35" t="s">
        <v>596</v>
      </c>
    </row>
    <row r="100" spans="2:11" x14ac:dyDescent="0.3">
      <c r="B100" s="8" t="s">
        <v>1350</v>
      </c>
      <c r="C100" s="57" t="s">
        <v>1351</v>
      </c>
      <c r="D100" s="54" t="s">
        <v>1352</v>
      </c>
      <c r="E100" s="6" t="s">
        <v>736</v>
      </c>
      <c r="F100" s="19">
        <v>3000</v>
      </c>
      <c r="G100" s="24">
        <v>14856.3</v>
      </c>
      <c r="H100" s="24">
        <v>0.24</v>
      </c>
      <c r="I100" s="31">
        <v>6.3048000000000002</v>
      </c>
      <c r="J100" s="31"/>
      <c r="K100" s="35" t="s">
        <v>596</v>
      </c>
    </row>
    <row r="101" spans="2:11" x14ac:dyDescent="0.3">
      <c r="B101" s="8" t="s">
        <v>1353</v>
      </c>
      <c r="C101" s="57" t="s">
        <v>1311</v>
      </c>
      <c r="D101" s="54" t="s">
        <v>1354</v>
      </c>
      <c r="E101" s="6" t="s">
        <v>736</v>
      </c>
      <c r="F101" s="19">
        <v>3000</v>
      </c>
      <c r="G101" s="24">
        <v>14823.6</v>
      </c>
      <c r="H101" s="24">
        <v>0.24</v>
      </c>
      <c r="I101" s="31">
        <v>6.2949000000000002</v>
      </c>
      <c r="J101" s="31"/>
      <c r="K101" s="35" t="s">
        <v>596</v>
      </c>
    </row>
    <row r="102" spans="2:11" x14ac:dyDescent="0.3">
      <c r="B102" s="8" t="s">
        <v>1355</v>
      </c>
      <c r="C102" s="57" t="s">
        <v>1356</v>
      </c>
      <c r="D102" s="54" t="s">
        <v>1357</v>
      </c>
      <c r="E102" s="6" t="s">
        <v>730</v>
      </c>
      <c r="F102" s="19">
        <v>2500</v>
      </c>
      <c r="G102" s="24">
        <v>12485.74</v>
      </c>
      <c r="H102" s="24">
        <v>0.2</v>
      </c>
      <c r="I102" s="31">
        <v>5.9588999999999999</v>
      </c>
      <c r="J102" s="31"/>
      <c r="K102" s="35" t="s">
        <v>596</v>
      </c>
    </row>
    <row r="103" spans="2:11" x14ac:dyDescent="0.3">
      <c r="B103" s="8" t="s">
        <v>1358</v>
      </c>
      <c r="C103" s="57" t="s">
        <v>1346</v>
      </c>
      <c r="D103" s="54" t="s">
        <v>1359</v>
      </c>
      <c r="E103" s="6" t="s">
        <v>736</v>
      </c>
      <c r="F103" s="19">
        <v>2500</v>
      </c>
      <c r="G103" s="24">
        <v>12361.53</v>
      </c>
      <c r="H103" s="24">
        <v>0.2</v>
      </c>
      <c r="I103" s="31">
        <v>6.4901</v>
      </c>
      <c r="J103" s="31"/>
      <c r="K103" s="35" t="s">
        <v>596</v>
      </c>
    </row>
    <row r="104" spans="2:11" x14ac:dyDescent="0.3">
      <c r="B104" s="8" t="s">
        <v>1360</v>
      </c>
      <c r="C104" s="57" t="s">
        <v>1361</v>
      </c>
      <c r="D104" s="54" t="s">
        <v>1362</v>
      </c>
      <c r="E104" s="6" t="s">
        <v>736</v>
      </c>
      <c r="F104" s="19">
        <v>2000</v>
      </c>
      <c r="G104" s="24">
        <v>9973.5</v>
      </c>
      <c r="H104" s="24">
        <v>0.16</v>
      </c>
      <c r="I104" s="31">
        <v>6.4654999999999996</v>
      </c>
      <c r="J104" s="31"/>
      <c r="K104" s="35" t="s">
        <v>596</v>
      </c>
    </row>
    <row r="105" spans="2:11" x14ac:dyDescent="0.3">
      <c r="B105" s="8" t="s">
        <v>1363</v>
      </c>
      <c r="C105" s="57" t="s">
        <v>66</v>
      </c>
      <c r="D105" s="54" t="s">
        <v>1364</v>
      </c>
      <c r="E105" s="6" t="s">
        <v>736</v>
      </c>
      <c r="F105" s="19">
        <v>2000</v>
      </c>
      <c r="G105" s="24">
        <v>9967.83</v>
      </c>
      <c r="H105" s="24">
        <v>0.16</v>
      </c>
      <c r="I105" s="31">
        <v>5.89</v>
      </c>
      <c r="J105" s="31"/>
      <c r="K105" s="35" t="s">
        <v>596</v>
      </c>
    </row>
    <row r="106" spans="2:11" x14ac:dyDescent="0.3">
      <c r="B106" s="8" t="s">
        <v>1365</v>
      </c>
      <c r="C106" s="57" t="s">
        <v>1366</v>
      </c>
      <c r="D106" s="54" t="s">
        <v>1367</v>
      </c>
      <c r="E106" s="6" t="s">
        <v>736</v>
      </c>
      <c r="F106" s="19">
        <v>2000</v>
      </c>
      <c r="G106" s="24">
        <v>9951.14</v>
      </c>
      <c r="H106" s="24">
        <v>0.16</v>
      </c>
      <c r="I106" s="31">
        <v>5.9744000000000002</v>
      </c>
      <c r="J106" s="31"/>
      <c r="K106" s="35" t="s">
        <v>596</v>
      </c>
    </row>
    <row r="107" spans="2:11" x14ac:dyDescent="0.3">
      <c r="B107" s="8" t="s">
        <v>1368</v>
      </c>
      <c r="C107" s="57" t="s">
        <v>1366</v>
      </c>
      <c r="D107" s="54" t="s">
        <v>1369</v>
      </c>
      <c r="E107" s="6" t="s">
        <v>736</v>
      </c>
      <c r="F107" s="19">
        <v>2000</v>
      </c>
      <c r="G107" s="24">
        <v>9949.64</v>
      </c>
      <c r="H107" s="24">
        <v>0.16</v>
      </c>
      <c r="I107" s="31">
        <v>5.9600999999999997</v>
      </c>
      <c r="J107" s="31"/>
      <c r="K107" s="35" t="s">
        <v>596</v>
      </c>
    </row>
    <row r="108" spans="2:11" x14ac:dyDescent="0.3">
      <c r="B108" s="8" t="s">
        <v>1370</v>
      </c>
      <c r="C108" s="57" t="s">
        <v>1371</v>
      </c>
      <c r="D108" s="54" t="s">
        <v>1372</v>
      </c>
      <c r="E108" s="6" t="s">
        <v>736</v>
      </c>
      <c r="F108" s="19">
        <v>2000</v>
      </c>
      <c r="G108" s="24">
        <v>9925.0499999999993</v>
      </c>
      <c r="H108" s="24">
        <v>0.16</v>
      </c>
      <c r="I108" s="31">
        <v>6.4100999999999999</v>
      </c>
      <c r="J108" s="31"/>
      <c r="K108" s="35" t="s">
        <v>596</v>
      </c>
    </row>
    <row r="109" spans="2:11" x14ac:dyDescent="0.3">
      <c r="B109" s="8" t="s">
        <v>1373</v>
      </c>
      <c r="C109" s="57" t="s">
        <v>1361</v>
      </c>
      <c r="D109" s="54" t="s">
        <v>1374</v>
      </c>
      <c r="E109" s="6" t="s">
        <v>736</v>
      </c>
      <c r="F109" s="19">
        <v>2000</v>
      </c>
      <c r="G109" s="24">
        <v>9911.0300000000007</v>
      </c>
      <c r="H109" s="24">
        <v>0.16</v>
      </c>
      <c r="I109" s="31">
        <v>6.4249999999999998</v>
      </c>
      <c r="J109" s="31"/>
      <c r="K109" s="35" t="s">
        <v>596</v>
      </c>
    </row>
    <row r="110" spans="2:11" x14ac:dyDescent="0.3">
      <c r="B110" s="8" t="s">
        <v>1375</v>
      </c>
      <c r="C110" s="57" t="s">
        <v>1314</v>
      </c>
      <c r="D110" s="54" t="s">
        <v>1376</v>
      </c>
      <c r="E110" s="6" t="s">
        <v>736</v>
      </c>
      <c r="F110" s="19">
        <v>2000</v>
      </c>
      <c r="G110" s="24">
        <v>9902.61</v>
      </c>
      <c r="H110" s="24">
        <v>0.16</v>
      </c>
      <c r="I110" s="31">
        <v>6.4101999999999997</v>
      </c>
      <c r="J110" s="31"/>
      <c r="K110" s="35" t="s">
        <v>596</v>
      </c>
    </row>
    <row r="111" spans="2:11" x14ac:dyDescent="0.3">
      <c r="B111" s="8" t="s">
        <v>1377</v>
      </c>
      <c r="C111" s="57" t="s">
        <v>1314</v>
      </c>
      <c r="D111" s="54" t="s">
        <v>1378</v>
      </c>
      <c r="E111" s="6" t="s">
        <v>736</v>
      </c>
      <c r="F111" s="19">
        <v>2000</v>
      </c>
      <c r="G111" s="24">
        <v>9887.14</v>
      </c>
      <c r="H111" s="24">
        <v>0.16</v>
      </c>
      <c r="I111" s="31">
        <v>6.4099000000000004</v>
      </c>
      <c r="J111" s="31"/>
      <c r="K111" s="35" t="s">
        <v>596</v>
      </c>
    </row>
    <row r="112" spans="2:11" x14ac:dyDescent="0.3">
      <c r="C112" s="58" t="s">
        <v>176</v>
      </c>
      <c r="D112" s="54"/>
      <c r="E112" s="6"/>
      <c r="F112" s="19"/>
      <c r="G112" s="25">
        <v>3323246.98</v>
      </c>
      <c r="H112" s="25">
        <v>53.41</v>
      </c>
      <c r="I112" s="31"/>
      <c r="J112" s="31"/>
      <c r="K112" s="35"/>
    </row>
    <row r="113" spans="2:11" x14ac:dyDescent="0.3">
      <c r="C113" s="57"/>
      <c r="D113" s="54"/>
      <c r="E113" s="6"/>
      <c r="F113" s="19"/>
      <c r="G113" s="24"/>
      <c r="H113" s="24"/>
      <c r="I113" s="31"/>
      <c r="J113" s="31"/>
      <c r="K113" s="35"/>
    </row>
    <row r="114" spans="2:11" x14ac:dyDescent="0.3">
      <c r="C114" s="59" t="s">
        <v>14</v>
      </c>
      <c r="D114" s="54"/>
      <c r="E114" s="6"/>
      <c r="F114" s="19"/>
      <c r="G114" s="24"/>
      <c r="H114" s="24"/>
      <c r="I114" s="31"/>
      <c r="J114" s="31"/>
      <c r="K114" s="35"/>
    </row>
    <row r="115" spans="2:11" x14ac:dyDescent="0.3">
      <c r="B115" s="8" t="s">
        <v>1379</v>
      </c>
      <c r="C115" s="57" t="s">
        <v>289</v>
      </c>
      <c r="D115" s="54" t="s">
        <v>1380</v>
      </c>
      <c r="E115" s="6" t="s">
        <v>736</v>
      </c>
      <c r="F115" s="19">
        <v>81000</v>
      </c>
      <c r="G115" s="24">
        <v>402158.93</v>
      </c>
      <c r="H115" s="24">
        <v>6.46</v>
      </c>
      <c r="I115" s="31">
        <v>5.8604000000000003</v>
      </c>
      <c r="J115" s="31"/>
      <c r="K115" s="35"/>
    </row>
    <row r="116" spans="2:11" x14ac:dyDescent="0.3">
      <c r="B116" s="8" t="s">
        <v>1381</v>
      </c>
      <c r="C116" s="57" t="s">
        <v>295</v>
      </c>
      <c r="D116" s="54" t="s">
        <v>1382</v>
      </c>
      <c r="E116" s="6" t="s">
        <v>1383</v>
      </c>
      <c r="F116" s="19">
        <v>40000</v>
      </c>
      <c r="G116" s="24">
        <v>198860.4</v>
      </c>
      <c r="H116" s="24">
        <v>3.2</v>
      </c>
      <c r="I116" s="31">
        <v>5.8102</v>
      </c>
      <c r="J116" s="31"/>
      <c r="K116" s="35" t="s">
        <v>596</v>
      </c>
    </row>
    <row r="117" spans="2:11" x14ac:dyDescent="0.3">
      <c r="B117" s="8" t="s">
        <v>1384</v>
      </c>
      <c r="C117" s="57" t="s">
        <v>52</v>
      </c>
      <c r="D117" s="54" t="s">
        <v>1385</v>
      </c>
      <c r="E117" s="6" t="s">
        <v>736</v>
      </c>
      <c r="F117" s="19">
        <v>40000</v>
      </c>
      <c r="G117" s="24">
        <v>198605.4</v>
      </c>
      <c r="H117" s="24">
        <v>3.19</v>
      </c>
      <c r="I117" s="31">
        <v>5.8250000000000002</v>
      </c>
      <c r="J117" s="31"/>
      <c r="K117" s="35" t="s">
        <v>596</v>
      </c>
    </row>
    <row r="118" spans="2:11" x14ac:dyDescent="0.3">
      <c r="B118" s="8" t="s">
        <v>1386</v>
      </c>
      <c r="C118" s="57" t="s">
        <v>336</v>
      </c>
      <c r="D118" s="54" t="s">
        <v>1387</v>
      </c>
      <c r="E118" s="6" t="s">
        <v>736</v>
      </c>
      <c r="F118" s="19">
        <v>30000</v>
      </c>
      <c r="G118" s="24">
        <v>148440.45000000001</v>
      </c>
      <c r="H118" s="24">
        <v>2.39</v>
      </c>
      <c r="I118" s="31">
        <v>5.8998999999999997</v>
      </c>
      <c r="J118" s="31"/>
      <c r="K118" s="35" t="s">
        <v>596</v>
      </c>
    </row>
    <row r="119" spans="2:11" x14ac:dyDescent="0.3">
      <c r="B119" s="8" t="s">
        <v>1388</v>
      </c>
      <c r="C119" s="57" t="s">
        <v>336</v>
      </c>
      <c r="D119" s="54" t="s">
        <v>1389</v>
      </c>
      <c r="E119" s="6" t="s">
        <v>736</v>
      </c>
      <c r="F119" s="19">
        <v>22000</v>
      </c>
      <c r="G119" s="24">
        <v>109340.55</v>
      </c>
      <c r="H119" s="24">
        <v>1.76</v>
      </c>
      <c r="I119" s="31">
        <v>5.9497</v>
      </c>
      <c r="J119" s="31"/>
      <c r="K119" s="35"/>
    </row>
    <row r="120" spans="2:11" x14ac:dyDescent="0.3">
      <c r="B120" s="8" t="s">
        <v>1390</v>
      </c>
      <c r="C120" s="57" t="s">
        <v>295</v>
      </c>
      <c r="D120" s="54" t="s">
        <v>1391</v>
      </c>
      <c r="E120" s="6" t="s">
        <v>1383</v>
      </c>
      <c r="F120" s="19">
        <v>21000</v>
      </c>
      <c r="G120" s="24">
        <v>104154.54</v>
      </c>
      <c r="H120" s="24">
        <v>1.67</v>
      </c>
      <c r="I120" s="31">
        <v>5.8098000000000001</v>
      </c>
      <c r="J120" s="31"/>
      <c r="K120" s="35" t="s">
        <v>596</v>
      </c>
    </row>
    <row r="121" spans="2:11" x14ac:dyDescent="0.3">
      <c r="B121" s="8" t="s">
        <v>1392</v>
      </c>
      <c r="C121" s="57" t="s">
        <v>1393</v>
      </c>
      <c r="D121" s="54" t="s">
        <v>1394</v>
      </c>
      <c r="E121" s="6" t="s">
        <v>736</v>
      </c>
      <c r="F121" s="19">
        <v>20000</v>
      </c>
      <c r="G121" s="24">
        <v>99413.9</v>
      </c>
      <c r="H121" s="24">
        <v>1.6</v>
      </c>
      <c r="I121" s="31">
        <v>5.8159000000000001</v>
      </c>
      <c r="J121" s="31"/>
      <c r="K121" s="35" t="s">
        <v>596</v>
      </c>
    </row>
    <row r="122" spans="2:11" x14ac:dyDescent="0.3">
      <c r="B122" s="8" t="s">
        <v>1395</v>
      </c>
      <c r="C122" s="57" t="s">
        <v>295</v>
      </c>
      <c r="D122" s="54" t="s">
        <v>1396</v>
      </c>
      <c r="E122" s="6" t="s">
        <v>1383</v>
      </c>
      <c r="F122" s="19">
        <v>20000</v>
      </c>
      <c r="G122" s="24">
        <v>99335.9</v>
      </c>
      <c r="H122" s="24">
        <v>1.6</v>
      </c>
      <c r="I122" s="31">
        <v>5.8098999999999998</v>
      </c>
      <c r="J122" s="31"/>
      <c r="K122" s="35" t="s">
        <v>596</v>
      </c>
    </row>
    <row r="123" spans="2:11" x14ac:dyDescent="0.3">
      <c r="B123" s="8" t="s">
        <v>1397</v>
      </c>
      <c r="C123" s="57" t="s">
        <v>295</v>
      </c>
      <c r="D123" s="54" t="s">
        <v>1398</v>
      </c>
      <c r="E123" s="6" t="s">
        <v>1383</v>
      </c>
      <c r="F123" s="19">
        <v>20000</v>
      </c>
      <c r="G123" s="24">
        <v>99304.5</v>
      </c>
      <c r="H123" s="24">
        <v>1.6</v>
      </c>
      <c r="I123" s="31">
        <v>5.8098999999999998</v>
      </c>
      <c r="J123" s="31"/>
      <c r="K123" s="35" t="s">
        <v>596</v>
      </c>
    </row>
    <row r="124" spans="2:11" x14ac:dyDescent="0.3">
      <c r="B124" s="8" t="s">
        <v>1399</v>
      </c>
      <c r="C124" s="57" t="s">
        <v>1110</v>
      </c>
      <c r="D124" s="54" t="s">
        <v>1400</v>
      </c>
      <c r="E124" s="6" t="s">
        <v>736</v>
      </c>
      <c r="F124" s="19">
        <v>20000</v>
      </c>
      <c r="G124" s="24">
        <v>99221.1</v>
      </c>
      <c r="H124" s="24">
        <v>1.59</v>
      </c>
      <c r="I124" s="31">
        <v>5.8475999999999999</v>
      </c>
      <c r="J124" s="31"/>
      <c r="K124" s="35" t="s">
        <v>596</v>
      </c>
    </row>
    <row r="125" spans="2:11" x14ac:dyDescent="0.3">
      <c r="B125" s="8" t="s">
        <v>1401</v>
      </c>
      <c r="C125" s="57" t="s">
        <v>295</v>
      </c>
      <c r="D125" s="54" t="s">
        <v>1402</v>
      </c>
      <c r="E125" s="6" t="s">
        <v>1383</v>
      </c>
      <c r="F125" s="19">
        <v>20000</v>
      </c>
      <c r="G125" s="24">
        <v>99132.1</v>
      </c>
      <c r="H125" s="24">
        <v>1.59</v>
      </c>
      <c r="I125" s="31">
        <v>5.8101000000000003</v>
      </c>
      <c r="J125" s="31"/>
      <c r="K125" s="35" t="s">
        <v>596</v>
      </c>
    </row>
    <row r="126" spans="2:11" x14ac:dyDescent="0.3">
      <c r="B126" s="8" t="s">
        <v>1403</v>
      </c>
      <c r="C126" s="57" t="s">
        <v>1110</v>
      </c>
      <c r="D126" s="54" t="s">
        <v>1404</v>
      </c>
      <c r="E126" s="6" t="s">
        <v>736</v>
      </c>
      <c r="F126" s="19">
        <v>20000</v>
      </c>
      <c r="G126" s="24">
        <v>99016.5</v>
      </c>
      <c r="H126" s="24">
        <v>1.59</v>
      </c>
      <c r="I126" s="31">
        <v>5.8475000000000001</v>
      </c>
      <c r="J126" s="31"/>
      <c r="K126" s="35" t="s">
        <v>596</v>
      </c>
    </row>
    <row r="127" spans="2:11" x14ac:dyDescent="0.3">
      <c r="B127" s="8" t="s">
        <v>1405</v>
      </c>
      <c r="C127" s="57" t="s">
        <v>289</v>
      </c>
      <c r="D127" s="54" t="s">
        <v>1406</v>
      </c>
      <c r="E127" s="6" t="s">
        <v>736</v>
      </c>
      <c r="F127" s="19">
        <v>20000</v>
      </c>
      <c r="G127" s="24">
        <v>98975.9</v>
      </c>
      <c r="H127" s="24">
        <v>1.59</v>
      </c>
      <c r="I127" s="31">
        <v>5.8102</v>
      </c>
      <c r="J127" s="31"/>
      <c r="K127" s="35" t="s">
        <v>596</v>
      </c>
    </row>
    <row r="128" spans="2:11" x14ac:dyDescent="0.3">
      <c r="B128" s="8" t="s">
        <v>1407</v>
      </c>
      <c r="C128" s="57" t="s">
        <v>289</v>
      </c>
      <c r="D128" s="54" t="s">
        <v>1408</v>
      </c>
      <c r="E128" s="6" t="s">
        <v>736</v>
      </c>
      <c r="F128" s="19">
        <v>20000</v>
      </c>
      <c r="G128" s="24">
        <v>98804.7</v>
      </c>
      <c r="H128" s="24">
        <v>1.59</v>
      </c>
      <c r="I128" s="31">
        <v>5.81</v>
      </c>
      <c r="J128" s="31"/>
      <c r="K128" s="35" t="s">
        <v>596</v>
      </c>
    </row>
    <row r="129" spans="2:11" x14ac:dyDescent="0.3">
      <c r="B129" s="8" t="s">
        <v>1409</v>
      </c>
      <c r="C129" s="57" t="s">
        <v>1410</v>
      </c>
      <c r="D129" s="54" t="s">
        <v>1411</v>
      </c>
      <c r="E129" s="6" t="s">
        <v>730</v>
      </c>
      <c r="F129" s="19">
        <v>20000</v>
      </c>
      <c r="G129" s="24">
        <v>98790.5</v>
      </c>
      <c r="H129" s="24">
        <v>1.59</v>
      </c>
      <c r="I129" s="31">
        <v>5.8037999999999998</v>
      </c>
      <c r="J129" s="31"/>
      <c r="K129" s="35" t="s">
        <v>596</v>
      </c>
    </row>
    <row r="130" spans="2:11" x14ac:dyDescent="0.3">
      <c r="B130" s="8" t="s">
        <v>1412</v>
      </c>
      <c r="C130" s="57" t="s">
        <v>1410</v>
      </c>
      <c r="D130" s="54" t="s">
        <v>1413</v>
      </c>
      <c r="E130" s="6" t="s">
        <v>730</v>
      </c>
      <c r="F130" s="19">
        <v>20000</v>
      </c>
      <c r="G130" s="24">
        <v>98759.4</v>
      </c>
      <c r="H130" s="24">
        <v>1.59</v>
      </c>
      <c r="I130" s="31">
        <v>5.8038999999999996</v>
      </c>
      <c r="J130" s="31"/>
      <c r="K130" s="35" t="s">
        <v>596</v>
      </c>
    </row>
    <row r="131" spans="2:11" x14ac:dyDescent="0.3">
      <c r="B131" s="8" t="s">
        <v>1414</v>
      </c>
      <c r="C131" s="57" t="s">
        <v>289</v>
      </c>
      <c r="D131" s="54" t="s">
        <v>1415</v>
      </c>
      <c r="E131" s="6" t="s">
        <v>736</v>
      </c>
      <c r="F131" s="19">
        <v>10000</v>
      </c>
      <c r="G131" s="24">
        <v>49706</v>
      </c>
      <c r="H131" s="24">
        <v>0.8</v>
      </c>
      <c r="I131" s="31">
        <v>5.8348000000000004</v>
      </c>
      <c r="J131" s="31"/>
      <c r="K131" s="35" t="s">
        <v>596</v>
      </c>
    </row>
    <row r="132" spans="2:11" x14ac:dyDescent="0.3">
      <c r="B132" s="8" t="s">
        <v>1416</v>
      </c>
      <c r="C132" s="57" t="s">
        <v>1417</v>
      </c>
      <c r="D132" s="54" t="s">
        <v>1418</v>
      </c>
      <c r="E132" s="6" t="s">
        <v>730</v>
      </c>
      <c r="F132" s="19">
        <v>10000</v>
      </c>
      <c r="G132" s="24">
        <v>49479.7</v>
      </c>
      <c r="H132" s="24">
        <v>0.8</v>
      </c>
      <c r="I132" s="31">
        <v>5.9047999999999998</v>
      </c>
      <c r="J132" s="31"/>
      <c r="K132" s="35" t="s">
        <v>596</v>
      </c>
    </row>
    <row r="133" spans="2:11" x14ac:dyDescent="0.3">
      <c r="B133" s="8" t="s">
        <v>1419</v>
      </c>
      <c r="C133" s="57" t="s">
        <v>52</v>
      </c>
      <c r="D133" s="54" t="s">
        <v>1420</v>
      </c>
      <c r="E133" s="6" t="s">
        <v>736</v>
      </c>
      <c r="F133" s="19">
        <v>10000</v>
      </c>
      <c r="G133" s="24">
        <v>49401.35</v>
      </c>
      <c r="H133" s="24">
        <v>0.79</v>
      </c>
      <c r="I133" s="31">
        <v>5.8198999999999996</v>
      </c>
      <c r="J133" s="31"/>
      <c r="K133" s="35"/>
    </row>
    <row r="134" spans="2:11" x14ac:dyDescent="0.3">
      <c r="B134" s="8" t="s">
        <v>1421</v>
      </c>
      <c r="C134" s="57" t="s">
        <v>41</v>
      </c>
      <c r="D134" s="54" t="s">
        <v>1422</v>
      </c>
      <c r="E134" s="6" t="s">
        <v>736</v>
      </c>
      <c r="F134" s="19">
        <v>10000</v>
      </c>
      <c r="G134" s="24">
        <v>49376.95</v>
      </c>
      <c r="H134" s="24">
        <v>0.79</v>
      </c>
      <c r="I134" s="31">
        <v>5.8299000000000003</v>
      </c>
      <c r="J134" s="31"/>
      <c r="K134" s="35" t="s">
        <v>596</v>
      </c>
    </row>
    <row r="135" spans="2:11" x14ac:dyDescent="0.3">
      <c r="B135" s="8" t="s">
        <v>1423</v>
      </c>
      <c r="C135" s="57" t="s">
        <v>1424</v>
      </c>
      <c r="D135" s="54" t="s">
        <v>1425</v>
      </c>
      <c r="E135" s="6" t="s">
        <v>736</v>
      </c>
      <c r="F135" s="19">
        <v>10000</v>
      </c>
      <c r="G135" s="24">
        <v>49321.2</v>
      </c>
      <c r="H135" s="24">
        <v>0.79</v>
      </c>
      <c r="I135" s="31">
        <v>5.9099000000000004</v>
      </c>
      <c r="J135" s="31"/>
      <c r="K135" s="35" t="s">
        <v>596</v>
      </c>
    </row>
    <row r="136" spans="2:11" x14ac:dyDescent="0.3">
      <c r="B136" s="8" t="s">
        <v>1426</v>
      </c>
      <c r="C136" s="57" t="s">
        <v>295</v>
      </c>
      <c r="D136" s="54" t="s">
        <v>1427</v>
      </c>
      <c r="E136" s="6" t="s">
        <v>1383</v>
      </c>
      <c r="F136" s="19">
        <v>5000</v>
      </c>
      <c r="G136" s="24">
        <v>24861.5</v>
      </c>
      <c r="H136" s="24">
        <v>0.4</v>
      </c>
      <c r="I136" s="31">
        <v>5.8101000000000003</v>
      </c>
      <c r="J136" s="31"/>
      <c r="K136" s="35" t="s">
        <v>596</v>
      </c>
    </row>
    <row r="137" spans="2:11" x14ac:dyDescent="0.3">
      <c r="B137" s="8" t="s">
        <v>1428</v>
      </c>
      <c r="C137" s="57" t="s">
        <v>1429</v>
      </c>
      <c r="D137" s="54" t="s">
        <v>1430</v>
      </c>
      <c r="E137" s="6" t="s">
        <v>1431</v>
      </c>
      <c r="F137" s="19">
        <v>5000</v>
      </c>
      <c r="G137" s="24">
        <v>24719.35</v>
      </c>
      <c r="H137" s="24">
        <v>0.4</v>
      </c>
      <c r="I137" s="31">
        <v>5.92</v>
      </c>
      <c r="J137" s="31"/>
      <c r="K137" s="35" t="s">
        <v>596</v>
      </c>
    </row>
    <row r="138" spans="2:11" x14ac:dyDescent="0.3">
      <c r="B138" s="8" t="s">
        <v>1432</v>
      </c>
      <c r="C138" s="57" t="s">
        <v>336</v>
      </c>
      <c r="D138" s="54" t="s">
        <v>1433</v>
      </c>
      <c r="E138" s="6" t="s">
        <v>736</v>
      </c>
      <c r="F138" s="19">
        <v>5000</v>
      </c>
      <c r="G138" s="24">
        <v>24716.35</v>
      </c>
      <c r="H138" s="24">
        <v>0.4</v>
      </c>
      <c r="I138" s="31">
        <v>5.8997000000000002</v>
      </c>
      <c r="J138" s="31"/>
      <c r="K138" s="35" t="s">
        <v>596</v>
      </c>
    </row>
    <row r="139" spans="2:11" x14ac:dyDescent="0.3">
      <c r="B139" s="8" t="s">
        <v>1434</v>
      </c>
      <c r="C139" s="57" t="s">
        <v>295</v>
      </c>
      <c r="D139" s="54" t="s">
        <v>1435</v>
      </c>
      <c r="E139" s="6" t="s">
        <v>1383</v>
      </c>
      <c r="F139" s="19">
        <v>5000</v>
      </c>
      <c r="G139" s="24">
        <v>24693.43</v>
      </c>
      <c r="H139" s="24">
        <v>0.4</v>
      </c>
      <c r="I139" s="31">
        <v>5.8098999999999998</v>
      </c>
      <c r="J139" s="31"/>
      <c r="K139" s="35" t="s">
        <v>596</v>
      </c>
    </row>
    <row r="140" spans="2:11" x14ac:dyDescent="0.3">
      <c r="B140" s="8" t="s">
        <v>1109</v>
      </c>
      <c r="C140" s="57" t="s">
        <v>1110</v>
      </c>
      <c r="D140" s="54" t="s">
        <v>1111</v>
      </c>
      <c r="E140" s="6" t="s">
        <v>736</v>
      </c>
      <c r="F140" s="19">
        <v>3000</v>
      </c>
      <c r="G140" s="24">
        <v>15000</v>
      </c>
      <c r="H140" s="24">
        <v>0.24</v>
      </c>
      <c r="I140" s="31">
        <v>5.5488</v>
      </c>
      <c r="J140" s="31"/>
      <c r="K140" s="35"/>
    </row>
    <row r="141" spans="2:11" x14ac:dyDescent="0.3">
      <c r="C141" s="58" t="s">
        <v>176</v>
      </c>
      <c r="D141" s="54"/>
      <c r="E141" s="6"/>
      <c r="F141" s="19"/>
      <c r="G141" s="25">
        <v>2513590.6</v>
      </c>
      <c r="H141" s="25">
        <v>40.409999999999997</v>
      </c>
      <c r="I141" s="31"/>
      <c r="J141" s="31"/>
      <c r="K141" s="35"/>
    </row>
    <row r="142" spans="2:11" x14ac:dyDescent="0.3">
      <c r="C142" s="57"/>
      <c r="D142" s="54"/>
      <c r="E142" s="6"/>
      <c r="F142" s="19"/>
      <c r="G142" s="24"/>
      <c r="H142" s="24"/>
      <c r="I142" s="31"/>
      <c r="J142" s="31"/>
      <c r="K142" s="35"/>
    </row>
    <row r="143" spans="2:11" x14ac:dyDescent="0.3">
      <c r="C143" s="59" t="s">
        <v>15</v>
      </c>
      <c r="D143" s="54"/>
      <c r="E143" s="6"/>
      <c r="F143" s="19"/>
      <c r="G143" s="24"/>
      <c r="H143" s="24"/>
      <c r="I143" s="31"/>
      <c r="J143" s="31"/>
      <c r="K143" s="35"/>
    </row>
    <row r="144" spans="2:11" x14ac:dyDescent="0.3">
      <c r="B144" s="8" t="s">
        <v>1436</v>
      </c>
      <c r="C144" s="57" t="s">
        <v>1437</v>
      </c>
      <c r="D144" s="54" t="s">
        <v>1438</v>
      </c>
      <c r="E144" s="6" t="s">
        <v>187</v>
      </c>
      <c r="F144" s="19">
        <v>350000000</v>
      </c>
      <c r="G144" s="24">
        <v>348112.1</v>
      </c>
      <c r="H144" s="24">
        <v>5.6</v>
      </c>
      <c r="I144" s="31">
        <v>5.35</v>
      </c>
      <c r="J144" s="31"/>
      <c r="K144" s="35"/>
    </row>
    <row r="145" spans="2:11" x14ac:dyDescent="0.3">
      <c r="B145" s="8" t="s">
        <v>1439</v>
      </c>
      <c r="C145" s="57" t="s">
        <v>1440</v>
      </c>
      <c r="D145" s="54" t="s">
        <v>1441</v>
      </c>
      <c r="E145" s="6" t="s">
        <v>187</v>
      </c>
      <c r="F145" s="19">
        <v>150500000</v>
      </c>
      <c r="G145" s="24">
        <v>150279.67000000001</v>
      </c>
      <c r="H145" s="24">
        <v>2.42</v>
      </c>
      <c r="I145" s="31">
        <v>5.3513999999999999</v>
      </c>
      <c r="J145" s="31"/>
      <c r="K145" s="35"/>
    </row>
    <row r="146" spans="2:11" x14ac:dyDescent="0.3">
      <c r="B146" s="8" t="s">
        <v>1005</v>
      </c>
      <c r="C146" s="57" t="s">
        <v>1006</v>
      </c>
      <c r="D146" s="54" t="s">
        <v>1007</v>
      </c>
      <c r="E146" s="6" t="s">
        <v>187</v>
      </c>
      <c r="F146" s="19">
        <v>135000000</v>
      </c>
      <c r="G146" s="24">
        <v>134686.39999999999</v>
      </c>
      <c r="H146" s="24">
        <v>2.17</v>
      </c>
      <c r="I146" s="31">
        <v>5.3117000000000001</v>
      </c>
      <c r="J146" s="31"/>
      <c r="K146" s="35"/>
    </row>
    <row r="147" spans="2:11" x14ac:dyDescent="0.3">
      <c r="B147" s="8" t="s">
        <v>1442</v>
      </c>
      <c r="C147" s="57" t="s">
        <v>1443</v>
      </c>
      <c r="D147" s="54" t="s">
        <v>1444</v>
      </c>
      <c r="E147" s="6" t="s">
        <v>187</v>
      </c>
      <c r="F147" s="19">
        <v>127500000</v>
      </c>
      <c r="G147" s="24">
        <v>127075.17</v>
      </c>
      <c r="H147" s="24">
        <v>2.04</v>
      </c>
      <c r="I147" s="31">
        <v>5.3053999999999997</v>
      </c>
      <c r="J147" s="31"/>
      <c r="K147" s="35"/>
    </row>
    <row r="148" spans="2:11" x14ac:dyDescent="0.3">
      <c r="B148" s="8" t="s">
        <v>1445</v>
      </c>
      <c r="C148" s="57" t="s">
        <v>1446</v>
      </c>
      <c r="D148" s="54" t="s">
        <v>1447</v>
      </c>
      <c r="E148" s="6" t="s">
        <v>187</v>
      </c>
      <c r="F148" s="19">
        <v>112500000</v>
      </c>
      <c r="G148" s="24">
        <v>111434.85</v>
      </c>
      <c r="H148" s="24">
        <v>1.79</v>
      </c>
      <c r="I148" s="31">
        <v>5.3674999999999997</v>
      </c>
      <c r="J148" s="31"/>
      <c r="K148" s="35"/>
    </row>
    <row r="149" spans="2:11" x14ac:dyDescent="0.3">
      <c r="B149" s="8" t="s">
        <v>1448</v>
      </c>
      <c r="C149" s="57" t="s">
        <v>1449</v>
      </c>
      <c r="D149" s="54" t="s">
        <v>1450</v>
      </c>
      <c r="E149" s="6" t="s">
        <v>187</v>
      </c>
      <c r="F149" s="19">
        <v>105000000</v>
      </c>
      <c r="G149" s="24">
        <v>104327.16</v>
      </c>
      <c r="H149" s="24">
        <v>1.68</v>
      </c>
      <c r="I149" s="31">
        <v>5.35</v>
      </c>
      <c r="J149" s="31"/>
      <c r="K149" s="35"/>
    </row>
    <row r="150" spans="2:11" x14ac:dyDescent="0.3">
      <c r="B150" s="8" t="s">
        <v>1451</v>
      </c>
      <c r="C150" s="57" t="s">
        <v>1452</v>
      </c>
      <c r="D150" s="54" t="s">
        <v>1453</v>
      </c>
      <c r="E150" s="6" t="s">
        <v>187</v>
      </c>
      <c r="F150" s="19">
        <v>78720000</v>
      </c>
      <c r="G150" s="24">
        <v>78134.87</v>
      </c>
      <c r="H150" s="24">
        <v>1.26</v>
      </c>
      <c r="I150" s="31">
        <v>5.3598999999999997</v>
      </c>
      <c r="J150" s="31"/>
      <c r="K150" s="35"/>
    </row>
    <row r="151" spans="2:11" x14ac:dyDescent="0.3">
      <c r="B151" s="8" t="s">
        <v>1454</v>
      </c>
      <c r="C151" s="57" t="s">
        <v>1455</v>
      </c>
      <c r="D151" s="54" t="s">
        <v>1456</v>
      </c>
      <c r="E151" s="6" t="s">
        <v>187</v>
      </c>
      <c r="F151" s="19">
        <v>62500000</v>
      </c>
      <c r="G151" s="24">
        <v>61972.19</v>
      </c>
      <c r="H151" s="24">
        <v>1</v>
      </c>
      <c r="I151" s="31">
        <v>5.3601000000000001</v>
      </c>
      <c r="J151" s="31"/>
      <c r="K151" s="35"/>
    </row>
    <row r="152" spans="2:11" x14ac:dyDescent="0.3">
      <c r="B152" s="8" t="s">
        <v>1457</v>
      </c>
      <c r="C152" s="57" t="s">
        <v>1458</v>
      </c>
      <c r="D152" s="54" t="s">
        <v>1459</v>
      </c>
      <c r="E152" s="6" t="s">
        <v>187</v>
      </c>
      <c r="F152" s="19">
        <v>44500000</v>
      </c>
      <c r="G152" s="24">
        <v>44259.97</v>
      </c>
      <c r="H152" s="24">
        <v>0.71</v>
      </c>
      <c r="I152" s="31">
        <v>5.35</v>
      </c>
      <c r="J152" s="31"/>
      <c r="K152" s="35"/>
    </row>
    <row r="153" spans="2:11" x14ac:dyDescent="0.3">
      <c r="B153" s="8" t="s">
        <v>1460</v>
      </c>
      <c r="C153" s="57" t="s">
        <v>1461</v>
      </c>
      <c r="D153" s="54" t="s">
        <v>1462</v>
      </c>
      <c r="E153" s="6" t="s">
        <v>187</v>
      </c>
      <c r="F153" s="19">
        <v>39000000</v>
      </c>
      <c r="G153" s="24">
        <v>38830.51</v>
      </c>
      <c r="H153" s="24">
        <v>0.62</v>
      </c>
      <c r="I153" s="31">
        <v>5.3113000000000001</v>
      </c>
      <c r="J153" s="31"/>
      <c r="K153" s="35"/>
    </row>
    <row r="154" spans="2:11" x14ac:dyDescent="0.3">
      <c r="B154" s="8" t="s">
        <v>1463</v>
      </c>
      <c r="C154" s="57" t="s">
        <v>1464</v>
      </c>
      <c r="D154" s="54" t="s">
        <v>1465</v>
      </c>
      <c r="E154" s="6" t="s">
        <v>187</v>
      </c>
      <c r="F154" s="19">
        <v>35000000</v>
      </c>
      <c r="G154" s="24">
        <v>34912.99</v>
      </c>
      <c r="H154" s="24">
        <v>0.56000000000000005</v>
      </c>
      <c r="I154" s="31">
        <v>5.3509000000000002</v>
      </c>
      <c r="J154" s="31"/>
      <c r="K154" s="35"/>
    </row>
    <row r="155" spans="2:11" x14ac:dyDescent="0.3">
      <c r="B155" s="8" t="s">
        <v>1466</v>
      </c>
      <c r="C155" s="57" t="s">
        <v>1467</v>
      </c>
      <c r="D155" s="54" t="s">
        <v>1468</v>
      </c>
      <c r="E155" s="6" t="s">
        <v>187</v>
      </c>
      <c r="F155" s="19">
        <v>5000000</v>
      </c>
      <c r="G155" s="24">
        <v>4983.34</v>
      </c>
      <c r="H155" s="24">
        <v>0.08</v>
      </c>
      <c r="I155" s="31">
        <v>5.3053999999999997</v>
      </c>
      <c r="J155" s="31"/>
      <c r="K155" s="35"/>
    </row>
    <row r="156" spans="2:11" x14ac:dyDescent="0.3">
      <c r="C156" s="58" t="s">
        <v>176</v>
      </c>
      <c r="D156" s="54"/>
      <c r="E156" s="6"/>
      <c r="F156" s="19"/>
      <c r="G156" s="25">
        <v>1239009.22</v>
      </c>
      <c r="H156" s="25">
        <v>19.93</v>
      </c>
      <c r="I156" s="31"/>
      <c r="J156" s="31"/>
      <c r="K156" s="35"/>
    </row>
    <row r="157" spans="2:11" x14ac:dyDescent="0.3">
      <c r="C157" s="57"/>
      <c r="D157" s="54"/>
      <c r="E157" s="6"/>
      <c r="F157" s="19"/>
      <c r="G157" s="24"/>
      <c r="H157" s="24"/>
      <c r="I157" s="31"/>
      <c r="J157" s="31"/>
      <c r="K157" s="35"/>
    </row>
    <row r="158" spans="2:11" x14ac:dyDescent="0.3">
      <c r="C158" s="58" t="s">
        <v>16</v>
      </c>
      <c r="D158" s="54"/>
      <c r="E158" s="6"/>
      <c r="F158" s="19"/>
      <c r="G158" s="24" t="s">
        <v>2</v>
      </c>
      <c r="H158" s="24" t="s">
        <v>2</v>
      </c>
      <c r="I158" s="31"/>
      <c r="J158" s="31"/>
      <c r="K158" s="35"/>
    </row>
    <row r="159" spans="2:11" x14ac:dyDescent="0.3">
      <c r="C159" s="57"/>
      <c r="D159" s="54"/>
      <c r="E159" s="6"/>
      <c r="F159" s="19"/>
      <c r="G159" s="24"/>
      <c r="H159" s="24"/>
      <c r="I159" s="31"/>
      <c r="J159" s="31"/>
      <c r="K159" s="35"/>
    </row>
    <row r="160" spans="2:11" x14ac:dyDescent="0.3">
      <c r="C160" s="58" t="s">
        <v>17</v>
      </c>
      <c r="D160" s="54"/>
      <c r="E160" s="6"/>
      <c r="F160" s="19"/>
      <c r="G160" s="24" t="s">
        <v>2</v>
      </c>
      <c r="H160" s="24" t="s">
        <v>2</v>
      </c>
      <c r="I160" s="31"/>
      <c r="J160" s="31"/>
      <c r="K160" s="35"/>
    </row>
    <row r="161" spans="1:11" x14ac:dyDescent="0.3">
      <c r="C161" s="57"/>
      <c r="D161" s="54"/>
      <c r="E161" s="6"/>
      <c r="F161" s="19"/>
      <c r="G161" s="24"/>
      <c r="H161" s="24"/>
      <c r="I161" s="31"/>
      <c r="J161" s="31"/>
      <c r="K161" s="35"/>
    </row>
    <row r="162" spans="1:11" x14ac:dyDescent="0.3">
      <c r="A162" s="10"/>
      <c r="B162" s="28"/>
      <c r="C162" s="58" t="s">
        <v>18</v>
      </c>
      <c r="D162" s="54"/>
      <c r="E162" s="6"/>
      <c r="F162" s="19"/>
      <c r="G162" s="24"/>
      <c r="H162" s="24"/>
      <c r="I162" s="31"/>
      <c r="J162" s="31"/>
      <c r="K162" s="35"/>
    </row>
    <row r="163" spans="1:11" x14ac:dyDescent="0.3">
      <c r="A163" s="28"/>
      <c r="B163" s="28"/>
      <c r="C163" s="58" t="s">
        <v>19</v>
      </c>
      <c r="D163" s="54"/>
      <c r="E163" s="6"/>
      <c r="F163" s="19"/>
      <c r="G163" s="24" t="s">
        <v>2</v>
      </c>
      <c r="H163" s="24" t="s">
        <v>2</v>
      </c>
      <c r="I163" s="31"/>
      <c r="J163" s="31"/>
      <c r="K163" s="35"/>
    </row>
    <row r="164" spans="1:11" x14ac:dyDescent="0.3">
      <c r="A164" s="28"/>
      <c r="B164" s="28"/>
      <c r="C164" s="58"/>
      <c r="D164" s="54"/>
      <c r="E164" s="6"/>
      <c r="F164" s="19"/>
      <c r="G164" s="24"/>
      <c r="H164" s="24"/>
      <c r="I164" s="31"/>
      <c r="J164" s="31"/>
      <c r="K164" s="35"/>
    </row>
    <row r="165" spans="1:11" x14ac:dyDescent="0.3">
      <c r="C165" s="59" t="s">
        <v>20</v>
      </c>
      <c r="D165" s="54"/>
      <c r="E165" s="6"/>
      <c r="F165" s="19"/>
      <c r="G165" s="24"/>
      <c r="H165" s="24"/>
      <c r="I165" s="31"/>
      <c r="J165" s="31"/>
      <c r="K165" s="35"/>
    </row>
    <row r="166" spans="1:11" x14ac:dyDescent="0.3">
      <c r="B166" s="8" t="s">
        <v>778</v>
      </c>
      <c r="C166" s="57" t="s">
        <v>5281</v>
      </c>
      <c r="D166" s="54" t="s">
        <v>779</v>
      </c>
      <c r="E166" s="6" t="s">
        <v>780</v>
      </c>
      <c r="F166" s="19">
        <v>158633.068</v>
      </c>
      <c r="G166" s="24">
        <v>17835.849999999999</v>
      </c>
      <c r="H166" s="24">
        <v>0.28999999999999998</v>
      </c>
      <c r="I166" s="31">
        <v>5.51</v>
      </c>
      <c r="J166" s="31"/>
      <c r="K166" s="35"/>
    </row>
    <row r="167" spans="1:11" x14ac:dyDescent="0.3">
      <c r="C167" s="58" t="s">
        <v>176</v>
      </c>
      <c r="D167" s="54"/>
      <c r="E167" s="6"/>
      <c r="F167" s="19"/>
      <c r="G167" s="25">
        <v>17835.849999999999</v>
      </c>
      <c r="H167" s="25">
        <v>0.28999999999999998</v>
      </c>
      <c r="I167" s="31"/>
      <c r="J167" s="31"/>
      <c r="K167" s="35"/>
    </row>
    <row r="168" spans="1:11" x14ac:dyDescent="0.3">
      <c r="C168" s="57"/>
      <c r="D168" s="54"/>
      <c r="E168" s="6"/>
      <c r="F168" s="19"/>
      <c r="G168" s="24"/>
      <c r="H168" s="24"/>
      <c r="I168" s="31"/>
      <c r="J168" s="31"/>
      <c r="K168" s="35"/>
    </row>
    <row r="169" spans="1:11" x14ac:dyDescent="0.3">
      <c r="C169" s="58" t="s">
        <v>21</v>
      </c>
      <c r="D169" s="54"/>
      <c r="E169" s="6"/>
      <c r="F169" s="19"/>
      <c r="G169" s="24" t="s">
        <v>2</v>
      </c>
      <c r="H169" s="24" t="s">
        <v>2</v>
      </c>
      <c r="I169" s="31"/>
      <c r="J169" s="31"/>
      <c r="K169" s="35"/>
    </row>
    <row r="170" spans="1:11" x14ac:dyDescent="0.3">
      <c r="C170" s="57"/>
      <c r="D170" s="54"/>
      <c r="E170" s="6"/>
      <c r="F170" s="19"/>
      <c r="G170" s="24"/>
      <c r="H170" s="24"/>
      <c r="I170" s="31"/>
      <c r="J170" s="31"/>
      <c r="K170" s="35"/>
    </row>
    <row r="171" spans="1:11" x14ac:dyDescent="0.3">
      <c r="C171" s="58" t="s">
        <v>22</v>
      </c>
      <c r="D171" s="54"/>
      <c r="E171" s="6"/>
      <c r="F171" s="19"/>
      <c r="G171" s="24" t="s">
        <v>2</v>
      </c>
      <c r="H171" s="24" t="s">
        <v>2</v>
      </c>
      <c r="I171" s="31"/>
      <c r="J171" s="31"/>
      <c r="K171" s="35"/>
    </row>
    <row r="172" spans="1:11" x14ac:dyDescent="0.3">
      <c r="C172" s="57"/>
      <c r="D172" s="54"/>
      <c r="E172" s="6"/>
      <c r="F172" s="19"/>
      <c r="G172" s="24"/>
      <c r="H172" s="24"/>
      <c r="I172" s="31"/>
      <c r="J172" s="31"/>
      <c r="K172" s="35"/>
    </row>
    <row r="173" spans="1:11" x14ac:dyDescent="0.3">
      <c r="C173" s="58" t="s">
        <v>23</v>
      </c>
      <c r="D173" s="54"/>
      <c r="E173" s="6"/>
      <c r="F173" s="19"/>
      <c r="G173" s="24" t="s">
        <v>2</v>
      </c>
      <c r="H173" s="24" t="s">
        <v>2</v>
      </c>
      <c r="I173" s="31"/>
      <c r="J173" s="31"/>
      <c r="K173" s="35"/>
    </row>
    <row r="174" spans="1:11" x14ac:dyDescent="0.3">
      <c r="C174" s="57"/>
      <c r="D174" s="54"/>
      <c r="E174" s="6"/>
      <c r="F174" s="19"/>
      <c r="G174" s="24"/>
      <c r="H174" s="24"/>
      <c r="I174" s="31"/>
      <c r="J174" s="31"/>
      <c r="K174" s="35"/>
    </row>
    <row r="175" spans="1:11" x14ac:dyDescent="0.3">
      <c r="C175" s="59" t="s">
        <v>24</v>
      </c>
      <c r="D175" s="54"/>
      <c r="E175" s="6"/>
      <c r="F175" s="19"/>
      <c r="G175" s="24"/>
      <c r="H175" s="24"/>
      <c r="I175" s="31"/>
      <c r="J175" s="31"/>
      <c r="K175" s="35"/>
    </row>
    <row r="176" spans="1:11" x14ac:dyDescent="0.3">
      <c r="B176" s="8" t="s">
        <v>1469</v>
      </c>
      <c r="C176" s="57" t="s">
        <v>1119</v>
      </c>
      <c r="D176" s="54" t="s">
        <v>5272</v>
      </c>
      <c r="E176" s="6" t="s">
        <v>187</v>
      </c>
      <c r="F176" s="19"/>
      <c r="G176" s="24">
        <v>49989.22</v>
      </c>
      <c r="H176" s="24">
        <v>0.8</v>
      </c>
      <c r="I176" s="31">
        <v>5.5305</v>
      </c>
      <c r="J176" s="31"/>
      <c r="K176" s="35"/>
    </row>
    <row r="177" spans="1:54" x14ac:dyDescent="0.3">
      <c r="B177" s="8" t="s">
        <v>1470</v>
      </c>
      <c r="C177" s="57" t="s">
        <v>1119</v>
      </c>
      <c r="D177" s="54" t="s">
        <v>5273</v>
      </c>
      <c r="E177" s="6" t="s">
        <v>187</v>
      </c>
      <c r="F177" s="19"/>
      <c r="G177" s="24">
        <v>35506.089999999997</v>
      </c>
      <c r="H177" s="24">
        <v>0.56999999999999995</v>
      </c>
      <c r="I177" s="31">
        <v>5.5205000000000002</v>
      </c>
      <c r="J177" s="31"/>
      <c r="K177" s="35"/>
    </row>
    <row r="178" spans="1:54" x14ac:dyDescent="0.3">
      <c r="B178" s="8" t="s">
        <v>1471</v>
      </c>
      <c r="C178" s="57" t="s">
        <v>1119</v>
      </c>
      <c r="D178" s="54" t="s">
        <v>5274</v>
      </c>
      <c r="E178" s="6" t="s">
        <v>187</v>
      </c>
      <c r="F178" s="19"/>
      <c r="G178" s="24">
        <v>27112.89</v>
      </c>
      <c r="H178" s="24">
        <v>0.44</v>
      </c>
      <c r="I178" s="31">
        <v>5.5205000000000002</v>
      </c>
      <c r="J178" s="31"/>
      <c r="K178" s="35"/>
    </row>
    <row r="179" spans="1:54" x14ac:dyDescent="0.3">
      <c r="B179" s="8" t="s">
        <v>1472</v>
      </c>
      <c r="C179" s="57" t="s">
        <v>1119</v>
      </c>
      <c r="D179" s="54" t="s">
        <v>5275</v>
      </c>
      <c r="E179" s="6" t="s">
        <v>187</v>
      </c>
      <c r="F179" s="19"/>
      <c r="G179" s="24">
        <v>24994.16</v>
      </c>
      <c r="H179" s="24">
        <v>0.4</v>
      </c>
      <c r="I179" s="31">
        <v>5.5381499999999999</v>
      </c>
      <c r="J179" s="31"/>
      <c r="K179" s="35"/>
    </row>
    <row r="180" spans="1:54" x14ac:dyDescent="0.3">
      <c r="B180" s="8" t="s">
        <v>1473</v>
      </c>
      <c r="C180" s="57" t="s">
        <v>1119</v>
      </c>
      <c r="D180" s="54" t="s">
        <v>5276</v>
      </c>
      <c r="E180" s="6" t="s">
        <v>187</v>
      </c>
      <c r="F180" s="19"/>
      <c r="G180" s="24">
        <v>24694.02</v>
      </c>
      <c r="H180" s="24">
        <v>0.4</v>
      </c>
      <c r="I180" s="31">
        <v>5.5381499999999999</v>
      </c>
      <c r="J180" s="31"/>
      <c r="K180" s="35"/>
    </row>
    <row r="181" spans="1:54" x14ac:dyDescent="0.3">
      <c r="B181" s="8" t="s">
        <v>1474</v>
      </c>
      <c r="C181" s="57" t="s">
        <v>1119</v>
      </c>
      <c r="D181" s="54" t="s">
        <v>5277</v>
      </c>
      <c r="E181" s="6" t="s">
        <v>187</v>
      </c>
      <c r="F181" s="19"/>
      <c r="G181" s="24">
        <v>13296.76</v>
      </c>
      <c r="H181" s="24">
        <v>0.21</v>
      </c>
      <c r="I181" s="31">
        <v>5.5381499999999999</v>
      </c>
      <c r="J181" s="31"/>
      <c r="K181" s="35"/>
    </row>
    <row r="182" spans="1:54" x14ac:dyDescent="0.3">
      <c r="C182" s="58" t="s">
        <v>176</v>
      </c>
      <c r="D182" s="54"/>
      <c r="E182" s="6"/>
      <c r="F182" s="19"/>
      <c r="G182" s="25">
        <v>175593.14</v>
      </c>
      <c r="H182" s="25">
        <v>2.82</v>
      </c>
      <c r="I182" s="31"/>
      <c r="J182" s="31"/>
      <c r="K182" s="35"/>
    </row>
    <row r="183" spans="1:54" x14ac:dyDescent="0.3">
      <c r="C183" s="57"/>
      <c r="D183" s="54"/>
      <c r="E183" s="6"/>
      <c r="F183" s="19"/>
      <c r="G183" s="24"/>
      <c r="H183" s="24"/>
      <c r="I183" s="31"/>
      <c r="J183" s="31"/>
      <c r="K183" s="35"/>
    </row>
    <row r="184" spans="1:54" x14ac:dyDescent="0.3">
      <c r="A184" s="10"/>
      <c r="B184" s="28"/>
      <c r="C184" s="58" t="s">
        <v>25</v>
      </c>
      <c r="D184" s="54"/>
      <c r="E184" s="6"/>
      <c r="F184" s="19"/>
      <c r="G184" s="24"/>
      <c r="H184" s="24"/>
      <c r="I184" s="31"/>
      <c r="J184" s="31"/>
      <c r="K184" s="35"/>
    </row>
    <row r="185" spans="1:54" s="2" customFormat="1" ht="13.8" x14ac:dyDescent="0.3">
      <c r="A185" s="28"/>
      <c r="B185" s="28"/>
      <c r="C185" s="57" t="s">
        <v>5255</v>
      </c>
      <c r="D185" s="54"/>
      <c r="E185" s="6"/>
      <c r="F185" s="19"/>
      <c r="G185" s="24" t="s">
        <v>2</v>
      </c>
      <c r="H185" s="24" t="s">
        <v>2</v>
      </c>
      <c r="I185" s="31"/>
      <c r="J185" s="31"/>
      <c r="K185" s="35"/>
      <c r="L185" s="3"/>
      <c r="AI185" s="3"/>
      <c r="AV185" s="3"/>
      <c r="AX185" s="3"/>
      <c r="BB185" s="3"/>
    </row>
    <row r="186" spans="1:54" x14ac:dyDescent="0.3">
      <c r="B186" s="8"/>
      <c r="C186" s="57" t="s">
        <v>190</v>
      </c>
      <c r="D186" s="54"/>
      <c r="E186" s="6"/>
      <c r="F186" s="19"/>
      <c r="G186" s="24">
        <v>-1216787.48</v>
      </c>
      <c r="H186" s="24">
        <v>-19.549999999999997</v>
      </c>
      <c r="I186" s="31"/>
      <c r="J186" s="31"/>
      <c r="K186" s="35"/>
    </row>
    <row r="187" spans="1:54" x14ac:dyDescent="0.3">
      <c r="C187" s="58" t="s">
        <v>176</v>
      </c>
      <c r="D187" s="54"/>
      <c r="E187" s="6"/>
      <c r="F187" s="19"/>
      <c r="G187" s="25">
        <v>-1216787.48</v>
      </c>
      <c r="H187" s="25">
        <v>-19.549999999999997</v>
      </c>
      <c r="I187" s="31"/>
      <c r="J187" s="31"/>
      <c r="K187" s="35"/>
    </row>
    <row r="188" spans="1:54" x14ac:dyDescent="0.3">
      <c r="C188" s="57"/>
      <c r="D188" s="54"/>
      <c r="E188" s="6"/>
      <c r="F188" s="19"/>
      <c r="G188" s="24"/>
      <c r="H188" s="24"/>
      <c r="I188" s="31"/>
      <c r="J188" s="31"/>
      <c r="K188" s="35"/>
    </row>
    <row r="189" spans="1:54" x14ac:dyDescent="0.3">
      <c r="C189" s="60" t="s">
        <v>191</v>
      </c>
      <c r="D189" s="55"/>
      <c r="E189" s="5"/>
      <c r="F189" s="20"/>
      <c r="G189" s="26">
        <v>6220806.6500000004</v>
      </c>
      <c r="H189" s="26">
        <v>100</v>
      </c>
      <c r="I189" s="32"/>
      <c r="J189" s="32"/>
      <c r="K189" s="36"/>
    </row>
    <row r="192" spans="1:54" x14ac:dyDescent="0.3">
      <c r="C192" s="1" t="s">
        <v>192</v>
      </c>
    </row>
    <row r="193" spans="3:11" x14ac:dyDescent="0.3">
      <c r="C193" s="37" t="s">
        <v>193</v>
      </c>
      <c r="D193" s="37"/>
      <c r="E193" s="37"/>
      <c r="F193" s="37"/>
      <c r="G193" s="37"/>
      <c r="H193" s="37"/>
      <c r="I193" s="37"/>
      <c r="J193" s="37"/>
      <c r="K193" s="37"/>
    </row>
    <row r="194" spans="3:11" x14ac:dyDescent="0.3">
      <c r="C194" s="2" t="s">
        <v>194</v>
      </c>
    </row>
    <row r="195" spans="3:11" x14ac:dyDescent="0.3">
      <c r="C195" s="2" t="s">
        <v>195</v>
      </c>
    </row>
    <row r="196" spans="3:11" ht="30" customHeight="1" x14ac:dyDescent="0.3">
      <c r="C196" s="82" t="s">
        <v>196</v>
      </c>
      <c r="D196" s="83"/>
      <c r="E196" s="83"/>
      <c r="F196" s="83"/>
      <c r="G196" s="83"/>
      <c r="H196" s="83"/>
      <c r="I196" s="83"/>
      <c r="J196" s="83"/>
      <c r="K196" s="83"/>
    </row>
    <row r="197" spans="3:11" x14ac:dyDescent="0.3">
      <c r="C197" s="2" t="s">
        <v>197</v>
      </c>
    </row>
    <row r="198" spans="3:11" x14ac:dyDescent="0.3">
      <c r="C198" s="2" t="s">
        <v>5267</v>
      </c>
    </row>
    <row r="200" spans="3:11" x14ac:dyDescent="0.3">
      <c r="C200" s="1" t="s">
        <v>5366</v>
      </c>
      <c r="E200" s="80" t="s">
        <v>5367</v>
      </c>
    </row>
    <row r="201" spans="3:11" x14ac:dyDescent="0.3">
      <c r="E201" s="2" t="s">
        <v>5381</v>
      </c>
    </row>
  </sheetData>
  <mergeCells count="1">
    <mergeCell ref="C196:K196"/>
  </mergeCells>
  <hyperlinks>
    <hyperlink ref="J2" location="'Index'!A1" display="'Index'!A1" xr:uid="{863F096A-6F10-49F9-B6E8-918B2BB2F092}"/>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FFF00-DFC9-4DE0-88B0-F017DBD7D017}">
  <sheetPr codeName="Sheet115"/>
  <dimension ref="A1:IV96"/>
  <sheetViews>
    <sheetView showGridLines="0" zoomScale="90" zoomScaleNormal="90" workbookViewId="0">
      <pane ySplit="6" topLeftCell="A79"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1475</v>
      </c>
      <c r="J2" s="38" t="s">
        <v>4927</v>
      </c>
    </row>
    <row r="3" spans="1:54" ht="16.2" x14ac:dyDescent="0.35">
      <c r="C3" s="1" t="s">
        <v>28</v>
      </c>
      <c r="D3" s="21" t="s">
        <v>1476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1157</v>
      </c>
      <c r="C18" s="57" t="s">
        <v>627</v>
      </c>
      <c r="D18" s="54" t="s">
        <v>1158</v>
      </c>
      <c r="E18" s="6" t="s">
        <v>638</v>
      </c>
      <c r="F18" s="19">
        <v>17500</v>
      </c>
      <c r="G18" s="24">
        <v>17830.3</v>
      </c>
      <c r="H18" s="24">
        <v>4.95</v>
      </c>
      <c r="I18" s="31">
        <v>6.73</v>
      </c>
      <c r="J18" s="31"/>
      <c r="K18" s="35" t="s">
        <v>596</v>
      </c>
    </row>
    <row r="19" spans="2:11" x14ac:dyDescent="0.3">
      <c r="B19" s="8" t="s">
        <v>1477</v>
      </c>
      <c r="C19" s="57" t="s">
        <v>661</v>
      </c>
      <c r="D19" s="54" t="s">
        <v>1478</v>
      </c>
      <c r="E19" s="6" t="s">
        <v>595</v>
      </c>
      <c r="F19" s="19">
        <v>1500</v>
      </c>
      <c r="G19" s="24">
        <v>16058.72</v>
      </c>
      <c r="H19" s="24">
        <v>4.45</v>
      </c>
      <c r="I19" s="31">
        <v>7.3906999999999998</v>
      </c>
      <c r="J19" s="31"/>
      <c r="K19" s="35" t="s">
        <v>596</v>
      </c>
    </row>
    <row r="20" spans="2:11" x14ac:dyDescent="0.3">
      <c r="B20" s="8" t="s">
        <v>657</v>
      </c>
      <c r="C20" s="57" t="s">
        <v>658</v>
      </c>
      <c r="D20" s="54" t="s">
        <v>659</v>
      </c>
      <c r="E20" s="6" t="s">
        <v>595</v>
      </c>
      <c r="F20" s="19">
        <v>15000</v>
      </c>
      <c r="G20" s="24">
        <v>15349.85</v>
      </c>
      <c r="H20" s="24">
        <v>4.26</v>
      </c>
      <c r="I20" s="31">
        <v>7.05</v>
      </c>
      <c r="J20" s="31"/>
      <c r="K20" s="35"/>
    </row>
    <row r="21" spans="2:11" x14ac:dyDescent="0.3">
      <c r="B21" s="8" t="s">
        <v>592</v>
      </c>
      <c r="C21" s="57" t="s">
        <v>593</v>
      </c>
      <c r="D21" s="54" t="s">
        <v>594</v>
      </c>
      <c r="E21" s="6" t="s">
        <v>595</v>
      </c>
      <c r="F21" s="19">
        <v>15000</v>
      </c>
      <c r="G21" s="24">
        <v>15215.78</v>
      </c>
      <c r="H21" s="24">
        <v>4.22</v>
      </c>
      <c r="I21" s="31">
        <v>7.36</v>
      </c>
      <c r="J21" s="31"/>
      <c r="K21" s="35" t="s">
        <v>596</v>
      </c>
    </row>
    <row r="22" spans="2:11" x14ac:dyDescent="0.3">
      <c r="B22" s="8" t="s">
        <v>1155</v>
      </c>
      <c r="C22" s="57" t="s">
        <v>117</v>
      </c>
      <c r="D22" s="54" t="s">
        <v>1156</v>
      </c>
      <c r="E22" s="6" t="s">
        <v>595</v>
      </c>
      <c r="F22" s="19">
        <v>15000</v>
      </c>
      <c r="G22" s="24">
        <v>15039.05</v>
      </c>
      <c r="H22" s="24">
        <v>4.17</v>
      </c>
      <c r="I22" s="31">
        <v>6.8971</v>
      </c>
      <c r="J22" s="31"/>
      <c r="K22" s="35" t="s">
        <v>596</v>
      </c>
    </row>
    <row r="23" spans="2:11" x14ac:dyDescent="0.3">
      <c r="B23" s="8" t="s">
        <v>1479</v>
      </c>
      <c r="C23" s="57" t="s">
        <v>634</v>
      </c>
      <c r="D23" s="54" t="s">
        <v>1480</v>
      </c>
      <c r="E23" s="6" t="s">
        <v>595</v>
      </c>
      <c r="F23" s="19">
        <v>12500</v>
      </c>
      <c r="G23" s="24">
        <v>12714.21</v>
      </c>
      <c r="H23" s="24">
        <v>3.53</v>
      </c>
      <c r="I23" s="31">
        <v>6.5506000000000002</v>
      </c>
      <c r="J23" s="31"/>
      <c r="K23" s="35" t="s">
        <v>596</v>
      </c>
    </row>
    <row r="24" spans="2:11" x14ac:dyDescent="0.3">
      <c r="B24" s="8" t="s">
        <v>764</v>
      </c>
      <c r="C24" s="57" t="s">
        <v>586</v>
      </c>
      <c r="D24" s="54" t="s">
        <v>765</v>
      </c>
      <c r="E24" s="6" t="s">
        <v>604</v>
      </c>
      <c r="F24" s="19">
        <v>22500</v>
      </c>
      <c r="G24" s="24">
        <v>11201.22</v>
      </c>
      <c r="H24" s="24">
        <v>3.11</v>
      </c>
      <c r="I24" s="31">
        <v>7.5494000000000003</v>
      </c>
      <c r="J24" s="31"/>
      <c r="K24" s="35" t="s">
        <v>596</v>
      </c>
    </row>
    <row r="25" spans="2:11" x14ac:dyDescent="0.3">
      <c r="B25" s="8" t="s">
        <v>746</v>
      </c>
      <c r="C25" s="57" t="s">
        <v>627</v>
      </c>
      <c r="D25" s="54" t="s">
        <v>747</v>
      </c>
      <c r="E25" s="6" t="s">
        <v>595</v>
      </c>
      <c r="F25" s="19">
        <v>10000</v>
      </c>
      <c r="G25" s="24">
        <v>10208.4</v>
      </c>
      <c r="H25" s="24">
        <v>2.83</v>
      </c>
      <c r="I25" s="31">
        <v>6.74</v>
      </c>
      <c r="J25" s="31"/>
      <c r="K25" s="35"/>
    </row>
    <row r="26" spans="2:11" x14ac:dyDescent="0.3">
      <c r="B26" s="8" t="s">
        <v>1481</v>
      </c>
      <c r="C26" s="57" t="s">
        <v>1482</v>
      </c>
      <c r="D26" s="54" t="s">
        <v>1483</v>
      </c>
      <c r="E26" s="6" t="s">
        <v>595</v>
      </c>
      <c r="F26" s="19">
        <v>10000</v>
      </c>
      <c r="G26" s="24">
        <v>10121.030000000001</v>
      </c>
      <c r="H26" s="24">
        <v>2.81</v>
      </c>
      <c r="I26" s="31">
        <v>7.4390000000000001</v>
      </c>
      <c r="J26" s="31"/>
      <c r="K26" s="35" t="s">
        <v>596</v>
      </c>
    </row>
    <row r="27" spans="2:11" x14ac:dyDescent="0.3">
      <c r="B27" s="8" t="s">
        <v>1484</v>
      </c>
      <c r="C27" s="57" t="s">
        <v>634</v>
      </c>
      <c r="D27" s="54" t="s">
        <v>1485</v>
      </c>
      <c r="E27" s="6" t="s">
        <v>595</v>
      </c>
      <c r="F27" s="19">
        <v>2500</v>
      </c>
      <c r="G27" s="24">
        <v>2545.58</v>
      </c>
      <c r="H27" s="24">
        <v>0.71</v>
      </c>
      <c r="I27" s="31">
        <v>7.0479000000000003</v>
      </c>
      <c r="J27" s="31"/>
      <c r="K27" s="35" t="s">
        <v>596</v>
      </c>
    </row>
    <row r="28" spans="2:11" x14ac:dyDescent="0.3">
      <c r="C28" s="58" t="s">
        <v>176</v>
      </c>
      <c r="D28" s="54"/>
      <c r="E28" s="6"/>
      <c r="F28" s="19"/>
      <c r="G28" s="25">
        <v>126284.14</v>
      </c>
      <c r="H28" s="25">
        <v>35.04</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9" t="s">
        <v>8</v>
      </c>
      <c r="D32" s="54"/>
      <c r="E32" s="6"/>
      <c r="F32" s="19"/>
      <c r="G32" s="24"/>
      <c r="H32" s="24"/>
      <c r="I32" s="31"/>
      <c r="J32" s="31"/>
      <c r="K32" s="35"/>
    </row>
    <row r="33" spans="2:11" x14ac:dyDescent="0.3">
      <c r="B33" s="8" t="s">
        <v>706</v>
      </c>
      <c r="C33" s="57" t="s">
        <v>5278</v>
      </c>
      <c r="D33" s="54" t="s">
        <v>707</v>
      </c>
      <c r="E33" s="6" t="s">
        <v>708</v>
      </c>
      <c r="F33" s="19">
        <v>147</v>
      </c>
      <c r="G33" s="24">
        <v>12752.31</v>
      </c>
      <c r="H33" s="24">
        <v>3.54</v>
      </c>
      <c r="I33" s="31">
        <v>7.75</v>
      </c>
      <c r="J33" s="31"/>
      <c r="K33" s="35" t="s">
        <v>596</v>
      </c>
    </row>
    <row r="34" spans="2:11" x14ac:dyDescent="0.3">
      <c r="C34" s="58" t="s">
        <v>176</v>
      </c>
      <c r="D34" s="54"/>
      <c r="E34" s="6"/>
      <c r="F34" s="19"/>
      <c r="G34" s="25">
        <v>12752.31</v>
      </c>
      <c r="H34" s="25">
        <v>3.54</v>
      </c>
      <c r="I34" s="31"/>
      <c r="J34" s="31"/>
      <c r="K34" s="35"/>
    </row>
    <row r="35" spans="2:11" x14ac:dyDescent="0.3">
      <c r="C35" s="57"/>
      <c r="D35" s="54"/>
      <c r="E35" s="6"/>
      <c r="F35" s="19"/>
      <c r="G35" s="24"/>
      <c r="H35" s="24"/>
      <c r="I35" s="31"/>
      <c r="J35" s="31"/>
      <c r="K35" s="35"/>
    </row>
    <row r="36" spans="2:11" x14ac:dyDescent="0.3">
      <c r="C36" s="59" t="s">
        <v>9</v>
      </c>
      <c r="D36" s="54"/>
      <c r="E36" s="6"/>
      <c r="F36" s="19"/>
      <c r="G36" s="24"/>
      <c r="H36" s="24"/>
      <c r="I36" s="31"/>
      <c r="J36" s="31"/>
      <c r="K36" s="35"/>
    </row>
    <row r="37" spans="2:11" x14ac:dyDescent="0.3">
      <c r="B37" s="8" t="s">
        <v>1487</v>
      </c>
      <c r="C37" s="57" t="s">
        <v>1488</v>
      </c>
      <c r="D37" s="54" t="s">
        <v>1489</v>
      </c>
      <c r="E37" s="6" t="s">
        <v>187</v>
      </c>
      <c r="F37" s="19">
        <v>37500000</v>
      </c>
      <c r="G37" s="24">
        <v>38579.21</v>
      </c>
      <c r="H37" s="24">
        <v>10.7</v>
      </c>
      <c r="I37" s="31">
        <v>6.0971035999999996</v>
      </c>
      <c r="J37" s="31"/>
      <c r="K37" s="35"/>
    </row>
    <row r="38" spans="2:11" x14ac:dyDescent="0.3">
      <c r="B38" s="8" t="s">
        <v>721</v>
      </c>
      <c r="C38" s="57" t="s">
        <v>722</v>
      </c>
      <c r="D38" s="54" t="s">
        <v>723</v>
      </c>
      <c r="E38" s="6" t="s">
        <v>187</v>
      </c>
      <c r="F38" s="19">
        <v>10500000</v>
      </c>
      <c r="G38" s="24">
        <v>10509.23</v>
      </c>
      <c r="H38" s="24">
        <v>2.91</v>
      </c>
      <c r="I38" s="31">
        <v>6.4162163999999997</v>
      </c>
      <c r="J38" s="31"/>
      <c r="K38" s="35"/>
    </row>
    <row r="39" spans="2:11" x14ac:dyDescent="0.3">
      <c r="C39" s="58" t="s">
        <v>176</v>
      </c>
      <c r="D39" s="54"/>
      <c r="E39" s="6"/>
      <c r="F39" s="19"/>
      <c r="G39" s="25">
        <v>49088.44</v>
      </c>
      <c r="H39" s="25">
        <v>13.61</v>
      </c>
      <c r="I39" s="31"/>
      <c r="J39" s="31"/>
      <c r="K39" s="35"/>
    </row>
    <row r="40" spans="2:11" x14ac:dyDescent="0.3">
      <c r="C40" s="57"/>
      <c r="D40" s="54"/>
      <c r="E40" s="6"/>
      <c r="F40" s="19"/>
      <c r="G40" s="24"/>
      <c r="H40" s="24"/>
      <c r="I40" s="31"/>
      <c r="J40" s="31"/>
      <c r="K40" s="35"/>
    </row>
    <row r="41" spans="2:11" x14ac:dyDescent="0.3">
      <c r="C41" s="59" t="s">
        <v>10</v>
      </c>
      <c r="D41" s="54"/>
      <c r="E41" s="6"/>
      <c r="F41" s="19"/>
      <c r="G41" s="24"/>
      <c r="H41" s="24"/>
      <c r="I41" s="31"/>
      <c r="J41" s="31"/>
      <c r="K41" s="35"/>
    </row>
    <row r="42" spans="2:11" x14ac:dyDescent="0.3">
      <c r="B42" s="8" t="s">
        <v>1490</v>
      </c>
      <c r="C42" s="57" t="s">
        <v>1491</v>
      </c>
      <c r="D42" s="54" t="s">
        <v>1492</v>
      </c>
      <c r="E42" s="6" t="s">
        <v>187</v>
      </c>
      <c r="F42" s="19">
        <v>14164700</v>
      </c>
      <c r="G42" s="24">
        <v>14298.44</v>
      </c>
      <c r="H42" s="24">
        <v>3.97</v>
      </c>
      <c r="I42" s="31">
        <v>7.1274680999999998</v>
      </c>
      <c r="J42" s="31"/>
      <c r="K42" s="35"/>
    </row>
    <row r="43" spans="2:11" x14ac:dyDescent="0.3">
      <c r="B43" s="8" t="s">
        <v>1493</v>
      </c>
      <c r="C43" s="57" t="s">
        <v>1494</v>
      </c>
      <c r="D43" s="54" t="s">
        <v>1495</v>
      </c>
      <c r="E43" s="6" t="s">
        <v>187</v>
      </c>
      <c r="F43" s="19">
        <v>11500000</v>
      </c>
      <c r="G43" s="24">
        <v>11734.6</v>
      </c>
      <c r="H43" s="24">
        <v>3.25</v>
      </c>
      <c r="I43" s="31">
        <v>7.1415699000000004</v>
      </c>
      <c r="J43" s="31"/>
      <c r="K43" s="35"/>
    </row>
    <row r="44" spans="2:11" x14ac:dyDescent="0.3">
      <c r="B44" s="8" t="s">
        <v>1496</v>
      </c>
      <c r="C44" s="57" t="s">
        <v>1497</v>
      </c>
      <c r="D44" s="54" t="s">
        <v>1498</v>
      </c>
      <c r="E44" s="6" t="s">
        <v>187</v>
      </c>
      <c r="F44" s="19">
        <v>10000000</v>
      </c>
      <c r="G44" s="24">
        <v>10237.450000000001</v>
      </c>
      <c r="H44" s="24">
        <v>2.84</v>
      </c>
      <c r="I44" s="31">
        <v>6.9652136000000002</v>
      </c>
      <c r="J44" s="31"/>
      <c r="K44" s="35"/>
    </row>
    <row r="45" spans="2:11" x14ac:dyDescent="0.3">
      <c r="B45" s="8" t="s">
        <v>1499</v>
      </c>
      <c r="C45" s="57" t="s">
        <v>1500</v>
      </c>
      <c r="D45" s="54" t="s">
        <v>1501</v>
      </c>
      <c r="E45" s="6" t="s">
        <v>187</v>
      </c>
      <c r="F45" s="19">
        <v>10000000</v>
      </c>
      <c r="G45" s="24">
        <v>9764.49</v>
      </c>
      <c r="H45" s="24">
        <v>2.71</v>
      </c>
      <c r="I45" s="31">
        <v>7.1223181000000002</v>
      </c>
      <c r="J45" s="31"/>
      <c r="K45" s="35"/>
    </row>
    <row r="46" spans="2:11" x14ac:dyDescent="0.3">
      <c r="B46" s="8" t="s">
        <v>1502</v>
      </c>
      <c r="C46" s="57" t="s">
        <v>1503</v>
      </c>
      <c r="D46" s="54" t="s">
        <v>1504</v>
      </c>
      <c r="E46" s="6" t="s">
        <v>187</v>
      </c>
      <c r="F46" s="19">
        <v>5000000</v>
      </c>
      <c r="G46" s="24">
        <v>5316.36</v>
      </c>
      <c r="H46" s="24">
        <v>1.47</v>
      </c>
      <c r="I46" s="31">
        <v>6.8639161</v>
      </c>
      <c r="J46" s="31"/>
      <c r="K46" s="35"/>
    </row>
    <row r="47" spans="2:11" x14ac:dyDescent="0.3">
      <c r="B47" s="8" t="s">
        <v>724</v>
      </c>
      <c r="C47" s="57" t="s">
        <v>725</v>
      </c>
      <c r="D47" s="54" t="s">
        <v>726</v>
      </c>
      <c r="E47" s="6" t="s">
        <v>187</v>
      </c>
      <c r="F47" s="19">
        <v>5232700</v>
      </c>
      <c r="G47" s="24">
        <v>5243.39</v>
      </c>
      <c r="H47" s="24">
        <v>1.45</v>
      </c>
      <c r="I47" s="31">
        <v>7.2045634999999999</v>
      </c>
      <c r="J47" s="31"/>
      <c r="K47" s="35"/>
    </row>
    <row r="48" spans="2:11" x14ac:dyDescent="0.3">
      <c r="B48" s="8" t="s">
        <v>1505</v>
      </c>
      <c r="C48" s="57" t="s">
        <v>1506</v>
      </c>
      <c r="D48" s="54" t="s">
        <v>1507</v>
      </c>
      <c r="E48" s="6" t="s">
        <v>187</v>
      </c>
      <c r="F48" s="19">
        <v>5000000</v>
      </c>
      <c r="G48" s="24">
        <v>5151.1899999999996</v>
      </c>
      <c r="H48" s="24">
        <v>1.43</v>
      </c>
      <c r="I48" s="31">
        <v>7.1274680999999998</v>
      </c>
      <c r="J48" s="31"/>
      <c r="K48" s="35"/>
    </row>
    <row r="49" spans="1:11" x14ac:dyDescent="0.3">
      <c r="C49" s="58" t="s">
        <v>176</v>
      </c>
      <c r="D49" s="54"/>
      <c r="E49" s="6"/>
      <c r="F49" s="19"/>
      <c r="G49" s="25">
        <v>61745.919999999998</v>
      </c>
      <c r="H49" s="25">
        <v>17.12</v>
      </c>
      <c r="I49" s="31"/>
      <c r="J49" s="31"/>
      <c r="K49" s="35"/>
    </row>
    <row r="50" spans="1:11" x14ac:dyDescent="0.3">
      <c r="C50" s="57"/>
      <c r="D50" s="54"/>
      <c r="E50" s="6"/>
      <c r="F50" s="19"/>
      <c r="G50" s="24"/>
      <c r="H50" s="24"/>
      <c r="I50" s="31"/>
      <c r="J50" s="31"/>
      <c r="K50" s="35"/>
    </row>
    <row r="51" spans="1:11" x14ac:dyDescent="0.3">
      <c r="C51" s="58" t="s">
        <v>11</v>
      </c>
      <c r="D51" s="54"/>
      <c r="E51" s="6"/>
      <c r="F51" s="19"/>
      <c r="G51" s="24"/>
      <c r="H51" s="24"/>
      <c r="I51" s="31"/>
      <c r="J51" s="31"/>
      <c r="K51" s="35"/>
    </row>
    <row r="52" spans="1:11" x14ac:dyDescent="0.3">
      <c r="C52" s="57"/>
      <c r="D52" s="54"/>
      <c r="E52" s="6"/>
      <c r="F52" s="19"/>
      <c r="G52" s="24"/>
      <c r="H52" s="24"/>
      <c r="I52" s="31"/>
      <c r="J52" s="31"/>
      <c r="K52" s="35"/>
    </row>
    <row r="53" spans="1:11" x14ac:dyDescent="0.3">
      <c r="C53" s="58" t="s">
        <v>13</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14</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15</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16</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17</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18</v>
      </c>
      <c r="D63" s="54"/>
      <c r="E63" s="6"/>
      <c r="F63" s="19"/>
      <c r="G63" s="24"/>
      <c r="H63" s="24"/>
      <c r="I63" s="31"/>
      <c r="J63" s="31"/>
      <c r="K63" s="35"/>
    </row>
    <row r="64" spans="1:11" x14ac:dyDescent="0.3">
      <c r="A64" s="28"/>
      <c r="B64" s="28"/>
      <c r="C64" s="58" t="s">
        <v>19</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20</v>
      </c>
      <c r="D66" s="54"/>
      <c r="E66" s="6"/>
      <c r="F66" s="19"/>
      <c r="G66" s="24"/>
      <c r="H66" s="24"/>
      <c r="I66" s="31"/>
      <c r="J66" s="31"/>
      <c r="K66" s="35"/>
    </row>
    <row r="67" spans="1:11" x14ac:dyDescent="0.3">
      <c r="B67" s="8" t="s">
        <v>778</v>
      </c>
      <c r="C67" s="57" t="s">
        <v>5281</v>
      </c>
      <c r="D67" s="54" t="s">
        <v>779</v>
      </c>
      <c r="E67" s="6" t="s">
        <v>780</v>
      </c>
      <c r="F67" s="19">
        <v>8243.4740000000002</v>
      </c>
      <c r="G67" s="24">
        <v>926.85</v>
      </c>
      <c r="H67" s="24">
        <v>0.26</v>
      </c>
      <c r="I67" s="31">
        <v>5.51</v>
      </c>
      <c r="J67" s="31"/>
      <c r="K67" s="35"/>
    </row>
    <row r="68" spans="1:11" x14ac:dyDescent="0.3">
      <c r="C68" s="58" t="s">
        <v>176</v>
      </c>
      <c r="D68" s="54"/>
      <c r="E68" s="6"/>
      <c r="F68" s="19"/>
      <c r="G68" s="25">
        <v>926.85</v>
      </c>
      <c r="H68" s="25">
        <v>0.26</v>
      </c>
      <c r="I68" s="31"/>
      <c r="J68" s="31"/>
      <c r="K68" s="35"/>
    </row>
    <row r="69" spans="1:11" x14ac:dyDescent="0.3">
      <c r="C69" s="57"/>
      <c r="D69" s="54"/>
      <c r="E69" s="6"/>
      <c r="F69" s="19"/>
      <c r="G69" s="24"/>
      <c r="H69" s="24"/>
      <c r="I69" s="31"/>
      <c r="J69" s="31"/>
      <c r="K69" s="35"/>
    </row>
    <row r="70" spans="1:11" x14ac:dyDescent="0.3">
      <c r="C70" s="58" t="s">
        <v>21</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22</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23</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9" t="s">
        <v>24</v>
      </c>
      <c r="D76" s="54"/>
      <c r="E76" s="6"/>
      <c r="F76" s="19"/>
      <c r="G76" s="24"/>
      <c r="H76" s="24"/>
      <c r="I76" s="31"/>
      <c r="J76" s="31"/>
      <c r="K76" s="35"/>
    </row>
    <row r="77" spans="1:11" x14ac:dyDescent="0.3">
      <c r="B77" s="8" t="s">
        <v>188</v>
      </c>
      <c r="C77" s="57" t="s">
        <v>189</v>
      </c>
      <c r="D77" s="54"/>
      <c r="E77" s="6"/>
      <c r="F77" s="19"/>
      <c r="G77" s="24">
        <v>117534.95</v>
      </c>
      <c r="H77" s="24">
        <v>32.6</v>
      </c>
      <c r="I77" s="31"/>
      <c r="J77" s="31"/>
      <c r="K77" s="35"/>
    </row>
    <row r="78" spans="1:11" x14ac:dyDescent="0.3">
      <c r="C78" s="58" t="s">
        <v>176</v>
      </c>
      <c r="D78" s="54"/>
      <c r="E78" s="6"/>
      <c r="F78" s="19"/>
      <c r="G78" s="25">
        <v>117534.95</v>
      </c>
      <c r="H78" s="25">
        <v>32.6</v>
      </c>
      <c r="I78" s="31"/>
      <c r="J78" s="31"/>
      <c r="K78" s="35"/>
    </row>
    <row r="79" spans="1:11" x14ac:dyDescent="0.3">
      <c r="C79" s="57"/>
      <c r="D79" s="54"/>
      <c r="E79" s="6"/>
      <c r="F79" s="19"/>
      <c r="G79" s="24"/>
      <c r="H79" s="24"/>
      <c r="I79" s="31"/>
      <c r="J79" s="31"/>
      <c r="K79" s="35"/>
    </row>
    <row r="80" spans="1:11" x14ac:dyDescent="0.3">
      <c r="A80" s="10"/>
      <c r="B80" s="28"/>
      <c r="C80" s="58" t="s">
        <v>25</v>
      </c>
      <c r="D80" s="54"/>
      <c r="E80" s="6"/>
      <c r="F80" s="19"/>
      <c r="G80" s="24"/>
      <c r="H80" s="24"/>
      <c r="I80" s="31"/>
      <c r="J80" s="31"/>
      <c r="K80" s="35"/>
    </row>
    <row r="81" spans="1:54" s="2" customFormat="1" ht="13.8" x14ac:dyDescent="0.3">
      <c r="A81" s="28"/>
      <c r="B81" s="28"/>
      <c r="C81" s="57" t="s">
        <v>5255</v>
      </c>
      <c r="D81" s="54"/>
      <c r="E81" s="6"/>
      <c r="F81" s="19"/>
      <c r="G81" s="24" t="s">
        <v>2</v>
      </c>
      <c r="H81" s="24" t="s">
        <v>2</v>
      </c>
      <c r="I81" s="31"/>
      <c r="J81" s="31"/>
      <c r="K81" s="35"/>
      <c r="L81" s="3"/>
      <c r="AI81" s="3"/>
      <c r="AV81" s="3"/>
      <c r="AX81" s="3"/>
      <c r="BB81" s="3"/>
    </row>
    <row r="82" spans="1:54" x14ac:dyDescent="0.3">
      <c r="B82" s="8"/>
      <c r="C82" s="57" t="s">
        <v>190</v>
      </c>
      <c r="D82" s="54"/>
      <c r="E82" s="6"/>
      <c r="F82" s="19"/>
      <c r="G82" s="24">
        <v>-7778.13</v>
      </c>
      <c r="H82" s="24">
        <v>-2.17</v>
      </c>
      <c r="I82" s="31"/>
      <c r="J82" s="31"/>
      <c r="K82" s="35"/>
    </row>
    <row r="83" spans="1:54" x14ac:dyDescent="0.3">
      <c r="C83" s="58" t="s">
        <v>176</v>
      </c>
      <c r="D83" s="54"/>
      <c r="E83" s="6"/>
      <c r="F83" s="19"/>
      <c r="G83" s="25">
        <v>-7778.13</v>
      </c>
      <c r="H83" s="25">
        <v>-2.17</v>
      </c>
      <c r="I83" s="31"/>
      <c r="J83" s="31"/>
      <c r="K83" s="35"/>
    </row>
    <row r="84" spans="1:54" x14ac:dyDescent="0.3">
      <c r="C84" s="57"/>
      <c r="D84" s="54"/>
      <c r="E84" s="6"/>
      <c r="F84" s="19"/>
      <c r="G84" s="24"/>
      <c r="H84" s="24"/>
      <c r="I84" s="31"/>
      <c r="J84" s="31"/>
      <c r="K84" s="35"/>
    </row>
    <row r="85" spans="1:54" x14ac:dyDescent="0.3">
      <c r="C85" s="60" t="s">
        <v>191</v>
      </c>
      <c r="D85" s="55"/>
      <c r="E85" s="5"/>
      <c r="F85" s="20"/>
      <c r="G85" s="26">
        <v>360554.48</v>
      </c>
      <c r="H85" s="26">
        <v>100.00000000000001</v>
      </c>
      <c r="I85" s="32"/>
      <c r="J85" s="32"/>
      <c r="K85" s="36"/>
    </row>
    <row r="88" spans="1:54" x14ac:dyDescent="0.3">
      <c r="C88" s="1" t="s">
        <v>192</v>
      </c>
    </row>
    <row r="89" spans="1:54" x14ac:dyDescent="0.3">
      <c r="C89" s="37" t="s">
        <v>193</v>
      </c>
      <c r="D89" s="37"/>
      <c r="E89" s="37"/>
      <c r="F89" s="37"/>
      <c r="G89" s="37"/>
      <c r="H89" s="37"/>
      <c r="I89" s="37"/>
      <c r="J89" s="37"/>
      <c r="K89" s="37"/>
    </row>
    <row r="90" spans="1:54" x14ac:dyDescent="0.3">
      <c r="C90" s="2" t="s">
        <v>194</v>
      </c>
    </row>
    <row r="91" spans="1:54" x14ac:dyDescent="0.3">
      <c r="C91" s="2" t="s">
        <v>195</v>
      </c>
    </row>
    <row r="92" spans="1:54" ht="30" customHeight="1" x14ac:dyDescent="0.3">
      <c r="C92" s="82" t="s">
        <v>196</v>
      </c>
      <c r="D92" s="83"/>
      <c r="E92" s="83"/>
      <c r="F92" s="83"/>
      <c r="G92" s="83"/>
      <c r="H92" s="83"/>
      <c r="I92" s="83"/>
      <c r="J92" s="83"/>
      <c r="K92" s="83"/>
    </row>
    <row r="93" spans="1:54" x14ac:dyDescent="0.3">
      <c r="C93" s="2" t="s">
        <v>197</v>
      </c>
    </row>
    <row r="95" spans="1:54" x14ac:dyDescent="0.3">
      <c r="C95" s="1" t="s">
        <v>5366</v>
      </c>
      <c r="E95" s="80" t="s">
        <v>5367</v>
      </c>
    </row>
    <row r="96" spans="1:54" x14ac:dyDescent="0.3">
      <c r="E96" s="2" t="s">
        <v>5382</v>
      </c>
    </row>
  </sheetData>
  <mergeCells count="1">
    <mergeCell ref="C92:K92"/>
  </mergeCells>
  <hyperlinks>
    <hyperlink ref="J2" location="'Index'!A1" display="'Index'!A1" xr:uid="{F9474DE6-0EE3-4E71-B776-884E3E1F224B}"/>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12D5C-F28B-44ED-A91D-9547743E4154}">
  <sheetPr codeName="Sheet116"/>
  <dimension ref="A1:IV178"/>
  <sheetViews>
    <sheetView showGridLines="0" zoomScale="90" zoomScaleNormal="90" workbookViewId="0">
      <pane ySplit="6" topLeftCell="A16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1508</v>
      </c>
      <c r="J2" s="38" t="s">
        <v>4927</v>
      </c>
    </row>
    <row r="3" spans="1:54" ht="16.2" x14ac:dyDescent="0.35">
      <c r="C3" s="1" t="s">
        <v>28</v>
      </c>
      <c r="D3" s="21" t="s">
        <v>1509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1510</v>
      </c>
      <c r="C24" s="57" t="s">
        <v>1511</v>
      </c>
      <c r="D24" s="54" t="s">
        <v>1512</v>
      </c>
      <c r="E24" s="6" t="s">
        <v>187</v>
      </c>
      <c r="F24" s="19">
        <v>278845000</v>
      </c>
      <c r="G24" s="24">
        <v>278889.06</v>
      </c>
      <c r="H24" s="24">
        <v>8.5399999999999991</v>
      </c>
      <c r="I24" s="31">
        <v>5.6746996000000003</v>
      </c>
      <c r="J24" s="31"/>
      <c r="K24" s="35"/>
    </row>
    <row r="25" spans="1:11" x14ac:dyDescent="0.3">
      <c r="B25" s="8" t="s">
        <v>1513</v>
      </c>
      <c r="C25" s="57" t="s">
        <v>1514</v>
      </c>
      <c r="D25" s="54" t="s">
        <v>1515</v>
      </c>
      <c r="E25" s="6" t="s">
        <v>187</v>
      </c>
      <c r="F25" s="19">
        <v>8263000</v>
      </c>
      <c r="G25" s="24">
        <v>8345.56</v>
      </c>
      <c r="H25" s="24">
        <v>0.26</v>
      </c>
      <c r="I25" s="31">
        <v>5.7508932000000001</v>
      </c>
      <c r="J25" s="31"/>
      <c r="K25" s="35"/>
    </row>
    <row r="26" spans="1:11" x14ac:dyDescent="0.3">
      <c r="C26" s="58" t="s">
        <v>176</v>
      </c>
      <c r="D26" s="54"/>
      <c r="E26" s="6"/>
      <c r="F26" s="19"/>
      <c r="G26" s="25">
        <v>287234.62</v>
      </c>
      <c r="H26" s="25">
        <v>8.8000000000000007</v>
      </c>
      <c r="I26" s="31"/>
      <c r="J26" s="31"/>
      <c r="K26" s="35"/>
    </row>
    <row r="27" spans="1:11" x14ac:dyDescent="0.3">
      <c r="C27" s="57"/>
      <c r="D27" s="54"/>
      <c r="E27" s="6"/>
      <c r="F27" s="19"/>
      <c r="G27" s="24"/>
      <c r="H27" s="24"/>
      <c r="I27" s="31"/>
      <c r="J27" s="31"/>
      <c r="K27" s="35"/>
    </row>
    <row r="28" spans="1:11" x14ac:dyDescent="0.3">
      <c r="C28" s="59" t="s">
        <v>10</v>
      </c>
      <c r="D28" s="54"/>
      <c r="E28" s="6"/>
      <c r="F28" s="19"/>
      <c r="G28" s="24"/>
      <c r="H28" s="24"/>
      <c r="I28" s="31"/>
      <c r="J28" s="31"/>
      <c r="K28" s="35"/>
    </row>
    <row r="29" spans="1:11" x14ac:dyDescent="0.3">
      <c r="B29" s="8" t="s">
        <v>1516</v>
      </c>
      <c r="C29" s="57" t="s">
        <v>1517</v>
      </c>
      <c r="D29" s="54" t="s">
        <v>1518</v>
      </c>
      <c r="E29" s="6" t="s">
        <v>187</v>
      </c>
      <c r="F29" s="19">
        <v>20500000</v>
      </c>
      <c r="G29" s="24">
        <v>20557.580000000002</v>
      </c>
      <c r="H29" s="24">
        <v>0.63</v>
      </c>
      <c r="I29" s="31">
        <v>5.7761296</v>
      </c>
      <c r="J29" s="31"/>
      <c r="K29" s="35"/>
    </row>
    <row r="30" spans="1:11" x14ac:dyDescent="0.3">
      <c r="B30" s="8" t="s">
        <v>1519</v>
      </c>
      <c r="C30" s="57" t="s">
        <v>1520</v>
      </c>
      <c r="D30" s="54" t="s">
        <v>1521</v>
      </c>
      <c r="E30" s="6" t="s">
        <v>187</v>
      </c>
      <c r="F30" s="19">
        <v>16000000</v>
      </c>
      <c r="G30" s="24">
        <v>16296.51</v>
      </c>
      <c r="H30" s="24">
        <v>0.5</v>
      </c>
      <c r="I30" s="31">
        <v>5.7940627999999998</v>
      </c>
      <c r="J30" s="31"/>
      <c r="K30" s="35"/>
    </row>
    <row r="31" spans="1:11" x14ac:dyDescent="0.3">
      <c r="B31" s="8" t="s">
        <v>1522</v>
      </c>
      <c r="C31" s="57" t="s">
        <v>1523</v>
      </c>
      <c r="D31" s="54" t="s">
        <v>1524</v>
      </c>
      <c r="E31" s="6" t="s">
        <v>187</v>
      </c>
      <c r="F31" s="19">
        <v>10000000</v>
      </c>
      <c r="G31" s="24">
        <v>10166.74</v>
      </c>
      <c r="H31" s="24">
        <v>0.31</v>
      </c>
      <c r="I31" s="31">
        <v>5.7864066000000003</v>
      </c>
      <c r="J31" s="31"/>
      <c r="K31" s="35"/>
    </row>
    <row r="32" spans="1:11" x14ac:dyDescent="0.3">
      <c r="B32" s="8" t="s">
        <v>1525</v>
      </c>
      <c r="C32" s="57" t="s">
        <v>1526</v>
      </c>
      <c r="D32" s="54" t="s">
        <v>1527</v>
      </c>
      <c r="E32" s="6" t="s">
        <v>187</v>
      </c>
      <c r="F32" s="19">
        <v>8000000</v>
      </c>
      <c r="G32" s="24">
        <v>8108.05</v>
      </c>
      <c r="H32" s="24">
        <v>0.25</v>
      </c>
      <c r="I32" s="31">
        <v>5.8076349</v>
      </c>
      <c r="J32" s="31"/>
      <c r="K32" s="35"/>
    </row>
    <row r="33" spans="2:11" x14ac:dyDescent="0.3">
      <c r="B33" s="8" t="s">
        <v>1528</v>
      </c>
      <c r="C33" s="57" t="s">
        <v>1529</v>
      </c>
      <c r="D33" s="54" t="s">
        <v>1530</v>
      </c>
      <c r="E33" s="6" t="s">
        <v>187</v>
      </c>
      <c r="F33" s="19">
        <v>7500000</v>
      </c>
      <c r="G33" s="24">
        <v>7626.14</v>
      </c>
      <c r="H33" s="24">
        <v>0.23</v>
      </c>
      <c r="I33" s="31">
        <v>5.7864066000000003</v>
      </c>
      <c r="J33" s="31"/>
      <c r="K33" s="35"/>
    </row>
    <row r="34" spans="2:11" x14ac:dyDescent="0.3">
      <c r="B34" s="8" t="s">
        <v>1531</v>
      </c>
      <c r="C34" s="57" t="s">
        <v>1532</v>
      </c>
      <c r="D34" s="54" t="s">
        <v>1533</v>
      </c>
      <c r="E34" s="6" t="s">
        <v>187</v>
      </c>
      <c r="F34" s="19">
        <v>7500000</v>
      </c>
      <c r="G34" s="24">
        <v>7600.85</v>
      </c>
      <c r="H34" s="24">
        <v>0.23</v>
      </c>
      <c r="I34" s="31">
        <v>5.7786181000000001</v>
      </c>
      <c r="J34" s="31"/>
      <c r="K34" s="35"/>
    </row>
    <row r="35" spans="2:11" x14ac:dyDescent="0.3">
      <c r="B35" s="8" t="s">
        <v>1534</v>
      </c>
      <c r="C35" s="57" t="s">
        <v>1535</v>
      </c>
      <c r="D35" s="54" t="s">
        <v>1536</v>
      </c>
      <c r="E35" s="6" t="s">
        <v>187</v>
      </c>
      <c r="F35" s="19">
        <v>7500000</v>
      </c>
      <c r="G35" s="24">
        <v>7599.96</v>
      </c>
      <c r="H35" s="24">
        <v>0.23</v>
      </c>
      <c r="I35" s="31">
        <v>5.8018295999999996</v>
      </c>
      <c r="J35" s="31"/>
      <c r="K35" s="35"/>
    </row>
    <row r="36" spans="2:11" x14ac:dyDescent="0.3">
      <c r="B36" s="8" t="s">
        <v>1537</v>
      </c>
      <c r="C36" s="57" t="s">
        <v>1538</v>
      </c>
      <c r="D36" s="54" t="s">
        <v>1539</v>
      </c>
      <c r="E36" s="6" t="s">
        <v>187</v>
      </c>
      <c r="F36" s="19">
        <v>7500000</v>
      </c>
      <c r="G36" s="24">
        <v>7588.52</v>
      </c>
      <c r="H36" s="24">
        <v>0.23</v>
      </c>
      <c r="I36" s="31">
        <v>5.7016499999999999</v>
      </c>
      <c r="J36" s="31"/>
      <c r="K36" s="35"/>
    </row>
    <row r="37" spans="2:11" x14ac:dyDescent="0.3">
      <c r="B37" s="8" t="s">
        <v>1540</v>
      </c>
      <c r="C37" s="57" t="s">
        <v>1541</v>
      </c>
      <c r="D37" s="54" t="s">
        <v>1542</v>
      </c>
      <c r="E37" s="6" t="s">
        <v>187</v>
      </c>
      <c r="F37" s="19">
        <v>7500000</v>
      </c>
      <c r="G37" s="24">
        <v>7579.25</v>
      </c>
      <c r="H37" s="24">
        <v>0.23</v>
      </c>
      <c r="I37" s="31">
        <v>5.6849999999999996</v>
      </c>
      <c r="J37" s="31"/>
      <c r="K37" s="35"/>
    </row>
    <row r="38" spans="2:11" x14ac:dyDescent="0.3">
      <c r="B38" s="8" t="s">
        <v>1543</v>
      </c>
      <c r="C38" s="57" t="s">
        <v>1544</v>
      </c>
      <c r="D38" s="54" t="s">
        <v>1545</v>
      </c>
      <c r="E38" s="6" t="s">
        <v>187</v>
      </c>
      <c r="F38" s="19">
        <v>6500000</v>
      </c>
      <c r="G38" s="24">
        <v>6586.82</v>
      </c>
      <c r="H38" s="24">
        <v>0.2</v>
      </c>
      <c r="I38" s="31">
        <v>5.7658566000000002</v>
      </c>
      <c r="J38" s="31"/>
      <c r="K38" s="35"/>
    </row>
    <row r="39" spans="2:11" x14ac:dyDescent="0.3">
      <c r="B39" s="8" t="s">
        <v>1546</v>
      </c>
      <c r="C39" s="57" t="s">
        <v>1547</v>
      </c>
      <c r="D39" s="54" t="s">
        <v>1548</v>
      </c>
      <c r="E39" s="6" t="s">
        <v>187</v>
      </c>
      <c r="F39" s="19">
        <v>5500000</v>
      </c>
      <c r="G39" s="24">
        <v>5573.46</v>
      </c>
      <c r="H39" s="24">
        <v>0.17</v>
      </c>
      <c r="I39" s="31">
        <v>5.7658566000000002</v>
      </c>
      <c r="J39" s="31"/>
      <c r="K39" s="35"/>
    </row>
    <row r="40" spans="2:11" x14ac:dyDescent="0.3">
      <c r="B40" s="8" t="s">
        <v>1549</v>
      </c>
      <c r="C40" s="57" t="s">
        <v>1550</v>
      </c>
      <c r="D40" s="54" t="s">
        <v>1551</v>
      </c>
      <c r="E40" s="6" t="s">
        <v>187</v>
      </c>
      <c r="F40" s="19">
        <v>5500000</v>
      </c>
      <c r="G40" s="24">
        <v>5546.84</v>
      </c>
      <c r="H40" s="24">
        <v>0.17</v>
      </c>
      <c r="I40" s="31">
        <v>5.6673999999999998</v>
      </c>
      <c r="J40" s="31"/>
      <c r="K40" s="35"/>
    </row>
    <row r="41" spans="2:11" x14ac:dyDescent="0.3">
      <c r="B41" s="8" t="s">
        <v>1552</v>
      </c>
      <c r="C41" s="57" t="s">
        <v>1212</v>
      </c>
      <c r="D41" s="54" t="s">
        <v>1553</v>
      </c>
      <c r="E41" s="6" t="s">
        <v>187</v>
      </c>
      <c r="F41" s="19">
        <v>5000000</v>
      </c>
      <c r="G41" s="24">
        <v>5053.04</v>
      </c>
      <c r="H41" s="24">
        <v>0.15</v>
      </c>
      <c r="I41" s="31">
        <v>5.7050000000000001</v>
      </c>
      <c r="J41" s="31"/>
      <c r="K41" s="35"/>
    </row>
    <row r="42" spans="2:11" x14ac:dyDescent="0.3">
      <c r="B42" s="8" t="s">
        <v>1554</v>
      </c>
      <c r="C42" s="57" t="s">
        <v>1555</v>
      </c>
      <c r="D42" s="54" t="s">
        <v>1556</v>
      </c>
      <c r="E42" s="6" t="s">
        <v>187</v>
      </c>
      <c r="F42" s="19">
        <v>4222700</v>
      </c>
      <c r="G42" s="24">
        <v>4227.1000000000004</v>
      </c>
      <c r="H42" s="24">
        <v>0.13</v>
      </c>
      <c r="I42" s="31">
        <v>5.5</v>
      </c>
      <c r="J42" s="31"/>
      <c r="K42" s="35"/>
    </row>
    <row r="43" spans="2:11" x14ac:dyDescent="0.3">
      <c r="B43" s="8" t="s">
        <v>1557</v>
      </c>
      <c r="C43" s="57" t="s">
        <v>1558</v>
      </c>
      <c r="D43" s="54" t="s">
        <v>1559</v>
      </c>
      <c r="E43" s="6" t="s">
        <v>187</v>
      </c>
      <c r="F43" s="19">
        <v>4000000</v>
      </c>
      <c r="G43" s="24">
        <v>4037.65</v>
      </c>
      <c r="H43" s="24">
        <v>0.12</v>
      </c>
      <c r="I43" s="31">
        <v>5.6955999999999998</v>
      </c>
      <c r="J43" s="31"/>
      <c r="K43" s="35"/>
    </row>
    <row r="44" spans="2:11" x14ac:dyDescent="0.3">
      <c r="B44" s="8" t="s">
        <v>1560</v>
      </c>
      <c r="C44" s="57" t="s">
        <v>1561</v>
      </c>
      <c r="D44" s="54" t="s">
        <v>1562</v>
      </c>
      <c r="E44" s="6" t="s">
        <v>187</v>
      </c>
      <c r="F44" s="19">
        <v>3500000</v>
      </c>
      <c r="G44" s="24">
        <v>3533.52</v>
      </c>
      <c r="H44" s="24">
        <v>0.11</v>
      </c>
      <c r="I44" s="31">
        <v>5.6550000000000002</v>
      </c>
      <c r="J44" s="31"/>
      <c r="K44" s="35"/>
    </row>
    <row r="45" spans="2:11" x14ac:dyDescent="0.3">
      <c r="B45" s="8" t="s">
        <v>1563</v>
      </c>
      <c r="C45" s="57" t="s">
        <v>1564</v>
      </c>
      <c r="D45" s="54" t="s">
        <v>1565</v>
      </c>
      <c r="E45" s="6" t="s">
        <v>187</v>
      </c>
      <c r="F45" s="19">
        <v>2500000</v>
      </c>
      <c r="G45" s="24">
        <v>2537.19</v>
      </c>
      <c r="H45" s="24">
        <v>0.08</v>
      </c>
      <c r="I45" s="31">
        <v>5.7786181000000001</v>
      </c>
      <c r="J45" s="31"/>
      <c r="K45" s="35"/>
    </row>
    <row r="46" spans="2:11" x14ac:dyDescent="0.3">
      <c r="B46" s="8" t="s">
        <v>1566</v>
      </c>
      <c r="C46" s="57" t="s">
        <v>1567</v>
      </c>
      <c r="D46" s="54" t="s">
        <v>1568</v>
      </c>
      <c r="E46" s="6" t="s">
        <v>187</v>
      </c>
      <c r="F46" s="19">
        <v>2500000</v>
      </c>
      <c r="G46" s="24">
        <v>2533.63</v>
      </c>
      <c r="H46" s="24">
        <v>0.08</v>
      </c>
      <c r="I46" s="31">
        <v>5.7875226</v>
      </c>
      <c r="J46" s="31"/>
      <c r="K46" s="35"/>
    </row>
    <row r="47" spans="2:11" x14ac:dyDescent="0.3">
      <c r="B47" s="8" t="s">
        <v>1569</v>
      </c>
      <c r="C47" s="57" t="s">
        <v>1570</v>
      </c>
      <c r="D47" s="54" t="s">
        <v>1571</v>
      </c>
      <c r="E47" s="6" t="s">
        <v>187</v>
      </c>
      <c r="F47" s="19">
        <v>2500000</v>
      </c>
      <c r="G47" s="24">
        <v>2533.39</v>
      </c>
      <c r="H47" s="24">
        <v>0.08</v>
      </c>
      <c r="I47" s="31">
        <v>5.7658566000000002</v>
      </c>
      <c r="J47" s="31"/>
      <c r="K47" s="35"/>
    </row>
    <row r="48" spans="2:11" x14ac:dyDescent="0.3">
      <c r="B48" s="8" t="s">
        <v>1572</v>
      </c>
      <c r="C48" s="57" t="s">
        <v>1573</v>
      </c>
      <c r="D48" s="54" t="s">
        <v>1574</v>
      </c>
      <c r="E48" s="6" t="s">
        <v>187</v>
      </c>
      <c r="F48" s="19">
        <v>2500000</v>
      </c>
      <c r="G48" s="24">
        <v>2533.13</v>
      </c>
      <c r="H48" s="24">
        <v>0.08</v>
      </c>
      <c r="I48" s="31">
        <v>5.8069147000000001</v>
      </c>
      <c r="J48" s="31"/>
      <c r="K48" s="35"/>
    </row>
    <row r="49" spans="1:11" x14ac:dyDescent="0.3">
      <c r="B49" s="8" t="s">
        <v>1575</v>
      </c>
      <c r="C49" s="57" t="s">
        <v>1576</v>
      </c>
      <c r="D49" s="54" t="s">
        <v>1577</v>
      </c>
      <c r="E49" s="6" t="s">
        <v>187</v>
      </c>
      <c r="F49" s="19">
        <v>2500000</v>
      </c>
      <c r="G49" s="24">
        <v>2529.56</v>
      </c>
      <c r="H49" s="24">
        <v>0.08</v>
      </c>
      <c r="I49" s="31">
        <v>5.6974</v>
      </c>
      <c r="J49" s="31"/>
      <c r="K49" s="35"/>
    </row>
    <row r="50" spans="1:11" x14ac:dyDescent="0.3">
      <c r="B50" s="8" t="s">
        <v>1578</v>
      </c>
      <c r="C50" s="57" t="s">
        <v>1538</v>
      </c>
      <c r="D50" s="54" t="s">
        <v>1579</v>
      </c>
      <c r="E50" s="6" t="s">
        <v>187</v>
      </c>
      <c r="F50" s="19">
        <v>2500000</v>
      </c>
      <c r="G50" s="24">
        <v>2526.87</v>
      </c>
      <c r="H50" s="24">
        <v>0.08</v>
      </c>
      <c r="I50" s="31">
        <v>5.7016499999999999</v>
      </c>
      <c r="J50" s="31"/>
      <c r="K50" s="35"/>
    </row>
    <row r="51" spans="1:11" x14ac:dyDescent="0.3">
      <c r="B51" s="8" t="s">
        <v>1580</v>
      </c>
      <c r="C51" s="57" t="s">
        <v>1581</v>
      </c>
      <c r="D51" s="54" t="s">
        <v>1582</v>
      </c>
      <c r="E51" s="6" t="s">
        <v>187</v>
      </c>
      <c r="F51" s="19">
        <v>2500000</v>
      </c>
      <c r="G51" s="24">
        <v>2505.15</v>
      </c>
      <c r="H51" s="24">
        <v>0.08</v>
      </c>
      <c r="I51" s="31">
        <v>5.5166500000000003</v>
      </c>
      <c r="J51" s="31"/>
      <c r="K51" s="35"/>
    </row>
    <row r="52" spans="1:11" x14ac:dyDescent="0.3">
      <c r="C52" s="58" t="s">
        <v>176</v>
      </c>
      <c r="D52" s="54"/>
      <c r="E52" s="6"/>
      <c r="F52" s="19"/>
      <c r="G52" s="25">
        <v>145380.95000000001</v>
      </c>
      <c r="H52" s="25">
        <v>4.45</v>
      </c>
      <c r="I52" s="31"/>
      <c r="J52" s="31"/>
      <c r="K52" s="35"/>
    </row>
    <row r="53" spans="1:11" x14ac:dyDescent="0.3">
      <c r="C53" s="57"/>
      <c r="D53" s="54"/>
      <c r="E53" s="6"/>
      <c r="F53" s="19"/>
      <c r="G53" s="24"/>
      <c r="H53" s="24"/>
      <c r="I53" s="31"/>
      <c r="J53" s="31"/>
      <c r="K53" s="35"/>
    </row>
    <row r="54" spans="1:11" x14ac:dyDescent="0.3">
      <c r="A54" s="10"/>
      <c r="B54" s="28"/>
      <c r="C54" s="58" t="s">
        <v>11</v>
      </c>
      <c r="D54" s="54"/>
      <c r="E54" s="6"/>
      <c r="F54" s="19"/>
      <c r="G54" s="24"/>
      <c r="H54" s="24"/>
      <c r="I54" s="31"/>
      <c r="J54" s="31"/>
      <c r="K54" s="35"/>
    </row>
    <row r="55" spans="1:11" x14ac:dyDescent="0.3">
      <c r="C55" s="59" t="s">
        <v>13</v>
      </c>
      <c r="D55" s="54"/>
      <c r="E55" s="6"/>
      <c r="F55" s="19"/>
      <c r="G55" s="24"/>
      <c r="H55" s="24"/>
      <c r="I55" s="31"/>
      <c r="J55" s="31"/>
      <c r="K55" s="35"/>
    </row>
    <row r="56" spans="1:11" x14ac:dyDescent="0.3">
      <c r="B56" s="8" t="s">
        <v>1583</v>
      </c>
      <c r="C56" s="57" t="s">
        <v>627</v>
      </c>
      <c r="D56" s="54" t="s">
        <v>1584</v>
      </c>
      <c r="E56" s="6" t="s">
        <v>736</v>
      </c>
      <c r="F56" s="19">
        <v>20000</v>
      </c>
      <c r="G56" s="24">
        <v>98646.9</v>
      </c>
      <c r="H56" s="24">
        <v>3.02</v>
      </c>
      <c r="I56" s="31">
        <v>5.8901000000000003</v>
      </c>
      <c r="J56" s="31"/>
      <c r="K56" s="35" t="s">
        <v>596</v>
      </c>
    </row>
    <row r="57" spans="1:11" x14ac:dyDescent="0.3">
      <c r="B57" s="8" t="s">
        <v>1585</v>
      </c>
      <c r="C57" s="57" t="s">
        <v>1586</v>
      </c>
      <c r="D57" s="54" t="s">
        <v>1587</v>
      </c>
      <c r="E57" s="6" t="s">
        <v>1431</v>
      </c>
      <c r="F57" s="19">
        <v>20000</v>
      </c>
      <c r="G57" s="24">
        <v>98427.1</v>
      </c>
      <c r="H57" s="24">
        <v>3.01</v>
      </c>
      <c r="I57" s="31">
        <v>6.4099000000000004</v>
      </c>
      <c r="J57" s="31"/>
      <c r="K57" s="35" t="s">
        <v>596</v>
      </c>
    </row>
    <row r="58" spans="1:11" x14ac:dyDescent="0.3">
      <c r="B58" s="8" t="s">
        <v>1588</v>
      </c>
      <c r="C58" s="57" t="s">
        <v>593</v>
      </c>
      <c r="D58" s="54" t="s">
        <v>1589</v>
      </c>
      <c r="E58" s="6" t="s">
        <v>736</v>
      </c>
      <c r="F58" s="19">
        <v>20000</v>
      </c>
      <c r="G58" s="24">
        <v>95800</v>
      </c>
      <c r="H58" s="24">
        <v>2.93</v>
      </c>
      <c r="I58" s="31">
        <v>6.3249000000000004</v>
      </c>
      <c r="J58" s="31"/>
      <c r="K58" s="35" t="s">
        <v>596</v>
      </c>
    </row>
    <row r="59" spans="1:11" x14ac:dyDescent="0.3">
      <c r="B59" s="8" t="s">
        <v>1590</v>
      </c>
      <c r="C59" s="57" t="s">
        <v>1591</v>
      </c>
      <c r="D59" s="54" t="s">
        <v>1592</v>
      </c>
      <c r="E59" s="6" t="s">
        <v>736</v>
      </c>
      <c r="F59" s="19">
        <v>15000</v>
      </c>
      <c r="G59" s="24">
        <v>74201.63</v>
      </c>
      <c r="H59" s="24">
        <v>2.27</v>
      </c>
      <c r="I59" s="31">
        <v>6.8898999999999999</v>
      </c>
      <c r="J59" s="31"/>
      <c r="K59" s="35"/>
    </row>
    <row r="60" spans="1:11" x14ac:dyDescent="0.3">
      <c r="B60" s="8" t="s">
        <v>1593</v>
      </c>
      <c r="C60" s="57" t="s">
        <v>1317</v>
      </c>
      <c r="D60" s="54" t="s">
        <v>1594</v>
      </c>
      <c r="E60" s="6" t="s">
        <v>736</v>
      </c>
      <c r="F60" s="19">
        <v>14000</v>
      </c>
      <c r="G60" s="24">
        <v>67189.570000000007</v>
      </c>
      <c r="H60" s="24">
        <v>2.06</v>
      </c>
      <c r="I60" s="31">
        <v>6.335</v>
      </c>
      <c r="J60" s="31"/>
      <c r="K60" s="35" t="s">
        <v>596</v>
      </c>
    </row>
    <row r="61" spans="1:11" x14ac:dyDescent="0.3">
      <c r="B61" s="8" t="s">
        <v>1595</v>
      </c>
      <c r="C61" s="57" t="s">
        <v>511</v>
      </c>
      <c r="D61" s="54" t="s">
        <v>1596</v>
      </c>
      <c r="E61" s="6" t="s">
        <v>736</v>
      </c>
      <c r="F61" s="19">
        <v>12000</v>
      </c>
      <c r="G61" s="24">
        <v>58950.66</v>
      </c>
      <c r="H61" s="24">
        <v>1.81</v>
      </c>
      <c r="I61" s="31">
        <v>7.1398999999999999</v>
      </c>
      <c r="J61" s="31"/>
      <c r="K61" s="35" t="s">
        <v>596</v>
      </c>
    </row>
    <row r="62" spans="1:11" x14ac:dyDescent="0.3">
      <c r="B62" s="8" t="s">
        <v>1597</v>
      </c>
      <c r="C62" s="57" t="s">
        <v>1598</v>
      </c>
      <c r="D62" s="54" t="s">
        <v>1599</v>
      </c>
      <c r="E62" s="6" t="s">
        <v>736</v>
      </c>
      <c r="F62" s="19">
        <v>12000</v>
      </c>
      <c r="G62" s="24">
        <v>57925.32</v>
      </c>
      <c r="H62" s="24">
        <v>1.77</v>
      </c>
      <c r="I62" s="31">
        <v>6.6699000000000002</v>
      </c>
      <c r="J62" s="31"/>
      <c r="K62" s="35" t="s">
        <v>596</v>
      </c>
    </row>
    <row r="63" spans="1:11" x14ac:dyDescent="0.3">
      <c r="B63" s="8" t="s">
        <v>1600</v>
      </c>
      <c r="C63" s="57" t="s">
        <v>1601</v>
      </c>
      <c r="D63" s="54" t="s">
        <v>1602</v>
      </c>
      <c r="E63" s="6" t="s">
        <v>730</v>
      </c>
      <c r="F63" s="19">
        <v>12200</v>
      </c>
      <c r="G63" s="24">
        <v>57499.03</v>
      </c>
      <c r="H63" s="24">
        <v>1.76</v>
      </c>
      <c r="I63" s="31">
        <v>6.5946999999999996</v>
      </c>
      <c r="J63" s="31"/>
      <c r="K63" s="35" t="s">
        <v>596</v>
      </c>
    </row>
    <row r="64" spans="1:11" x14ac:dyDescent="0.3">
      <c r="B64" s="8" t="s">
        <v>1603</v>
      </c>
      <c r="C64" s="57" t="s">
        <v>1337</v>
      </c>
      <c r="D64" s="54" t="s">
        <v>1604</v>
      </c>
      <c r="E64" s="6" t="s">
        <v>736</v>
      </c>
      <c r="F64" s="19">
        <v>10000</v>
      </c>
      <c r="G64" s="24">
        <v>47628.9</v>
      </c>
      <c r="H64" s="24">
        <v>1.46</v>
      </c>
      <c r="I64" s="31">
        <v>6.7549999999999999</v>
      </c>
      <c r="J64" s="31"/>
      <c r="K64" s="35" t="s">
        <v>596</v>
      </c>
    </row>
    <row r="65" spans="2:11" x14ac:dyDescent="0.3">
      <c r="B65" s="8" t="s">
        <v>1605</v>
      </c>
      <c r="C65" s="57" t="s">
        <v>84</v>
      </c>
      <c r="D65" s="54" t="s">
        <v>1606</v>
      </c>
      <c r="E65" s="6" t="s">
        <v>736</v>
      </c>
      <c r="F65" s="19">
        <v>10000</v>
      </c>
      <c r="G65" s="24">
        <v>47069.25</v>
      </c>
      <c r="H65" s="24">
        <v>1.44</v>
      </c>
      <c r="I65" s="31">
        <v>7.08</v>
      </c>
      <c r="J65" s="31"/>
      <c r="K65" s="35" t="s">
        <v>596</v>
      </c>
    </row>
    <row r="66" spans="2:11" x14ac:dyDescent="0.3">
      <c r="B66" s="8" t="s">
        <v>1607</v>
      </c>
      <c r="C66" s="57" t="s">
        <v>1608</v>
      </c>
      <c r="D66" s="54" t="s">
        <v>1609</v>
      </c>
      <c r="E66" s="6" t="s">
        <v>736</v>
      </c>
      <c r="F66" s="19">
        <v>8000</v>
      </c>
      <c r="G66" s="24">
        <v>37095.040000000001</v>
      </c>
      <c r="H66" s="24">
        <v>1.1399999999999999</v>
      </c>
      <c r="I66" s="31">
        <v>8.7949999999999999</v>
      </c>
      <c r="J66" s="31"/>
      <c r="K66" s="35" t="s">
        <v>596</v>
      </c>
    </row>
    <row r="67" spans="2:11" x14ac:dyDescent="0.3">
      <c r="B67" s="8" t="s">
        <v>1610</v>
      </c>
      <c r="C67" s="57" t="s">
        <v>1248</v>
      </c>
      <c r="D67" s="54" t="s">
        <v>1611</v>
      </c>
      <c r="E67" s="6" t="s">
        <v>736</v>
      </c>
      <c r="F67" s="19">
        <v>7000</v>
      </c>
      <c r="G67" s="24">
        <v>33540.050000000003</v>
      </c>
      <c r="H67" s="24">
        <v>1.03</v>
      </c>
      <c r="I67" s="31">
        <v>6.62</v>
      </c>
      <c r="J67" s="31"/>
      <c r="K67" s="35" t="s">
        <v>596</v>
      </c>
    </row>
    <row r="68" spans="2:11" x14ac:dyDescent="0.3">
      <c r="B68" s="8" t="s">
        <v>1612</v>
      </c>
      <c r="C68" s="57" t="s">
        <v>224</v>
      </c>
      <c r="D68" s="54" t="s">
        <v>1613</v>
      </c>
      <c r="E68" s="6" t="s">
        <v>736</v>
      </c>
      <c r="F68" s="19">
        <v>6500</v>
      </c>
      <c r="G68" s="24">
        <v>31153.46</v>
      </c>
      <c r="H68" s="24">
        <v>0.95</v>
      </c>
      <c r="I68" s="31">
        <v>6.95</v>
      </c>
      <c r="J68" s="31"/>
      <c r="K68" s="35" t="s">
        <v>596</v>
      </c>
    </row>
    <row r="69" spans="2:11" x14ac:dyDescent="0.3">
      <c r="B69" s="8" t="s">
        <v>1614</v>
      </c>
      <c r="C69" s="57" t="s">
        <v>1615</v>
      </c>
      <c r="D69" s="54" t="s">
        <v>1616</v>
      </c>
      <c r="E69" s="6" t="s">
        <v>736</v>
      </c>
      <c r="F69" s="19">
        <v>6000</v>
      </c>
      <c r="G69" s="24">
        <v>29518.68</v>
      </c>
      <c r="H69" s="24">
        <v>0.9</v>
      </c>
      <c r="I69" s="31">
        <v>6.5401999999999996</v>
      </c>
      <c r="J69" s="31"/>
      <c r="K69" s="35" t="s">
        <v>596</v>
      </c>
    </row>
    <row r="70" spans="2:11" x14ac:dyDescent="0.3">
      <c r="B70" s="8" t="s">
        <v>1617</v>
      </c>
      <c r="C70" s="57" t="s">
        <v>1618</v>
      </c>
      <c r="D70" s="54" t="s">
        <v>1619</v>
      </c>
      <c r="E70" s="6" t="s">
        <v>736</v>
      </c>
      <c r="F70" s="19">
        <v>6000</v>
      </c>
      <c r="G70" s="24">
        <v>28757.7</v>
      </c>
      <c r="H70" s="24">
        <v>0.88</v>
      </c>
      <c r="I70" s="31">
        <v>7.2999000000000001</v>
      </c>
      <c r="J70" s="31"/>
      <c r="K70" s="35" t="s">
        <v>596</v>
      </c>
    </row>
    <row r="71" spans="2:11" x14ac:dyDescent="0.3">
      <c r="B71" s="8" t="s">
        <v>1620</v>
      </c>
      <c r="C71" s="57" t="s">
        <v>84</v>
      </c>
      <c r="D71" s="54" t="s">
        <v>1621</v>
      </c>
      <c r="E71" s="6" t="s">
        <v>736</v>
      </c>
      <c r="F71" s="19">
        <v>6000</v>
      </c>
      <c r="G71" s="24">
        <v>28184.94</v>
      </c>
      <c r="H71" s="24">
        <v>0.86</v>
      </c>
      <c r="I71" s="31">
        <v>7.08</v>
      </c>
      <c r="J71" s="31"/>
      <c r="K71" s="35" t="s">
        <v>596</v>
      </c>
    </row>
    <row r="72" spans="2:11" x14ac:dyDescent="0.3">
      <c r="B72" s="8" t="s">
        <v>1622</v>
      </c>
      <c r="C72" s="57" t="s">
        <v>1280</v>
      </c>
      <c r="D72" s="54" t="s">
        <v>1623</v>
      </c>
      <c r="E72" s="6" t="s">
        <v>736</v>
      </c>
      <c r="F72" s="19">
        <v>5000</v>
      </c>
      <c r="G72" s="24">
        <v>24016.880000000001</v>
      </c>
      <c r="H72" s="24">
        <v>0.74</v>
      </c>
      <c r="I72" s="31">
        <v>6.8226000000000004</v>
      </c>
      <c r="J72" s="31"/>
      <c r="K72" s="35" t="s">
        <v>596</v>
      </c>
    </row>
    <row r="73" spans="2:11" x14ac:dyDescent="0.3">
      <c r="B73" s="8" t="s">
        <v>1624</v>
      </c>
      <c r="C73" s="57" t="s">
        <v>1625</v>
      </c>
      <c r="D73" s="54" t="s">
        <v>1626</v>
      </c>
      <c r="E73" s="6" t="s">
        <v>736</v>
      </c>
      <c r="F73" s="19">
        <v>5000</v>
      </c>
      <c r="G73" s="24">
        <v>23980.53</v>
      </c>
      <c r="H73" s="24">
        <v>0.73</v>
      </c>
      <c r="I73" s="31">
        <v>7.2850000000000001</v>
      </c>
      <c r="J73" s="31"/>
      <c r="K73" s="35" t="s">
        <v>596</v>
      </c>
    </row>
    <row r="74" spans="2:11" x14ac:dyDescent="0.3">
      <c r="B74" s="8" t="s">
        <v>1627</v>
      </c>
      <c r="C74" s="57" t="s">
        <v>1628</v>
      </c>
      <c r="D74" s="54" t="s">
        <v>1629</v>
      </c>
      <c r="E74" s="6" t="s">
        <v>736</v>
      </c>
      <c r="F74" s="19">
        <v>5000</v>
      </c>
      <c r="G74" s="24">
        <v>23790.68</v>
      </c>
      <c r="H74" s="24">
        <v>0.73</v>
      </c>
      <c r="I74" s="31">
        <v>6.9751000000000003</v>
      </c>
      <c r="J74" s="31"/>
      <c r="K74" s="35" t="s">
        <v>596</v>
      </c>
    </row>
    <row r="75" spans="2:11" x14ac:dyDescent="0.3">
      <c r="B75" s="8" t="s">
        <v>1630</v>
      </c>
      <c r="C75" s="57" t="s">
        <v>84</v>
      </c>
      <c r="D75" s="54" t="s">
        <v>1631</v>
      </c>
      <c r="E75" s="6" t="s">
        <v>736</v>
      </c>
      <c r="F75" s="19">
        <v>5000</v>
      </c>
      <c r="G75" s="24">
        <v>23530.33</v>
      </c>
      <c r="H75" s="24">
        <v>0.72</v>
      </c>
      <c r="I75" s="31">
        <v>7.08</v>
      </c>
      <c r="J75" s="31"/>
      <c r="K75" s="35" t="s">
        <v>596</v>
      </c>
    </row>
    <row r="76" spans="2:11" x14ac:dyDescent="0.3">
      <c r="B76" s="8" t="s">
        <v>1632</v>
      </c>
      <c r="C76" s="57" t="s">
        <v>1248</v>
      </c>
      <c r="D76" s="54" t="s">
        <v>1633</v>
      </c>
      <c r="E76" s="6" t="s">
        <v>736</v>
      </c>
      <c r="F76" s="19">
        <v>5000</v>
      </c>
      <c r="G76" s="24">
        <v>23450.880000000001</v>
      </c>
      <c r="H76" s="24">
        <v>0.72</v>
      </c>
      <c r="I76" s="31">
        <v>6.7350000000000003</v>
      </c>
      <c r="J76" s="31"/>
      <c r="K76" s="35" t="s">
        <v>596</v>
      </c>
    </row>
    <row r="77" spans="2:11" x14ac:dyDescent="0.3">
      <c r="B77" s="8" t="s">
        <v>1634</v>
      </c>
      <c r="C77" s="57" t="s">
        <v>1635</v>
      </c>
      <c r="D77" s="54" t="s">
        <v>1636</v>
      </c>
      <c r="E77" s="6" t="s">
        <v>736</v>
      </c>
      <c r="F77" s="19">
        <v>4000</v>
      </c>
      <c r="G77" s="24">
        <v>19674.54</v>
      </c>
      <c r="H77" s="24">
        <v>0.6</v>
      </c>
      <c r="I77" s="31">
        <v>6.6351000000000004</v>
      </c>
      <c r="J77" s="31"/>
      <c r="K77" s="35" t="s">
        <v>596</v>
      </c>
    </row>
    <row r="78" spans="2:11" x14ac:dyDescent="0.3">
      <c r="B78" s="8" t="s">
        <v>1637</v>
      </c>
      <c r="C78" s="57" t="s">
        <v>1638</v>
      </c>
      <c r="D78" s="54" t="s">
        <v>1639</v>
      </c>
      <c r="E78" s="6" t="s">
        <v>730</v>
      </c>
      <c r="F78" s="19">
        <v>4000</v>
      </c>
      <c r="G78" s="24">
        <v>19665.68</v>
      </c>
      <c r="H78" s="24">
        <v>0.6</v>
      </c>
      <c r="I78" s="31">
        <v>6.8188000000000004</v>
      </c>
      <c r="J78" s="31"/>
      <c r="K78" s="35" t="s">
        <v>596</v>
      </c>
    </row>
    <row r="79" spans="2:11" x14ac:dyDescent="0.3">
      <c r="B79" s="8" t="s">
        <v>1640</v>
      </c>
      <c r="C79" s="57" t="s">
        <v>1277</v>
      </c>
      <c r="D79" s="54" t="s">
        <v>1641</v>
      </c>
      <c r="E79" s="6" t="s">
        <v>736</v>
      </c>
      <c r="F79" s="19">
        <v>4000</v>
      </c>
      <c r="G79" s="24">
        <v>19391.04</v>
      </c>
      <c r="H79" s="24">
        <v>0.59</v>
      </c>
      <c r="I79" s="31">
        <v>6.5500924999999999</v>
      </c>
      <c r="J79" s="31"/>
      <c r="K79" s="35" t="s">
        <v>596</v>
      </c>
    </row>
    <row r="80" spans="2:11" x14ac:dyDescent="0.3">
      <c r="B80" s="8" t="s">
        <v>1642</v>
      </c>
      <c r="C80" s="57" t="s">
        <v>84</v>
      </c>
      <c r="D80" s="54" t="s">
        <v>1643</v>
      </c>
      <c r="E80" s="6" t="s">
        <v>736</v>
      </c>
      <c r="F80" s="19">
        <v>4000</v>
      </c>
      <c r="G80" s="24">
        <v>19193.66</v>
      </c>
      <c r="H80" s="24">
        <v>0.59</v>
      </c>
      <c r="I80" s="31">
        <v>6.97</v>
      </c>
      <c r="J80" s="31"/>
      <c r="K80" s="35" t="s">
        <v>596</v>
      </c>
    </row>
    <row r="81" spans="2:11" x14ac:dyDescent="0.3">
      <c r="B81" s="8" t="s">
        <v>1644</v>
      </c>
      <c r="C81" s="57" t="s">
        <v>1645</v>
      </c>
      <c r="D81" s="54" t="s">
        <v>1646</v>
      </c>
      <c r="E81" s="6" t="s">
        <v>736</v>
      </c>
      <c r="F81" s="19">
        <v>4000</v>
      </c>
      <c r="G81" s="24">
        <v>19145.16</v>
      </c>
      <c r="H81" s="24">
        <v>0.59</v>
      </c>
      <c r="I81" s="31">
        <v>6.625</v>
      </c>
      <c r="J81" s="31"/>
      <c r="K81" s="35" t="s">
        <v>596</v>
      </c>
    </row>
    <row r="82" spans="2:11" x14ac:dyDescent="0.3">
      <c r="B82" s="8" t="s">
        <v>1647</v>
      </c>
      <c r="C82" s="57" t="s">
        <v>1280</v>
      </c>
      <c r="D82" s="54" t="s">
        <v>1648</v>
      </c>
      <c r="E82" s="6" t="s">
        <v>736</v>
      </c>
      <c r="F82" s="19">
        <v>4000</v>
      </c>
      <c r="G82" s="24">
        <v>19103.740000000002</v>
      </c>
      <c r="H82" s="24">
        <v>0.59</v>
      </c>
      <c r="I82" s="31">
        <v>6.8224</v>
      </c>
      <c r="J82" s="31"/>
      <c r="K82" s="35" t="s">
        <v>596</v>
      </c>
    </row>
    <row r="83" spans="2:11" x14ac:dyDescent="0.3">
      <c r="B83" s="8" t="s">
        <v>1649</v>
      </c>
      <c r="C83" s="57" t="s">
        <v>1248</v>
      </c>
      <c r="D83" s="54" t="s">
        <v>1650</v>
      </c>
      <c r="E83" s="6" t="s">
        <v>736</v>
      </c>
      <c r="F83" s="19">
        <v>4000</v>
      </c>
      <c r="G83" s="24">
        <v>19096.04</v>
      </c>
      <c r="H83" s="24">
        <v>0.57999999999999996</v>
      </c>
      <c r="I83" s="31">
        <v>6.62</v>
      </c>
      <c r="J83" s="31"/>
      <c r="K83" s="35" t="s">
        <v>596</v>
      </c>
    </row>
    <row r="84" spans="2:11" x14ac:dyDescent="0.3">
      <c r="B84" s="8" t="s">
        <v>1651</v>
      </c>
      <c r="C84" s="57" t="s">
        <v>224</v>
      </c>
      <c r="D84" s="54" t="s">
        <v>1652</v>
      </c>
      <c r="E84" s="6" t="s">
        <v>736</v>
      </c>
      <c r="F84" s="19">
        <v>3500</v>
      </c>
      <c r="G84" s="24">
        <v>16753.52</v>
      </c>
      <c r="H84" s="24">
        <v>0.51</v>
      </c>
      <c r="I84" s="31">
        <v>6.9500999999999999</v>
      </c>
      <c r="J84" s="31"/>
      <c r="K84" s="35" t="s">
        <v>596</v>
      </c>
    </row>
    <row r="85" spans="2:11" x14ac:dyDescent="0.3">
      <c r="B85" s="8" t="s">
        <v>1331</v>
      </c>
      <c r="C85" s="57" t="s">
        <v>1258</v>
      </c>
      <c r="D85" s="54" t="s">
        <v>1332</v>
      </c>
      <c r="E85" s="6" t="s">
        <v>736</v>
      </c>
      <c r="F85" s="19">
        <v>3000</v>
      </c>
      <c r="G85" s="24">
        <v>14905.26</v>
      </c>
      <c r="H85" s="24">
        <v>0.46</v>
      </c>
      <c r="I85" s="31">
        <v>6.2702999999999998</v>
      </c>
      <c r="J85" s="31"/>
      <c r="K85" s="35" t="s">
        <v>596</v>
      </c>
    </row>
    <row r="86" spans="2:11" x14ac:dyDescent="0.3">
      <c r="B86" s="8" t="s">
        <v>1653</v>
      </c>
      <c r="C86" s="57" t="s">
        <v>224</v>
      </c>
      <c r="D86" s="54" t="s">
        <v>1654</v>
      </c>
      <c r="E86" s="6" t="s">
        <v>736</v>
      </c>
      <c r="F86" s="19">
        <v>2000</v>
      </c>
      <c r="G86" s="24">
        <v>9597.93</v>
      </c>
      <c r="H86" s="24">
        <v>0.28999999999999998</v>
      </c>
      <c r="I86" s="31">
        <v>6.9501999999999997</v>
      </c>
      <c r="J86" s="31"/>
      <c r="K86" s="35"/>
    </row>
    <row r="87" spans="2:11" x14ac:dyDescent="0.3">
      <c r="B87" s="8" t="s">
        <v>1252</v>
      </c>
      <c r="C87" s="57" t="s">
        <v>664</v>
      </c>
      <c r="D87" s="54" t="s">
        <v>1253</v>
      </c>
      <c r="E87" s="6" t="s">
        <v>736</v>
      </c>
      <c r="F87" s="19">
        <v>1000</v>
      </c>
      <c r="G87" s="24">
        <v>4929.83</v>
      </c>
      <c r="H87" s="24">
        <v>0.15</v>
      </c>
      <c r="I87" s="31">
        <v>6.4949000000000003</v>
      </c>
      <c r="J87" s="31"/>
      <c r="K87" s="35" t="s">
        <v>596</v>
      </c>
    </row>
    <row r="88" spans="2:11" x14ac:dyDescent="0.3">
      <c r="B88" s="8" t="s">
        <v>1655</v>
      </c>
      <c r="C88" s="57" t="s">
        <v>1656</v>
      </c>
      <c r="D88" s="54" t="s">
        <v>1657</v>
      </c>
      <c r="E88" s="6" t="s">
        <v>736</v>
      </c>
      <c r="F88" s="19">
        <v>500</v>
      </c>
      <c r="G88" s="24">
        <v>2436.4699999999998</v>
      </c>
      <c r="H88" s="24">
        <v>7.0000000000000007E-2</v>
      </c>
      <c r="I88" s="31">
        <v>6.3449</v>
      </c>
      <c r="J88" s="31"/>
      <c r="K88" s="35" t="s">
        <v>596</v>
      </c>
    </row>
    <row r="89" spans="2:11" x14ac:dyDescent="0.3">
      <c r="C89" s="58" t="s">
        <v>176</v>
      </c>
      <c r="D89" s="54"/>
      <c r="E89" s="6"/>
      <c r="F89" s="19"/>
      <c r="G89" s="25">
        <v>1194250.3999999999</v>
      </c>
      <c r="H89" s="25">
        <v>36.549999999999997</v>
      </c>
      <c r="I89" s="31"/>
      <c r="J89" s="31"/>
      <c r="K89" s="35"/>
    </row>
    <row r="90" spans="2:11" x14ac:dyDescent="0.3">
      <c r="C90" s="57"/>
      <c r="D90" s="54"/>
      <c r="E90" s="6"/>
      <c r="F90" s="19"/>
      <c r="G90" s="24"/>
      <c r="H90" s="24"/>
      <c r="I90" s="31"/>
      <c r="J90" s="31"/>
      <c r="K90" s="35"/>
    </row>
    <row r="91" spans="2:11" x14ac:dyDescent="0.3">
      <c r="C91" s="59" t="s">
        <v>14</v>
      </c>
      <c r="D91" s="54"/>
      <c r="E91" s="6"/>
      <c r="F91" s="19"/>
      <c r="G91" s="24"/>
      <c r="H91" s="24"/>
      <c r="I91" s="31"/>
      <c r="J91" s="31"/>
      <c r="K91" s="35"/>
    </row>
    <row r="92" spans="2:11" x14ac:dyDescent="0.3">
      <c r="B92" s="8" t="s">
        <v>1658</v>
      </c>
      <c r="C92" s="57" t="s">
        <v>41</v>
      </c>
      <c r="D92" s="54" t="s">
        <v>1659</v>
      </c>
      <c r="E92" s="6" t="s">
        <v>736</v>
      </c>
      <c r="F92" s="19">
        <v>33000</v>
      </c>
      <c r="G92" s="24">
        <v>157823</v>
      </c>
      <c r="H92" s="24">
        <v>4.83</v>
      </c>
      <c r="I92" s="31">
        <v>6.24</v>
      </c>
      <c r="J92" s="31"/>
      <c r="K92" s="35"/>
    </row>
    <row r="93" spans="2:11" x14ac:dyDescent="0.3">
      <c r="B93" s="8" t="s">
        <v>1660</v>
      </c>
      <c r="C93" s="57" t="s">
        <v>289</v>
      </c>
      <c r="D93" s="54" t="s">
        <v>1661</v>
      </c>
      <c r="E93" s="6" t="s">
        <v>736</v>
      </c>
      <c r="F93" s="19">
        <v>24000</v>
      </c>
      <c r="G93" s="24">
        <v>114879.24</v>
      </c>
      <c r="H93" s="24">
        <v>3.52</v>
      </c>
      <c r="I93" s="31">
        <v>6.21</v>
      </c>
      <c r="J93" s="31"/>
      <c r="K93" s="35" t="s">
        <v>596</v>
      </c>
    </row>
    <row r="94" spans="2:11" x14ac:dyDescent="0.3">
      <c r="B94" s="8" t="s">
        <v>1662</v>
      </c>
      <c r="C94" s="57" t="s">
        <v>289</v>
      </c>
      <c r="D94" s="54" t="s">
        <v>1663</v>
      </c>
      <c r="E94" s="6" t="s">
        <v>736</v>
      </c>
      <c r="F94" s="19">
        <v>16000</v>
      </c>
      <c r="G94" s="24">
        <v>76611.12</v>
      </c>
      <c r="H94" s="24">
        <v>2.35</v>
      </c>
      <c r="I94" s="31">
        <v>6.21</v>
      </c>
      <c r="J94" s="31"/>
      <c r="K94" s="35" t="s">
        <v>596</v>
      </c>
    </row>
    <row r="95" spans="2:11" x14ac:dyDescent="0.3">
      <c r="B95" s="8" t="s">
        <v>1664</v>
      </c>
      <c r="C95" s="57" t="s">
        <v>627</v>
      </c>
      <c r="D95" s="54" t="s">
        <v>1665</v>
      </c>
      <c r="E95" s="6" t="s">
        <v>736</v>
      </c>
      <c r="F95" s="19">
        <v>15000</v>
      </c>
      <c r="G95" s="24">
        <v>71742.75</v>
      </c>
      <c r="H95" s="24">
        <v>2.2000000000000002</v>
      </c>
      <c r="I95" s="31">
        <v>6.2298999999999998</v>
      </c>
      <c r="J95" s="31"/>
      <c r="K95" s="35" t="s">
        <v>596</v>
      </c>
    </row>
    <row r="96" spans="2:11" x14ac:dyDescent="0.3">
      <c r="B96" s="8" t="s">
        <v>1666</v>
      </c>
      <c r="C96" s="57" t="s">
        <v>1667</v>
      </c>
      <c r="D96" s="54" t="s">
        <v>1668</v>
      </c>
      <c r="E96" s="6" t="s">
        <v>736</v>
      </c>
      <c r="F96" s="19">
        <v>14000</v>
      </c>
      <c r="G96" s="24">
        <v>67164.09</v>
      </c>
      <c r="H96" s="24">
        <v>2.06</v>
      </c>
      <c r="I96" s="31">
        <v>6.3948999999999998</v>
      </c>
      <c r="J96" s="31"/>
      <c r="K96" s="35" t="s">
        <v>596</v>
      </c>
    </row>
    <row r="97" spans="2:11" x14ac:dyDescent="0.3">
      <c r="B97" s="8" t="s">
        <v>1669</v>
      </c>
      <c r="C97" s="57" t="s">
        <v>1192</v>
      </c>
      <c r="D97" s="54" t="s">
        <v>1670</v>
      </c>
      <c r="E97" s="6" t="s">
        <v>736</v>
      </c>
      <c r="F97" s="19">
        <v>14000</v>
      </c>
      <c r="G97" s="24">
        <v>66426.64</v>
      </c>
      <c r="H97" s="24">
        <v>2.0299999999999998</v>
      </c>
      <c r="I97" s="31">
        <v>6.3749000000000002</v>
      </c>
      <c r="J97" s="31"/>
      <c r="K97" s="35" t="s">
        <v>596</v>
      </c>
    </row>
    <row r="98" spans="2:11" x14ac:dyDescent="0.3">
      <c r="B98" s="8" t="s">
        <v>1671</v>
      </c>
      <c r="C98" s="57" t="s">
        <v>627</v>
      </c>
      <c r="D98" s="54" t="s">
        <v>1672</v>
      </c>
      <c r="E98" s="6" t="s">
        <v>736</v>
      </c>
      <c r="F98" s="19">
        <v>12000</v>
      </c>
      <c r="G98" s="24">
        <v>57525.66</v>
      </c>
      <c r="H98" s="24">
        <v>1.76</v>
      </c>
      <c r="I98" s="31">
        <v>6.23</v>
      </c>
      <c r="J98" s="31"/>
      <c r="K98" s="35" t="s">
        <v>596</v>
      </c>
    </row>
    <row r="99" spans="2:11" x14ac:dyDescent="0.3">
      <c r="B99" s="8" t="s">
        <v>1673</v>
      </c>
      <c r="C99" s="57" t="s">
        <v>1674</v>
      </c>
      <c r="D99" s="54" t="s">
        <v>1675</v>
      </c>
      <c r="E99" s="6" t="s">
        <v>736</v>
      </c>
      <c r="F99" s="19">
        <v>12000</v>
      </c>
      <c r="G99" s="24">
        <v>56703.18</v>
      </c>
      <c r="H99" s="24">
        <v>1.74</v>
      </c>
      <c r="I99" s="31">
        <v>6.55</v>
      </c>
      <c r="J99" s="31"/>
      <c r="K99" s="35" t="s">
        <v>596</v>
      </c>
    </row>
    <row r="100" spans="2:11" x14ac:dyDescent="0.3">
      <c r="B100" s="8" t="s">
        <v>1676</v>
      </c>
      <c r="C100" s="57" t="s">
        <v>59</v>
      </c>
      <c r="D100" s="54" t="s">
        <v>1677</v>
      </c>
      <c r="E100" s="6" t="s">
        <v>736</v>
      </c>
      <c r="F100" s="19">
        <v>10500</v>
      </c>
      <c r="G100" s="24">
        <v>50444.94</v>
      </c>
      <c r="H100" s="24">
        <v>1.54</v>
      </c>
      <c r="I100" s="31">
        <v>6.17</v>
      </c>
      <c r="J100" s="31"/>
      <c r="K100" s="35" t="s">
        <v>596</v>
      </c>
    </row>
    <row r="101" spans="2:11" x14ac:dyDescent="0.3">
      <c r="B101" s="8" t="s">
        <v>1678</v>
      </c>
      <c r="C101" s="57" t="s">
        <v>1053</v>
      </c>
      <c r="D101" s="54" t="s">
        <v>1679</v>
      </c>
      <c r="E101" s="6" t="s">
        <v>736</v>
      </c>
      <c r="F101" s="19">
        <v>10000</v>
      </c>
      <c r="G101" s="24">
        <v>49581.65</v>
      </c>
      <c r="H101" s="24">
        <v>1.52</v>
      </c>
      <c r="I101" s="31">
        <v>6.1597999999999997</v>
      </c>
      <c r="J101" s="31"/>
      <c r="K101" s="35" t="s">
        <v>596</v>
      </c>
    </row>
    <row r="102" spans="2:11" x14ac:dyDescent="0.3">
      <c r="B102" s="8" t="s">
        <v>1680</v>
      </c>
      <c r="C102" s="57" t="s">
        <v>1674</v>
      </c>
      <c r="D102" s="54" t="s">
        <v>1681</v>
      </c>
      <c r="E102" s="6" t="s">
        <v>736</v>
      </c>
      <c r="F102" s="19">
        <v>10000</v>
      </c>
      <c r="G102" s="24">
        <v>49320.65</v>
      </c>
      <c r="H102" s="24">
        <v>1.51</v>
      </c>
      <c r="I102" s="31">
        <v>5.915</v>
      </c>
      <c r="J102" s="31"/>
      <c r="K102" s="35" t="s">
        <v>596</v>
      </c>
    </row>
    <row r="103" spans="2:11" x14ac:dyDescent="0.3">
      <c r="B103" s="8" t="s">
        <v>1682</v>
      </c>
      <c r="C103" s="57" t="s">
        <v>1683</v>
      </c>
      <c r="D103" s="54" t="s">
        <v>1684</v>
      </c>
      <c r="E103" s="6" t="s">
        <v>736</v>
      </c>
      <c r="F103" s="19">
        <v>10000</v>
      </c>
      <c r="G103" s="24">
        <v>49285.95</v>
      </c>
      <c r="H103" s="24">
        <v>1.51</v>
      </c>
      <c r="I103" s="31">
        <v>6.6101000000000001</v>
      </c>
      <c r="J103" s="31"/>
      <c r="K103" s="35" t="s">
        <v>596</v>
      </c>
    </row>
    <row r="104" spans="2:11" x14ac:dyDescent="0.3">
      <c r="B104" s="8" t="s">
        <v>1685</v>
      </c>
      <c r="C104" s="57" t="s">
        <v>1667</v>
      </c>
      <c r="D104" s="54" t="s">
        <v>1686</v>
      </c>
      <c r="E104" s="6" t="s">
        <v>736</v>
      </c>
      <c r="F104" s="19">
        <v>10000</v>
      </c>
      <c r="G104" s="24">
        <v>48152.4</v>
      </c>
      <c r="H104" s="24">
        <v>1.47</v>
      </c>
      <c r="I104" s="31">
        <v>6.3949999999999996</v>
      </c>
      <c r="J104" s="31"/>
      <c r="K104" s="35" t="s">
        <v>596</v>
      </c>
    </row>
    <row r="105" spans="2:11" x14ac:dyDescent="0.3">
      <c r="B105" s="8" t="s">
        <v>1687</v>
      </c>
      <c r="C105" s="57" t="s">
        <v>295</v>
      </c>
      <c r="D105" s="54" t="s">
        <v>1688</v>
      </c>
      <c r="E105" s="6" t="s">
        <v>1383</v>
      </c>
      <c r="F105" s="19">
        <v>10000</v>
      </c>
      <c r="G105" s="24">
        <v>47972.6</v>
      </c>
      <c r="H105" s="24">
        <v>1.47</v>
      </c>
      <c r="I105" s="31">
        <v>6.22</v>
      </c>
      <c r="J105" s="31"/>
      <c r="K105" s="35" t="s">
        <v>596</v>
      </c>
    </row>
    <row r="106" spans="2:11" x14ac:dyDescent="0.3">
      <c r="B106" s="8" t="s">
        <v>1689</v>
      </c>
      <c r="C106" s="57" t="s">
        <v>1192</v>
      </c>
      <c r="D106" s="54" t="s">
        <v>1690</v>
      </c>
      <c r="E106" s="6" t="s">
        <v>736</v>
      </c>
      <c r="F106" s="19">
        <v>10000</v>
      </c>
      <c r="G106" s="24">
        <v>47814</v>
      </c>
      <c r="H106" s="24">
        <v>1.46</v>
      </c>
      <c r="I106" s="31">
        <v>6.25</v>
      </c>
      <c r="J106" s="31"/>
      <c r="K106" s="35" t="s">
        <v>596</v>
      </c>
    </row>
    <row r="107" spans="2:11" x14ac:dyDescent="0.3">
      <c r="B107" s="8" t="s">
        <v>1691</v>
      </c>
      <c r="C107" s="57" t="s">
        <v>1692</v>
      </c>
      <c r="D107" s="54" t="s">
        <v>1693</v>
      </c>
      <c r="E107" s="6" t="s">
        <v>736</v>
      </c>
      <c r="F107" s="19">
        <v>10000</v>
      </c>
      <c r="G107" s="24">
        <v>47156.3</v>
      </c>
      <c r="H107" s="24">
        <v>1.44</v>
      </c>
      <c r="I107" s="31">
        <v>6.67</v>
      </c>
      <c r="J107" s="31"/>
      <c r="K107" s="35" t="s">
        <v>596</v>
      </c>
    </row>
    <row r="108" spans="2:11" x14ac:dyDescent="0.3">
      <c r="B108" s="8" t="s">
        <v>1694</v>
      </c>
      <c r="C108" s="57" t="s">
        <v>59</v>
      </c>
      <c r="D108" s="54" t="s">
        <v>1695</v>
      </c>
      <c r="E108" s="6" t="s">
        <v>736</v>
      </c>
      <c r="F108" s="19">
        <v>9000</v>
      </c>
      <c r="G108" s="24">
        <v>43301.84</v>
      </c>
      <c r="H108" s="24">
        <v>1.33</v>
      </c>
      <c r="I108" s="31">
        <v>6.17</v>
      </c>
      <c r="J108" s="31"/>
      <c r="K108" s="35" t="s">
        <v>596</v>
      </c>
    </row>
    <row r="109" spans="2:11" x14ac:dyDescent="0.3">
      <c r="B109" s="8" t="s">
        <v>1696</v>
      </c>
      <c r="C109" s="57" t="s">
        <v>1393</v>
      </c>
      <c r="D109" s="54" t="s">
        <v>1697</v>
      </c>
      <c r="E109" s="6" t="s">
        <v>736</v>
      </c>
      <c r="F109" s="19">
        <v>9000</v>
      </c>
      <c r="G109" s="24">
        <v>43052.18</v>
      </c>
      <c r="H109" s="24">
        <v>1.32</v>
      </c>
      <c r="I109" s="31">
        <v>6.1849999999999996</v>
      </c>
      <c r="J109" s="31"/>
      <c r="K109" s="35" t="s">
        <v>596</v>
      </c>
    </row>
    <row r="110" spans="2:11" x14ac:dyDescent="0.3">
      <c r="B110" s="8" t="s">
        <v>1698</v>
      </c>
      <c r="C110" s="57" t="s">
        <v>1393</v>
      </c>
      <c r="D110" s="54" t="s">
        <v>1699</v>
      </c>
      <c r="E110" s="6" t="s">
        <v>736</v>
      </c>
      <c r="F110" s="19">
        <v>8500</v>
      </c>
      <c r="G110" s="24">
        <v>41421.1</v>
      </c>
      <c r="H110" s="24">
        <v>1.27</v>
      </c>
      <c r="I110" s="31">
        <v>6.0944000000000003</v>
      </c>
      <c r="J110" s="31"/>
      <c r="K110" s="35"/>
    </row>
    <row r="111" spans="2:11" x14ac:dyDescent="0.3">
      <c r="B111" s="8" t="s">
        <v>1700</v>
      </c>
      <c r="C111" s="57" t="s">
        <v>52</v>
      </c>
      <c r="D111" s="54" t="s">
        <v>1701</v>
      </c>
      <c r="E111" s="6" t="s">
        <v>736</v>
      </c>
      <c r="F111" s="19">
        <v>8000</v>
      </c>
      <c r="G111" s="24">
        <v>38897.760000000002</v>
      </c>
      <c r="H111" s="24">
        <v>1.19</v>
      </c>
      <c r="I111" s="31">
        <v>6.1200999999999999</v>
      </c>
      <c r="J111" s="31"/>
      <c r="K111" s="35" t="s">
        <v>596</v>
      </c>
    </row>
    <row r="112" spans="2:11" x14ac:dyDescent="0.3">
      <c r="B112" s="8" t="s">
        <v>1702</v>
      </c>
      <c r="C112" s="57" t="s">
        <v>1192</v>
      </c>
      <c r="D112" s="54" t="s">
        <v>1703</v>
      </c>
      <c r="E112" s="6" t="s">
        <v>736</v>
      </c>
      <c r="F112" s="19">
        <v>8000</v>
      </c>
      <c r="G112" s="24">
        <v>38414.720000000001</v>
      </c>
      <c r="H112" s="24">
        <v>1.18</v>
      </c>
      <c r="I112" s="31">
        <v>6.2500999999999998</v>
      </c>
      <c r="J112" s="31"/>
      <c r="K112" s="35" t="s">
        <v>596</v>
      </c>
    </row>
    <row r="113" spans="2:11" x14ac:dyDescent="0.3">
      <c r="B113" s="8" t="s">
        <v>1704</v>
      </c>
      <c r="C113" s="57" t="s">
        <v>441</v>
      </c>
      <c r="D113" s="54" t="s">
        <v>1705</v>
      </c>
      <c r="E113" s="6" t="s">
        <v>736</v>
      </c>
      <c r="F113" s="19">
        <v>6000</v>
      </c>
      <c r="G113" s="24">
        <v>28565.4</v>
      </c>
      <c r="H113" s="24">
        <v>0.87</v>
      </c>
      <c r="I113" s="31">
        <v>7.1050000000000004</v>
      </c>
      <c r="J113" s="31"/>
      <c r="K113" s="35" t="s">
        <v>596</v>
      </c>
    </row>
    <row r="114" spans="2:11" x14ac:dyDescent="0.3">
      <c r="B114" s="8" t="s">
        <v>1706</v>
      </c>
      <c r="C114" s="57" t="s">
        <v>1692</v>
      </c>
      <c r="D114" s="54" t="s">
        <v>1707</v>
      </c>
      <c r="E114" s="6" t="s">
        <v>736</v>
      </c>
      <c r="F114" s="19">
        <v>6000</v>
      </c>
      <c r="G114" s="24">
        <v>28327.95</v>
      </c>
      <c r="H114" s="24">
        <v>0.87</v>
      </c>
      <c r="I114" s="31">
        <v>6.67</v>
      </c>
      <c r="J114" s="31"/>
      <c r="K114" s="35" t="s">
        <v>596</v>
      </c>
    </row>
    <row r="115" spans="2:11" x14ac:dyDescent="0.3">
      <c r="B115" s="8" t="s">
        <v>1708</v>
      </c>
      <c r="C115" s="57" t="s">
        <v>441</v>
      </c>
      <c r="D115" s="54" t="s">
        <v>1709</v>
      </c>
      <c r="E115" s="6" t="s">
        <v>736</v>
      </c>
      <c r="F115" s="19">
        <v>5000</v>
      </c>
      <c r="G115" s="24">
        <v>24247.95</v>
      </c>
      <c r="H115" s="24">
        <v>0.74</v>
      </c>
      <c r="I115" s="31">
        <v>6.9451000000000001</v>
      </c>
      <c r="J115" s="31"/>
      <c r="K115" s="35" t="s">
        <v>596</v>
      </c>
    </row>
    <row r="116" spans="2:11" x14ac:dyDescent="0.3">
      <c r="B116" s="8" t="s">
        <v>1710</v>
      </c>
      <c r="C116" s="57" t="s">
        <v>1410</v>
      </c>
      <c r="D116" s="54" t="s">
        <v>1711</v>
      </c>
      <c r="E116" s="6" t="s">
        <v>730</v>
      </c>
      <c r="F116" s="19">
        <v>5000</v>
      </c>
      <c r="G116" s="24">
        <v>23987.08</v>
      </c>
      <c r="H116" s="24">
        <v>0.73</v>
      </c>
      <c r="I116" s="31">
        <v>6.2149999999999999</v>
      </c>
      <c r="J116" s="31"/>
      <c r="K116" s="35" t="s">
        <v>596</v>
      </c>
    </row>
    <row r="117" spans="2:11" x14ac:dyDescent="0.3">
      <c r="B117" s="8" t="s">
        <v>1712</v>
      </c>
      <c r="C117" s="57" t="s">
        <v>336</v>
      </c>
      <c r="D117" s="54" t="s">
        <v>1713</v>
      </c>
      <c r="E117" s="6" t="s">
        <v>736</v>
      </c>
      <c r="F117" s="19">
        <v>5000</v>
      </c>
      <c r="G117" s="24">
        <v>23903.08</v>
      </c>
      <c r="H117" s="24">
        <v>0.73</v>
      </c>
      <c r="I117" s="31">
        <v>6.2500999999999998</v>
      </c>
      <c r="J117" s="31"/>
      <c r="K117" s="35" t="s">
        <v>596</v>
      </c>
    </row>
    <row r="118" spans="2:11" x14ac:dyDescent="0.3">
      <c r="B118" s="8" t="s">
        <v>1714</v>
      </c>
      <c r="C118" s="57" t="s">
        <v>1192</v>
      </c>
      <c r="D118" s="54" t="s">
        <v>1715</v>
      </c>
      <c r="E118" s="6" t="s">
        <v>736</v>
      </c>
      <c r="F118" s="19">
        <v>5000</v>
      </c>
      <c r="G118" s="24">
        <v>23903.08</v>
      </c>
      <c r="H118" s="24">
        <v>0.73</v>
      </c>
      <c r="I118" s="31">
        <v>6.25</v>
      </c>
      <c r="J118" s="31"/>
      <c r="K118" s="35"/>
    </row>
    <row r="119" spans="2:11" x14ac:dyDescent="0.3">
      <c r="B119" s="8" t="s">
        <v>1716</v>
      </c>
      <c r="C119" s="57" t="s">
        <v>1692</v>
      </c>
      <c r="D119" s="54" t="s">
        <v>1717</v>
      </c>
      <c r="E119" s="6" t="s">
        <v>736</v>
      </c>
      <c r="F119" s="19">
        <v>5000</v>
      </c>
      <c r="G119" s="24">
        <v>23860.28</v>
      </c>
      <c r="H119" s="24">
        <v>0.73</v>
      </c>
      <c r="I119" s="31">
        <v>6.53</v>
      </c>
      <c r="J119" s="31"/>
      <c r="K119" s="35" t="s">
        <v>596</v>
      </c>
    </row>
    <row r="120" spans="2:11" x14ac:dyDescent="0.3">
      <c r="B120" s="8" t="s">
        <v>1718</v>
      </c>
      <c r="C120" s="57" t="s">
        <v>1110</v>
      </c>
      <c r="D120" s="54" t="s">
        <v>1719</v>
      </c>
      <c r="E120" s="6" t="s">
        <v>736</v>
      </c>
      <c r="F120" s="19">
        <v>4500</v>
      </c>
      <c r="G120" s="24">
        <v>21899.77</v>
      </c>
      <c r="H120" s="24">
        <v>0.67</v>
      </c>
      <c r="I120" s="31">
        <v>6.1</v>
      </c>
      <c r="J120" s="31"/>
      <c r="K120" s="35" t="s">
        <v>596</v>
      </c>
    </row>
    <row r="121" spans="2:11" x14ac:dyDescent="0.3">
      <c r="B121" s="8" t="s">
        <v>1720</v>
      </c>
      <c r="C121" s="57" t="s">
        <v>441</v>
      </c>
      <c r="D121" s="54" t="s">
        <v>1721</v>
      </c>
      <c r="E121" s="6" t="s">
        <v>736</v>
      </c>
      <c r="F121" s="19">
        <v>4000</v>
      </c>
      <c r="G121" s="24">
        <v>19369.78</v>
      </c>
      <c r="H121" s="24">
        <v>0.59</v>
      </c>
      <c r="I121" s="31">
        <v>6.9450000000000003</v>
      </c>
      <c r="J121" s="31"/>
      <c r="K121" s="35" t="s">
        <v>596</v>
      </c>
    </row>
    <row r="122" spans="2:11" x14ac:dyDescent="0.3">
      <c r="B122" s="8" t="s">
        <v>1722</v>
      </c>
      <c r="C122" s="57" t="s">
        <v>1410</v>
      </c>
      <c r="D122" s="54" t="s">
        <v>1723</v>
      </c>
      <c r="E122" s="6" t="s">
        <v>730</v>
      </c>
      <c r="F122" s="19">
        <v>4000</v>
      </c>
      <c r="G122" s="24">
        <v>19211.64</v>
      </c>
      <c r="H122" s="24">
        <v>0.59</v>
      </c>
      <c r="I122" s="31">
        <v>6.2149999999999999</v>
      </c>
      <c r="J122" s="31"/>
      <c r="K122" s="35" t="s">
        <v>596</v>
      </c>
    </row>
    <row r="123" spans="2:11" x14ac:dyDescent="0.3">
      <c r="B123" s="8" t="s">
        <v>1724</v>
      </c>
      <c r="C123" s="57" t="s">
        <v>1110</v>
      </c>
      <c r="D123" s="54" t="s">
        <v>1725</v>
      </c>
      <c r="E123" s="6" t="s">
        <v>736</v>
      </c>
      <c r="F123" s="19">
        <v>4000</v>
      </c>
      <c r="G123" s="24">
        <v>19173.419999999998</v>
      </c>
      <c r="H123" s="24">
        <v>0.59</v>
      </c>
      <c r="I123" s="31">
        <v>6.1950000000000003</v>
      </c>
      <c r="J123" s="31"/>
      <c r="K123" s="35" t="s">
        <v>596</v>
      </c>
    </row>
    <row r="124" spans="2:11" x14ac:dyDescent="0.3">
      <c r="B124" s="8" t="s">
        <v>1726</v>
      </c>
      <c r="C124" s="57" t="s">
        <v>627</v>
      </c>
      <c r="D124" s="54" t="s">
        <v>1727</v>
      </c>
      <c r="E124" s="6" t="s">
        <v>736</v>
      </c>
      <c r="F124" s="19">
        <v>4000</v>
      </c>
      <c r="G124" s="24">
        <v>19128.259999999998</v>
      </c>
      <c r="H124" s="24">
        <v>0.59</v>
      </c>
      <c r="I124" s="31">
        <v>6.2301000000000002</v>
      </c>
      <c r="J124" s="31"/>
      <c r="K124" s="35" t="s">
        <v>596</v>
      </c>
    </row>
    <row r="125" spans="2:11" x14ac:dyDescent="0.3">
      <c r="B125" s="8" t="s">
        <v>1728</v>
      </c>
      <c r="C125" s="57" t="s">
        <v>295</v>
      </c>
      <c r="D125" s="54" t="s">
        <v>1729</v>
      </c>
      <c r="E125" s="6" t="s">
        <v>1383</v>
      </c>
      <c r="F125" s="19">
        <v>3000</v>
      </c>
      <c r="G125" s="24">
        <v>14380.02</v>
      </c>
      <c r="H125" s="24">
        <v>0.44</v>
      </c>
      <c r="I125" s="31">
        <v>6.22</v>
      </c>
      <c r="J125" s="31"/>
      <c r="K125" s="35" t="s">
        <v>596</v>
      </c>
    </row>
    <row r="126" spans="2:11" x14ac:dyDescent="0.3">
      <c r="B126" s="8" t="s">
        <v>1730</v>
      </c>
      <c r="C126" s="57" t="s">
        <v>441</v>
      </c>
      <c r="D126" s="54" t="s">
        <v>1731</v>
      </c>
      <c r="E126" s="6" t="s">
        <v>736</v>
      </c>
      <c r="F126" s="19">
        <v>3000</v>
      </c>
      <c r="G126" s="24">
        <v>14280.06</v>
      </c>
      <c r="H126" s="24">
        <v>0.44</v>
      </c>
      <c r="I126" s="31">
        <v>7.1050000000000004</v>
      </c>
      <c r="J126" s="31"/>
      <c r="K126" s="35" t="s">
        <v>596</v>
      </c>
    </row>
    <row r="127" spans="2:11" x14ac:dyDescent="0.3">
      <c r="B127" s="8" t="s">
        <v>1732</v>
      </c>
      <c r="C127" s="57" t="s">
        <v>295</v>
      </c>
      <c r="D127" s="54" t="s">
        <v>1733</v>
      </c>
      <c r="E127" s="6" t="s">
        <v>1383</v>
      </c>
      <c r="F127" s="19">
        <v>2000</v>
      </c>
      <c r="G127" s="24">
        <v>9732.7999999999993</v>
      </c>
      <c r="H127" s="24">
        <v>0.3</v>
      </c>
      <c r="I127" s="31">
        <v>6.1101000000000001</v>
      </c>
      <c r="J127" s="31"/>
      <c r="K127" s="35"/>
    </row>
    <row r="128" spans="2:11" x14ac:dyDescent="0.3">
      <c r="B128" s="8" t="s">
        <v>1734</v>
      </c>
      <c r="C128" s="57" t="s">
        <v>556</v>
      </c>
      <c r="D128" s="54" t="s">
        <v>1735</v>
      </c>
      <c r="E128" s="6" t="s">
        <v>736</v>
      </c>
      <c r="F128" s="19">
        <v>2000</v>
      </c>
      <c r="G128" s="24">
        <v>9634.31</v>
      </c>
      <c r="H128" s="24">
        <v>0.3</v>
      </c>
      <c r="I128" s="31">
        <v>6.5350999999999999</v>
      </c>
      <c r="J128" s="31"/>
      <c r="K128" s="35" t="s">
        <v>596</v>
      </c>
    </row>
    <row r="129" spans="1:11" x14ac:dyDescent="0.3">
      <c r="B129" s="8" t="s">
        <v>1736</v>
      </c>
      <c r="C129" s="57" t="s">
        <v>556</v>
      </c>
      <c r="D129" s="54" t="s">
        <v>1737</v>
      </c>
      <c r="E129" s="6" t="s">
        <v>736</v>
      </c>
      <c r="F129" s="19">
        <v>2000</v>
      </c>
      <c r="G129" s="24">
        <v>9626.02</v>
      </c>
      <c r="H129" s="24">
        <v>0.28999999999999998</v>
      </c>
      <c r="I129" s="31">
        <v>6.5349000000000004</v>
      </c>
      <c r="J129" s="31"/>
      <c r="K129" s="35" t="s">
        <v>596</v>
      </c>
    </row>
    <row r="130" spans="1:11" x14ac:dyDescent="0.3">
      <c r="B130" s="8" t="s">
        <v>1738</v>
      </c>
      <c r="C130" s="57" t="s">
        <v>1110</v>
      </c>
      <c r="D130" s="54" t="s">
        <v>1739</v>
      </c>
      <c r="E130" s="6" t="s">
        <v>736</v>
      </c>
      <c r="F130" s="19">
        <v>1000</v>
      </c>
      <c r="G130" s="24">
        <v>4788.6899999999996</v>
      </c>
      <c r="H130" s="24">
        <v>0.15</v>
      </c>
      <c r="I130" s="31">
        <v>6.1950000000000003</v>
      </c>
      <c r="J130" s="31"/>
      <c r="K130" s="35" t="s">
        <v>596</v>
      </c>
    </row>
    <row r="131" spans="1:11" x14ac:dyDescent="0.3">
      <c r="C131" s="58" t="s">
        <v>176</v>
      </c>
      <c r="D131" s="54"/>
      <c r="E131" s="6"/>
      <c r="F131" s="19"/>
      <c r="G131" s="25">
        <v>1601711.36</v>
      </c>
      <c r="H131" s="25">
        <v>49.05</v>
      </c>
      <c r="I131" s="31"/>
      <c r="J131" s="31"/>
      <c r="K131" s="35"/>
    </row>
    <row r="132" spans="1:11" x14ac:dyDescent="0.3">
      <c r="C132" s="57"/>
      <c r="D132" s="54"/>
      <c r="E132" s="6"/>
      <c r="F132" s="19"/>
      <c r="G132" s="24"/>
      <c r="H132" s="24"/>
      <c r="I132" s="31"/>
      <c r="J132" s="31"/>
      <c r="K132" s="35"/>
    </row>
    <row r="133" spans="1:11" x14ac:dyDescent="0.3">
      <c r="C133" s="59" t="s">
        <v>15</v>
      </c>
      <c r="D133" s="54"/>
      <c r="E133" s="6"/>
      <c r="F133" s="19"/>
      <c r="G133" s="24"/>
      <c r="H133" s="24"/>
      <c r="I133" s="31"/>
      <c r="J133" s="31"/>
      <c r="K133" s="35"/>
    </row>
    <row r="134" spans="1:11" x14ac:dyDescent="0.3">
      <c r="B134" s="8" t="s">
        <v>1457</v>
      </c>
      <c r="C134" s="57" t="s">
        <v>1458</v>
      </c>
      <c r="D134" s="54" t="s">
        <v>1459</v>
      </c>
      <c r="E134" s="6" t="s">
        <v>187</v>
      </c>
      <c r="F134" s="19">
        <v>2500000</v>
      </c>
      <c r="G134" s="24">
        <v>2486.52</v>
      </c>
      <c r="H134" s="24">
        <v>0.08</v>
      </c>
      <c r="I134" s="31">
        <v>5.35</v>
      </c>
      <c r="J134" s="31"/>
      <c r="K134" s="35"/>
    </row>
    <row r="135" spans="1:11" x14ac:dyDescent="0.3">
      <c r="C135" s="58" t="s">
        <v>176</v>
      </c>
      <c r="D135" s="54"/>
      <c r="E135" s="6"/>
      <c r="F135" s="19"/>
      <c r="G135" s="25">
        <v>2486.52</v>
      </c>
      <c r="H135" s="25">
        <v>0.08</v>
      </c>
      <c r="I135" s="31"/>
      <c r="J135" s="31"/>
      <c r="K135" s="35"/>
    </row>
    <row r="136" spans="1:11" x14ac:dyDescent="0.3">
      <c r="C136" s="57"/>
      <c r="D136" s="54"/>
      <c r="E136" s="6"/>
      <c r="F136" s="19"/>
      <c r="G136" s="24"/>
      <c r="H136" s="24"/>
      <c r="I136" s="31"/>
      <c r="J136" s="31"/>
      <c r="K136" s="35"/>
    </row>
    <row r="137" spans="1:11" x14ac:dyDescent="0.3">
      <c r="C137" s="58" t="s">
        <v>16</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C139" s="59" t="s">
        <v>17</v>
      </c>
      <c r="D139" s="54"/>
      <c r="E139" s="6"/>
      <c r="F139" s="19"/>
      <c r="G139" s="24"/>
      <c r="H139" s="24"/>
      <c r="I139" s="31"/>
      <c r="J139" s="31"/>
      <c r="K139" s="35"/>
    </row>
    <row r="140" spans="1:11" x14ac:dyDescent="0.3">
      <c r="B140" s="8" t="s">
        <v>1740</v>
      </c>
      <c r="C140" s="57" t="s">
        <v>1741</v>
      </c>
      <c r="D140" s="54" t="s">
        <v>1742</v>
      </c>
      <c r="E140" s="6" t="s">
        <v>187</v>
      </c>
      <c r="F140" s="19">
        <v>5104800</v>
      </c>
      <c r="G140" s="24">
        <v>4854.33</v>
      </c>
      <c r="H140" s="24">
        <v>0.15</v>
      </c>
      <c r="I140" s="31">
        <v>5.7492761000000003</v>
      </c>
      <c r="J140" s="31"/>
      <c r="K140" s="35"/>
    </row>
    <row r="141" spans="1:11" x14ac:dyDescent="0.3">
      <c r="C141" s="58" t="s">
        <v>176</v>
      </c>
      <c r="D141" s="54"/>
      <c r="E141" s="6"/>
      <c r="F141" s="19"/>
      <c r="G141" s="25">
        <v>4854.33</v>
      </c>
      <c r="H141" s="25">
        <v>0.15</v>
      </c>
      <c r="I141" s="31"/>
      <c r="J141" s="31"/>
      <c r="K141" s="35"/>
    </row>
    <row r="142" spans="1:11" x14ac:dyDescent="0.3">
      <c r="C142" s="57"/>
      <c r="D142" s="54"/>
      <c r="E142" s="6"/>
      <c r="F142" s="19"/>
      <c r="G142" s="24"/>
      <c r="H142" s="24"/>
      <c r="I142" s="31"/>
      <c r="J142" s="31"/>
      <c r="K142" s="35"/>
    </row>
    <row r="143" spans="1:11" x14ac:dyDescent="0.3">
      <c r="A143" s="10"/>
      <c r="B143" s="28"/>
      <c r="C143" s="58" t="s">
        <v>18</v>
      </c>
      <c r="D143" s="54"/>
      <c r="E143" s="6"/>
      <c r="F143" s="19"/>
      <c r="G143" s="24"/>
      <c r="H143" s="24"/>
      <c r="I143" s="31"/>
      <c r="J143" s="31"/>
      <c r="K143" s="35"/>
    </row>
    <row r="144" spans="1:11" x14ac:dyDescent="0.3">
      <c r="A144" s="28"/>
      <c r="B144" s="28"/>
      <c r="C144" s="58" t="s">
        <v>19</v>
      </c>
      <c r="D144" s="54"/>
      <c r="E144" s="6"/>
      <c r="F144" s="19"/>
      <c r="G144" s="24" t="s">
        <v>2</v>
      </c>
      <c r="H144" s="24" t="s">
        <v>2</v>
      </c>
      <c r="I144" s="31"/>
      <c r="J144" s="31"/>
      <c r="K144" s="35"/>
    </row>
    <row r="145" spans="1:11" x14ac:dyDescent="0.3">
      <c r="A145" s="28"/>
      <c r="B145" s="28"/>
      <c r="C145" s="58"/>
      <c r="D145" s="54"/>
      <c r="E145" s="6"/>
      <c r="F145" s="19"/>
      <c r="G145" s="24"/>
      <c r="H145" s="24"/>
      <c r="I145" s="31"/>
      <c r="J145" s="31"/>
      <c r="K145" s="35"/>
    </row>
    <row r="146" spans="1:11" x14ac:dyDescent="0.3">
      <c r="C146" s="59" t="s">
        <v>20</v>
      </c>
      <c r="D146" s="54"/>
      <c r="E146" s="6"/>
      <c r="F146" s="19"/>
      <c r="G146" s="24"/>
      <c r="H146" s="24"/>
      <c r="I146" s="31"/>
      <c r="J146" s="31"/>
      <c r="K146" s="35"/>
    </row>
    <row r="147" spans="1:11" x14ac:dyDescent="0.3">
      <c r="B147" s="8" t="s">
        <v>778</v>
      </c>
      <c r="C147" s="57" t="s">
        <v>5281</v>
      </c>
      <c r="D147" s="54" t="s">
        <v>779</v>
      </c>
      <c r="E147" s="6" t="s">
        <v>780</v>
      </c>
      <c r="F147" s="19">
        <v>70200.721999999994</v>
      </c>
      <c r="G147" s="24">
        <v>7892.99</v>
      </c>
      <c r="H147" s="24">
        <v>0.24</v>
      </c>
      <c r="I147" s="31">
        <v>5.51</v>
      </c>
      <c r="J147" s="31"/>
      <c r="K147" s="35"/>
    </row>
    <row r="148" spans="1:11" x14ac:dyDescent="0.3">
      <c r="C148" s="58" t="s">
        <v>176</v>
      </c>
      <c r="D148" s="54"/>
      <c r="E148" s="6"/>
      <c r="F148" s="19"/>
      <c r="G148" s="25">
        <v>7892.99</v>
      </c>
      <c r="H148" s="25">
        <v>0.24</v>
      </c>
      <c r="I148" s="31"/>
      <c r="J148" s="31"/>
      <c r="K148" s="35"/>
    </row>
    <row r="149" spans="1:11" x14ac:dyDescent="0.3">
      <c r="C149" s="57"/>
      <c r="D149" s="54"/>
      <c r="E149" s="6"/>
      <c r="F149" s="19"/>
      <c r="G149" s="24"/>
      <c r="H149" s="24"/>
      <c r="I149" s="31"/>
      <c r="J149" s="31"/>
      <c r="K149" s="35"/>
    </row>
    <row r="150" spans="1:11" x14ac:dyDescent="0.3">
      <c r="C150" s="58" t="s">
        <v>21</v>
      </c>
      <c r="D150" s="54"/>
      <c r="E150" s="6"/>
      <c r="F150" s="19"/>
      <c r="G150" s="24" t="s">
        <v>2</v>
      </c>
      <c r="H150" s="24" t="s">
        <v>2</v>
      </c>
      <c r="I150" s="31"/>
      <c r="J150" s="31"/>
      <c r="K150" s="35"/>
    </row>
    <row r="151" spans="1:11" x14ac:dyDescent="0.3">
      <c r="C151" s="57"/>
      <c r="D151" s="54"/>
      <c r="E151" s="6"/>
      <c r="F151" s="19"/>
      <c r="G151" s="24"/>
      <c r="H151" s="24"/>
      <c r="I151" s="31"/>
      <c r="J151" s="31"/>
      <c r="K151" s="35"/>
    </row>
    <row r="152" spans="1:11" x14ac:dyDescent="0.3">
      <c r="C152" s="58" t="s">
        <v>22</v>
      </c>
      <c r="D152" s="54"/>
      <c r="E152" s="6"/>
      <c r="F152" s="19"/>
      <c r="G152" s="24" t="s">
        <v>2</v>
      </c>
      <c r="H152" s="24" t="s">
        <v>2</v>
      </c>
      <c r="I152" s="31"/>
      <c r="J152" s="31"/>
      <c r="K152" s="35"/>
    </row>
    <row r="153" spans="1:11" x14ac:dyDescent="0.3">
      <c r="C153" s="57"/>
      <c r="D153" s="54"/>
      <c r="E153" s="6"/>
      <c r="F153" s="19"/>
      <c r="G153" s="24"/>
      <c r="H153" s="24"/>
      <c r="I153" s="31"/>
      <c r="J153" s="31"/>
      <c r="K153" s="35"/>
    </row>
    <row r="154" spans="1:11" x14ac:dyDescent="0.3">
      <c r="C154" s="58" t="s">
        <v>23</v>
      </c>
      <c r="D154" s="54"/>
      <c r="E154" s="6"/>
      <c r="F154" s="19"/>
      <c r="G154" s="24" t="s">
        <v>2</v>
      </c>
      <c r="H154" s="24" t="s">
        <v>2</v>
      </c>
      <c r="I154" s="31"/>
      <c r="J154" s="31"/>
      <c r="K154" s="35"/>
    </row>
    <row r="155" spans="1:11" x14ac:dyDescent="0.3">
      <c r="C155" s="57"/>
      <c r="D155" s="54"/>
      <c r="E155" s="6"/>
      <c r="F155" s="19"/>
      <c r="G155" s="24"/>
      <c r="H155" s="24"/>
      <c r="I155" s="31"/>
      <c r="J155" s="31"/>
      <c r="K155" s="35"/>
    </row>
    <row r="156" spans="1:11" x14ac:dyDescent="0.3">
      <c r="C156" s="59" t="s">
        <v>24</v>
      </c>
      <c r="D156" s="54"/>
      <c r="E156" s="6"/>
      <c r="F156" s="19"/>
      <c r="G156" s="24"/>
      <c r="H156" s="24"/>
      <c r="I156" s="31"/>
      <c r="J156" s="31"/>
      <c r="K156" s="35"/>
    </row>
    <row r="157" spans="1:11" x14ac:dyDescent="0.3">
      <c r="B157" s="8" t="s">
        <v>188</v>
      </c>
      <c r="C157" s="57" t="s">
        <v>189</v>
      </c>
      <c r="D157" s="54"/>
      <c r="E157" s="6"/>
      <c r="F157" s="19"/>
      <c r="G157" s="24">
        <v>60516.63</v>
      </c>
      <c r="H157" s="24">
        <v>1.85</v>
      </c>
      <c r="I157" s="31"/>
      <c r="J157" s="31"/>
      <c r="K157" s="35"/>
    </row>
    <row r="158" spans="1:11" x14ac:dyDescent="0.3">
      <c r="B158" s="8" t="s">
        <v>1743</v>
      </c>
      <c r="C158" s="57" t="s">
        <v>189</v>
      </c>
      <c r="D158" s="54"/>
      <c r="E158" s="6"/>
      <c r="F158" s="19"/>
      <c r="G158" s="24">
        <v>14993.22</v>
      </c>
      <c r="H158" s="24">
        <v>0.46</v>
      </c>
      <c r="I158" s="31">
        <v>5.5</v>
      </c>
      <c r="J158" s="31"/>
      <c r="K158" s="35"/>
    </row>
    <row r="159" spans="1:11" x14ac:dyDescent="0.3">
      <c r="C159" s="58" t="s">
        <v>176</v>
      </c>
      <c r="D159" s="54"/>
      <c r="E159" s="6"/>
      <c r="F159" s="19"/>
      <c r="G159" s="25">
        <v>75509.850000000006</v>
      </c>
      <c r="H159" s="25">
        <v>2.31</v>
      </c>
      <c r="I159" s="31"/>
      <c r="J159" s="31"/>
      <c r="K159" s="35"/>
    </row>
    <row r="160" spans="1:11" x14ac:dyDescent="0.3">
      <c r="C160" s="57"/>
      <c r="D160" s="54"/>
      <c r="E160" s="6"/>
      <c r="F160" s="19"/>
      <c r="G160" s="24"/>
      <c r="H160" s="24"/>
      <c r="I160" s="31"/>
      <c r="J160" s="31"/>
      <c r="K160" s="35"/>
    </row>
    <row r="161" spans="1:54" x14ac:dyDescent="0.3">
      <c r="A161" s="10"/>
      <c r="B161" s="28"/>
      <c r="C161" s="58" t="s">
        <v>25</v>
      </c>
      <c r="D161" s="54"/>
      <c r="E161" s="6"/>
      <c r="F161" s="19"/>
      <c r="G161" s="24"/>
      <c r="H161" s="24"/>
      <c r="I161" s="31"/>
      <c r="J161" s="31"/>
      <c r="K161" s="35"/>
    </row>
    <row r="162" spans="1:54" s="2" customFormat="1" ht="13.8" x14ac:dyDescent="0.3">
      <c r="A162" s="28"/>
      <c r="B162" s="28"/>
      <c r="C162" s="57" t="s">
        <v>5255</v>
      </c>
      <c r="D162" s="54"/>
      <c r="E162" s="6"/>
      <c r="F162" s="19"/>
      <c r="G162" s="24" t="s">
        <v>2</v>
      </c>
      <c r="H162" s="24" t="s">
        <v>2</v>
      </c>
      <c r="I162" s="31"/>
      <c r="J162" s="31"/>
      <c r="K162" s="35"/>
      <c r="L162" s="3"/>
      <c r="AI162" s="3"/>
      <c r="AV162" s="3"/>
      <c r="AX162" s="3"/>
      <c r="BB162" s="3"/>
    </row>
    <row r="163" spans="1:54" x14ac:dyDescent="0.3">
      <c r="B163" s="8"/>
      <c r="C163" s="57" t="s">
        <v>190</v>
      </c>
      <c r="D163" s="54"/>
      <c r="E163" s="6"/>
      <c r="F163" s="19"/>
      <c r="G163" s="24">
        <v>-53777.31</v>
      </c>
      <c r="H163" s="24">
        <v>-1.63</v>
      </c>
      <c r="I163" s="31"/>
      <c r="J163" s="31"/>
      <c r="K163" s="35"/>
    </row>
    <row r="164" spans="1:54" x14ac:dyDescent="0.3">
      <c r="C164" s="58" t="s">
        <v>176</v>
      </c>
      <c r="D164" s="54"/>
      <c r="E164" s="6"/>
      <c r="F164" s="19"/>
      <c r="G164" s="25">
        <v>-53777.31</v>
      </c>
      <c r="H164" s="25">
        <v>-1.63</v>
      </c>
      <c r="I164" s="31"/>
      <c r="J164" s="31"/>
      <c r="K164" s="35"/>
    </row>
    <row r="165" spans="1:54" x14ac:dyDescent="0.3">
      <c r="C165" s="57"/>
      <c r="D165" s="54"/>
      <c r="E165" s="6"/>
      <c r="F165" s="19"/>
      <c r="G165" s="24"/>
      <c r="H165" s="24"/>
      <c r="I165" s="31"/>
      <c r="J165" s="31"/>
      <c r="K165" s="35"/>
    </row>
    <row r="166" spans="1:54" x14ac:dyDescent="0.3">
      <c r="C166" s="60" t="s">
        <v>191</v>
      </c>
      <c r="D166" s="55"/>
      <c r="E166" s="5"/>
      <c r="F166" s="20"/>
      <c r="G166" s="26">
        <v>3265543.71</v>
      </c>
      <c r="H166" s="26">
        <v>100</v>
      </c>
      <c r="I166" s="32"/>
      <c r="J166" s="32"/>
      <c r="K166" s="36"/>
    </row>
    <row r="169" spans="1:54" x14ac:dyDescent="0.3">
      <c r="C169" s="1" t="s">
        <v>192</v>
      </c>
    </row>
    <row r="170" spans="1:54" x14ac:dyDescent="0.3">
      <c r="C170" s="37" t="s">
        <v>193</v>
      </c>
      <c r="D170" s="37"/>
      <c r="E170" s="37"/>
      <c r="F170" s="37"/>
      <c r="G170" s="37"/>
      <c r="H170" s="37"/>
      <c r="I170" s="37"/>
      <c r="J170" s="37"/>
      <c r="K170" s="37"/>
    </row>
    <row r="171" spans="1:54" x14ac:dyDescent="0.3">
      <c r="C171" s="2" t="s">
        <v>194</v>
      </c>
    </row>
    <row r="172" spans="1:54" x14ac:dyDescent="0.3">
      <c r="C172" s="2" t="s">
        <v>195</v>
      </c>
    </row>
    <row r="173" spans="1:54" ht="30" customHeight="1" x14ac:dyDescent="0.3">
      <c r="C173" s="82" t="s">
        <v>196</v>
      </c>
      <c r="D173" s="83"/>
      <c r="E173" s="83"/>
      <c r="F173" s="83"/>
      <c r="G173" s="83"/>
      <c r="H173" s="83"/>
      <c r="I173" s="83"/>
      <c r="J173" s="83"/>
      <c r="K173" s="83"/>
    </row>
    <row r="174" spans="1:54" x14ac:dyDescent="0.3">
      <c r="C174" s="2" t="s">
        <v>197</v>
      </c>
    </row>
    <row r="175" spans="1:54" x14ac:dyDescent="0.3">
      <c r="C175" s="2" t="s">
        <v>5265</v>
      </c>
    </row>
    <row r="177" spans="3:5" x14ac:dyDescent="0.3">
      <c r="C177" s="1" t="s">
        <v>5366</v>
      </c>
      <c r="E177" s="80" t="s">
        <v>5367</v>
      </c>
    </row>
    <row r="178" spans="3:5" x14ac:dyDescent="0.3">
      <c r="E178" s="2" t="s">
        <v>5383</v>
      </c>
    </row>
  </sheetData>
  <mergeCells count="1">
    <mergeCell ref="C173:K173"/>
  </mergeCells>
  <hyperlinks>
    <hyperlink ref="J2" location="'Index'!A1" display="'Index'!A1" xr:uid="{60A22FBB-6EFA-4E6D-8E93-F2850360C4C1}"/>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2764C-DC7E-4A29-89E0-EDEC252564C9}">
  <sheetPr codeName="Sheet117"/>
  <dimension ref="A1:IV108"/>
  <sheetViews>
    <sheetView showGridLines="0" zoomScale="90" zoomScaleNormal="90" workbookViewId="0">
      <pane ySplit="6" topLeftCell="A9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1744</v>
      </c>
      <c r="J2" s="38" t="s">
        <v>4927</v>
      </c>
    </row>
    <row r="3" spans="1:54" ht="16.2" x14ac:dyDescent="0.35">
      <c r="C3" s="1" t="s">
        <v>28</v>
      </c>
      <c r="D3" s="21" t="s">
        <v>1745</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7"/>
      <c r="D14" s="54"/>
      <c r="E14" s="6"/>
      <c r="F14" s="19"/>
      <c r="G14" s="24"/>
      <c r="H14" s="24"/>
      <c r="I14" s="31"/>
      <c r="J14" s="31"/>
      <c r="K14" s="35"/>
    </row>
    <row r="15" spans="1:54" x14ac:dyDescent="0.3">
      <c r="C15" s="59" t="s">
        <v>581</v>
      </c>
      <c r="D15" s="54"/>
      <c r="E15" s="6"/>
      <c r="F15" s="19"/>
      <c r="G15" s="24"/>
      <c r="H15" s="24"/>
      <c r="I15" s="31"/>
      <c r="J15" s="31"/>
      <c r="K15" s="35"/>
    </row>
    <row r="16" spans="1:54" x14ac:dyDescent="0.3">
      <c r="B16" s="8" t="s">
        <v>582</v>
      </c>
      <c r="C16" s="57" t="s">
        <v>583</v>
      </c>
      <c r="D16" s="54" t="s">
        <v>584</v>
      </c>
      <c r="E16" s="6" t="s">
        <v>542</v>
      </c>
      <c r="F16" s="19">
        <v>5000000</v>
      </c>
      <c r="G16" s="24">
        <v>6375</v>
      </c>
      <c r="H16" s="24">
        <v>2.85</v>
      </c>
      <c r="I16" s="31"/>
      <c r="J16" s="31"/>
      <c r="K16" s="35"/>
    </row>
    <row r="17" spans="1:11" x14ac:dyDescent="0.3">
      <c r="C17" s="58" t="s">
        <v>176</v>
      </c>
      <c r="D17" s="54"/>
      <c r="E17" s="6"/>
      <c r="F17" s="19"/>
      <c r="G17" s="25">
        <v>6375</v>
      </c>
      <c r="H17" s="25">
        <v>2.85</v>
      </c>
      <c r="I17" s="31"/>
      <c r="J17" s="31"/>
      <c r="K17" s="35"/>
    </row>
    <row r="18" spans="1:11" x14ac:dyDescent="0.3">
      <c r="C18" s="57"/>
      <c r="D18" s="54"/>
      <c r="E18" s="6"/>
      <c r="F18" s="19"/>
      <c r="G18" s="24"/>
      <c r="H18" s="24"/>
      <c r="I18" s="31"/>
      <c r="J18" s="31"/>
      <c r="K18" s="35"/>
    </row>
    <row r="19" spans="1:11" x14ac:dyDescent="0.3">
      <c r="A19" s="10"/>
      <c r="B19" s="28"/>
      <c r="C19" s="58" t="s">
        <v>5</v>
      </c>
      <c r="D19" s="54"/>
      <c r="E19" s="6"/>
      <c r="F19" s="19"/>
      <c r="G19" s="24"/>
      <c r="H19" s="24"/>
      <c r="I19" s="31"/>
      <c r="J19" s="31"/>
      <c r="K19" s="35"/>
    </row>
    <row r="20" spans="1:11" x14ac:dyDescent="0.3">
      <c r="C20" s="59" t="s">
        <v>6</v>
      </c>
      <c r="D20" s="54"/>
      <c r="E20" s="6"/>
      <c r="F20" s="19"/>
      <c r="G20" s="24"/>
      <c r="H20" s="24"/>
      <c r="I20" s="31"/>
      <c r="J20" s="31"/>
      <c r="K20" s="35"/>
    </row>
    <row r="21" spans="1:11" x14ac:dyDescent="0.3">
      <c r="B21" s="8" t="s">
        <v>1746</v>
      </c>
      <c r="C21" s="57" t="s">
        <v>767</v>
      </c>
      <c r="D21" s="54" t="s">
        <v>1747</v>
      </c>
      <c r="E21" s="6" t="s">
        <v>648</v>
      </c>
      <c r="F21" s="19">
        <v>11200</v>
      </c>
      <c r="G21" s="24">
        <v>11297.26</v>
      </c>
      <c r="H21" s="24">
        <v>5.05</v>
      </c>
      <c r="I21" s="31">
        <v>7.4050000000000002</v>
      </c>
      <c r="J21" s="31"/>
      <c r="K21" s="35" t="s">
        <v>596</v>
      </c>
    </row>
    <row r="22" spans="1:11" x14ac:dyDescent="0.3">
      <c r="B22" s="8" t="s">
        <v>1171</v>
      </c>
      <c r="C22" s="57" t="s">
        <v>1172</v>
      </c>
      <c r="D22" s="54" t="s">
        <v>1173</v>
      </c>
      <c r="E22" s="6" t="s">
        <v>622</v>
      </c>
      <c r="F22" s="19">
        <v>11000</v>
      </c>
      <c r="G22" s="24">
        <v>11168.71</v>
      </c>
      <c r="H22" s="24">
        <v>5</v>
      </c>
      <c r="I22" s="31">
        <v>7.43</v>
      </c>
      <c r="J22" s="31"/>
      <c r="K22" s="35" t="s">
        <v>596</v>
      </c>
    </row>
    <row r="23" spans="1:11" x14ac:dyDescent="0.3">
      <c r="B23" s="8" t="s">
        <v>1748</v>
      </c>
      <c r="C23" s="57" t="s">
        <v>1749</v>
      </c>
      <c r="D23" s="54" t="s">
        <v>1750</v>
      </c>
      <c r="E23" s="6" t="s">
        <v>673</v>
      </c>
      <c r="F23" s="19">
        <v>10500</v>
      </c>
      <c r="G23" s="24">
        <v>10620.39</v>
      </c>
      <c r="H23" s="24">
        <v>4.75</v>
      </c>
      <c r="I23" s="31">
        <v>7.31</v>
      </c>
      <c r="J23" s="31"/>
      <c r="K23" s="35" t="s">
        <v>596</v>
      </c>
    </row>
    <row r="24" spans="1:11" x14ac:dyDescent="0.3">
      <c r="B24" s="8" t="s">
        <v>752</v>
      </c>
      <c r="C24" s="57" t="s">
        <v>753</v>
      </c>
      <c r="D24" s="54" t="s">
        <v>754</v>
      </c>
      <c r="E24" s="6" t="s">
        <v>755</v>
      </c>
      <c r="F24" s="19">
        <v>11000</v>
      </c>
      <c r="G24" s="24">
        <v>10615.67</v>
      </c>
      <c r="H24" s="24">
        <v>4.75</v>
      </c>
      <c r="I24" s="31">
        <v>8.0250000000000004</v>
      </c>
      <c r="J24" s="31"/>
      <c r="K24" s="35" t="s">
        <v>596</v>
      </c>
    </row>
    <row r="25" spans="1:11" x14ac:dyDescent="0.3">
      <c r="B25" s="8" t="s">
        <v>654</v>
      </c>
      <c r="C25" s="57" t="s">
        <v>655</v>
      </c>
      <c r="D25" s="54" t="s">
        <v>656</v>
      </c>
      <c r="E25" s="6" t="s">
        <v>622</v>
      </c>
      <c r="F25" s="19">
        <v>8500</v>
      </c>
      <c r="G25" s="24">
        <v>8653.99</v>
      </c>
      <c r="H25" s="24">
        <v>3.87</v>
      </c>
      <c r="I25" s="31">
        <v>7.3924000000000003</v>
      </c>
      <c r="J25" s="31"/>
      <c r="K25" s="35" t="s">
        <v>596</v>
      </c>
    </row>
    <row r="26" spans="1:11" x14ac:dyDescent="0.3">
      <c r="B26" s="8" t="s">
        <v>1751</v>
      </c>
      <c r="C26" s="57" t="s">
        <v>1752</v>
      </c>
      <c r="D26" s="54" t="s">
        <v>1753</v>
      </c>
      <c r="E26" s="6" t="s">
        <v>1170</v>
      </c>
      <c r="F26" s="19">
        <v>8500</v>
      </c>
      <c r="G26" s="24">
        <v>8283.44</v>
      </c>
      <c r="H26" s="24">
        <v>3.7</v>
      </c>
      <c r="I26" s="31">
        <v>11.2959</v>
      </c>
      <c r="J26" s="31"/>
      <c r="K26" s="35" t="s">
        <v>596</v>
      </c>
    </row>
    <row r="27" spans="1:11" x14ac:dyDescent="0.3">
      <c r="B27" s="8" t="s">
        <v>700</v>
      </c>
      <c r="C27" s="57" t="s">
        <v>671</v>
      </c>
      <c r="D27" s="54" t="s">
        <v>701</v>
      </c>
      <c r="E27" s="6" t="s">
        <v>673</v>
      </c>
      <c r="F27" s="19">
        <v>8000</v>
      </c>
      <c r="G27" s="24">
        <v>8049.18</v>
      </c>
      <c r="H27" s="24">
        <v>3.6</v>
      </c>
      <c r="I27" s="31">
        <v>9</v>
      </c>
      <c r="J27" s="31"/>
      <c r="K27" s="35" t="s">
        <v>596</v>
      </c>
    </row>
    <row r="28" spans="1:11" x14ac:dyDescent="0.3">
      <c r="B28" s="8" t="s">
        <v>608</v>
      </c>
      <c r="C28" s="57" t="s">
        <v>609</v>
      </c>
      <c r="D28" s="54" t="s">
        <v>610</v>
      </c>
      <c r="E28" s="6" t="s">
        <v>611</v>
      </c>
      <c r="F28" s="19">
        <v>8000</v>
      </c>
      <c r="G28" s="24">
        <v>8028.66</v>
      </c>
      <c r="H28" s="24">
        <v>3.59</v>
      </c>
      <c r="I28" s="31">
        <v>9.6549999999999994</v>
      </c>
      <c r="J28" s="31"/>
      <c r="K28" s="35" t="s">
        <v>596</v>
      </c>
    </row>
    <row r="29" spans="1:11" x14ac:dyDescent="0.3">
      <c r="B29" s="8" t="s">
        <v>619</v>
      </c>
      <c r="C29" s="57" t="s">
        <v>620</v>
      </c>
      <c r="D29" s="54" t="s">
        <v>621</v>
      </c>
      <c r="E29" s="6" t="s">
        <v>622</v>
      </c>
      <c r="F29" s="19">
        <v>7500</v>
      </c>
      <c r="G29" s="24">
        <v>7667.47</v>
      </c>
      <c r="H29" s="24">
        <v>3.43</v>
      </c>
      <c r="I29" s="31">
        <v>7.4499000000000004</v>
      </c>
      <c r="J29" s="31"/>
      <c r="K29" s="35" t="s">
        <v>596</v>
      </c>
    </row>
    <row r="30" spans="1:11" x14ac:dyDescent="0.3">
      <c r="B30" s="8" t="s">
        <v>1164</v>
      </c>
      <c r="C30" s="57" t="s">
        <v>1165</v>
      </c>
      <c r="D30" s="54" t="s">
        <v>1166</v>
      </c>
      <c r="E30" s="6" t="s">
        <v>763</v>
      </c>
      <c r="F30" s="19">
        <v>7500</v>
      </c>
      <c r="G30" s="24">
        <v>7573.98</v>
      </c>
      <c r="H30" s="24">
        <v>3.39</v>
      </c>
      <c r="I30" s="31">
        <v>8.1050000000000004</v>
      </c>
      <c r="J30" s="31"/>
      <c r="K30" s="35" t="s">
        <v>596</v>
      </c>
    </row>
    <row r="31" spans="1:11" x14ac:dyDescent="0.3">
      <c r="B31" s="8" t="s">
        <v>1754</v>
      </c>
      <c r="C31" s="57" t="s">
        <v>1027</v>
      </c>
      <c r="D31" s="54" t="s">
        <v>1755</v>
      </c>
      <c r="E31" s="6" t="s">
        <v>763</v>
      </c>
      <c r="F31" s="19">
        <v>750</v>
      </c>
      <c r="G31" s="24">
        <v>7537.22</v>
      </c>
      <c r="H31" s="24">
        <v>3.37</v>
      </c>
      <c r="I31" s="31">
        <v>6.8849999999999998</v>
      </c>
      <c r="J31" s="31"/>
      <c r="K31" s="35" t="s">
        <v>596</v>
      </c>
    </row>
    <row r="32" spans="1:11" x14ac:dyDescent="0.3">
      <c r="B32" s="8" t="s">
        <v>1756</v>
      </c>
      <c r="C32" s="57" t="s">
        <v>1144</v>
      </c>
      <c r="D32" s="54" t="s">
        <v>1757</v>
      </c>
      <c r="E32" s="6" t="s">
        <v>673</v>
      </c>
      <c r="F32" s="19">
        <v>7500</v>
      </c>
      <c r="G32" s="24">
        <v>7529.18</v>
      </c>
      <c r="H32" s="24">
        <v>3.37</v>
      </c>
      <c r="I32" s="31">
        <v>8.3623999999999992</v>
      </c>
      <c r="J32" s="31"/>
      <c r="K32" s="35" t="s">
        <v>596</v>
      </c>
    </row>
    <row r="33" spans="2:11" x14ac:dyDescent="0.3">
      <c r="B33" s="8" t="s">
        <v>1758</v>
      </c>
      <c r="C33" s="57" t="s">
        <v>304</v>
      </c>
      <c r="D33" s="54" t="s">
        <v>1759</v>
      </c>
      <c r="E33" s="6" t="s">
        <v>622</v>
      </c>
      <c r="F33" s="19">
        <v>750</v>
      </c>
      <c r="G33" s="24">
        <v>7510.97</v>
      </c>
      <c r="H33" s="24">
        <v>3.36</v>
      </c>
      <c r="I33" s="31">
        <v>6.4025999999999996</v>
      </c>
      <c r="J33" s="31"/>
      <c r="K33" s="35" t="s">
        <v>596</v>
      </c>
    </row>
    <row r="34" spans="2:11" x14ac:dyDescent="0.3">
      <c r="B34" s="8" t="s">
        <v>756</v>
      </c>
      <c r="C34" s="57" t="s">
        <v>757</v>
      </c>
      <c r="D34" s="54" t="s">
        <v>758</v>
      </c>
      <c r="E34" s="6" t="s">
        <v>759</v>
      </c>
      <c r="F34" s="19">
        <v>7000</v>
      </c>
      <c r="G34" s="24">
        <v>7023.96</v>
      </c>
      <c r="H34" s="24">
        <v>3.14</v>
      </c>
      <c r="I34" s="31">
        <v>8.7248999999999999</v>
      </c>
      <c r="J34" s="31"/>
      <c r="K34" s="35" t="s">
        <v>596</v>
      </c>
    </row>
    <row r="35" spans="2:11" x14ac:dyDescent="0.3">
      <c r="B35" s="8" t="s">
        <v>1760</v>
      </c>
      <c r="C35" s="57" t="s">
        <v>1761</v>
      </c>
      <c r="D35" s="54" t="s">
        <v>1762</v>
      </c>
      <c r="E35" s="6" t="s">
        <v>1127</v>
      </c>
      <c r="F35" s="19">
        <v>650</v>
      </c>
      <c r="G35" s="24">
        <v>6438.89</v>
      </c>
      <c r="H35" s="24">
        <v>2.88</v>
      </c>
      <c r="I35" s="31">
        <v>10.1225</v>
      </c>
      <c r="J35" s="31"/>
      <c r="K35" s="35" t="s">
        <v>596</v>
      </c>
    </row>
    <row r="36" spans="2:11" x14ac:dyDescent="0.3">
      <c r="B36" s="8" t="s">
        <v>1167</v>
      </c>
      <c r="C36" s="57" t="s">
        <v>1168</v>
      </c>
      <c r="D36" s="54" t="s">
        <v>1169</v>
      </c>
      <c r="E36" s="6" t="s">
        <v>1170</v>
      </c>
      <c r="F36" s="19">
        <v>7500</v>
      </c>
      <c r="G36" s="24">
        <v>5649.95</v>
      </c>
      <c r="H36" s="24">
        <v>2.5299999999999998</v>
      </c>
      <c r="I36" s="31">
        <v>9.0975999999999999</v>
      </c>
      <c r="J36" s="31"/>
      <c r="K36" s="35" t="s">
        <v>596</v>
      </c>
    </row>
    <row r="37" spans="2:11" x14ac:dyDescent="0.3">
      <c r="B37" s="8" t="s">
        <v>645</v>
      </c>
      <c r="C37" s="57" t="s">
        <v>646</v>
      </c>
      <c r="D37" s="54" t="s">
        <v>647</v>
      </c>
      <c r="E37" s="6" t="s">
        <v>648</v>
      </c>
      <c r="F37" s="19">
        <v>5000</v>
      </c>
      <c r="G37" s="24">
        <v>5075.83</v>
      </c>
      <c r="H37" s="24">
        <v>2.27</v>
      </c>
      <c r="I37" s="31">
        <v>7.4748999999999999</v>
      </c>
      <c r="J37" s="31"/>
      <c r="K37" s="35" t="s">
        <v>596</v>
      </c>
    </row>
    <row r="38" spans="2:11" x14ac:dyDescent="0.3">
      <c r="B38" s="8" t="s">
        <v>1764</v>
      </c>
      <c r="C38" s="57" t="s">
        <v>1765</v>
      </c>
      <c r="D38" s="54" t="s">
        <v>1766</v>
      </c>
      <c r="E38" s="6" t="s">
        <v>1127</v>
      </c>
      <c r="F38" s="19">
        <v>5000</v>
      </c>
      <c r="G38" s="24">
        <v>5020.79</v>
      </c>
      <c r="H38" s="24">
        <v>2.25</v>
      </c>
      <c r="I38" s="31">
        <v>9.3400999999999996</v>
      </c>
      <c r="J38" s="31"/>
      <c r="K38" s="35" t="s">
        <v>596</v>
      </c>
    </row>
    <row r="39" spans="2:11" x14ac:dyDescent="0.3">
      <c r="B39" s="8" t="s">
        <v>1767</v>
      </c>
      <c r="C39" s="57" t="s">
        <v>1160</v>
      </c>
      <c r="D39" s="54" t="s">
        <v>1768</v>
      </c>
      <c r="E39" s="6" t="s">
        <v>648</v>
      </c>
      <c r="F39" s="19">
        <v>4500</v>
      </c>
      <c r="G39" s="24">
        <v>4585.1400000000003</v>
      </c>
      <c r="H39" s="24">
        <v>2.0499999999999998</v>
      </c>
      <c r="I39" s="31">
        <v>7.6298000000000004</v>
      </c>
      <c r="J39" s="31"/>
      <c r="K39" s="35" t="s">
        <v>596</v>
      </c>
    </row>
    <row r="40" spans="2:11" x14ac:dyDescent="0.3">
      <c r="B40" s="8" t="s">
        <v>1159</v>
      </c>
      <c r="C40" s="57" t="s">
        <v>1160</v>
      </c>
      <c r="D40" s="54" t="s">
        <v>1161</v>
      </c>
      <c r="E40" s="6" t="s">
        <v>648</v>
      </c>
      <c r="F40" s="19">
        <v>4000</v>
      </c>
      <c r="G40" s="24">
        <v>4063.32</v>
      </c>
      <c r="H40" s="24">
        <v>1.82</v>
      </c>
      <c r="I40" s="31">
        <v>7.5650000000000004</v>
      </c>
      <c r="J40" s="31"/>
      <c r="K40" s="35" t="s">
        <v>596</v>
      </c>
    </row>
    <row r="41" spans="2:11" x14ac:dyDescent="0.3">
      <c r="B41" s="8" t="s">
        <v>1124</v>
      </c>
      <c r="C41" s="57" t="s">
        <v>1125</v>
      </c>
      <c r="D41" s="54" t="s">
        <v>1126</v>
      </c>
      <c r="E41" s="6" t="s">
        <v>1127</v>
      </c>
      <c r="F41" s="19">
        <v>200</v>
      </c>
      <c r="G41" s="24">
        <v>1990.8</v>
      </c>
      <c r="H41" s="24">
        <v>0.89</v>
      </c>
      <c r="I41" s="31">
        <v>8.35</v>
      </c>
      <c r="J41" s="31"/>
      <c r="K41" s="35" t="s">
        <v>596</v>
      </c>
    </row>
    <row r="42" spans="2:11" x14ac:dyDescent="0.3">
      <c r="B42" s="8" t="s">
        <v>1769</v>
      </c>
      <c r="C42" s="57" t="s">
        <v>342</v>
      </c>
      <c r="D42" s="54" t="s">
        <v>1770</v>
      </c>
      <c r="E42" s="6" t="s">
        <v>648</v>
      </c>
      <c r="F42" s="19">
        <v>1875</v>
      </c>
      <c r="G42" s="24">
        <v>1898</v>
      </c>
      <c r="H42" s="24">
        <v>0.85</v>
      </c>
      <c r="I42" s="31">
        <v>7.3498999999999999</v>
      </c>
      <c r="J42" s="31"/>
      <c r="K42" s="35" t="s">
        <v>596</v>
      </c>
    </row>
    <row r="43" spans="2:11" x14ac:dyDescent="0.3">
      <c r="B43" s="8" t="s">
        <v>1771</v>
      </c>
      <c r="C43" s="57" t="s">
        <v>342</v>
      </c>
      <c r="D43" s="54" t="s">
        <v>1772</v>
      </c>
      <c r="E43" s="6" t="s">
        <v>648</v>
      </c>
      <c r="F43" s="19">
        <v>1875</v>
      </c>
      <c r="G43" s="24">
        <v>1891.87</v>
      </c>
      <c r="H43" s="24">
        <v>0.85</v>
      </c>
      <c r="I43" s="31">
        <v>7.2149999999999999</v>
      </c>
      <c r="J43" s="31"/>
      <c r="K43" s="35" t="s">
        <v>596</v>
      </c>
    </row>
    <row r="44" spans="2:11" x14ac:dyDescent="0.3">
      <c r="B44" s="8" t="s">
        <v>1773</v>
      </c>
      <c r="C44" s="57" t="s">
        <v>342</v>
      </c>
      <c r="D44" s="54" t="s">
        <v>1774</v>
      </c>
      <c r="E44" s="6" t="s">
        <v>648</v>
      </c>
      <c r="F44" s="19">
        <v>1875</v>
      </c>
      <c r="G44" s="24">
        <v>1880.39</v>
      </c>
      <c r="H44" s="24">
        <v>0.84</v>
      </c>
      <c r="I44" s="31">
        <v>6.9200999999999997</v>
      </c>
      <c r="J44" s="31"/>
      <c r="K44" s="35" t="s">
        <v>596</v>
      </c>
    </row>
    <row r="45" spans="2:11" x14ac:dyDescent="0.3">
      <c r="B45" s="8" t="s">
        <v>1134</v>
      </c>
      <c r="C45" s="57" t="s">
        <v>1135</v>
      </c>
      <c r="D45" s="54" t="s">
        <v>1136</v>
      </c>
      <c r="E45" s="6" t="s">
        <v>1137</v>
      </c>
      <c r="F45" s="19">
        <v>170</v>
      </c>
      <c r="G45" s="24">
        <v>1695.29</v>
      </c>
      <c r="H45" s="24">
        <v>0.76</v>
      </c>
      <c r="I45" s="31">
        <v>7.17</v>
      </c>
      <c r="J45" s="31"/>
      <c r="K45" s="35" t="s">
        <v>596</v>
      </c>
    </row>
    <row r="46" spans="2:11" x14ac:dyDescent="0.3">
      <c r="B46" s="8" t="s">
        <v>1775</v>
      </c>
      <c r="C46" s="57" t="s">
        <v>1084</v>
      </c>
      <c r="D46" s="54" t="s">
        <v>1776</v>
      </c>
      <c r="E46" s="6" t="s">
        <v>1086</v>
      </c>
      <c r="F46" s="19">
        <v>150</v>
      </c>
      <c r="G46" s="24">
        <v>1506.25</v>
      </c>
      <c r="H46" s="24">
        <v>0.67</v>
      </c>
      <c r="I46" s="31">
        <v>7.9448999999999996</v>
      </c>
      <c r="J46" s="31"/>
      <c r="K46" s="35" t="s">
        <v>596</v>
      </c>
    </row>
    <row r="47" spans="2:11" x14ac:dyDescent="0.3">
      <c r="B47" s="8" t="s">
        <v>769</v>
      </c>
      <c r="C47" s="57" t="s">
        <v>770</v>
      </c>
      <c r="D47" s="54" t="s">
        <v>771</v>
      </c>
      <c r="E47" s="6" t="s">
        <v>673</v>
      </c>
      <c r="F47" s="19">
        <v>3500</v>
      </c>
      <c r="G47" s="24">
        <v>878.34</v>
      </c>
      <c r="H47" s="24">
        <v>0.39</v>
      </c>
      <c r="I47" s="31">
        <v>7.1851000000000003</v>
      </c>
      <c r="J47" s="31"/>
      <c r="K47" s="35" t="s">
        <v>596</v>
      </c>
    </row>
    <row r="48" spans="2:11" x14ac:dyDescent="0.3">
      <c r="B48" s="8" t="s">
        <v>1146</v>
      </c>
      <c r="C48" s="57" t="s">
        <v>1144</v>
      </c>
      <c r="D48" s="54" t="s">
        <v>1147</v>
      </c>
      <c r="E48" s="6" t="s">
        <v>673</v>
      </c>
      <c r="F48" s="19">
        <v>500</v>
      </c>
      <c r="G48" s="24">
        <v>502.02</v>
      </c>
      <c r="H48" s="24">
        <v>0.22</v>
      </c>
      <c r="I48" s="31">
        <v>8.3598999999999997</v>
      </c>
      <c r="J48" s="31"/>
      <c r="K48" s="35" t="s">
        <v>596</v>
      </c>
    </row>
    <row r="49" spans="2:11" x14ac:dyDescent="0.3">
      <c r="C49" s="58" t="s">
        <v>176</v>
      </c>
      <c r="D49" s="54"/>
      <c r="E49" s="6"/>
      <c r="F49" s="19"/>
      <c r="G49" s="25">
        <v>164636.96</v>
      </c>
      <c r="H49" s="25">
        <v>73.64</v>
      </c>
      <c r="I49" s="31"/>
      <c r="J49" s="31"/>
      <c r="K49" s="35"/>
    </row>
    <row r="50" spans="2:11" x14ac:dyDescent="0.3">
      <c r="C50" s="57"/>
      <c r="D50" s="54"/>
      <c r="E50" s="6"/>
      <c r="F50" s="19"/>
      <c r="G50" s="24"/>
      <c r="H50" s="24"/>
      <c r="I50" s="31"/>
      <c r="J50" s="31"/>
      <c r="K50" s="35"/>
    </row>
    <row r="51" spans="2:11" x14ac:dyDescent="0.3">
      <c r="C51" s="58" t="s">
        <v>7</v>
      </c>
      <c r="D51" s="54"/>
      <c r="E51" s="6"/>
      <c r="F51" s="19"/>
      <c r="G51" s="24" t="s">
        <v>2</v>
      </c>
      <c r="H51" s="24" t="s">
        <v>2</v>
      </c>
      <c r="I51" s="31"/>
      <c r="J51" s="31"/>
      <c r="K51" s="35"/>
    </row>
    <row r="52" spans="2:11" x14ac:dyDescent="0.3">
      <c r="C52" s="57"/>
      <c r="D52" s="54"/>
      <c r="E52" s="6"/>
      <c r="F52" s="19"/>
      <c r="G52" s="24"/>
      <c r="H52" s="24"/>
      <c r="I52" s="31"/>
      <c r="J52" s="31"/>
      <c r="K52" s="35"/>
    </row>
    <row r="53" spans="2:11" x14ac:dyDescent="0.3">
      <c r="C53" s="58" t="s">
        <v>8</v>
      </c>
      <c r="D53" s="54"/>
      <c r="E53" s="6"/>
      <c r="F53" s="19"/>
      <c r="G53" s="24" t="s">
        <v>2</v>
      </c>
      <c r="H53" s="24" t="s">
        <v>2</v>
      </c>
      <c r="I53" s="31"/>
      <c r="J53" s="31"/>
      <c r="K53" s="35"/>
    </row>
    <row r="54" spans="2:11" x14ac:dyDescent="0.3">
      <c r="C54" s="57"/>
      <c r="D54" s="54"/>
      <c r="E54" s="6"/>
      <c r="F54" s="19"/>
      <c r="G54" s="24"/>
      <c r="H54" s="24"/>
      <c r="I54" s="31"/>
      <c r="J54" s="31"/>
      <c r="K54" s="35"/>
    </row>
    <row r="55" spans="2:11" x14ac:dyDescent="0.3">
      <c r="C55" s="59" t="s">
        <v>9</v>
      </c>
      <c r="D55" s="54"/>
      <c r="E55" s="6"/>
      <c r="F55" s="19"/>
      <c r="G55" s="24"/>
      <c r="H55" s="24"/>
      <c r="I55" s="31"/>
      <c r="J55" s="31"/>
      <c r="K55" s="35"/>
    </row>
    <row r="56" spans="2:11" x14ac:dyDescent="0.3">
      <c r="B56" s="8" t="s">
        <v>772</v>
      </c>
      <c r="C56" s="57" t="s">
        <v>773</v>
      </c>
      <c r="D56" s="54" t="s">
        <v>774</v>
      </c>
      <c r="E56" s="6" t="s">
        <v>187</v>
      </c>
      <c r="F56" s="19">
        <v>19000000</v>
      </c>
      <c r="G56" s="24">
        <v>19932.580000000002</v>
      </c>
      <c r="H56" s="24">
        <v>8.92</v>
      </c>
      <c r="I56" s="31">
        <v>6.7896979000000002</v>
      </c>
      <c r="J56" s="31"/>
      <c r="K56" s="35"/>
    </row>
    <row r="57" spans="2:11" x14ac:dyDescent="0.3">
      <c r="B57" s="8" t="s">
        <v>709</v>
      </c>
      <c r="C57" s="57" t="s">
        <v>710</v>
      </c>
      <c r="D57" s="54" t="s">
        <v>711</v>
      </c>
      <c r="E57" s="6" t="s">
        <v>187</v>
      </c>
      <c r="F57" s="19">
        <v>8000000</v>
      </c>
      <c r="G57" s="24">
        <v>8225.5400000000009</v>
      </c>
      <c r="H57" s="24">
        <v>3.68</v>
      </c>
      <c r="I57" s="31">
        <v>6.4821853000000003</v>
      </c>
      <c r="J57" s="31"/>
      <c r="K57" s="35"/>
    </row>
    <row r="58" spans="2:11" x14ac:dyDescent="0.3">
      <c r="B58" s="8" t="s">
        <v>1777</v>
      </c>
      <c r="C58" s="57" t="s">
        <v>1778</v>
      </c>
      <c r="D58" s="54" t="s">
        <v>1779</v>
      </c>
      <c r="E58" s="6" t="s">
        <v>187</v>
      </c>
      <c r="F58" s="19">
        <v>4000000</v>
      </c>
      <c r="G58" s="24">
        <v>4210.01</v>
      </c>
      <c r="H58" s="24">
        <v>1.88</v>
      </c>
      <c r="I58" s="31">
        <v>6.4329789000000002</v>
      </c>
      <c r="J58" s="31"/>
      <c r="K58" s="35"/>
    </row>
    <row r="59" spans="2:11" x14ac:dyDescent="0.3">
      <c r="C59" s="58" t="s">
        <v>176</v>
      </c>
      <c r="D59" s="54"/>
      <c r="E59" s="6"/>
      <c r="F59" s="19"/>
      <c r="G59" s="25">
        <v>32368.13</v>
      </c>
      <c r="H59" s="25">
        <v>14.48</v>
      </c>
      <c r="I59" s="31"/>
      <c r="J59" s="31"/>
      <c r="K59" s="35"/>
    </row>
    <row r="60" spans="2:11" x14ac:dyDescent="0.3">
      <c r="C60" s="57"/>
      <c r="D60" s="54"/>
      <c r="E60" s="6"/>
      <c r="F60" s="19"/>
      <c r="G60" s="24"/>
      <c r="H60" s="24"/>
      <c r="I60" s="31"/>
      <c r="J60" s="31"/>
      <c r="K60" s="35"/>
    </row>
    <row r="61" spans="2:11" x14ac:dyDescent="0.3">
      <c r="C61" s="58" t="s">
        <v>10</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11</v>
      </c>
      <c r="D63" s="54"/>
      <c r="E63" s="6"/>
      <c r="F63" s="19"/>
      <c r="G63" s="24"/>
      <c r="H63" s="24"/>
      <c r="I63" s="31"/>
      <c r="J63" s="31"/>
      <c r="K63" s="35"/>
    </row>
    <row r="64" spans="2:11" x14ac:dyDescent="0.3">
      <c r="C64" s="57"/>
      <c r="D64" s="54"/>
      <c r="E64" s="6"/>
      <c r="F64" s="19"/>
      <c r="G64" s="24"/>
      <c r="H64" s="24"/>
      <c r="I64" s="31"/>
      <c r="J64" s="31"/>
      <c r="K64" s="35"/>
    </row>
    <row r="65" spans="1:11" x14ac:dyDescent="0.3">
      <c r="C65" s="58" t="s">
        <v>13</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14</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15</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16</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17</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18</v>
      </c>
      <c r="D75" s="54"/>
      <c r="E75" s="6"/>
      <c r="F75" s="19"/>
      <c r="G75" s="24"/>
      <c r="H75" s="24"/>
      <c r="I75" s="31"/>
      <c r="J75" s="31"/>
      <c r="K75" s="35"/>
    </row>
    <row r="76" spans="1:11" x14ac:dyDescent="0.3">
      <c r="A76" s="28"/>
      <c r="B76" s="28"/>
      <c r="C76" s="58" t="s">
        <v>19</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20</v>
      </c>
      <c r="D78" s="54"/>
      <c r="E78" s="6"/>
      <c r="F78" s="19"/>
      <c r="G78" s="24"/>
      <c r="H78" s="24"/>
      <c r="I78" s="31"/>
      <c r="J78" s="31"/>
      <c r="K78" s="35"/>
    </row>
    <row r="79" spans="1:11" x14ac:dyDescent="0.3">
      <c r="B79" s="8" t="s">
        <v>778</v>
      </c>
      <c r="C79" s="57" t="s">
        <v>5281</v>
      </c>
      <c r="D79" s="54" t="s">
        <v>779</v>
      </c>
      <c r="E79" s="6" t="s">
        <v>780</v>
      </c>
      <c r="F79" s="19">
        <v>7082.6459999999997</v>
      </c>
      <c r="G79" s="24">
        <v>796.33</v>
      </c>
      <c r="H79" s="24">
        <v>0.36</v>
      </c>
      <c r="I79" s="31">
        <v>5.51</v>
      </c>
      <c r="J79" s="31"/>
      <c r="K79" s="35"/>
    </row>
    <row r="80" spans="1:11" x14ac:dyDescent="0.3">
      <c r="C80" s="58" t="s">
        <v>176</v>
      </c>
      <c r="D80" s="54"/>
      <c r="E80" s="6"/>
      <c r="F80" s="19"/>
      <c r="G80" s="25">
        <v>796.33</v>
      </c>
      <c r="H80" s="25">
        <v>0.36</v>
      </c>
      <c r="I80" s="31"/>
      <c r="J80" s="31"/>
      <c r="K80" s="35"/>
    </row>
    <row r="81" spans="1:54" x14ac:dyDescent="0.3">
      <c r="C81" s="57"/>
      <c r="D81" s="54"/>
      <c r="E81" s="6"/>
      <c r="F81" s="19"/>
      <c r="G81" s="24"/>
      <c r="H81" s="24"/>
      <c r="I81" s="31"/>
      <c r="J81" s="31"/>
      <c r="K81" s="35"/>
    </row>
    <row r="82" spans="1:54" x14ac:dyDescent="0.3">
      <c r="C82" s="58" t="s">
        <v>21</v>
      </c>
      <c r="D82" s="54"/>
      <c r="E82" s="6"/>
      <c r="F82" s="19"/>
      <c r="G82" s="24" t="s">
        <v>2</v>
      </c>
      <c r="H82" s="24" t="s">
        <v>2</v>
      </c>
      <c r="I82" s="31"/>
      <c r="J82" s="31"/>
      <c r="K82" s="35"/>
    </row>
    <row r="83" spans="1:54" x14ac:dyDescent="0.3">
      <c r="C83" s="57"/>
      <c r="D83" s="54"/>
      <c r="E83" s="6"/>
      <c r="F83" s="19"/>
      <c r="G83" s="24"/>
      <c r="H83" s="24"/>
      <c r="I83" s="31"/>
      <c r="J83" s="31"/>
      <c r="K83" s="35"/>
    </row>
    <row r="84" spans="1:54" x14ac:dyDescent="0.3">
      <c r="C84" s="58" t="s">
        <v>22</v>
      </c>
      <c r="D84" s="54"/>
      <c r="E84" s="6"/>
      <c r="F84" s="19"/>
      <c r="G84" s="24" t="s">
        <v>2</v>
      </c>
      <c r="H84" s="24" t="s">
        <v>2</v>
      </c>
      <c r="I84" s="31"/>
      <c r="J84" s="31"/>
      <c r="K84" s="35"/>
    </row>
    <row r="85" spans="1:54" x14ac:dyDescent="0.3">
      <c r="C85" s="57"/>
      <c r="D85" s="54"/>
      <c r="E85" s="6"/>
      <c r="F85" s="19"/>
      <c r="G85" s="24"/>
      <c r="H85" s="24"/>
      <c r="I85" s="31"/>
      <c r="J85" s="31"/>
      <c r="K85" s="35"/>
    </row>
    <row r="86" spans="1:54" x14ac:dyDescent="0.3">
      <c r="C86" s="58" t="s">
        <v>23</v>
      </c>
      <c r="D86" s="54"/>
      <c r="E86" s="6"/>
      <c r="F86" s="19"/>
      <c r="G86" s="24" t="s">
        <v>2</v>
      </c>
      <c r="H86" s="24" t="s">
        <v>2</v>
      </c>
      <c r="I86" s="31"/>
      <c r="J86" s="31"/>
      <c r="K86" s="35"/>
    </row>
    <row r="87" spans="1:54" x14ac:dyDescent="0.3">
      <c r="C87" s="57"/>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188</v>
      </c>
      <c r="C89" s="57" t="s">
        <v>189</v>
      </c>
      <c r="D89" s="54"/>
      <c r="E89" s="6"/>
      <c r="F89" s="19"/>
      <c r="G89" s="24">
        <v>14998.35</v>
      </c>
      <c r="H89" s="24">
        <v>6.71</v>
      </c>
      <c r="I89" s="31"/>
      <c r="J89" s="31"/>
      <c r="K89" s="35"/>
    </row>
    <row r="90" spans="1:54" x14ac:dyDescent="0.3">
      <c r="C90" s="58" t="s">
        <v>176</v>
      </c>
      <c r="D90" s="54"/>
      <c r="E90" s="6"/>
      <c r="F90" s="19"/>
      <c r="G90" s="25">
        <v>14998.35</v>
      </c>
      <c r="H90" s="25">
        <v>6.71</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5255</v>
      </c>
      <c r="D93" s="54"/>
      <c r="E93" s="6"/>
      <c r="F93" s="19"/>
      <c r="G93" s="24" t="s">
        <v>2</v>
      </c>
      <c r="H93" s="24" t="s">
        <v>2</v>
      </c>
      <c r="I93" s="31"/>
      <c r="J93" s="31"/>
      <c r="K93" s="35"/>
      <c r="L93" s="3"/>
      <c r="AI93" s="3"/>
      <c r="AV93" s="3"/>
      <c r="AX93" s="3"/>
      <c r="BB93" s="3"/>
    </row>
    <row r="94" spans="1:54" x14ac:dyDescent="0.3">
      <c r="B94" s="8"/>
      <c r="C94" s="57" t="s">
        <v>190</v>
      </c>
      <c r="D94" s="54"/>
      <c r="E94" s="6"/>
      <c r="F94" s="19"/>
      <c r="G94" s="24">
        <v>4401.25</v>
      </c>
      <c r="H94" s="24">
        <v>1.96</v>
      </c>
      <c r="I94" s="31"/>
      <c r="J94" s="31"/>
      <c r="K94" s="35"/>
    </row>
    <row r="95" spans="1:54" x14ac:dyDescent="0.3">
      <c r="C95" s="58" t="s">
        <v>176</v>
      </c>
      <c r="D95" s="54"/>
      <c r="E95" s="6"/>
      <c r="F95" s="19"/>
      <c r="G95" s="25">
        <v>4401.25</v>
      </c>
      <c r="H95" s="25">
        <v>1.96</v>
      </c>
      <c r="I95" s="31"/>
      <c r="J95" s="31"/>
      <c r="K95" s="35"/>
    </row>
    <row r="96" spans="1:54" x14ac:dyDescent="0.3">
      <c r="C96" s="57"/>
      <c r="D96" s="54"/>
      <c r="E96" s="6"/>
      <c r="F96" s="19"/>
      <c r="G96" s="24"/>
      <c r="H96" s="24"/>
      <c r="I96" s="31"/>
      <c r="J96" s="31"/>
      <c r="K96" s="35"/>
    </row>
    <row r="97" spans="3:11" x14ac:dyDescent="0.3">
      <c r="C97" s="60" t="s">
        <v>191</v>
      </c>
      <c r="D97" s="55"/>
      <c r="E97" s="5"/>
      <c r="F97" s="20"/>
      <c r="G97" s="26">
        <v>223576.02</v>
      </c>
      <c r="H97" s="26">
        <v>99.999999999999986</v>
      </c>
      <c r="I97" s="32"/>
      <c r="J97" s="32"/>
      <c r="K97" s="36"/>
    </row>
    <row r="100" spans="3:11" x14ac:dyDescent="0.3">
      <c r="C100" s="1" t="s">
        <v>192</v>
      </c>
    </row>
    <row r="101" spans="3:11" x14ac:dyDescent="0.3">
      <c r="C101" s="37" t="s">
        <v>193</v>
      </c>
      <c r="D101" s="37"/>
      <c r="E101" s="37"/>
      <c r="F101" s="37"/>
      <c r="G101" s="37"/>
      <c r="H101" s="37"/>
      <c r="I101" s="37"/>
      <c r="J101" s="37"/>
      <c r="K101" s="37"/>
    </row>
    <row r="102" spans="3:11" x14ac:dyDescent="0.3">
      <c r="C102" s="2" t="s">
        <v>194</v>
      </c>
    </row>
    <row r="103" spans="3:11" x14ac:dyDescent="0.3">
      <c r="C103" s="2" t="s">
        <v>195</v>
      </c>
    </row>
    <row r="104" spans="3:11" ht="30" customHeight="1" x14ac:dyDescent="0.3">
      <c r="C104" s="82" t="s">
        <v>196</v>
      </c>
      <c r="D104" s="83"/>
      <c r="E104" s="83"/>
      <c r="F104" s="83"/>
      <c r="G104" s="83"/>
      <c r="H104" s="83"/>
      <c r="I104" s="83"/>
      <c r="J104" s="83"/>
      <c r="K104" s="83"/>
    </row>
    <row r="105" spans="3:11" x14ac:dyDescent="0.3">
      <c r="C105" s="2" t="s">
        <v>197</v>
      </c>
    </row>
    <row r="107" spans="3:11" x14ac:dyDescent="0.3">
      <c r="C107" s="1" t="s">
        <v>5366</v>
      </c>
      <c r="E107" s="80" t="s">
        <v>5367</v>
      </c>
    </row>
    <row r="108" spans="3:11" x14ac:dyDescent="0.3">
      <c r="E108" s="2" t="s">
        <v>5384</v>
      </c>
    </row>
  </sheetData>
  <mergeCells count="1">
    <mergeCell ref="C104:K104"/>
  </mergeCells>
  <hyperlinks>
    <hyperlink ref="J2" location="'Index'!A1" display="'Index'!A1" xr:uid="{577BA756-4AC3-4D70-9E09-DE80E853C7B9}"/>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5417-4415-460D-A328-D5C768D5C903}">
  <sheetPr codeName="Sheet1"/>
  <dimension ref="A1:IZ114"/>
  <sheetViews>
    <sheetView showGridLines="0" zoomScale="90" zoomScaleNormal="90" workbookViewId="0">
      <pane ySplit="6" topLeftCell="A10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4" width="19.5546875" style="13" customWidth="1"/>
    <col min="15" max="15" width="19.5546875" style="3" customWidth="1"/>
    <col min="16" max="16" width="9.109375" style="3" bestFit="1" customWidth="1"/>
    <col min="17" max="17" width="7.44140625" style="2" bestFit="1" customWidth="1"/>
    <col min="18" max="18" width="6.6640625" style="2" bestFit="1" customWidth="1"/>
    <col min="19" max="19" width="9.88671875" style="2" bestFit="1" customWidth="1"/>
    <col min="20" max="20" width="21.109375" style="2" bestFit="1" customWidth="1"/>
    <col min="21" max="21" width="16.44140625" style="2" bestFit="1" customWidth="1"/>
    <col min="22" max="22" width="7.33203125" style="2" bestFit="1" customWidth="1"/>
    <col min="23" max="23" width="9.33203125" style="2" bestFit="1" customWidth="1"/>
    <col min="24" max="24" width="17.88671875" style="2" bestFit="1" customWidth="1"/>
    <col min="25" max="25" width="6.6640625" style="2" bestFit="1" customWidth="1"/>
    <col min="26" max="26" width="19.109375" style="2" bestFit="1" customWidth="1"/>
    <col min="27" max="27" width="25.109375" style="2" bestFit="1" customWidth="1"/>
    <col min="28" max="28" width="21.44140625" style="2" bestFit="1" customWidth="1"/>
    <col min="29" max="29" width="19.6640625" style="2" bestFit="1" customWidth="1"/>
    <col min="30" max="30" width="14" style="2" bestFit="1" customWidth="1"/>
    <col min="31" max="31" width="13.109375" style="2" bestFit="1" customWidth="1"/>
    <col min="32" max="32" width="9.33203125" style="2" bestFit="1" customWidth="1"/>
    <col min="33" max="33" width="13.109375" style="2" bestFit="1" customWidth="1"/>
    <col min="34" max="34" width="7.44140625" style="2" bestFit="1" customWidth="1"/>
    <col min="35" max="35" width="19.44140625" style="2" bestFit="1" customWidth="1"/>
    <col min="36" max="36" width="20.88671875" style="2" bestFit="1" customWidth="1"/>
    <col min="37" max="37" width="19" style="2" bestFit="1" customWidth="1"/>
    <col min="38" max="38" width="25.88671875" style="2" bestFit="1" customWidth="1"/>
    <col min="39" max="39" width="14.5546875" style="3" bestFit="1" customWidth="1"/>
    <col min="40" max="40" width="14.44140625" style="2" bestFit="1" customWidth="1"/>
    <col min="41" max="41" width="27.33203125" style="2" bestFit="1" customWidth="1"/>
    <col min="42" max="42" width="11.5546875" style="2" bestFit="1" customWidth="1"/>
    <col min="43" max="43" width="6.33203125" style="2" bestFit="1" customWidth="1"/>
    <col min="44" max="44" width="7" style="2" bestFit="1" customWidth="1"/>
    <col min="45" max="45" width="23.88671875" style="2" bestFit="1" customWidth="1"/>
    <col min="46" max="46" width="12.88671875" style="2" bestFit="1" customWidth="1"/>
    <col min="47" max="47" width="11.33203125" style="2" bestFit="1" customWidth="1"/>
    <col min="48" max="48" width="15.33203125" style="2" bestFit="1" customWidth="1"/>
    <col min="49" max="49" width="21.109375" style="2" bestFit="1" customWidth="1"/>
    <col min="50" max="50" width="23.88671875" style="2" bestFit="1" customWidth="1"/>
    <col min="51" max="51" width="14.44140625" style="2" bestFit="1" customWidth="1"/>
    <col min="52" max="52" width="11.109375" style="3" bestFit="1" customWidth="1"/>
    <col min="53" max="53" width="15" style="2" bestFit="1" customWidth="1"/>
    <col min="54" max="54" width="11.6640625" style="3" bestFit="1" customWidth="1"/>
    <col min="55" max="55" width="23.5546875" style="2" bestFit="1" customWidth="1"/>
    <col min="56" max="56" width="22.109375" style="2" bestFit="1" customWidth="1"/>
    <col min="57" max="57" width="21" style="2" bestFit="1" customWidth="1"/>
    <col min="58" max="58" width="15.6640625" style="3" bestFit="1" customWidth="1"/>
    <col min="59" max="59" width="10.44140625" style="2" bestFit="1" customWidth="1"/>
    <col min="60" max="60" width="13.6640625" style="2" bestFit="1" customWidth="1"/>
    <col min="61" max="61" width="18" style="2" bestFit="1" customWidth="1"/>
    <col min="62" max="62" width="19.6640625" style="2" bestFit="1" customWidth="1"/>
    <col min="63" max="63" width="13.88671875" style="2" bestFit="1" customWidth="1"/>
    <col min="64" max="64" width="15.6640625" style="2" bestFit="1" customWidth="1"/>
    <col min="65" max="65" width="28.5546875" style="2" bestFit="1" customWidth="1"/>
    <col min="66" max="66" width="20.33203125" style="2" bestFit="1" customWidth="1"/>
    <col min="67" max="67" width="16" style="2" bestFit="1" customWidth="1"/>
    <col min="68" max="68" width="13.6640625" style="2" bestFit="1" customWidth="1"/>
    <col min="69" max="69" width="28.109375" style="2" bestFit="1" customWidth="1"/>
    <col min="70" max="70" width="15.88671875" style="2" bestFit="1" customWidth="1"/>
    <col min="71" max="71" width="26.33203125" style="2" bestFit="1" customWidth="1"/>
    <col min="72" max="72" width="13.109375" style="2" bestFit="1" customWidth="1"/>
    <col min="73" max="73" width="15" style="2" bestFit="1" customWidth="1"/>
    <col min="74" max="74" width="9" style="2" bestFit="1" customWidth="1"/>
    <col min="75" max="75" width="18" style="2" bestFit="1" customWidth="1"/>
    <col min="76" max="76" width="14.33203125" style="2" bestFit="1" customWidth="1"/>
    <col min="77" max="77" width="15.6640625" style="2" bestFit="1" customWidth="1"/>
    <col min="78" max="78" width="18.6640625" style="2" bestFit="1" customWidth="1"/>
    <col min="79" max="79" width="16.109375" style="2" bestFit="1" customWidth="1"/>
    <col min="80" max="80" width="23.5546875" style="2" bestFit="1" customWidth="1"/>
    <col min="81" max="81" width="23.88671875" style="2" bestFit="1" customWidth="1"/>
    <col min="82" max="82" width="22.88671875" style="2" bestFit="1" customWidth="1"/>
    <col min="83" max="83" width="11.6640625" style="2" bestFit="1" customWidth="1"/>
    <col min="84" max="84" width="11.88671875" style="2" bestFit="1" customWidth="1"/>
    <col min="85" max="85" width="15.109375" style="2" bestFit="1" customWidth="1"/>
    <col min="86" max="86" width="15.33203125" style="2" bestFit="1" customWidth="1"/>
    <col min="87" max="87" width="19.5546875" style="2" bestFit="1" customWidth="1"/>
    <col min="88" max="88" width="21.5546875" style="2" bestFit="1" customWidth="1"/>
    <col min="89" max="89" width="18.88671875" style="2" bestFit="1" customWidth="1"/>
    <col min="90" max="90" width="8.6640625" style="2" bestFit="1" customWidth="1"/>
    <col min="91" max="91" width="8.88671875" style="2" bestFit="1" customWidth="1"/>
    <col min="92" max="92" width="13.109375" style="2" bestFit="1" customWidth="1"/>
    <col min="93" max="93" width="9.5546875" style="2" bestFit="1" customWidth="1"/>
    <col min="94" max="94" width="9.6640625" style="2" bestFit="1" customWidth="1"/>
    <col min="95" max="95" width="14" style="2" bestFit="1" customWidth="1"/>
    <col min="96" max="96" width="17" style="2" bestFit="1" customWidth="1"/>
    <col min="97" max="97" width="17.33203125" style="2" bestFit="1" customWidth="1"/>
    <col min="98" max="98" width="21.5546875" style="2" bestFit="1" customWidth="1"/>
    <col min="99" max="99" width="17.6640625" style="2" bestFit="1" customWidth="1"/>
    <col min="100" max="100" width="14.5546875" style="2" bestFit="1" customWidth="1"/>
    <col min="101" max="101" width="15.6640625" style="2" bestFit="1" customWidth="1"/>
    <col min="102" max="102" width="19.109375" style="2" bestFit="1" customWidth="1"/>
    <col min="103" max="103" width="12.44140625" style="2" bestFit="1" customWidth="1"/>
    <col min="104" max="105" width="14.88671875" style="2" bestFit="1" customWidth="1"/>
    <col min="106" max="106" width="14.44140625" style="2" bestFit="1" customWidth="1"/>
    <col min="107" max="107" width="23.109375" style="2" bestFit="1" customWidth="1"/>
    <col min="108" max="108" width="26" style="2" bestFit="1" customWidth="1"/>
    <col min="109" max="109" width="19.44140625" style="2" bestFit="1" customWidth="1"/>
    <col min="110" max="110" width="21.5546875" style="2" bestFit="1" customWidth="1"/>
    <col min="111" max="111" width="25.88671875" style="2" bestFit="1" customWidth="1"/>
    <col min="112" max="112" width="18.5546875" style="2" bestFit="1" customWidth="1"/>
    <col min="113" max="113" width="16.33203125" style="2" bestFit="1" customWidth="1"/>
    <col min="114" max="114" width="15.44140625" style="2" bestFit="1" customWidth="1"/>
    <col min="115" max="115" width="17.33203125" style="2" bestFit="1" customWidth="1"/>
    <col min="116" max="116" width="17.44140625" style="2" bestFit="1" customWidth="1"/>
    <col min="117" max="117" width="21.6640625" style="2" bestFit="1" customWidth="1"/>
    <col min="118" max="118" width="17.33203125" style="2" bestFit="1" customWidth="1"/>
    <col min="119" max="119" width="17.44140625" style="2" bestFit="1" customWidth="1"/>
    <col min="120" max="120" width="21.6640625" style="2" bestFit="1" customWidth="1"/>
    <col min="121" max="121" width="13.44140625" style="2" bestFit="1" customWidth="1"/>
    <col min="122" max="219" width="12" style="2" customWidth="1"/>
    <col min="220" max="220" width="17.109375" style="2" customWidth="1"/>
    <col min="221" max="260" width="13.88671875" style="2"/>
  </cols>
  <sheetData>
    <row r="1" spans="1:58" x14ac:dyDescent="0.3">
      <c r="A1" s="8"/>
      <c r="C1" s="8"/>
      <c r="D1" s="8"/>
      <c r="E1" s="8"/>
      <c r="F1" s="15"/>
      <c r="G1" s="12"/>
      <c r="H1" s="12"/>
      <c r="I1" s="12"/>
      <c r="J1" s="12"/>
      <c r="K1" s="12"/>
      <c r="L1" s="12"/>
      <c r="M1" s="12"/>
      <c r="N1" s="12"/>
      <c r="O1" s="11"/>
      <c r="P1" s="11"/>
      <c r="AM1" s="11"/>
      <c r="AZ1" s="11"/>
      <c r="BB1" s="11"/>
      <c r="BF1" s="11"/>
    </row>
    <row r="2" spans="1:58" ht="18.600000000000001" x14ac:dyDescent="0.4">
      <c r="C2" s="7" t="s">
        <v>26</v>
      </c>
      <c r="D2" s="8" t="s">
        <v>27</v>
      </c>
      <c r="J2" s="38" t="s">
        <v>4927</v>
      </c>
      <c r="K2" s="38"/>
      <c r="L2" s="38"/>
      <c r="M2" s="38"/>
      <c r="N2" s="38"/>
    </row>
    <row r="3" spans="1:58" ht="16.2" x14ac:dyDescent="0.35">
      <c r="C3" s="1" t="s">
        <v>28</v>
      </c>
      <c r="D3" s="21" t="s">
        <v>29</v>
      </c>
    </row>
    <row r="4" spans="1:58" ht="15" x14ac:dyDescent="0.35">
      <c r="C4" s="1" t="s">
        <v>30</v>
      </c>
      <c r="D4" s="22">
        <v>45838</v>
      </c>
    </row>
    <row r="5" spans="1:58" x14ac:dyDescent="0.3">
      <c r="C5" s="1"/>
    </row>
    <row r="6" spans="1:58" ht="41.4" x14ac:dyDescent="0.3">
      <c r="C6" s="56" t="s">
        <v>31</v>
      </c>
      <c r="D6" s="52" t="s">
        <v>32</v>
      </c>
      <c r="E6" s="9" t="s">
        <v>33</v>
      </c>
      <c r="F6" s="17" t="s">
        <v>34</v>
      </c>
      <c r="G6" s="14" t="s">
        <v>35</v>
      </c>
      <c r="H6" s="14" t="s">
        <v>36</v>
      </c>
      <c r="I6" s="29" t="s">
        <v>37</v>
      </c>
      <c r="J6" s="29" t="s">
        <v>38</v>
      </c>
      <c r="K6" s="74" t="s">
        <v>5305</v>
      </c>
      <c r="L6" s="74" t="s">
        <v>5306</v>
      </c>
      <c r="M6" s="74" t="s">
        <v>5307</v>
      </c>
      <c r="N6" s="74" t="s">
        <v>5308</v>
      </c>
      <c r="O6" s="33" t="s">
        <v>39</v>
      </c>
    </row>
    <row r="7" spans="1:58" x14ac:dyDescent="0.3">
      <c r="C7" s="57"/>
      <c r="D7" s="53"/>
      <c r="E7" s="4"/>
      <c r="F7" s="18"/>
      <c r="G7" s="23"/>
      <c r="H7" s="23"/>
      <c r="I7" s="30"/>
      <c r="J7" s="30"/>
      <c r="K7" s="30"/>
      <c r="L7" s="30"/>
      <c r="M7" s="30"/>
      <c r="N7" s="30"/>
      <c r="O7" s="34"/>
    </row>
    <row r="8" spans="1:58" x14ac:dyDescent="0.3">
      <c r="A8" s="10"/>
      <c r="B8" s="28"/>
      <c r="C8" s="58" t="s">
        <v>0</v>
      </c>
      <c r="D8" s="54"/>
      <c r="E8" s="6"/>
      <c r="F8" s="19"/>
      <c r="G8" s="24"/>
      <c r="H8" s="24"/>
      <c r="I8" s="31"/>
      <c r="J8" s="31"/>
      <c r="K8" s="31"/>
      <c r="L8" s="31"/>
      <c r="M8" s="31"/>
      <c r="N8" s="31"/>
      <c r="O8" s="35"/>
    </row>
    <row r="9" spans="1:58" x14ac:dyDescent="0.3">
      <c r="C9" s="59" t="s">
        <v>1</v>
      </c>
      <c r="D9" s="54"/>
      <c r="E9" s="6"/>
      <c r="F9" s="19"/>
      <c r="G9" s="24"/>
      <c r="H9" s="24"/>
      <c r="I9" s="31"/>
      <c r="J9" s="31"/>
      <c r="K9" s="31"/>
      <c r="L9" s="31"/>
      <c r="M9" s="31"/>
      <c r="N9" s="31"/>
      <c r="O9" s="35"/>
    </row>
    <row r="10" spans="1:58" x14ac:dyDescent="0.3">
      <c r="B10" s="8" t="s">
        <v>40</v>
      </c>
      <c r="C10" s="57" t="s">
        <v>41</v>
      </c>
      <c r="D10" s="54" t="s">
        <v>42</v>
      </c>
      <c r="E10" s="6" t="s">
        <v>43</v>
      </c>
      <c r="F10" s="19">
        <v>2767400</v>
      </c>
      <c r="G10" s="24">
        <v>55389.51</v>
      </c>
      <c r="H10" s="24">
        <v>9.5</v>
      </c>
      <c r="I10" s="31"/>
      <c r="J10" s="31"/>
      <c r="K10" s="31">
        <v>80.2</v>
      </c>
      <c r="L10" s="31">
        <v>100</v>
      </c>
      <c r="M10" s="79" t="s">
        <v>5323</v>
      </c>
      <c r="N10" s="79" t="s">
        <v>5323</v>
      </c>
      <c r="O10" s="35"/>
    </row>
    <row r="11" spans="1:58" x14ac:dyDescent="0.3">
      <c r="B11" s="8" t="s">
        <v>44</v>
      </c>
      <c r="C11" s="57" t="s">
        <v>45</v>
      </c>
      <c r="D11" s="54" t="s">
        <v>46</v>
      </c>
      <c r="E11" s="6" t="s">
        <v>43</v>
      </c>
      <c r="F11" s="19">
        <v>3285000</v>
      </c>
      <c r="G11" s="24">
        <v>47494.53</v>
      </c>
      <c r="H11" s="24">
        <v>8.14</v>
      </c>
      <c r="I11" s="31"/>
      <c r="J11" s="31"/>
      <c r="K11" s="31">
        <v>75.8</v>
      </c>
      <c r="L11" s="31">
        <v>100</v>
      </c>
      <c r="M11" s="79" t="s">
        <v>5324</v>
      </c>
      <c r="N11" s="79" t="s">
        <v>5324</v>
      </c>
      <c r="O11" s="35"/>
    </row>
    <row r="12" spans="1:58" x14ac:dyDescent="0.3">
      <c r="B12" s="8" t="s">
        <v>47</v>
      </c>
      <c r="C12" s="57" t="s">
        <v>48</v>
      </c>
      <c r="D12" s="54" t="s">
        <v>49</v>
      </c>
      <c r="E12" s="6" t="s">
        <v>50</v>
      </c>
      <c r="F12" s="19">
        <v>1911000</v>
      </c>
      <c r="G12" s="24">
        <v>30610.400000000001</v>
      </c>
      <c r="H12" s="24">
        <v>5.25</v>
      </c>
      <c r="I12" s="31"/>
      <c r="J12" s="31"/>
      <c r="K12" s="31">
        <v>77.2</v>
      </c>
      <c r="L12" s="31">
        <v>100</v>
      </c>
      <c r="M12" s="79" t="s">
        <v>5325</v>
      </c>
      <c r="N12" s="79" t="s">
        <v>5325</v>
      </c>
      <c r="O12" s="35"/>
    </row>
    <row r="13" spans="1:58" x14ac:dyDescent="0.3">
      <c r="B13" s="8" t="s">
        <v>51</v>
      </c>
      <c r="C13" s="57" t="s">
        <v>52</v>
      </c>
      <c r="D13" s="54" t="s">
        <v>53</v>
      </c>
      <c r="E13" s="6" t="s">
        <v>43</v>
      </c>
      <c r="F13" s="19">
        <v>2290000</v>
      </c>
      <c r="G13" s="24">
        <v>27461.68</v>
      </c>
      <c r="H13" s="24">
        <v>4.71</v>
      </c>
      <c r="I13" s="31"/>
      <c r="J13" s="31"/>
      <c r="K13" s="31">
        <v>80.3</v>
      </c>
      <c r="L13" s="31">
        <v>90</v>
      </c>
      <c r="M13" s="79" t="s">
        <v>5326</v>
      </c>
      <c r="N13" s="79" t="s">
        <v>5326</v>
      </c>
      <c r="O13" s="35"/>
    </row>
    <row r="14" spans="1:58" x14ac:dyDescent="0.3">
      <c r="B14" s="8" t="s">
        <v>54</v>
      </c>
      <c r="C14" s="57" t="s">
        <v>55</v>
      </c>
      <c r="D14" s="54" t="s">
        <v>56</v>
      </c>
      <c r="E14" s="6" t="s">
        <v>57</v>
      </c>
      <c r="F14" s="19">
        <v>731709</v>
      </c>
      <c r="G14" s="24">
        <v>26852.26</v>
      </c>
      <c r="H14" s="24">
        <v>4.5999999999999996</v>
      </c>
      <c r="I14" s="31"/>
      <c r="J14" s="31"/>
      <c r="K14" s="31">
        <v>71.7</v>
      </c>
      <c r="L14" s="31">
        <v>81</v>
      </c>
      <c r="M14" s="79" t="s">
        <v>5327</v>
      </c>
      <c r="N14" s="79" t="s">
        <v>5327</v>
      </c>
      <c r="O14" s="35"/>
    </row>
    <row r="15" spans="1:58" x14ac:dyDescent="0.3">
      <c r="B15" s="8" t="s">
        <v>58</v>
      </c>
      <c r="C15" s="57" t="s">
        <v>59</v>
      </c>
      <c r="D15" s="54" t="s">
        <v>60</v>
      </c>
      <c r="E15" s="6" t="s">
        <v>43</v>
      </c>
      <c r="F15" s="19">
        <v>1033000</v>
      </c>
      <c r="G15" s="24">
        <v>22348.959999999999</v>
      </c>
      <c r="H15" s="24">
        <v>3.83</v>
      </c>
      <c r="I15" s="31"/>
      <c r="J15" s="31"/>
      <c r="K15" s="31">
        <v>76.7</v>
      </c>
      <c r="L15" s="31">
        <v>100</v>
      </c>
      <c r="M15" s="79" t="s">
        <v>5328</v>
      </c>
      <c r="N15" s="79" t="s">
        <v>5328</v>
      </c>
      <c r="O15" s="35"/>
    </row>
    <row r="16" spans="1:58" x14ac:dyDescent="0.3">
      <c r="B16" s="8" t="s">
        <v>61</v>
      </c>
      <c r="C16" s="57" t="s">
        <v>62</v>
      </c>
      <c r="D16" s="54" t="s">
        <v>63</v>
      </c>
      <c r="E16" s="6" t="s">
        <v>64</v>
      </c>
      <c r="F16" s="19">
        <v>1415000</v>
      </c>
      <c r="G16" s="24">
        <v>21233.49</v>
      </c>
      <c r="H16" s="24">
        <v>3.64</v>
      </c>
      <c r="I16" s="31"/>
      <c r="J16" s="31"/>
      <c r="K16" s="31">
        <v>69</v>
      </c>
      <c r="L16" s="31">
        <v>100</v>
      </c>
      <c r="M16" s="79" t="s">
        <v>5329</v>
      </c>
      <c r="N16" s="79" t="s">
        <v>5329</v>
      </c>
      <c r="O16" s="35"/>
    </row>
    <row r="17" spans="2:15" x14ac:dyDescent="0.3">
      <c r="B17" s="8" t="s">
        <v>65</v>
      </c>
      <c r="C17" s="57" t="s">
        <v>66</v>
      </c>
      <c r="D17" s="54" t="s">
        <v>67</v>
      </c>
      <c r="E17" s="6" t="s">
        <v>68</v>
      </c>
      <c r="F17" s="19">
        <v>175000</v>
      </c>
      <c r="G17" s="24">
        <v>21162.75</v>
      </c>
      <c r="H17" s="24">
        <v>3.63</v>
      </c>
      <c r="I17" s="31"/>
      <c r="J17" s="31"/>
      <c r="K17" s="31">
        <v>70.8</v>
      </c>
      <c r="L17" s="31">
        <v>100</v>
      </c>
      <c r="M17" s="79" t="s">
        <v>5330</v>
      </c>
      <c r="N17" s="79" t="s">
        <v>5330</v>
      </c>
      <c r="O17" s="35"/>
    </row>
    <row r="18" spans="2:15" x14ac:dyDescent="0.3">
      <c r="B18" s="8" t="s">
        <v>69</v>
      </c>
      <c r="C18" s="57" t="s">
        <v>70</v>
      </c>
      <c r="D18" s="54" t="s">
        <v>71</v>
      </c>
      <c r="E18" s="6" t="s">
        <v>72</v>
      </c>
      <c r="F18" s="19">
        <v>163000</v>
      </c>
      <c r="G18" s="24">
        <v>20212</v>
      </c>
      <c r="H18" s="24">
        <v>3.47</v>
      </c>
      <c r="I18" s="31"/>
      <c r="J18" s="31"/>
      <c r="K18" s="31">
        <v>74</v>
      </c>
      <c r="L18" s="31">
        <v>100</v>
      </c>
      <c r="M18" s="79" t="s">
        <v>5331</v>
      </c>
      <c r="N18" s="79" t="s">
        <v>5331</v>
      </c>
      <c r="O18" s="35"/>
    </row>
    <row r="19" spans="2:15" x14ac:dyDescent="0.3">
      <c r="B19" s="8" t="s">
        <v>73</v>
      </c>
      <c r="C19" s="57" t="s">
        <v>74</v>
      </c>
      <c r="D19" s="54" t="s">
        <v>75</v>
      </c>
      <c r="E19" s="6" t="s">
        <v>50</v>
      </c>
      <c r="F19" s="19">
        <v>581034</v>
      </c>
      <c r="G19" s="24">
        <v>20115.400000000001</v>
      </c>
      <c r="H19" s="24">
        <v>3.45</v>
      </c>
      <c r="I19" s="31"/>
      <c r="J19" s="31"/>
      <c r="K19" s="31">
        <v>72.599999999999994</v>
      </c>
      <c r="L19" s="31">
        <v>100</v>
      </c>
      <c r="M19" s="79" t="s">
        <v>5332</v>
      </c>
      <c r="N19" s="79" t="s">
        <v>5332</v>
      </c>
      <c r="O19" s="35"/>
    </row>
    <row r="20" spans="2:15" x14ac:dyDescent="0.3">
      <c r="B20" s="8" t="s">
        <v>76</v>
      </c>
      <c r="C20" s="57" t="s">
        <v>77</v>
      </c>
      <c r="D20" s="54" t="s">
        <v>78</v>
      </c>
      <c r="E20" s="6" t="s">
        <v>43</v>
      </c>
      <c r="F20" s="19">
        <v>2430000</v>
      </c>
      <c r="G20" s="24">
        <v>19934.509999999998</v>
      </c>
      <c r="H20" s="24">
        <v>3.42</v>
      </c>
      <c r="I20" s="31"/>
      <c r="J20" s="31"/>
      <c r="K20" s="31">
        <v>71.2</v>
      </c>
      <c r="L20" s="31">
        <v>100</v>
      </c>
      <c r="M20" s="79" t="s">
        <v>5333</v>
      </c>
      <c r="N20" s="79" t="s">
        <v>5333</v>
      </c>
      <c r="O20" s="35"/>
    </row>
    <row r="21" spans="2:15" x14ac:dyDescent="0.3">
      <c r="B21" s="8" t="s">
        <v>79</v>
      </c>
      <c r="C21" s="57" t="s">
        <v>80</v>
      </c>
      <c r="D21" s="54" t="s">
        <v>81</v>
      </c>
      <c r="E21" s="6" t="s">
        <v>82</v>
      </c>
      <c r="F21" s="19">
        <v>2240000</v>
      </c>
      <c r="G21" s="24">
        <v>18240.32</v>
      </c>
      <c r="H21" s="24">
        <v>3.13</v>
      </c>
      <c r="I21" s="31"/>
      <c r="J21" s="31"/>
      <c r="K21" s="31">
        <v>76.900000000000006</v>
      </c>
      <c r="L21" s="31">
        <v>98</v>
      </c>
      <c r="M21" s="79" t="s">
        <v>5340</v>
      </c>
      <c r="N21" s="79" t="s">
        <v>5340</v>
      </c>
      <c r="O21" s="35"/>
    </row>
    <row r="22" spans="2:15" x14ac:dyDescent="0.3">
      <c r="B22" s="8" t="s">
        <v>83</v>
      </c>
      <c r="C22" s="57" t="s">
        <v>84</v>
      </c>
      <c r="D22" s="54" t="s">
        <v>85</v>
      </c>
      <c r="E22" s="6" t="s">
        <v>86</v>
      </c>
      <c r="F22" s="19">
        <v>1075000</v>
      </c>
      <c r="G22" s="24">
        <v>17501</v>
      </c>
      <c r="H22" s="24">
        <v>3</v>
      </c>
      <c r="I22" s="31"/>
      <c r="J22" s="31"/>
      <c r="K22" s="31">
        <v>79.599999999999994</v>
      </c>
      <c r="L22" s="31">
        <v>86</v>
      </c>
      <c r="M22" s="79" t="s">
        <v>5341</v>
      </c>
      <c r="N22" s="79" t="s">
        <v>5341</v>
      </c>
      <c r="O22" s="35"/>
    </row>
    <row r="23" spans="2:15" x14ac:dyDescent="0.3">
      <c r="B23" s="8" t="s">
        <v>87</v>
      </c>
      <c r="C23" s="57" t="s">
        <v>88</v>
      </c>
      <c r="D23" s="54" t="s">
        <v>89</v>
      </c>
      <c r="E23" s="6" t="s">
        <v>90</v>
      </c>
      <c r="F23" s="19">
        <v>227000</v>
      </c>
      <c r="G23" s="24">
        <v>15457.57</v>
      </c>
      <c r="H23" s="24">
        <v>2.65</v>
      </c>
      <c r="I23" s="31"/>
      <c r="J23" s="31"/>
      <c r="K23" s="31">
        <v>72.8</v>
      </c>
      <c r="L23" s="31">
        <v>100</v>
      </c>
      <c r="M23" s="79" t="s">
        <v>5342</v>
      </c>
      <c r="N23" s="79" t="s">
        <v>5342</v>
      </c>
      <c r="O23" s="35"/>
    </row>
    <row r="24" spans="2:15" x14ac:dyDescent="0.3">
      <c r="B24" s="8" t="s">
        <v>91</v>
      </c>
      <c r="C24" s="57" t="s">
        <v>92</v>
      </c>
      <c r="D24" s="54" t="s">
        <v>93</v>
      </c>
      <c r="E24" s="6" t="s">
        <v>72</v>
      </c>
      <c r="F24" s="19">
        <v>263800</v>
      </c>
      <c r="G24" s="24">
        <v>14921.85</v>
      </c>
      <c r="H24" s="24">
        <v>2.56</v>
      </c>
      <c r="I24" s="31"/>
      <c r="J24" s="31"/>
      <c r="K24" s="31">
        <v>73.2</v>
      </c>
      <c r="L24" s="31">
        <v>100</v>
      </c>
      <c r="M24" s="79" t="s">
        <v>5334</v>
      </c>
      <c r="N24" s="79" t="s">
        <v>5334</v>
      </c>
      <c r="O24" s="35"/>
    </row>
    <row r="25" spans="2:15" x14ac:dyDescent="0.3">
      <c r="B25" s="8" t="s">
        <v>94</v>
      </c>
      <c r="C25" s="57" t="s">
        <v>95</v>
      </c>
      <c r="D25" s="54" t="s">
        <v>96</v>
      </c>
      <c r="E25" s="6" t="s">
        <v>50</v>
      </c>
      <c r="F25" s="19">
        <v>270000</v>
      </c>
      <c r="G25" s="24">
        <v>14355.9</v>
      </c>
      <c r="H25" s="24">
        <v>2.46</v>
      </c>
      <c r="I25" s="31"/>
      <c r="J25" s="31"/>
      <c r="K25" s="31">
        <v>78.900000000000006</v>
      </c>
      <c r="L25" s="31">
        <v>100</v>
      </c>
      <c r="M25" s="79" t="s">
        <v>5343</v>
      </c>
      <c r="N25" s="79" t="s">
        <v>5343</v>
      </c>
      <c r="O25" s="35"/>
    </row>
    <row r="26" spans="2:15" x14ac:dyDescent="0.3">
      <c r="B26" s="8" t="s">
        <v>97</v>
      </c>
      <c r="C26" s="57" t="s">
        <v>98</v>
      </c>
      <c r="D26" s="54" t="s">
        <v>99</v>
      </c>
      <c r="E26" s="6" t="s">
        <v>72</v>
      </c>
      <c r="F26" s="19">
        <v>430000</v>
      </c>
      <c r="G26" s="24">
        <v>12547.4</v>
      </c>
      <c r="H26" s="24">
        <v>2.15</v>
      </c>
      <c r="I26" s="31"/>
      <c r="J26" s="31"/>
      <c r="K26" s="31">
        <v>71.400000000000006</v>
      </c>
      <c r="L26" s="31">
        <v>81.099999999999994</v>
      </c>
      <c r="M26" s="79" t="s">
        <v>5344</v>
      </c>
      <c r="N26" s="79" t="s">
        <v>5344</v>
      </c>
      <c r="O26" s="35"/>
    </row>
    <row r="27" spans="2:15" x14ac:dyDescent="0.3">
      <c r="B27" s="8" t="s">
        <v>100</v>
      </c>
      <c r="C27" s="57" t="s">
        <v>101</v>
      </c>
      <c r="D27" s="54" t="s">
        <v>102</v>
      </c>
      <c r="E27" s="6" t="s">
        <v>103</v>
      </c>
      <c r="F27" s="19">
        <v>540000</v>
      </c>
      <c r="G27" s="24">
        <v>12390.84</v>
      </c>
      <c r="H27" s="24">
        <v>2.12</v>
      </c>
      <c r="I27" s="31"/>
      <c r="J27" s="31"/>
      <c r="K27" s="31">
        <v>72</v>
      </c>
      <c r="L27" s="31">
        <v>100</v>
      </c>
      <c r="M27" s="79" t="s">
        <v>5335</v>
      </c>
      <c r="N27" s="79" t="s">
        <v>5335</v>
      </c>
      <c r="O27" s="35"/>
    </row>
    <row r="28" spans="2:15" x14ac:dyDescent="0.3">
      <c r="B28" s="8" t="s">
        <v>104</v>
      </c>
      <c r="C28" s="57" t="s">
        <v>105</v>
      </c>
      <c r="D28" s="54" t="s">
        <v>106</v>
      </c>
      <c r="E28" s="6" t="s">
        <v>107</v>
      </c>
      <c r="F28" s="19">
        <v>1682000</v>
      </c>
      <c r="G28" s="24">
        <v>11653.74</v>
      </c>
      <c r="H28" s="24">
        <v>2</v>
      </c>
      <c r="I28" s="31"/>
      <c r="J28" s="31"/>
      <c r="K28" s="31">
        <v>64.7</v>
      </c>
      <c r="L28" s="31">
        <v>100</v>
      </c>
      <c r="M28" s="79" t="s">
        <v>5345</v>
      </c>
      <c r="N28" s="79" t="s">
        <v>5345</v>
      </c>
      <c r="O28" s="35"/>
    </row>
    <row r="29" spans="2:15" x14ac:dyDescent="0.3">
      <c r="B29" s="8" t="s">
        <v>108</v>
      </c>
      <c r="C29" s="57" t="s">
        <v>109</v>
      </c>
      <c r="D29" s="54" t="s">
        <v>110</v>
      </c>
      <c r="E29" s="6" t="s">
        <v>111</v>
      </c>
      <c r="F29" s="19">
        <v>22400</v>
      </c>
      <c r="G29" s="24">
        <v>11067.84</v>
      </c>
      <c r="H29" s="24">
        <v>1.9</v>
      </c>
      <c r="I29" s="31"/>
      <c r="J29" s="31"/>
      <c r="K29" s="31">
        <v>72.2</v>
      </c>
      <c r="L29" s="31">
        <v>92</v>
      </c>
      <c r="M29" s="79" t="s">
        <v>5346</v>
      </c>
      <c r="N29" s="79" t="s">
        <v>5346</v>
      </c>
      <c r="O29" s="35"/>
    </row>
    <row r="30" spans="2:15" x14ac:dyDescent="0.3">
      <c r="B30" s="8" t="s">
        <v>112</v>
      </c>
      <c r="C30" s="57" t="s">
        <v>113</v>
      </c>
      <c r="D30" s="54" t="s">
        <v>114</v>
      </c>
      <c r="E30" s="6" t="s">
        <v>115</v>
      </c>
      <c r="F30" s="19">
        <v>276000</v>
      </c>
      <c r="G30" s="24">
        <v>9655.31</v>
      </c>
      <c r="H30" s="24">
        <v>1.66</v>
      </c>
      <c r="I30" s="31"/>
      <c r="J30" s="31"/>
      <c r="K30" s="31">
        <v>69.2</v>
      </c>
      <c r="L30" s="76" t="s">
        <v>5360</v>
      </c>
      <c r="M30" s="79" t="s">
        <v>5347</v>
      </c>
      <c r="N30" s="79" t="s">
        <v>5347</v>
      </c>
      <c r="O30" s="35"/>
    </row>
    <row r="31" spans="2:15" x14ac:dyDescent="0.3">
      <c r="B31" s="8" t="s">
        <v>116</v>
      </c>
      <c r="C31" s="57" t="s">
        <v>117</v>
      </c>
      <c r="D31" s="54" t="s">
        <v>118</v>
      </c>
      <c r="E31" s="6" t="s">
        <v>119</v>
      </c>
      <c r="F31" s="19">
        <v>3000000</v>
      </c>
      <c r="G31" s="24">
        <v>8997</v>
      </c>
      <c r="H31" s="24">
        <v>1.54</v>
      </c>
      <c r="I31" s="31"/>
      <c r="J31" s="31"/>
      <c r="K31" s="31">
        <v>59.2</v>
      </c>
      <c r="L31" s="31">
        <v>100</v>
      </c>
      <c r="M31" s="79" t="s">
        <v>5348</v>
      </c>
      <c r="N31" s="79" t="s">
        <v>5348</v>
      </c>
      <c r="O31" s="35"/>
    </row>
    <row r="32" spans="2:15" x14ac:dyDescent="0.3">
      <c r="B32" s="8" t="s">
        <v>120</v>
      </c>
      <c r="C32" s="57" t="s">
        <v>121</v>
      </c>
      <c r="D32" s="54" t="s">
        <v>122</v>
      </c>
      <c r="E32" s="6" t="s">
        <v>123</v>
      </c>
      <c r="F32" s="19">
        <v>200000</v>
      </c>
      <c r="G32" s="24">
        <v>8804.2000000000007</v>
      </c>
      <c r="H32" s="24">
        <v>1.51</v>
      </c>
      <c r="I32" s="31"/>
      <c r="J32" s="31"/>
      <c r="K32" s="31">
        <v>74.8</v>
      </c>
      <c r="L32" s="31">
        <v>79</v>
      </c>
      <c r="M32" s="79" t="s">
        <v>5349</v>
      </c>
      <c r="N32" s="79" t="s">
        <v>5349</v>
      </c>
      <c r="O32" s="35"/>
    </row>
    <row r="33" spans="2:15" x14ac:dyDescent="0.3">
      <c r="B33" s="8" t="s">
        <v>124</v>
      </c>
      <c r="C33" s="57" t="s">
        <v>125</v>
      </c>
      <c r="D33" s="54" t="s">
        <v>126</v>
      </c>
      <c r="E33" s="6" t="s">
        <v>127</v>
      </c>
      <c r="F33" s="19">
        <v>240435</v>
      </c>
      <c r="G33" s="24">
        <v>8221.19</v>
      </c>
      <c r="H33" s="24">
        <v>1.41</v>
      </c>
      <c r="I33" s="31"/>
      <c r="J33" s="31"/>
      <c r="K33" s="31">
        <v>66.400000000000006</v>
      </c>
      <c r="L33" s="76" t="s">
        <v>5360</v>
      </c>
      <c r="M33" s="79" t="s">
        <v>5336</v>
      </c>
      <c r="N33" s="79" t="s">
        <v>5336</v>
      </c>
      <c r="O33" s="35"/>
    </row>
    <row r="34" spans="2:15" x14ac:dyDescent="0.3">
      <c r="B34" s="8" t="s">
        <v>128</v>
      </c>
      <c r="C34" s="57" t="s">
        <v>129</v>
      </c>
      <c r="D34" s="54" t="s">
        <v>130</v>
      </c>
      <c r="E34" s="6" t="s">
        <v>127</v>
      </c>
      <c r="F34" s="19">
        <v>250000</v>
      </c>
      <c r="G34" s="24">
        <v>8128.75</v>
      </c>
      <c r="H34" s="24">
        <v>1.39</v>
      </c>
      <c r="I34" s="31"/>
      <c r="J34" s="31"/>
      <c r="K34" s="31">
        <v>61.5</v>
      </c>
      <c r="L34" s="31">
        <v>80</v>
      </c>
      <c r="M34" s="79" t="s">
        <v>5337</v>
      </c>
      <c r="N34" s="79" t="s">
        <v>5337</v>
      </c>
      <c r="O34" s="35"/>
    </row>
    <row r="35" spans="2:15" x14ac:dyDescent="0.3">
      <c r="B35" s="8" t="s">
        <v>131</v>
      </c>
      <c r="C35" s="57" t="s">
        <v>132</v>
      </c>
      <c r="D35" s="54" t="s">
        <v>133</v>
      </c>
      <c r="E35" s="6" t="s">
        <v>127</v>
      </c>
      <c r="F35" s="19">
        <v>132000</v>
      </c>
      <c r="G35" s="24">
        <v>8026.26</v>
      </c>
      <c r="H35" s="24">
        <v>1.38</v>
      </c>
      <c r="I35" s="31"/>
      <c r="J35" s="31"/>
      <c r="K35" s="31">
        <v>74.2</v>
      </c>
      <c r="L35" s="31">
        <v>81</v>
      </c>
      <c r="M35" s="79" t="s">
        <v>5338</v>
      </c>
      <c r="N35" s="79" t="s">
        <v>5338</v>
      </c>
      <c r="O35" s="35"/>
    </row>
    <row r="36" spans="2:15" x14ac:dyDescent="0.3">
      <c r="B36" s="8" t="s">
        <v>134</v>
      </c>
      <c r="C36" s="57" t="s">
        <v>135</v>
      </c>
      <c r="D36" s="54" t="s">
        <v>136</v>
      </c>
      <c r="E36" s="6" t="s">
        <v>137</v>
      </c>
      <c r="F36" s="19">
        <v>1136255</v>
      </c>
      <c r="G36" s="24">
        <v>7974.24</v>
      </c>
      <c r="H36" s="24">
        <v>1.37</v>
      </c>
      <c r="I36" s="31"/>
      <c r="J36" s="31"/>
      <c r="K36" s="31">
        <v>63</v>
      </c>
      <c r="L36" s="76" t="s">
        <v>5360</v>
      </c>
      <c r="M36" s="79" t="s">
        <v>5350</v>
      </c>
      <c r="N36" s="79" t="s">
        <v>5350</v>
      </c>
      <c r="O36" s="35"/>
    </row>
    <row r="37" spans="2:15" x14ac:dyDescent="0.3">
      <c r="B37" s="8" t="s">
        <v>138</v>
      </c>
      <c r="C37" s="57" t="s">
        <v>139</v>
      </c>
      <c r="D37" s="54" t="s">
        <v>140</v>
      </c>
      <c r="E37" s="6" t="s">
        <v>141</v>
      </c>
      <c r="F37" s="19">
        <v>185000</v>
      </c>
      <c r="G37" s="24">
        <v>7487.51</v>
      </c>
      <c r="H37" s="24">
        <v>1.28</v>
      </c>
      <c r="I37" s="31"/>
      <c r="J37" s="31"/>
      <c r="K37" s="31">
        <v>72.2</v>
      </c>
      <c r="L37" s="31">
        <v>100</v>
      </c>
      <c r="M37" s="79" t="s">
        <v>5351</v>
      </c>
      <c r="N37" s="79" t="s">
        <v>5351</v>
      </c>
      <c r="O37" s="35"/>
    </row>
    <row r="38" spans="2:15" x14ac:dyDescent="0.3">
      <c r="B38" s="8" t="s">
        <v>142</v>
      </c>
      <c r="C38" s="57" t="s">
        <v>143</v>
      </c>
      <c r="D38" s="54" t="s">
        <v>144</v>
      </c>
      <c r="E38" s="6" t="s">
        <v>145</v>
      </c>
      <c r="F38" s="19">
        <v>675000</v>
      </c>
      <c r="G38" s="24">
        <v>7296.75</v>
      </c>
      <c r="H38" s="24">
        <v>1.25</v>
      </c>
      <c r="I38" s="31"/>
      <c r="J38" s="31"/>
      <c r="K38" s="31">
        <v>67.2</v>
      </c>
      <c r="L38" s="76" t="s">
        <v>5360</v>
      </c>
      <c r="M38" s="79" t="s">
        <v>5352</v>
      </c>
      <c r="N38" s="79" t="s">
        <v>5352</v>
      </c>
      <c r="O38" s="35"/>
    </row>
    <row r="39" spans="2:15" x14ac:dyDescent="0.3">
      <c r="B39" s="8" t="s">
        <v>146</v>
      </c>
      <c r="C39" s="57" t="s">
        <v>147</v>
      </c>
      <c r="D39" s="54" t="s">
        <v>148</v>
      </c>
      <c r="E39" s="6" t="s">
        <v>149</v>
      </c>
      <c r="F39" s="19">
        <v>250000</v>
      </c>
      <c r="G39" s="24">
        <v>6990.75</v>
      </c>
      <c r="H39" s="24">
        <v>1.2</v>
      </c>
      <c r="I39" s="31"/>
      <c r="J39" s="31"/>
      <c r="K39" s="31">
        <v>72.099999999999994</v>
      </c>
      <c r="L39" s="76" t="s">
        <v>5360</v>
      </c>
      <c r="M39" s="79" t="s">
        <v>5353</v>
      </c>
      <c r="N39" s="31" t="s">
        <v>5360</v>
      </c>
      <c r="O39" s="35"/>
    </row>
    <row r="40" spans="2:15" x14ac:dyDescent="0.3">
      <c r="B40" s="8" t="s">
        <v>150</v>
      </c>
      <c r="C40" s="57" t="s">
        <v>151</v>
      </c>
      <c r="D40" s="54" t="s">
        <v>152</v>
      </c>
      <c r="E40" s="6" t="s">
        <v>141</v>
      </c>
      <c r="F40" s="19">
        <v>1400000</v>
      </c>
      <c r="G40" s="24">
        <v>6738.9</v>
      </c>
      <c r="H40" s="24">
        <v>1.1599999999999999</v>
      </c>
      <c r="I40" s="31"/>
      <c r="J40" s="31"/>
      <c r="K40" s="31">
        <v>72.2</v>
      </c>
      <c r="L40" s="76" t="s">
        <v>5360</v>
      </c>
      <c r="M40" s="79" t="s">
        <v>5354</v>
      </c>
      <c r="N40" s="79" t="s">
        <v>5354</v>
      </c>
      <c r="O40" s="35"/>
    </row>
    <row r="41" spans="2:15" x14ac:dyDescent="0.3">
      <c r="B41" s="8" t="s">
        <v>153</v>
      </c>
      <c r="C41" s="57" t="s">
        <v>154</v>
      </c>
      <c r="D41" s="54" t="s">
        <v>155</v>
      </c>
      <c r="E41" s="6" t="s">
        <v>156</v>
      </c>
      <c r="F41" s="19">
        <v>17000</v>
      </c>
      <c r="G41" s="24">
        <v>6690.35</v>
      </c>
      <c r="H41" s="24">
        <v>1.1499999999999999</v>
      </c>
      <c r="I41" s="31"/>
      <c r="J41" s="31"/>
      <c r="K41" s="31">
        <v>63.8</v>
      </c>
      <c r="L41" s="76" t="s">
        <v>5360</v>
      </c>
      <c r="M41" s="79" t="s">
        <v>5355</v>
      </c>
      <c r="N41" s="79" t="s">
        <v>5355</v>
      </c>
      <c r="O41" s="35"/>
    </row>
    <row r="42" spans="2:15" x14ac:dyDescent="0.3">
      <c r="B42" s="8" t="s">
        <v>157</v>
      </c>
      <c r="C42" s="57" t="s">
        <v>158</v>
      </c>
      <c r="D42" s="54" t="s">
        <v>159</v>
      </c>
      <c r="E42" s="6" t="s">
        <v>160</v>
      </c>
      <c r="F42" s="19">
        <v>280000</v>
      </c>
      <c r="G42" s="24">
        <v>6560.68</v>
      </c>
      <c r="H42" s="24">
        <v>1.1200000000000001</v>
      </c>
      <c r="I42" s="31"/>
      <c r="J42" s="31"/>
      <c r="K42" s="31">
        <v>74.5</v>
      </c>
      <c r="L42" s="31">
        <v>100</v>
      </c>
      <c r="M42" s="79" t="s">
        <v>5356</v>
      </c>
      <c r="N42" s="79" t="s">
        <v>5356</v>
      </c>
      <c r="O42" s="35"/>
    </row>
    <row r="43" spans="2:15" x14ac:dyDescent="0.3">
      <c r="B43" s="8" t="s">
        <v>161</v>
      </c>
      <c r="C43" s="57" t="s">
        <v>162</v>
      </c>
      <c r="D43" s="54" t="s">
        <v>163</v>
      </c>
      <c r="E43" s="6" t="s">
        <v>164</v>
      </c>
      <c r="F43" s="19">
        <v>3007530</v>
      </c>
      <c r="G43" s="24">
        <v>6267.39</v>
      </c>
      <c r="H43" s="24">
        <v>1.07</v>
      </c>
      <c r="I43" s="31"/>
      <c r="J43" s="31"/>
      <c r="K43" s="31">
        <v>62.9</v>
      </c>
      <c r="L43" s="31">
        <v>78.099999999999994</v>
      </c>
      <c r="M43" s="79" t="s">
        <v>5357</v>
      </c>
      <c r="N43" s="79" t="s">
        <v>5357</v>
      </c>
      <c r="O43" s="35"/>
    </row>
    <row r="44" spans="2:15" x14ac:dyDescent="0.3">
      <c r="B44" s="8" t="s">
        <v>165</v>
      </c>
      <c r="C44" s="57" t="s">
        <v>166</v>
      </c>
      <c r="D44" s="54" t="s">
        <v>167</v>
      </c>
      <c r="E44" s="6" t="s">
        <v>115</v>
      </c>
      <c r="F44" s="19">
        <v>155000</v>
      </c>
      <c r="G44" s="24">
        <v>5269.07</v>
      </c>
      <c r="H44" s="24">
        <v>0.9</v>
      </c>
      <c r="I44" s="31"/>
      <c r="J44" s="31"/>
      <c r="K44" s="31">
        <v>68.5</v>
      </c>
      <c r="L44" s="31">
        <v>100</v>
      </c>
      <c r="M44" s="79" t="s">
        <v>5358</v>
      </c>
      <c r="N44" s="79" t="s">
        <v>5358</v>
      </c>
      <c r="O44" s="35"/>
    </row>
    <row r="45" spans="2:15" x14ac:dyDescent="0.3">
      <c r="B45" s="8" t="s">
        <v>168</v>
      </c>
      <c r="C45" s="57" t="s">
        <v>169</v>
      </c>
      <c r="D45" s="54" t="s">
        <v>170</v>
      </c>
      <c r="E45" s="6" t="s">
        <v>171</v>
      </c>
      <c r="F45" s="19">
        <v>205666</v>
      </c>
      <c r="G45" s="24">
        <v>4950.59</v>
      </c>
      <c r="H45" s="24">
        <v>0.85</v>
      </c>
      <c r="I45" s="31"/>
      <c r="J45" s="31"/>
      <c r="K45" s="31">
        <v>72.5</v>
      </c>
      <c r="L45" s="31">
        <v>90.2</v>
      </c>
      <c r="M45" s="79" t="s">
        <v>5339</v>
      </c>
      <c r="N45" s="79" t="s">
        <v>5339</v>
      </c>
      <c r="O45" s="35"/>
    </row>
    <row r="46" spans="2:15" x14ac:dyDescent="0.3">
      <c r="B46" s="8" t="s">
        <v>172</v>
      </c>
      <c r="C46" s="57" t="s">
        <v>173</v>
      </c>
      <c r="D46" s="54" t="s">
        <v>174</v>
      </c>
      <c r="E46" s="6" t="s">
        <v>175</v>
      </c>
      <c r="F46" s="19">
        <v>1300000</v>
      </c>
      <c r="G46" s="24">
        <v>3261.83</v>
      </c>
      <c r="H46" s="24">
        <v>0.56000000000000005</v>
      </c>
      <c r="I46" s="31"/>
      <c r="J46" s="31"/>
      <c r="K46" s="31">
        <v>70.5</v>
      </c>
      <c r="L46" s="31">
        <v>100</v>
      </c>
      <c r="M46" s="79" t="s">
        <v>5359</v>
      </c>
      <c r="N46" s="79" t="s">
        <v>5359</v>
      </c>
      <c r="O46" s="35"/>
    </row>
    <row r="47" spans="2:15" x14ac:dyDescent="0.3">
      <c r="C47" s="58" t="s">
        <v>176</v>
      </c>
      <c r="D47" s="54"/>
      <c r="E47" s="6"/>
      <c r="F47" s="19"/>
      <c r="G47" s="25">
        <v>562272.72</v>
      </c>
      <c r="H47" s="25">
        <v>96.41</v>
      </c>
      <c r="I47" s="31"/>
      <c r="J47" s="31"/>
      <c r="K47" s="31"/>
      <c r="L47" s="31"/>
      <c r="M47" s="31"/>
      <c r="N47" s="31"/>
      <c r="O47" s="35"/>
    </row>
    <row r="48" spans="2:15" x14ac:dyDescent="0.3">
      <c r="C48" s="57"/>
      <c r="D48" s="54"/>
      <c r="E48" s="6"/>
      <c r="F48" s="19"/>
      <c r="G48" s="24"/>
      <c r="H48" s="24"/>
      <c r="I48" s="31"/>
      <c r="J48" s="31"/>
      <c r="K48" s="31"/>
      <c r="L48" s="31"/>
      <c r="M48" s="31"/>
      <c r="N48" s="31"/>
      <c r="O48" s="35"/>
    </row>
    <row r="49" spans="2:15" x14ac:dyDescent="0.3">
      <c r="C49" s="59" t="s">
        <v>3</v>
      </c>
      <c r="D49" s="54"/>
      <c r="E49" s="6"/>
      <c r="F49" s="19"/>
      <c r="G49" s="24"/>
      <c r="H49" s="24"/>
      <c r="I49" s="31"/>
      <c r="J49" s="31"/>
      <c r="K49" s="31"/>
      <c r="L49" s="31"/>
      <c r="M49" s="31"/>
      <c r="N49" s="31"/>
      <c r="O49" s="35"/>
    </row>
    <row r="50" spans="2:15" x14ac:dyDescent="0.3">
      <c r="B50" s="8" t="s">
        <v>177</v>
      </c>
      <c r="C50" s="57" t="s">
        <v>178</v>
      </c>
      <c r="D50" s="54" t="s">
        <v>179</v>
      </c>
      <c r="E50" s="6" t="s">
        <v>180</v>
      </c>
      <c r="F50" s="19">
        <v>27000</v>
      </c>
      <c r="G50" s="61">
        <v>0</v>
      </c>
      <c r="H50" s="24" t="s">
        <v>5256</v>
      </c>
      <c r="I50" s="31"/>
      <c r="J50" s="31"/>
      <c r="K50" s="77" t="s">
        <v>5360</v>
      </c>
      <c r="L50" s="77" t="s">
        <v>5360</v>
      </c>
      <c r="M50" s="77" t="s">
        <v>5360</v>
      </c>
      <c r="N50" s="77" t="s">
        <v>5360</v>
      </c>
      <c r="O50" s="35" t="s">
        <v>5314</v>
      </c>
    </row>
    <row r="51" spans="2:15" x14ac:dyDescent="0.3">
      <c r="B51" s="8" t="s">
        <v>181</v>
      </c>
      <c r="C51" s="57" t="s">
        <v>182</v>
      </c>
      <c r="D51" s="54" t="s">
        <v>183</v>
      </c>
      <c r="E51" s="6" t="s">
        <v>123</v>
      </c>
      <c r="F51" s="19">
        <v>80000</v>
      </c>
      <c r="G51" s="61">
        <v>0</v>
      </c>
      <c r="H51" s="24" t="s">
        <v>5256</v>
      </c>
      <c r="I51" s="31"/>
      <c r="J51" s="31"/>
      <c r="K51" s="77" t="s">
        <v>5360</v>
      </c>
      <c r="L51" s="77" t="s">
        <v>5360</v>
      </c>
      <c r="M51" s="77" t="s">
        <v>5360</v>
      </c>
      <c r="N51" s="77" t="s">
        <v>5360</v>
      </c>
      <c r="O51" s="35" t="s">
        <v>5314</v>
      </c>
    </row>
    <row r="52" spans="2:15" x14ac:dyDescent="0.3">
      <c r="C52" s="58" t="s">
        <v>176</v>
      </c>
      <c r="D52" s="54"/>
      <c r="E52" s="6"/>
      <c r="F52" s="19"/>
      <c r="G52" s="62">
        <v>0</v>
      </c>
      <c r="H52" s="25" t="s">
        <v>5256</v>
      </c>
      <c r="I52" s="31"/>
      <c r="J52" s="31"/>
      <c r="K52" s="31"/>
      <c r="L52" s="31"/>
      <c r="M52" s="31"/>
      <c r="N52" s="31"/>
      <c r="O52" s="35"/>
    </row>
    <row r="53" spans="2:15" x14ac:dyDescent="0.3">
      <c r="C53" s="57"/>
      <c r="D53" s="54"/>
      <c r="E53" s="6"/>
      <c r="F53" s="19"/>
      <c r="G53" s="24"/>
      <c r="H53" s="24"/>
      <c r="I53" s="31"/>
      <c r="J53" s="31"/>
      <c r="K53" s="31"/>
      <c r="L53" s="31"/>
      <c r="M53" s="31"/>
      <c r="N53" s="31"/>
      <c r="O53" s="35"/>
    </row>
    <row r="54" spans="2:15" x14ac:dyDescent="0.3">
      <c r="C54" s="58" t="s">
        <v>4</v>
      </c>
      <c r="D54" s="54"/>
      <c r="E54" s="6"/>
      <c r="F54" s="19"/>
      <c r="G54" s="24" t="s">
        <v>2</v>
      </c>
      <c r="H54" s="24" t="s">
        <v>2</v>
      </c>
      <c r="I54" s="31"/>
      <c r="J54" s="31"/>
      <c r="K54" s="31"/>
      <c r="L54" s="31"/>
      <c r="M54" s="31"/>
      <c r="N54" s="31"/>
      <c r="O54" s="35"/>
    </row>
    <row r="55" spans="2:15" x14ac:dyDescent="0.3">
      <c r="C55" s="57"/>
      <c r="D55" s="54"/>
      <c r="E55" s="6"/>
      <c r="F55" s="19"/>
      <c r="G55" s="24"/>
      <c r="H55" s="24"/>
      <c r="I55" s="31"/>
      <c r="J55" s="31"/>
      <c r="K55" s="31"/>
      <c r="L55" s="31"/>
      <c r="M55" s="31"/>
      <c r="N55" s="31"/>
      <c r="O55" s="35"/>
    </row>
    <row r="56" spans="2:15" x14ac:dyDescent="0.3">
      <c r="C56" s="58" t="s">
        <v>5</v>
      </c>
      <c r="D56" s="54"/>
      <c r="E56" s="6"/>
      <c r="F56" s="19"/>
      <c r="G56" s="24"/>
      <c r="H56" s="24"/>
      <c r="I56" s="31"/>
      <c r="J56" s="31"/>
      <c r="K56" s="31"/>
      <c r="L56" s="31"/>
      <c r="M56" s="31"/>
      <c r="N56" s="31"/>
      <c r="O56" s="35"/>
    </row>
    <row r="57" spans="2:15" x14ac:dyDescent="0.3">
      <c r="C57" s="57"/>
      <c r="D57" s="54"/>
      <c r="E57" s="6"/>
      <c r="F57" s="19"/>
      <c r="G57" s="24"/>
      <c r="H57" s="24"/>
      <c r="I57" s="31"/>
      <c r="J57" s="31"/>
      <c r="K57" s="31"/>
      <c r="L57" s="31"/>
      <c r="M57" s="31"/>
      <c r="N57" s="31"/>
      <c r="O57" s="35"/>
    </row>
    <row r="58" spans="2:15" x14ac:dyDescent="0.3">
      <c r="C58" s="58" t="s">
        <v>6</v>
      </c>
      <c r="D58" s="54"/>
      <c r="E58" s="6"/>
      <c r="F58" s="19"/>
      <c r="G58" s="24" t="s">
        <v>2</v>
      </c>
      <c r="H58" s="24" t="s">
        <v>2</v>
      </c>
      <c r="I58" s="31"/>
      <c r="J58" s="31"/>
      <c r="K58" s="31"/>
      <c r="L58" s="31"/>
      <c r="M58" s="31"/>
      <c r="N58" s="31"/>
      <c r="O58" s="35"/>
    </row>
    <row r="59" spans="2:15" x14ac:dyDescent="0.3">
      <c r="C59" s="57"/>
      <c r="D59" s="54"/>
      <c r="E59" s="6"/>
      <c r="F59" s="19"/>
      <c r="G59" s="24"/>
      <c r="H59" s="24"/>
      <c r="I59" s="31"/>
      <c r="J59" s="31"/>
      <c r="K59" s="31"/>
      <c r="L59" s="31"/>
      <c r="M59" s="31"/>
      <c r="N59" s="31"/>
      <c r="O59" s="35"/>
    </row>
    <row r="60" spans="2:15" x14ac:dyDescent="0.3">
      <c r="C60" s="58" t="s">
        <v>7</v>
      </c>
      <c r="D60" s="54"/>
      <c r="E60" s="6"/>
      <c r="F60" s="19"/>
      <c r="G60" s="24" t="s">
        <v>2</v>
      </c>
      <c r="H60" s="24" t="s">
        <v>2</v>
      </c>
      <c r="I60" s="31"/>
      <c r="J60" s="31"/>
      <c r="K60" s="31"/>
      <c r="L60" s="31"/>
      <c r="M60" s="31"/>
      <c r="N60" s="31"/>
      <c r="O60" s="35"/>
    </row>
    <row r="61" spans="2:15" x14ac:dyDescent="0.3">
      <c r="C61" s="57"/>
      <c r="D61" s="54"/>
      <c r="E61" s="6"/>
      <c r="F61" s="19"/>
      <c r="G61" s="24"/>
      <c r="H61" s="24"/>
      <c r="I61" s="31"/>
      <c r="J61" s="31"/>
      <c r="K61" s="31"/>
      <c r="L61" s="31"/>
      <c r="M61" s="31"/>
      <c r="N61" s="31"/>
      <c r="O61" s="35"/>
    </row>
    <row r="62" spans="2:15" x14ac:dyDescent="0.3">
      <c r="C62" s="58" t="s">
        <v>8</v>
      </c>
      <c r="D62" s="54"/>
      <c r="E62" s="6"/>
      <c r="F62" s="19"/>
      <c r="G62" s="24" t="s">
        <v>2</v>
      </c>
      <c r="H62" s="24" t="s">
        <v>2</v>
      </c>
      <c r="I62" s="31"/>
      <c r="J62" s="31"/>
      <c r="K62" s="31"/>
      <c r="L62" s="31"/>
      <c r="M62" s="31"/>
      <c r="N62" s="31"/>
      <c r="O62" s="35"/>
    </row>
    <row r="63" spans="2:15" x14ac:dyDescent="0.3">
      <c r="C63" s="57"/>
      <c r="D63" s="54"/>
      <c r="E63" s="6"/>
      <c r="F63" s="19"/>
      <c r="G63" s="24"/>
      <c r="H63" s="24"/>
      <c r="I63" s="31"/>
      <c r="J63" s="31"/>
      <c r="K63" s="31"/>
      <c r="L63" s="31"/>
      <c r="M63" s="31"/>
      <c r="N63" s="31"/>
      <c r="O63" s="35"/>
    </row>
    <row r="64" spans="2:15" x14ac:dyDescent="0.3">
      <c r="C64" s="58" t="s">
        <v>9</v>
      </c>
      <c r="D64" s="54"/>
      <c r="E64" s="6"/>
      <c r="F64" s="19"/>
      <c r="G64" s="24" t="s">
        <v>2</v>
      </c>
      <c r="H64" s="24" t="s">
        <v>2</v>
      </c>
      <c r="I64" s="31"/>
      <c r="J64" s="31"/>
      <c r="K64" s="31"/>
      <c r="L64" s="31"/>
      <c r="M64" s="31"/>
      <c r="N64" s="31"/>
      <c r="O64" s="35"/>
    </row>
    <row r="65" spans="1:15" x14ac:dyDescent="0.3">
      <c r="C65" s="57"/>
      <c r="D65" s="54"/>
      <c r="E65" s="6"/>
      <c r="F65" s="19"/>
      <c r="G65" s="24"/>
      <c r="H65" s="24"/>
      <c r="I65" s="31"/>
      <c r="J65" s="31"/>
      <c r="K65" s="31"/>
      <c r="L65" s="31"/>
      <c r="M65" s="31"/>
      <c r="N65" s="31"/>
      <c r="O65" s="35"/>
    </row>
    <row r="66" spans="1:15" x14ac:dyDescent="0.3">
      <c r="C66" s="58" t="s">
        <v>10</v>
      </c>
      <c r="D66" s="54"/>
      <c r="E66" s="6"/>
      <c r="F66" s="19"/>
      <c r="G66" s="24" t="s">
        <v>2</v>
      </c>
      <c r="H66" s="24" t="s">
        <v>2</v>
      </c>
      <c r="I66" s="31"/>
      <c r="J66" s="31"/>
      <c r="K66" s="31"/>
      <c r="L66" s="31"/>
      <c r="M66" s="31"/>
      <c r="N66" s="31"/>
      <c r="O66" s="35"/>
    </row>
    <row r="67" spans="1:15" x14ac:dyDescent="0.3">
      <c r="C67" s="57"/>
      <c r="D67" s="54"/>
      <c r="E67" s="6"/>
      <c r="F67" s="19"/>
      <c r="G67" s="24"/>
      <c r="H67" s="24"/>
      <c r="I67" s="31"/>
      <c r="J67" s="31"/>
      <c r="K67" s="31"/>
      <c r="L67" s="31"/>
      <c r="M67" s="31"/>
      <c r="N67" s="31"/>
      <c r="O67" s="35"/>
    </row>
    <row r="68" spans="1:15" x14ac:dyDescent="0.3">
      <c r="A68" s="10"/>
      <c r="B68" s="28"/>
      <c r="C68" s="58" t="s">
        <v>11</v>
      </c>
      <c r="D68" s="54"/>
      <c r="E68" s="6"/>
      <c r="F68" s="19"/>
      <c r="G68" s="24"/>
      <c r="H68" s="24"/>
      <c r="I68" s="31"/>
      <c r="J68" s="31"/>
      <c r="K68" s="31"/>
      <c r="L68" s="31"/>
      <c r="M68" s="31"/>
      <c r="N68" s="31"/>
      <c r="O68" s="35"/>
    </row>
    <row r="69" spans="1:15" x14ac:dyDescent="0.3">
      <c r="A69" s="28"/>
      <c r="B69" s="28"/>
      <c r="C69" s="58" t="s">
        <v>13</v>
      </c>
      <c r="D69" s="54"/>
      <c r="E69" s="6"/>
      <c r="F69" s="19"/>
      <c r="G69" s="24" t="s">
        <v>2</v>
      </c>
      <c r="H69" s="24" t="s">
        <v>2</v>
      </c>
      <c r="I69" s="31"/>
      <c r="J69" s="31"/>
      <c r="K69" s="31"/>
      <c r="L69" s="31"/>
      <c r="M69" s="31"/>
      <c r="N69" s="31"/>
      <c r="O69" s="35"/>
    </row>
    <row r="70" spans="1:15" x14ac:dyDescent="0.3">
      <c r="A70" s="28"/>
      <c r="B70" s="28"/>
      <c r="C70" s="58"/>
      <c r="D70" s="54"/>
      <c r="E70" s="6"/>
      <c r="F70" s="19"/>
      <c r="G70" s="24"/>
      <c r="H70" s="24"/>
      <c r="I70" s="31"/>
      <c r="J70" s="31"/>
      <c r="K70" s="31"/>
      <c r="L70" s="31"/>
      <c r="M70" s="31"/>
      <c r="N70" s="31"/>
      <c r="O70" s="35"/>
    </row>
    <row r="71" spans="1:15" x14ac:dyDescent="0.3">
      <c r="A71" s="28"/>
      <c r="B71" s="28"/>
      <c r="C71" s="58" t="s">
        <v>14</v>
      </c>
      <c r="D71" s="54"/>
      <c r="E71" s="6"/>
      <c r="F71" s="19"/>
      <c r="G71" s="24" t="s">
        <v>2</v>
      </c>
      <c r="H71" s="24" t="s">
        <v>2</v>
      </c>
      <c r="I71" s="31"/>
      <c r="J71" s="31"/>
      <c r="K71" s="31"/>
      <c r="L71" s="31"/>
      <c r="M71" s="31"/>
      <c r="N71" s="31"/>
      <c r="O71" s="35"/>
    </row>
    <row r="72" spans="1:15" x14ac:dyDescent="0.3">
      <c r="A72" s="28"/>
      <c r="B72" s="28"/>
      <c r="C72" s="58"/>
      <c r="D72" s="54"/>
      <c r="E72" s="6"/>
      <c r="F72" s="19"/>
      <c r="G72" s="24"/>
      <c r="H72" s="24"/>
      <c r="I72" s="31"/>
      <c r="J72" s="31"/>
      <c r="K72" s="31"/>
      <c r="L72" s="31"/>
      <c r="M72" s="31"/>
      <c r="N72" s="31"/>
      <c r="O72" s="35"/>
    </row>
    <row r="73" spans="1:15" x14ac:dyDescent="0.3">
      <c r="C73" s="59" t="s">
        <v>15</v>
      </c>
      <c r="D73" s="54"/>
      <c r="E73" s="6"/>
      <c r="F73" s="19"/>
      <c r="G73" s="24"/>
      <c r="H73" s="24"/>
      <c r="I73" s="31"/>
      <c r="J73" s="31"/>
      <c r="K73" s="31"/>
      <c r="L73" s="31"/>
      <c r="M73" s="31"/>
      <c r="N73" s="31"/>
      <c r="O73" s="35"/>
    </row>
    <row r="74" spans="1:15" x14ac:dyDescent="0.3">
      <c r="B74" s="8" t="s">
        <v>184</v>
      </c>
      <c r="C74" s="57" t="s">
        <v>185</v>
      </c>
      <c r="D74" s="54" t="s">
        <v>186</v>
      </c>
      <c r="E74" s="6" t="s">
        <v>187</v>
      </c>
      <c r="F74" s="19">
        <v>500000</v>
      </c>
      <c r="G74" s="24">
        <v>489.58</v>
      </c>
      <c r="H74" s="24">
        <v>0.08</v>
      </c>
      <c r="I74" s="31">
        <v>5.4701000000000004</v>
      </c>
      <c r="J74" s="31"/>
      <c r="K74" s="77" t="s">
        <v>5360</v>
      </c>
      <c r="L74" s="77" t="s">
        <v>5360</v>
      </c>
      <c r="M74" s="77" t="s">
        <v>5360</v>
      </c>
      <c r="N74" s="77" t="s">
        <v>5360</v>
      </c>
      <c r="O74" s="35"/>
    </row>
    <row r="75" spans="1:15" x14ac:dyDescent="0.3">
      <c r="C75" s="58" t="s">
        <v>176</v>
      </c>
      <c r="D75" s="54"/>
      <c r="E75" s="6"/>
      <c r="F75" s="19"/>
      <c r="G75" s="25">
        <v>489.58</v>
      </c>
      <c r="H75" s="25">
        <v>0.08</v>
      </c>
      <c r="I75" s="31"/>
      <c r="J75" s="31"/>
      <c r="K75" s="31"/>
      <c r="L75" s="31"/>
      <c r="M75" s="31"/>
      <c r="N75" s="31"/>
      <c r="O75" s="35"/>
    </row>
    <row r="76" spans="1:15" x14ac:dyDescent="0.3">
      <c r="C76" s="57"/>
      <c r="D76" s="54"/>
      <c r="E76" s="6"/>
      <c r="F76" s="19"/>
      <c r="G76" s="24"/>
      <c r="H76" s="24"/>
      <c r="I76" s="31"/>
      <c r="J76" s="31"/>
      <c r="K76" s="31"/>
      <c r="L76" s="31"/>
      <c r="M76" s="31"/>
      <c r="N76" s="31"/>
      <c r="O76" s="35"/>
    </row>
    <row r="77" spans="1:15" x14ac:dyDescent="0.3">
      <c r="C77" s="58" t="s">
        <v>16</v>
      </c>
      <c r="D77" s="54"/>
      <c r="E77" s="6"/>
      <c r="F77" s="19"/>
      <c r="G77" s="24" t="s">
        <v>2</v>
      </c>
      <c r="H77" s="24" t="s">
        <v>2</v>
      </c>
      <c r="I77" s="31"/>
      <c r="J77" s="31"/>
      <c r="K77" s="31"/>
      <c r="L77" s="31"/>
      <c r="M77" s="31"/>
      <c r="N77" s="31"/>
      <c r="O77" s="35"/>
    </row>
    <row r="78" spans="1:15" x14ac:dyDescent="0.3">
      <c r="C78" s="57"/>
      <c r="D78" s="54"/>
      <c r="E78" s="6"/>
      <c r="F78" s="19"/>
      <c r="G78" s="24"/>
      <c r="H78" s="24"/>
      <c r="I78" s="31"/>
      <c r="J78" s="31"/>
      <c r="K78" s="31"/>
      <c r="L78" s="31"/>
      <c r="M78" s="31"/>
      <c r="N78" s="31"/>
      <c r="O78" s="35"/>
    </row>
    <row r="79" spans="1:15" x14ac:dyDescent="0.3">
      <c r="C79" s="58" t="s">
        <v>17</v>
      </c>
      <c r="D79" s="54"/>
      <c r="E79" s="6"/>
      <c r="F79" s="19"/>
      <c r="G79" s="24" t="s">
        <v>2</v>
      </c>
      <c r="H79" s="24" t="s">
        <v>2</v>
      </c>
      <c r="I79" s="31"/>
      <c r="J79" s="31"/>
      <c r="K79" s="31"/>
      <c r="L79" s="31"/>
      <c r="M79" s="31"/>
      <c r="N79" s="31"/>
      <c r="O79" s="35"/>
    </row>
    <row r="80" spans="1:15" x14ac:dyDescent="0.3">
      <c r="C80" s="57"/>
      <c r="D80" s="54"/>
      <c r="E80" s="6"/>
      <c r="F80" s="19"/>
      <c r="G80" s="24"/>
      <c r="H80" s="24"/>
      <c r="I80" s="31"/>
      <c r="J80" s="31"/>
      <c r="K80" s="31"/>
      <c r="L80" s="31"/>
      <c r="M80" s="31"/>
      <c r="N80" s="31"/>
      <c r="O80" s="35"/>
    </row>
    <row r="81" spans="1:15" x14ac:dyDescent="0.3">
      <c r="A81" s="10"/>
      <c r="B81" s="28"/>
      <c r="C81" s="58" t="s">
        <v>18</v>
      </c>
      <c r="D81" s="54"/>
      <c r="E81" s="6"/>
      <c r="F81" s="19"/>
      <c r="G81" s="24"/>
      <c r="H81" s="24"/>
      <c r="I81" s="31"/>
      <c r="J81" s="31"/>
      <c r="K81" s="31"/>
      <c r="L81" s="31"/>
      <c r="M81" s="31"/>
      <c r="N81" s="31"/>
      <c r="O81" s="35"/>
    </row>
    <row r="82" spans="1:15" x14ac:dyDescent="0.3">
      <c r="A82" s="28"/>
      <c r="B82" s="28"/>
      <c r="C82" s="58" t="s">
        <v>19</v>
      </c>
      <c r="D82" s="54"/>
      <c r="E82" s="6"/>
      <c r="F82" s="19"/>
      <c r="G82" s="24" t="s">
        <v>2</v>
      </c>
      <c r="H82" s="24" t="s">
        <v>2</v>
      </c>
      <c r="I82" s="31"/>
      <c r="J82" s="31"/>
      <c r="K82" s="31"/>
      <c r="L82" s="31"/>
      <c r="M82" s="31"/>
      <c r="N82" s="31"/>
      <c r="O82" s="35"/>
    </row>
    <row r="83" spans="1:15" x14ac:dyDescent="0.3">
      <c r="A83" s="28"/>
      <c r="B83" s="28"/>
      <c r="C83" s="58"/>
      <c r="D83" s="54"/>
      <c r="E83" s="6"/>
      <c r="F83" s="19"/>
      <c r="G83" s="24"/>
      <c r="H83" s="24"/>
      <c r="I83" s="31"/>
      <c r="J83" s="31"/>
      <c r="K83" s="31"/>
      <c r="L83" s="31"/>
      <c r="M83" s="31"/>
      <c r="N83" s="31"/>
      <c r="O83" s="35"/>
    </row>
    <row r="84" spans="1:15" x14ac:dyDescent="0.3">
      <c r="A84" s="28"/>
      <c r="B84" s="28"/>
      <c r="C84" s="58" t="s">
        <v>20</v>
      </c>
      <c r="D84" s="54"/>
      <c r="E84" s="6"/>
      <c r="F84" s="19"/>
      <c r="G84" s="24" t="s">
        <v>2</v>
      </c>
      <c r="H84" s="24" t="s">
        <v>2</v>
      </c>
      <c r="I84" s="31"/>
      <c r="J84" s="31"/>
      <c r="K84" s="31"/>
      <c r="L84" s="31"/>
      <c r="M84" s="31"/>
      <c r="N84" s="31"/>
      <c r="O84" s="35"/>
    </row>
    <row r="85" spans="1:15" x14ac:dyDescent="0.3">
      <c r="A85" s="28"/>
      <c r="B85" s="28"/>
      <c r="C85" s="58"/>
      <c r="D85" s="54"/>
      <c r="E85" s="6"/>
      <c r="F85" s="19"/>
      <c r="G85" s="24"/>
      <c r="H85" s="24"/>
      <c r="I85" s="31"/>
      <c r="J85" s="31"/>
      <c r="K85" s="31"/>
      <c r="L85" s="31"/>
      <c r="M85" s="31"/>
      <c r="N85" s="31"/>
      <c r="O85" s="35"/>
    </row>
    <row r="86" spans="1:15" x14ac:dyDescent="0.3">
      <c r="A86" s="28"/>
      <c r="B86" s="28"/>
      <c r="C86" s="58" t="s">
        <v>21</v>
      </c>
      <c r="D86" s="54"/>
      <c r="E86" s="6"/>
      <c r="F86" s="19"/>
      <c r="G86" s="24" t="s">
        <v>2</v>
      </c>
      <c r="H86" s="24" t="s">
        <v>2</v>
      </c>
      <c r="I86" s="31"/>
      <c r="J86" s="31"/>
      <c r="K86" s="31"/>
      <c r="L86" s="31"/>
      <c r="M86" s="31"/>
      <c r="N86" s="31"/>
      <c r="O86" s="35"/>
    </row>
    <row r="87" spans="1:15" x14ac:dyDescent="0.3">
      <c r="A87" s="28"/>
      <c r="B87" s="28"/>
      <c r="C87" s="58"/>
      <c r="D87" s="54"/>
      <c r="E87" s="6"/>
      <c r="F87" s="19"/>
      <c r="G87" s="24"/>
      <c r="H87" s="24"/>
      <c r="I87" s="31"/>
      <c r="J87" s="31"/>
      <c r="K87" s="31"/>
      <c r="L87" s="31"/>
      <c r="M87" s="31"/>
      <c r="N87" s="31"/>
      <c r="O87" s="35"/>
    </row>
    <row r="88" spans="1:15" x14ac:dyDescent="0.3">
      <c r="A88" s="28"/>
      <c r="B88" s="28"/>
      <c r="C88" s="58" t="s">
        <v>22</v>
      </c>
      <c r="D88" s="54"/>
      <c r="E88" s="6"/>
      <c r="F88" s="19"/>
      <c r="G88" s="24" t="s">
        <v>2</v>
      </c>
      <c r="H88" s="24" t="s">
        <v>2</v>
      </c>
      <c r="I88" s="31"/>
      <c r="J88" s="31"/>
      <c r="K88" s="31"/>
      <c r="L88" s="31"/>
      <c r="M88" s="31"/>
      <c r="N88" s="31"/>
      <c r="O88" s="35"/>
    </row>
    <row r="89" spans="1:15" x14ac:dyDescent="0.3">
      <c r="A89" s="28"/>
      <c r="B89" s="28"/>
      <c r="C89" s="58"/>
      <c r="D89" s="54"/>
      <c r="E89" s="6"/>
      <c r="F89" s="19"/>
      <c r="G89" s="24"/>
      <c r="H89" s="24"/>
      <c r="I89" s="31"/>
      <c r="J89" s="31"/>
      <c r="K89" s="31"/>
      <c r="L89" s="31"/>
      <c r="M89" s="31"/>
      <c r="N89" s="31"/>
      <c r="O89" s="35"/>
    </row>
    <row r="90" spans="1:15" x14ac:dyDescent="0.3">
      <c r="A90" s="28"/>
      <c r="B90" s="28"/>
      <c r="C90" s="58" t="s">
        <v>23</v>
      </c>
      <c r="D90" s="54"/>
      <c r="E90" s="6"/>
      <c r="F90" s="19"/>
      <c r="G90" s="24" t="s">
        <v>2</v>
      </c>
      <c r="H90" s="24" t="s">
        <v>2</v>
      </c>
      <c r="I90" s="31"/>
      <c r="J90" s="31"/>
      <c r="K90" s="31"/>
      <c r="L90" s="31"/>
      <c r="M90" s="31"/>
      <c r="N90" s="31"/>
      <c r="O90" s="35"/>
    </row>
    <row r="91" spans="1:15" x14ac:dyDescent="0.3">
      <c r="A91" s="28"/>
      <c r="B91" s="28"/>
      <c r="C91" s="58"/>
      <c r="D91" s="54"/>
      <c r="E91" s="6"/>
      <c r="F91" s="19"/>
      <c r="G91" s="24"/>
      <c r="H91" s="24"/>
      <c r="I91" s="31"/>
      <c r="J91" s="31"/>
      <c r="K91" s="31"/>
      <c r="L91" s="31"/>
      <c r="M91" s="31"/>
      <c r="N91" s="31"/>
      <c r="O91" s="35"/>
    </row>
    <row r="92" spans="1:15" x14ac:dyDescent="0.3">
      <c r="C92" s="59" t="s">
        <v>24</v>
      </c>
      <c r="D92" s="54"/>
      <c r="E92" s="6"/>
      <c r="F92" s="19"/>
      <c r="G92" s="24"/>
      <c r="H92" s="24"/>
      <c r="I92" s="31"/>
      <c r="J92" s="31"/>
      <c r="K92" s="31"/>
      <c r="L92" s="31"/>
      <c r="M92" s="31"/>
      <c r="N92" s="31"/>
      <c r="O92" s="35"/>
    </row>
    <row r="93" spans="1:15" x14ac:dyDescent="0.3">
      <c r="B93" s="8" t="s">
        <v>188</v>
      </c>
      <c r="C93" s="57" t="s">
        <v>189</v>
      </c>
      <c r="D93" s="54"/>
      <c r="E93" s="6"/>
      <c r="F93" s="19"/>
      <c r="G93" s="24">
        <v>20398.099999999999</v>
      </c>
      <c r="H93" s="24">
        <v>3.5</v>
      </c>
      <c r="I93" s="31"/>
      <c r="J93" s="31"/>
      <c r="K93" s="77" t="s">
        <v>5360</v>
      </c>
      <c r="L93" s="77" t="s">
        <v>5360</v>
      </c>
      <c r="M93" s="31"/>
      <c r="N93" s="31"/>
      <c r="O93" s="35"/>
    </row>
    <row r="94" spans="1:15" x14ac:dyDescent="0.3">
      <c r="C94" s="58" t="s">
        <v>176</v>
      </c>
      <c r="D94" s="54"/>
      <c r="E94" s="6"/>
      <c r="F94" s="19"/>
      <c r="G94" s="25">
        <v>20398.099999999999</v>
      </c>
      <c r="H94" s="25">
        <v>3.5</v>
      </c>
      <c r="I94" s="31"/>
      <c r="J94" s="31"/>
      <c r="K94" s="31"/>
      <c r="L94" s="31"/>
      <c r="M94" s="31"/>
      <c r="N94" s="31"/>
      <c r="O94" s="35"/>
    </row>
    <row r="95" spans="1:15" x14ac:dyDescent="0.3">
      <c r="C95" s="57"/>
      <c r="D95" s="54"/>
      <c r="E95" s="6"/>
      <c r="F95" s="19"/>
      <c r="G95" s="24"/>
      <c r="H95" s="24"/>
      <c r="I95" s="31"/>
      <c r="J95" s="31"/>
      <c r="K95" s="31"/>
      <c r="L95" s="31"/>
      <c r="M95" s="31"/>
      <c r="N95" s="31"/>
      <c r="O95" s="35"/>
    </row>
    <row r="96" spans="1:15" x14ac:dyDescent="0.3">
      <c r="A96" s="10"/>
      <c r="B96" s="28"/>
      <c r="C96" s="58" t="s">
        <v>25</v>
      </c>
      <c r="D96" s="54"/>
      <c r="E96" s="6"/>
      <c r="F96" s="19"/>
      <c r="G96" s="24"/>
      <c r="H96" s="24"/>
      <c r="I96" s="31"/>
      <c r="J96" s="31"/>
      <c r="K96" s="31"/>
      <c r="L96" s="31"/>
      <c r="M96" s="31"/>
      <c r="N96" s="31"/>
      <c r="O96" s="35"/>
    </row>
    <row r="97" spans="1:58" s="2" customFormat="1" ht="13.8" x14ac:dyDescent="0.3">
      <c r="A97" s="28"/>
      <c r="B97" s="28"/>
      <c r="C97" s="57" t="s">
        <v>5255</v>
      </c>
      <c r="D97" s="54"/>
      <c r="E97" s="6"/>
      <c r="F97" s="19"/>
      <c r="G97" s="24" t="s">
        <v>2</v>
      </c>
      <c r="H97" s="24" t="s">
        <v>2</v>
      </c>
      <c r="I97" s="31"/>
      <c r="J97" s="31"/>
      <c r="K97" s="77" t="s">
        <v>5360</v>
      </c>
      <c r="L97" s="77" t="s">
        <v>5360</v>
      </c>
      <c r="M97" s="31"/>
      <c r="N97" s="31"/>
      <c r="O97" s="35"/>
      <c r="P97" s="3"/>
      <c r="AM97" s="3"/>
      <c r="AZ97" s="3"/>
      <c r="BB97" s="3"/>
      <c r="BF97" s="3"/>
    </row>
    <row r="98" spans="1:58" x14ac:dyDescent="0.3">
      <c r="B98" s="8"/>
      <c r="C98" s="57" t="s">
        <v>190</v>
      </c>
      <c r="D98" s="54"/>
      <c r="E98" s="6"/>
      <c r="F98" s="19"/>
      <c r="G98" s="24">
        <v>26.77</v>
      </c>
      <c r="H98" s="24">
        <v>0.01</v>
      </c>
      <c r="I98" s="31"/>
      <c r="J98" s="31"/>
      <c r="K98" s="77" t="s">
        <v>5360</v>
      </c>
      <c r="L98" s="77" t="s">
        <v>5360</v>
      </c>
      <c r="M98" s="31"/>
      <c r="N98" s="31"/>
      <c r="O98" s="35"/>
    </row>
    <row r="99" spans="1:58" x14ac:dyDescent="0.3">
      <c r="C99" s="58" t="s">
        <v>176</v>
      </c>
      <c r="D99" s="54"/>
      <c r="E99" s="6"/>
      <c r="F99" s="19"/>
      <c r="G99" s="25">
        <v>26.77</v>
      </c>
      <c r="H99" s="25">
        <v>0.01</v>
      </c>
      <c r="I99" s="31"/>
      <c r="J99" s="31"/>
      <c r="K99" s="31"/>
      <c r="L99" s="31"/>
      <c r="M99" s="31"/>
      <c r="N99" s="31"/>
      <c r="O99" s="35"/>
    </row>
    <row r="100" spans="1:58" x14ac:dyDescent="0.3">
      <c r="C100" s="57"/>
      <c r="D100" s="54"/>
      <c r="E100" s="6"/>
      <c r="F100" s="19"/>
      <c r="G100" s="24"/>
      <c r="H100" s="24"/>
      <c r="I100" s="31"/>
      <c r="J100" s="31"/>
      <c r="K100" s="31"/>
      <c r="L100" s="31"/>
      <c r="M100" s="31"/>
      <c r="N100" s="31"/>
      <c r="O100" s="35"/>
    </row>
    <row r="101" spans="1:58" ht="41.4" x14ac:dyDescent="0.3">
      <c r="C101" s="60" t="s">
        <v>191</v>
      </c>
      <c r="D101" s="55"/>
      <c r="E101" s="5"/>
      <c r="F101" s="20"/>
      <c r="G101" s="26">
        <v>583187.17000000004</v>
      </c>
      <c r="H101" s="26">
        <v>100</v>
      </c>
      <c r="I101" s="32"/>
      <c r="J101" s="32"/>
      <c r="K101" s="78">
        <f>SUMPRODUCT(K5:K100,H5:H100)/100</f>
        <v>70.919160000000005</v>
      </c>
      <c r="L101" s="78">
        <f>SUMPRODUCT(L5:L100,H5:H100)/100</f>
        <v>83.649119999999982</v>
      </c>
      <c r="M101" s="32"/>
      <c r="N101" s="32"/>
      <c r="O101" s="75" t="s">
        <v>5309</v>
      </c>
    </row>
    <row r="104" spans="1:58" x14ac:dyDescent="0.3">
      <c r="C104" s="1" t="s">
        <v>192</v>
      </c>
    </row>
    <row r="105" spans="1:58" x14ac:dyDescent="0.3">
      <c r="C105" s="37" t="s">
        <v>193</v>
      </c>
      <c r="D105" s="37"/>
      <c r="E105" s="37"/>
      <c r="F105" s="37"/>
      <c r="G105" s="37"/>
      <c r="H105" s="37"/>
      <c r="I105" s="37"/>
      <c r="J105" s="37"/>
      <c r="K105" s="37"/>
      <c r="L105" s="37"/>
      <c r="M105" s="37"/>
      <c r="N105" s="37"/>
      <c r="O105" s="37"/>
    </row>
    <row r="106" spans="1:58" x14ac:dyDescent="0.3">
      <c r="C106" s="2" t="s">
        <v>194</v>
      </c>
      <c r="F106" s="71"/>
      <c r="G106" s="72"/>
      <c r="H106" s="72"/>
      <c r="I106" s="72"/>
      <c r="J106" s="72"/>
      <c r="K106" s="72"/>
      <c r="L106" s="72"/>
      <c r="M106" s="72"/>
      <c r="N106" s="72"/>
    </row>
    <row r="107" spans="1:58" x14ac:dyDescent="0.3">
      <c r="C107" s="2" t="s">
        <v>195</v>
      </c>
      <c r="F107" s="71"/>
      <c r="G107" s="72"/>
      <c r="H107" s="72"/>
      <c r="I107" s="72"/>
      <c r="J107" s="72"/>
      <c r="K107" s="72"/>
      <c r="L107" s="72"/>
      <c r="M107" s="72"/>
      <c r="N107" s="72"/>
    </row>
    <row r="108" spans="1:58" ht="30" customHeight="1" x14ac:dyDescent="0.3">
      <c r="C108" s="82" t="s">
        <v>196</v>
      </c>
      <c r="D108" s="83"/>
      <c r="E108" s="83"/>
      <c r="F108" s="83"/>
      <c r="G108" s="83"/>
      <c r="H108" s="83"/>
      <c r="I108" s="83"/>
      <c r="J108" s="83"/>
      <c r="K108" s="83"/>
      <c r="L108" s="83"/>
      <c r="M108" s="83"/>
      <c r="N108" s="83"/>
      <c r="O108" s="83"/>
    </row>
    <row r="109" spans="1:58" x14ac:dyDescent="0.3">
      <c r="C109" s="2" t="s">
        <v>197</v>
      </c>
      <c r="F109" s="71"/>
      <c r="G109" s="72"/>
      <c r="H109" s="72"/>
      <c r="I109" s="72"/>
      <c r="J109" s="72"/>
      <c r="K109" s="72"/>
      <c r="L109" s="72"/>
      <c r="M109" s="72"/>
      <c r="N109" s="72"/>
    </row>
    <row r="110" spans="1:58" ht="70.5" customHeight="1" x14ac:dyDescent="0.3">
      <c r="C110" s="82" t="s">
        <v>5310</v>
      </c>
      <c r="D110" s="82"/>
      <c r="E110" s="82"/>
      <c r="F110" s="82"/>
      <c r="G110" s="82"/>
      <c r="H110" s="82"/>
      <c r="I110" s="82"/>
      <c r="J110" s="82"/>
      <c r="K110" s="82"/>
      <c r="L110" s="82"/>
      <c r="M110" s="82"/>
      <c r="N110" s="82"/>
      <c r="O110" s="82"/>
    </row>
    <row r="111" spans="1:58" x14ac:dyDescent="0.3">
      <c r="C111" s="82" t="s">
        <v>5311</v>
      </c>
      <c r="D111" s="82"/>
      <c r="E111" s="82"/>
      <c r="F111" s="82"/>
      <c r="G111" s="82"/>
      <c r="H111" s="82"/>
      <c r="I111" s="82"/>
      <c r="J111" s="82"/>
      <c r="K111" s="82"/>
      <c r="L111" s="82"/>
      <c r="M111" s="82"/>
      <c r="N111" s="82"/>
      <c r="O111" s="82"/>
    </row>
    <row r="113" spans="3:5" x14ac:dyDescent="0.3">
      <c r="C113" s="1" t="s">
        <v>5366</v>
      </c>
      <c r="E113" s="80" t="s">
        <v>5367</v>
      </c>
    </row>
    <row r="114" spans="3:5" x14ac:dyDescent="0.3">
      <c r="E114" s="2" t="s">
        <v>5368</v>
      </c>
    </row>
  </sheetData>
  <mergeCells count="3">
    <mergeCell ref="C108:O108"/>
    <mergeCell ref="C110:O110"/>
    <mergeCell ref="C111:O111"/>
  </mergeCells>
  <hyperlinks>
    <hyperlink ref="J2" location="'Index'!A1" display="'Index'!A1" xr:uid="{B7655A9B-E3CD-4F20-8F41-A253AAB91406}"/>
    <hyperlink ref="M10" r:id="rId1" xr:uid="{21496E2C-633B-49CC-AD7F-AE51FF90DF75}"/>
    <hyperlink ref="M11" r:id="rId2" xr:uid="{947EA313-2360-4D24-84EA-D5227FAA8644}"/>
    <hyperlink ref="M12" r:id="rId3" xr:uid="{857230A0-3BE3-4160-9C8E-472EF3A33E1B}"/>
    <hyperlink ref="M13" r:id="rId4" xr:uid="{355D88C8-2EC0-4216-8FF5-FC070222392D}"/>
    <hyperlink ref="M14" r:id="rId5" xr:uid="{96FD7A25-3505-4390-ACD0-70A56FB722F0}"/>
    <hyperlink ref="M15" r:id="rId6" xr:uid="{8519759D-591A-471B-BC52-62EED6AD9BBE}"/>
    <hyperlink ref="M16" r:id="rId7" xr:uid="{9EA8172C-9D0F-4950-B1B2-FB3BE9AD1779}"/>
    <hyperlink ref="M17" r:id="rId8" xr:uid="{EE105EF1-C53D-4238-9C72-30D9FF8E18A2}"/>
    <hyperlink ref="M18" r:id="rId9" xr:uid="{45F0B1EA-4B7E-4BCA-B6FD-D126BFEEBDB1}"/>
    <hyperlink ref="M19" r:id="rId10" xr:uid="{C735B7DA-AF67-4840-8D40-3C9E0AF1F343}"/>
    <hyperlink ref="M20" r:id="rId11" xr:uid="{2D95C8F5-7D5E-47D3-8DC3-BE34F25AC4C2}"/>
    <hyperlink ref="M21" r:id="rId12" xr:uid="{E7BD4BE7-7B53-4161-A09A-2C719F8D00ED}"/>
    <hyperlink ref="M22" r:id="rId13" xr:uid="{98FE6429-D698-4553-9872-A2A64B045BDD}"/>
    <hyperlink ref="M23" r:id="rId14" xr:uid="{FD2B21DF-E2F2-4591-B47C-EB5725F8730E}"/>
    <hyperlink ref="M24" r:id="rId15" xr:uid="{35F20B3B-E8EF-4BE9-86BD-8B6C17423450}"/>
    <hyperlink ref="M25" r:id="rId16" xr:uid="{4AF4FFD1-2427-4DD2-BF02-459055343272}"/>
    <hyperlink ref="M26" r:id="rId17" xr:uid="{F044E1F1-6396-471E-9FBE-3A7CEAE99974}"/>
    <hyperlink ref="M27" r:id="rId18" xr:uid="{439F18D2-818B-489A-9C47-AC2A826911AB}"/>
    <hyperlink ref="M28" r:id="rId19" xr:uid="{C5031DE0-703F-4FE4-9582-32B37FE68412}"/>
    <hyperlink ref="M29" r:id="rId20" xr:uid="{8293EFFA-F1C7-4A41-BE76-5A731833676D}"/>
    <hyperlink ref="M30" r:id="rId21" xr:uid="{5602212F-5C8E-491F-8FC4-9D80030283C0}"/>
    <hyperlink ref="M31" r:id="rId22" xr:uid="{5965559B-B02E-4154-B231-689CCF43AAF8}"/>
    <hyperlink ref="M32" r:id="rId23" xr:uid="{CD9C3507-3981-48D4-BB22-7A81B1ECAB41}"/>
    <hyperlink ref="M33" r:id="rId24" xr:uid="{A478E3F5-ACF2-445B-8316-53E40CDC6F01}"/>
    <hyperlink ref="M34" r:id="rId25" xr:uid="{CF7D7B8F-1384-4B2E-B2C6-CBFFF2268CA8}"/>
    <hyperlink ref="M35" r:id="rId26" xr:uid="{14524E67-094A-4E94-BE45-82B1CFDC7B84}"/>
    <hyperlink ref="M36" r:id="rId27" xr:uid="{BD9EFAE7-4C91-4079-B4CE-5569C1AB21BA}"/>
    <hyperlink ref="M37" r:id="rId28" xr:uid="{E522634C-A1DC-4825-87EA-AF16ADDD4402}"/>
    <hyperlink ref="M38" r:id="rId29" xr:uid="{4383708A-1787-4137-85E4-B9D6737D33E6}"/>
    <hyperlink ref="M39" r:id="rId30" xr:uid="{0896187A-8D2C-45F3-BED5-72A068007EEB}"/>
    <hyperlink ref="M40" r:id="rId31" xr:uid="{29BB6658-5377-4DC7-856F-0AF73863135F}"/>
    <hyperlink ref="M41" r:id="rId32" xr:uid="{EF460D01-E420-41EB-8F51-4CFD642C90AB}"/>
    <hyperlink ref="M42" r:id="rId33" xr:uid="{BA6EA4DF-172A-4CEC-B80F-7EEEE2080AB1}"/>
    <hyperlink ref="M43" r:id="rId34" xr:uid="{12829679-7653-447A-8334-D8353370B369}"/>
    <hyperlink ref="M44" r:id="rId35" xr:uid="{E9338F68-0465-4DA0-9FB3-E5282B63E6FA}"/>
    <hyperlink ref="M45" r:id="rId36" xr:uid="{29E01506-D644-44CE-A0AC-1280AF6E60EB}"/>
    <hyperlink ref="M46" r:id="rId37" xr:uid="{4116FE29-3952-4D87-8F93-4BBB2291C379}"/>
    <hyperlink ref="N10" r:id="rId38" xr:uid="{75B7C657-1CFA-4E89-B0B8-81E9D6D83908}"/>
    <hyperlink ref="N11" r:id="rId39" xr:uid="{BFBD5286-08E9-4DF3-B380-73E124A003ED}"/>
    <hyperlink ref="N12" r:id="rId40" xr:uid="{B08507FE-3402-4103-843D-FDF96691D303}"/>
    <hyperlink ref="N13" r:id="rId41" xr:uid="{D23AB8AC-906E-40A5-BDB0-0781ABA9B555}"/>
    <hyperlink ref="N14" r:id="rId42" xr:uid="{DFAF0EA5-0208-428E-9C1B-3EC73333A155}"/>
    <hyperlink ref="N15" r:id="rId43" xr:uid="{7236E8BB-3AF3-40F5-A61D-E415FF8E0046}"/>
    <hyperlink ref="N16" r:id="rId44" xr:uid="{78046FB0-58B4-4712-A2AB-4DAE77956489}"/>
    <hyperlink ref="N17" r:id="rId45" xr:uid="{9732BF23-97F6-47B1-A819-DF2A48B1FFF8}"/>
    <hyperlink ref="N18" r:id="rId46" xr:uid="{0EA94C5A-F012-49D9-976D-D1F6A6FE05B7}"/>
    <hyperlink ref="N19" r:id="rId47" xr:uid="{5300B55E-D31D-43E3-967E-AC3A4C0F7BD3}"/>
    <hyperlink ref="N20" r:id="rId48" xr:uid="{969402D9-4FD1-4810-893B-E923448DA9FE}"/>
    <hyperlink ref="N21" r:id="rId49" xr:uid="{3EC9E3E8-C4A7-4519-8DCC-59A0A0089349}"/>
    <hyperlink ref="N22" r:id="rId50" xr:uid="{4AE8E213-FED0-4C06-A1C6-61E4323F879B}"/>
    <hyperlink ref="N23" r:id="rId51" xr:uid="{CB6CCBE2-8EC4-4825-85FD-C3EC38820AA8}"/>
    <hyperlink ref="N24" r:id="rId52" xr:uid="{A3BD8C9A-FFD6-4835-958D-C39C95E32D02}"/>
    <hyperlink ref="N25" r:id="rId53" xr:uid="{4755D7AB-1601-42DA-A6B3-0E867ECB4B4D}"/>
    <hyperlink ref="N26" r:id="rId54" xr:uid="{C03E1D1E-0DEE-4780-99E7-F9F78702876E}"/>
    <hyperlink ref="N27" r:id="rId55" xr:uid="{444D76E2-F67D-4AF2-A90B-337711BCA168}"/>
    <hyperlink ref="N28" r:id="rId56" xr:uid="{8A24F055-3687-402F-8DF8-BE34F8FBB337}"/>
    <hyperlink ref="N29" r:id="rId57" xr:uid="{4F6B0881-03B5-4873-A2D0-361717314153}"/>
    <hyperlink ref="N30" r:id="rId58" xr:uid="{99AEBFDD-56D5-425A-929A-710652DC2B91}"/>
    <hyperlink ref="N31" r:id="rId59" xr:uid="{335B0EDE-B30A-481D-834A-5DF949751F43}"/>
    <hyperlink ref="N32" r:id="rId60" xr:uid="{B4E94AB2-B4D2-4DC4-9284-BB181DA27F9B}"/>
    <hyperlink ref="N33" r:id="rId61" xr:uid="{59B4038D-CC55-4700-90F3-A354A51BF15F}"/>
    <hyperlink ref="N34" r:id="rId62" xr:uid="{9B3D39F9-FC9F-477C-94EC-A275854A0C39}"/>
    <hyperlink ref="N35" r:id="rId63" xr:uid="{F9ED9E5C-E5EE-4AC1-A49E-6329079F4CE8}"/>
    <hyperlink ref="N36" r:id="rId64" xr:uid="{AE520561-F867-4981-9744-B1237FA46467}"/>
    <hyperlink ref="N37" r:id="rId65" xr:uid="{9C5BE25E-12E9-4D60-8FF1-D1D28424FC06}"/>
    <hyperlink ref="N38" r:id="rId66" xr:uid="{C6127E26-E2DB-4A8F-A0A6-44BF5E3F3839}"/>
    <hyperlink ref="N40" r:id="rId67" xr:uid="{65C97FB8-BF6D-466F-AE35-67AB858E7DBE}"/>
    <hyperlink ref="N41" r:id="rId68" xr:uid="{EDDF78FC-4D30-4B9C-BC4E-E42ADB904AA3}"/>
    <hyperlink ref="N42" r:id="rId69" xr:uid="{00B8338B-602F-4037-BD46-3A5C1DADA8D4}"/>
    <hyperlink ref="N43" r:id="rId70" xr:uid="{8F5368A5-DE33-43E2-8071-BEA202112C1B}"/>
    <hyperlink ref="N44" r:id="rId71" xr:uid="{1ECC0F48-EA53-4C0B-B246-6D2996D14795}"/>
    <hyperlink ref="N45" r:id="rId72" xr:uid="{B4206F36-727D-4EC6-8901-774FC6FCAC8F}"/>
    <hyperlink ref="N46" r:id="rId73" xr:uid="{F1FAD992-B82F-4BFD-B7A8-DB48C2A5F370}"/>
  </hyperlinks>
  <pageMargins left="0.7" right="0.7" top="0.75" bottom="0.75" header="0.3" footer="0.3"/>
  <pageSetup orientation="portrait" horizontalDpi="4294967293" r:id="rId74"/>
  <drawing r:id="rId7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CEA41-1C2D-43C9-A604-6BB87321308E}">
  <sheetPr codeName="Sheet118"/>
  <dimension ref="A1:IV104"/>
  <sheetViews>
    <sheetView showGridLines="0" zoomScale="90" zoomScaleNormal="90" workbookViewId="0">
      <pane ySplit="6" topLeftCell="A8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1780</v>
      </c>
      <c r="J2" s="38" t="s">
        <v>4927</v>
      </c>
    </row>
    <row r="3" spans="1:54" ht="16.2" x14ac:dyDescent="0.35">
      <c r="C3" s="1" t="s">
        <v>28</v>
      </c>
      <c r="D3" s="21" t="s">
        <v>1781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14000000</v>
      </c>
      <c r="G10" s="24">
        <v>280210</v>
      </c>
      <c r="H10" s="24">
        <v>7.26</v>
      </c>
      <c r="I10" s="31"/>
      <c r="J10" s="31"/>
      <c r="K10" s="35"/>
    </row>
    <row r="11" spans="1:54" x14ac:dyDescent="0.3">
      <c r="B11" s="8" t="s">
        <v>1782</v>
      </c>
      <c r="C11" s="57" t="s">
        <v>324</v>
      </c>
      <c r="D11" s="54" t="s">
        <v>1783</v>
      </c>
      <c r="E11" s="6" t="s">
        <v>244</v>
      </c>
      <c r="F11" s="19">
        <v>14000000</v>
      </c>
      <c r="G11" s="24">
        <v>214137</v>
      </c>
      <c r="H11" s="24">
        <v>5.55</v>
      </c>
      <c r="I11" s="31"/>
      <c r="J11" s="31"/>
      <c r="K11" s="35" t="s">
        <v>1784</v>
      </c>
    </row>
    <row r="12" spans="1:54" x14ac:dyDescent="0.3">
      <c r="B12" s="8" t="s">
        <v>558</v>
      </c>
      <c r="C12" s="57" t="s">
        <v>559</v>
      </c>
      <c r="D12" s="54" t="s">
        <v>560</v>
      </c>
      <c r="E12" s="6" t="s">
        <v>86</v>
      </c>
      <c r="F12" s="19">
        <v>10000000</v>
      </c>
      <c r="G12" s="24">
        <v>205600</v>
      </c>
      <c r="H12" s="24">
        <v>5.32</v>
      </c>
      <c r="I12" s="31"/>
      <c r="J12" s="31"/>
      <c r="K12" s="35"/>
    </row>
    <row r="13" spans="1:54" x14ac:dyDescent="0.3">
      <c r="B13" s="8" t="s">
        <v>58</v>
      </c>
      <c r="C13" s="57" t="s">
        <v>59</v>
      </c>
      <c r="D13" s="54" t="s">
        <v>60</v>
      </c>
      <c r="E13" s="6" t="s">
        <v>43</v>
      </c>
      <c r="F13" s="19">
        <v>9000000</v>
      </c>
      <c r="G13" s="24">
        <v>194715</v>
      </c>
      <c r="H13" s="24">
        <v>5.04</v>
      </c>
      <c r="I13" s="31"/>
      <c r="J13" s="31"/>
      <c r="K13" s="35"/>
    </row>
    <row r="14" spans="1:54" x14ac:dyDescent="0.3">
      <c r="B14" s="8" t="s">
        <v>527</v>
      </c>
      <c r="C14" s="57" t="s">
        <v>528</v>
      </c>
      <c r="D14" s="54" t="s">
        <v>529</v>
      </c>
      <c r="E14" s="6" t="s">
        <v>315</v>
      </c>
      <c r="F14" s="19">
        <v>1100000</v>
      </c>
      <c r="G14" s="24">
        <v>193578</v>
      </c>
      <c r="H14" s="24">
        <v>5.01</v>
      </c>
      <c r="I14" s="31"/>
      <c r="J14" s="31"/>
      <c r="K14" s="35"/>
    </row>
    <row r="15" spans="1:54" x14ac:dyDescent="0.3">
      <c r="B15" s="8" t="s">
        <v>223</v>
      </c>
      <c r="C15" s="57" t="s">
        <v>224</v>
      </c>
      <c r="D15" s="54" t="s">
        <v>225</v>
      </c>
      <c r="E15" s="6" t="s">
        <v>86</v>
      </c>
      <c r="F15" s="19">
        <v>7000000</v>
      </c>
      <c r="G15" s="24">
        <v>183673</v>
      </c>
      <c r="H15" s="24">
        <v>4.76</v>
      </c>
      <c r="I15" s="31"/>
      <c r="J15" s="31"/>
      <c r="K15" s="35"/>
    </row>
    <row r="16" spans="1:54" x14ac:dyDescent="0.3">
      <c r="B16" s="8" t="s">
        <v>44</v>
      </c>
      <c r="C16" s="57" t="s">
        <v>45</v>
      </c>
      <c r="D16" s="54" t="s">
        <v>46</v>
      </c>
      <c r="E16" s="6" t="s">
        <v>43</v>
      </c>
      <c r="F16" s="19">
        <v>11000000</v>
      </c>
      <c r="G16" s="24">
        <v>159038</v>
      </c>
      <c r="H16" s="24">
        <v>4.12</v>
      </c>
      <c r="I16" s="31"/>
      <c r="J16" s="31"/>
      <c r="K16" s="35"/>
    </row>
    <row r="17" spans="2:11" x14ac:dyDescent="0.3">
      <c r="B17" s="8" t="s">
        <v>134</v>
      </c>
      <c r="C17" s="57" t="s">
        <v>135</v>
      </c>
      <c r="D17" s="54" t="s">
        <v>136</v>
      </c>
      <c r="E17" s="6" t="s">
        <v>137</v>
      </c>
      <c r="F17" s="19">
        <v>21000000</v>
      </c>
      <c r="G17" s="24">
        <v>147378</v>
      </c>
      <c r="H17" s="24">
        <v>3.82</v>
      </c>
      <c r="I17" s="31"/>
      <c r="J17" s="31"/>
      <c r="K17" s="35"/>
    </row>
    <row r="18" spans="2:11" x14ac:dyDescent="0.3">
      <c r="B18" s="8" t="s">
        <v>494</v>
      </c>
      <c r="C18" s="57" t="s">
        <v>495</v>
      </c>
      <c r="D18" s="54" t="s">
        <v>496</v>
      </c>
      <c r="E18" s="6" t="s">
        <v>171</v>
      </c>
      <c r="F18" s="19">
        <v>942041</v>
      </c>
      <c r="G18" s="24">
        <v>125913.2</v>
      </c>
      <c r="H18" s="24">
        <v>3.26</v>
      </c>
      <c r="I18" s="31"/>
      <c r="J18" s="31"/>
      <c r="K18" s="35"/>
    </row>
    <row r="19" spans="2:11" x14ac:dyDescent="0.3">
      <c r="B19" s="8" t="s">
        <v>211</v>
      </c>
      <c r="C19" s="57" t="s">
        <v>212</v>
      </c>
      <c r="D19" s="54" t="s">
        <v>213</v>
      </c>
      <c r="E19" s="6" t="s">
        <v>145</v>
      </c>
      <c r="F19" s="19">
        <v>5300000</v>
      </c>
      <c r="G19" s="24">
        <v>124078.3</v>
      </c>
      <c r="H19" s="24">
        <v>3.21</v>
      </c>
      <c r="I19" s="31"/>
      <c r="J19" s="31"/>
      <c r="K19" s="35"/>
    </row>
    <row r="20" spans="2:11" x14ac:dyDescent="0.3">
      <c r="B20" s="8" t="s">
        <v>76</v>
      </c>
      <c r="C20" s="57" t="s">
        <v>77</v>
      </c>
      <c r="D20" s="54" t="s">
        <v>78</v>
      </c>
      <c r="E20" s="6" t="s">
        <v>43</v>
      </c>
      <c r="F20" s="19">
        <v>15000000</v>
      </c>
      <c r="G20" s="24">
        <v>123052.5</v>
      </c>
      <c r="H20" s="24">
        <v>3.19</v>
      </c>
      <c r="I20" s="31"/>
      <c r="J20" s="31"/>
      <c r="K20" s="35"/>
    </row>
    <row r="21" spans="2:11" x14ac:dyDescent="0.3">
      <c r="B21" s="8" t="s">
        <v>87</v>
      </c>
      <c r="C21" s="57" t="s">
        <v>88</v>
      </c>
      <c r="D21" s="54" t="s">
        <v>89</v>
      </c>
      <c r="E21" s="6" t="s">
        <v>90</v>
      </c>
      <c r="F21" s="19">
        <v>1770000</v>
      </c>
      <c r="G21" s="24">
        <v>120528.15</v>
      </c>
      <c r="H21" s="24">
        <v>3.12</v>
      </c>
      <c r="I21" s="31"/>
      <c r="J21" s="31"/>
      <c r="K21" s="35"/>
    </row>
    <row r="22" spans="2:11" x14ac:dyDescent="0.3">
      <c r="B22" s="8" t="s">
        <v>91</v>
      </c>
      <c r="C22" s="57" t="s">
        <v>92</v>
      </c>
      <c r="D22" s="54" t="s">
        <v>93</v>
      </c>
      <c r="E22" s="6" t="s">
        <v>72</v>
      </c>
      <c r="F22" s="19">
        <v>2100000</v>
      </c>
      <c r="G22" s="24">
        <v>118786.5</v>
      </c>
      <c r="H22" s="24">
        <v>3.08</v>
      </c>
      <c r="I22" s="31"/>
      <c r="J22" s="31"/>
      <c r="K22" s="35"/>
    </row>
    <row r="23" spans="2:11" x14ac:dyDescent="0.3">
      <c r="B23" s="8" t="s">
        <v>214</v>
      </c>
      <c r="C23" s="57" t="s">
        <v>215</v>
      </c>
      <c r="D23" s="54" t="s">
        <v>216</v>
      </c>
      <c r="E23" s="6" t="s">
        <v>68</v>
      </c>
      <c r="F23" s="19">
        <v>370000</v>
      </c>
      <c r="G23" s="24">
        <v>114811</v>
      </c>
      <c r="H23" s="24">
        <v>2.97</v>
      </c>
      <c r="I23" s="31"/>
      <c r="J23" s="31"/>
      <c r="K23" s="35"/>
    </row>
    <row r="24" spans="2:11" x14ac:dyDescent="0.3">
      <c r="B24" s="8" t="s">
        <v>232</v>
      </c>
      <c r="C24" s="57" t="s">
        <v>233</v>
      </c>
      <c r="D24" s="54" t="s">
        <v>234</v>
      </c>
      <c r="E24" s="6" t="s">
        <v>119</v>
      </c>
      <c r="F24" s="19">
        <v>7000000</v>
      </c>
      <c r="G24" s="24">
        <v>102732</v>
      </c>
      <c r="H24" s="24">
        <v>2.66</v>
      </c>
      <c r="I24" s="31"/>
      <c r="J24" s="31"/>
      <c r="K24" s="35"/>
    </row>
    <row r="25" spans="2:11" x14ac:dyDescent="0.3">
      <c r="B25" s="8" t="s">
        <v>539</v>
      </c>
      <c r="C25" s="57" t="s">
        <v>540</v>
      </c>
      <c r="D25" s="54" t="s">
        <v>541</v>
      </c>
      <c r="E25" s="6" t="s">
        <v>542</v>
      </c>
      <c r="F25" s="19">
        <v>7000000</v>
      </c>
      <c r="G25" s="24">
        <v>101514</v>
      </c>
      <c r="H25" s="24">
        <v>2.63</v>
      </c>
      <c r="I25" s="31"/>
      <c r="J25" s="31"/>
      <c r="K25" s="35"/>
    </row>
    <row r="26" spans="2:11" x14ac:dyDescent="0.3">
      <c r="B26" s="8" t="s">
        <v>108</v>
      </c>
      <c r="C26" s="57" t="s">
        <v>109</v>
      </c>
      <c r="D26" s="54" t="s">
        <v>110</v>
      </c>
      <c r="E26" s="6" t="s">
        <v>111</v>
      </c>
      <c r="F26" s="19">
        <v>190000</v>
      </c>
      <c r="G26" s="24">
        <v>93879</v>
      </c>
      <c r="H26" s="24">
        <v>2.4300000000000002</v>
      </c>
      <c r="I26" s="31"/>
      <c r="J26" s="31"/>
      <c r="K26" s="35"/>
    </row>
    <row r="27" spans="2:11" x14ac:dyDescent="0.3">
      <c r="B27" s="8" t="s">
        <v>543</v>
      </c>
      <c r="C27" s="57" t="s">
        <v>544</v>
      </c>
      <c r="D27" s="54" t="s">
        <v>545</v>
      </c>
      <c r="E27" s="6" t="s">
        <v>164</v>
      </c>
      <c r="F27" s="19">
        <v>70000000</v>
      </c>
      <c r="G27" s="24">
        <v>93786</v>
      </c>
      <c r="H27" s="24">
        <v>2.4300000000000002</v>
      </c>
      <c r="I27" s="31"/>
      <c r="J27" s="31"/>
      <c r="K27" s="35"/>
    </row>
    <row r="28" spans="2:11" x14ac:dyDescent="0.3">
      <c r="B28" s="8" t="s">
        <v>251</v>
      </c>
      <c r="C28" s="57" t="s">
        <v>252</v>
      </c>
      <c r="D28" s="54" t="s">
        <v>253</v>
      </c>
      <c r="E28" s="6" t="s">
        <v>141</v>
      </c>
      <c r="F28" s="19">
        <v>674869</v>
      </c>
      <c r="G28" s="24">
        <v>90378.46</v>
      </c>
      <c r="H28" s="24">
        <v>2.34</v>
      </c>
      <c r="I28" s="31"/>
      <c r="J28" s="31"/>
      <c r="K28" s="35"/>
    </row>
    <row r="29" spans="2:11" x14ac:dyDescent="0.3">
      <c r="B29" s="8" t="s">
        <v>319</v>
      </c>
      <c r="C29" s="57" t="s">
        <v>320</v>
      </c>
      <c r="D29" s="54" t="s">
        <v>321</v>
      </c>
      <c r="E29" s="6" t="s">
        <v>322</v>
      </c>
      <c r="F29" s="19">
        <v>9000000</v>
      </c>
      <c r="G29" s="24">
        <v>86139</v>
      </c>
      <c r="H29" s="24">
        <v>2.23</v>
      </c>
      <c r="I29" s="31"/>
      <c r="J29" s="31"/>
      <c r="K29" s="35"/>
    </row>
    <row r="30" spans="2:11" x14ac:dyDescent="0.3">
      <c r="B30" s="8" t="s">
        <v>501</v>
      </c>
      <c r="C30" s="57" t="s">
        <v>502</v>
      </c>
      <c r="D30" s="54" t="s">
        <v>503</v>
      </c>
      <c r="E30" s="6" t="s">
        <v>141</v>
      </c>
      <c r="F30" s="19">
        <v>53000000</v>
      </c>
      <c r="G30" s="24">
        <v>82059.899999999994</v>
      </c>
      <c r="H30" s="24">
        <v>2.13</v>
      </c>
      <c r="I30" s="31"/>
      <c r="J30" s="31"/>
      <c r="K30" s="35"/>
    </row>
    <row r="31" spans="2:11" x14ac:dyDescent="0.3">
      <c r="B31" s="8" t="s">
        <v>150</v>
      </c>
      <c r="C31" s="57" t="s">
        <v>151</v>
      </c>
      <c r="D31" s="54" t="s">
        <v>152</v>
      </c>
      <c r="E31" s="6" t="s">
        <v>141</v>
      </c>
      <c r="F31" s="19">
        <v>17000000</v>
      </c>
      <c r="G31" s="24">
        <v>81829.5</v>
      </c>
      <c r="H31" s="24">
        <v>2.12</v>
      </c>
      <c r="I31" s="31"/>
      <c r="J31" s="31"/>
      <c r="K31" s="35"/>
    </row>
    <row r="32" spans="2:11" x14ac:dyDescent="0.3">
      <c r="B32" s="8" t="s">
        <v>124</v>
      </c>
      <c r="C32" s="57" t="s">
        <v>125</v>
      </c>
      <c r="D32" s="54" t="s">
        <v>126</v>
      </c>
      <c r="E32" s="6" t="s">
        <v>127</v>
      </c>
      <c r="F32" s="19">
        <v>2300000</v>
      </c>
      <c r="G32" s="24">
        <v>78643.899999999994</v>
      </c>
      <c r="H32" s="24">
        <v>2.04</v>
      </c>
      <c r="I32" s="31"/>
      <c r="J32" s="31"/>
      <c r="K32" s="35"/>
    </row>
    <row r="33" spans="2:11" x14ac:dyDescent="0.3">
      <c r="B33" s="8" t="s">
        <v>569</v>
      </c>
      <c r="C33" s="57" t="s">
        <v>570</v>
      </c>
      <c r="D33" s="54" t="s">
        <v>571</v>
      </c>
      <c r="E33" s="6" t="s">
        <v>164</v>
      </c>
      <c r="F33" s="19">
        <v>19000000</v>
      </c>
      <c r="G33" s="24">
        <v>73340</v>
      </c>
      <c r="H33" s="24">
        <v>1.9</v>
      </c>
      <c r="I33" s="31"/>
      <c r="J33" s="31"/>
      <c r="K33" s="35"/>
    </row>
    <row r="34" spans="2:11" x14ac:dyDescent="0.3">
      <c r="B34" s="8" t="s">
        <v>347</v>
      </c>
      <c r="C34" s="57" t="s">
        <v>348</v>
      </c>
      <c r="D34" s="54" t="s">
        <v>349</v>
      </c>
      <c r="E34" s="6" t="s">
        <v>145</v>
      </c>
      <c r="F34" s="19">
        <v>10000000</v>
      </c>
      <c r="G34" s="24">
        <v>43495</v>
      </c>
      <c r="H34" s="24">
        <v>1.1299999999999999</v>
      </c>
      <c r="I34" s="31"/>
      <c r="J34" s="31"/>
      <c r="K34" s="35"/>
    </row>
    <row r="35" spans="2:11" x14ac:dyDescent="0.3">
      <c r="C35" s="58" t="s">
        <v>176</v>
      </c>
      <c r="D35" s="54"/>
      <c r="E35" s="6"/>
      <c r="F35" s="19"/>
      <c r="G35" s="25">
        <f>SUM(XDO_?FINAL_MV?124?)</f>
        <v>3233295.4099999997</v>
      </c>
      <c r="H35" s="25">
        <f>SUM(XDO_?FINAL_PER_NET?124?)</f>
        <v>83.750000000000014</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9" t="s">
        <v>4</v>
      </c>
      <c r="D39" s="54"/>
      <c r="E39" s="6"/>
      <c r="F39" s="19"/>
      <c r="G39" s="24"/>
      <c r="H39" s="24"/>
      <c r="I39" s="31"/>
      <c r="J39" s="31"/>
      <c r="K39" s="35"/>
    </row>
    <row r="40" spans="2:11" x14ac:dyDescent="0.3">
      <c r="B40" s="8" t="s">
        <v>888</v>
      </c>
      <c r="C40" s="57" t="s">
        <v>889</v>
      </c>
      <c r="D40" s="54" t="s">
        <v>890</v>
      </c>
      <c r="E40" s="6" t="s">
        <v>50</v>
      </c>
      <c r="F40" s="19">
        <v>1400000</v>
      </c>
      <c r="G40" s="24">
        <v>211055.62</v>
      </c>
      <c r="H40" s="24">
        <v>5.47</v>
      </c>
      <c r="I40" s="31"/>
      <c r="J40" s="31"/>
      <c r="K40" s="35"/>
    </row>
    <row r="41" spans="2:11" x14ac:dyDescent="0.3">
      <c r="B41" s="8" t="s">
        <v>369</v>
      </c>
      <c r="C41" s="57" t="s">
        <v>370</v>
      </c>
      <c r="D41" s="54" t="s">
        <v>371</v>
      </c>
      <c r="E41" s="6" t="s">
        <v>123</v>
      </c>
      <c r="F41" s="19">
        <v>1100000</v>
      </c>
      <c r="G41" s="24">
        <v>166384.6</v>
      </c>
      <c r="H41" s="24">
        <v>4.3099999999999996</v>
      </c>
      <c r="I41" s="31"/>
      <c r="J41" s="31"/>
      <c r="K41" s="35"/>
    </row>
    <row r="42" spans="2:11" x14ac:dyDescent="0.3">
      <c r="C42" s="58" t="s">
        <v>176</v>
      </c>
      <c r="D42" s="54"/>
      <c r="E42" s="6"/>
      <c r="F42" s="19"/>
      <c r="G42" s="25">
        <v>377440.22</v>
      </c>
      <c r="H42" s="25">
        <v>9.7799999999999994</v>
      </c>
      <c r="I42" s="31"/>
      <c r="J42" s="31"/>
      <c r="K42" s="35"/>
    </row>
    <row r="43" spans="2:11" x14ac:dyDescent="0.3">
      <c r="C43" s="57"/>
      <c r="D43" s="54"/>
      <c r="E43" s="6"/>
      <c r="F43" s="19"/>
      <c r="G43" s="24"/>
      <c r="H43" s="24"/>
      <c r="I43" s="31"/>
      <c r="J43" s="31"/>
      <c r="K43" s="35"/>
    </row>
    <row r="44" spans="2:11" x14ac:dyDescent="0.3">
      <c r="C44" s="59" t="s">
        <v>5283</v>
      </c>
      <c r="D44" s="54"/>
      <c r="E44" s="6"/>
      <c r="F44" s="19"/>
      <c r="G44" s="24"/>
      <c r="H44" s="24"/>
      <c r="I44" s="31"/>
      <c r="J44" s="31"/>
      <c r="K44" s="35"/>
    </row>
    <row r="45" spans="2:11" x14ac:dyDescent="0.3">
      <c r="B45" s="8" t="s">
        <v>567</v>
      </c>
      <c r="C45" s="57" t="s">
        <v>502</v>
      </c>
      <c r="D45" s="54" t="s">
        <v>568</v>
      </c>
      <c r="E45" s="6" t="s">
        <v>141</v>
      </c>
      <c r="F45" s="19">
        <v>36300</v>
      </c>
      <c r="G45" s="24">
        <v>30139.66</v>
      </c>
      <c r="H45" s="24">
        <v>0.78</v>
      </c>
      <c r="I45" s="31">
        <v>7.0049999999999999</v>
      </c>
      <c r="J45" s="31"/>
      <c r="K45" s="35" t="s">
        <v>596</v>
      </c>
    </row>
    <row r="46" spans="2:11" x14ac:dyDescent="0.3">
      <c r="C46" s="58" t="s">
        <v>176</v>
      </c>
      <c r="D46" s="54"/>
      <c r="E46" s="6"/>
      <c r="F46" s="19"/>
      <c r="G46" s="25">
        <v>30139.66</v>
      </c>
      <c r="H46" s="25">
        <v>0.78</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1:11" x14ac:dyDescent="0.3">
      <c r="C49" s="57"/>
      <c r="D49" s="54"/>
      <c r="E49" s="6"/>
      <c r="F49" s="19"/>
      <c r="G49" s="24"/>
      <c r="H49" s="24"/>
      <c r="I49" s="31"/>
      <c r="J49" s="31"/>
      <c r="K49" s="35"/>
    </row>
    <row r="50" spans="1:11" x14ac:dyDescent="0.3">
      <c r="C50" s="58" t="s">
        <v>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184</v>
      </c>
      <c r="C66" s="57" t="s">
        <v>185</v>
      </c>
      <c r="D66" s="54" t="s">
        <v>186</v>
      </c>
      <c r="E66" s="6" t="s">
        <v>187</v>
      </c>
      <c r="F66" s="19">
        <v>7500000</v>
      </c>
      <c r="G66" s="24">
        <v>7343.72</v>
      </c>
      <c r="H66" s="24">
        <v>0.19</v>
      </c>
      <c r="I66" s="31">
        <v>5.4701000000000004</v>
      </c>
      <c r="J66" s="31"/>
      <c r="K66" s="35"/>
    </row>
    <row r="67" spans="1:11" x14ac:dyDescent="0.3">
      <c r="C67" s="58" t="s">
        <v>176</v>
      </c>
      <c r="D67" s="54"/>
      <c r="E67" s="6"/>
      <c r="F67" s="19"/>
      <c r="G67" s="25">
        <v>7343.72</v>
      </c>
      <c r="H67" s="25">
        <v>0.19</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188</v>
      </c>
      <c r="C85" s="57" t="s">
        <v>189</v>
      </c>
      <c r="D85" s="54"/>
      <c r="E85" s="6"/>
      <c r="F85" s="19"/>
      <c r="G85" s="24">
        <v>207160.8</v>
      </c>
      <c r="H85" s="24">
        <v>5.37</v>
      </c>
      <c r="I85" s="31"/>
      <c r="J85" s="31"/>
      <c r="K85" s="35"/>
    </row>
    <row r="86" spans="1:54" x14ac:dyDescent="0.3">
      <c r="C86" s="58" t="s">
        <v>176</v>
      </c>
      <c r="D86" s="54"/>
      <c r="E86" s="6"/>
      <c r="F86" s="19"/>
      <c r="G86" s="25">
        <v>207160.8</v>
      </c>
      <c r="H86" s="25">
        <v>5.37</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5255</v>
      </c>
      <c r="D89" s="54"/>
      <c r="E89" s="6"/>
      <c r="F89" s="19"/>
      <c r="G89" s="24">
        <v>1520</v>
      </c>
      <c r="H89" s="24">
        <v>0.04</v>
      </c>
      <c r="I89" s="31"/>
      <c r="J89" s="31"/>
      <c r="K89" s="35"/>
      <c r="L89" s="3"/>
      <c r="AI89" s="3"/>
      <c r="AV89" s="3"/>
      <c r="AX89" s="3"/>
      <c r="BB89" s="3"/>
    </row>
    <row r="90" spans="1:54" x14ac:dyDescent="0.3">
      <c r="B90" s="8"/>
      <c r="C90" s="57" t="s">
        <v>190</v>
      </c>
      <c r="D90" s="54"/>
      <c r="E90" s="6"/>
      <c r="F90" s="19"/>
      <c r="G90" s="24">
        <v>4143.6000000000004</v>
      </c>
      <c r="H90" s="24">
        <v>8.9999999999999983E-2</v>
      </c>
      <c r="I90" s="31"/>
      <c r="J90" s="31"/>
      <c r="K90" s="35"/>
    </row>
    <row r="91" spans="1:54" x14ac:dyDescent="0.3">
      <c r="C91" s="58" t="s">
        <v>176</v>
      </c>
      <c r="D91" s="54"/>
      <c r="E91" s="6"/>
      <c r="F91" s="19"/>
      <c r="G91" s="25">
        <v>5663.6</v>
      </c>
      <c r="H91" s="25">
        <v>0.13</v>
      </c>
      <c r="I91" s="31"/>
      <c r="J91" s="31"/>
      <c r="K91" s="35"/>
    </row>
    <row r="92" spans="1:54" x14ac:dyDescent="0.3">
      <c r="C92" s="57"/>
      <c r="D92" s="54"/>
      <c r="E92" s="6"/>
      <c r="F92" s="19"/>
      <c r="G92" s="24"/>
      <c r="H92" s="24"/>
      <c r="I92" s="31"/>
      <c r="J92" s="31"/>
      <c r="K92" s="35"/>
    </row>
    <row r="93" spans="1:54" x14ac:dyDescent="0.3">
      <c r="C93" s="60" t="s">
        <v>191</v>
      </c>
      <c r="D93" s="55"/>
      <c r="E93" s="5"/>
      <c r="F93" s="20"/>
      <c r="G93" s="26">
        <v>3861043.41</v>
      </c>
      <c r="H93" s="26">
        <v>100</v>
      </c>
      <c r="I93" s="32"/>
      <c r="J93" s="32"/>
      <c r="K93" s="36"/>
    </row>
    <row r="96" spans="1:54" x14ac:dyDescent="0.3">
      <c r="C96" s="1" t="s">
        <v>192</v>
      </c>
    </row>
    <row r="97" spans="3:11" x14ac:dyDescent="0.3">
      <c r="C97" s="37" t="s">
        <v>193</v>
      </c>
      <c r="D97" s="37"/>
      <c r="E97" s="37"/>
      <c r="F97" s="37"/>
      <c r="G97" s="37"/>
      <c r="H97" s="37"/>
      <c r="I97" s="37"/>
      <c r="J97" s="37"/>
      <c r="K97" s="37"/>
    </row>
    <row r="98" spans="3:11" x14ac:dyDescent="0.3">
      <c r="C98" s="2" t="s">
        <v>194</v>
      </c>
    </row>
    <row r="99" spans="3:11" x14ac:dyDescent="0.3">
      <c r="C99" s="2" t="s">
        <v>195</v>
      </c>
    </row>
    <row r="100" spans="3:11" ht="30" customHeight="1" x14ac:dyDescent="0.3">
      <c r="C100" s="82" t="s">
        <v>196</v>
      </c>
      <c r="D100" s="83"/>
      <c r="E100" s="83"/>
      <c r="F100" s="83"/>
      <c r="G100" s="83"/>
      <c r="H100" s="83"/>
      <c r="I100" s="83"/>
      <c r="J100" s="83"/>
      <c r="K100" s="83"/>
    </row>
    <row r="101" spans="3:11" x14ac:dyDescent="0.3">
      <c r="C101" s="2" t="s">
        <v>197</v>
      </c>
    </row>
    <row r="103" spans="3:11" x14ac:dyDescent="0.3">
      <c r="C103" s="1" t="s">
        <v>5366</v>
      </c>
      <c r="E103" s="80" t="s">
        <v>5367</v>
      </c>
    </row>
    <row r="104" spans="3:11" x14ac:dyDescent="0.3">
      <c r="E104" s="2" t="s">
        <v>5370</v>
      </c>
    </row>
  </sheetData>
  <mergeCells count="1">
    <mergeCell ref="C100:K100"/>
  </mergeCells>
  <hyperlinks>
    <hyperlink ref="J2" location="'Index'!A1" display="'Index'!A1" xr:uid="{80E74320-4F78-4F9D-9DAA-F1210A8526CA}"/>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4FB51-F53F-4791-8124-8C3DA9291C15}">
  <sheetPr codeName="Sheet119"/>
  <dimension ref="A1:IV176"/>
  <sheetViews>
    <sheetView showGridLines="0" zoomScale="90" zoomScaleNormal="90" workbookViewId="0">
      <pane ySplit="6" topLeftCell="A158"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1785</v>
      </c>
      <c r="J2" s="38" t="s">
        <v>4927</v>
      </c>
    </row>
    <row r="3" spans="1:54" ht="16.2" x14ac:dyDescent="0.35">
      <c r="C3" s="1" t="s">
        <v>28</v>
      </c>
      <c r="D3" s="21" t="s">
        <v>1786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61</v>
      </c>
      <c r="C10" s="57" t="s">
        <v>62</v>
      </c>
      <c r="D10" s="54" t="s">
        <v>63</v>
      </c>
      <c r="E10" s="6" t="s">
        <v>64</v>
      </c>
      <c r="F10" s="19">
        <v>1650000</v>
      </c>
      <c r="G10" s="24">
        <v>24759.9</v>
      </c>
      <c r="H10" s="24">
        <v>2.54</v>
      </c>
      <c r="I10" s="31"/>
      <c r="J10" s="31"/>
      <c r="K10" s="35"/>
    </row>
    <row r="11" spans="1:54" x14ac:dyDescent="0.3">
      <c r="B11" s="8" t="s">
        <v>211</v>
      </c>
      <c r="C11" s="57" t="s">
        <v>212</v>
      </c>
      <c r="D11" s="54" t="s">
        <v>213</v>
      </c>
      <c r="E11" s="6" t="s">
        <v>145</v>
      </c>
      <c r="F11" s="19">
        <v>744000</v>
      </c>
      <c r="G11" s="24">
        <v>17417.78</v>
      </c>
      <c r="H11" s="24">
        <v>1.79</v>
      </c>
      <c r="I11" s="31"/>
      <c r="J11" s="31"/>
      <c r="K11" s="35"/>
    </row>
    <row r="12" spans="1:54" x14ac:dyDescent="0.3">
      <c r="B12" s="8" t="s">
        <v>44</v>
      </c>
      <c r="C12" s="57" t="s">
        <v>45</v>
      </c>
      <c r="D12" s="54" t="s">
        <v>46</v>
      </c>
      <c r="E12" s="6" t="s">
        <v>43</v>
      </c>
      <c r="F12" s="19">
        <v>920000</v>
      </c>
      <c r="G12" s="24">
        <v>13301.36</v>
      </c>
      <c r="H12" s="24">
        <v>1.36</v>
      </c>
      <c r="I12" s="31"/>
      <c r="J12" s="31"/>
      <c r="K12" s="35"/>
    </row>
    <row r="13" spans="1:54" x14ac:dyDescent="0.3">
      <c r="B13" s="8" t="s">
        <v>51</v>
      </c>
      <c r="C13" s="57" t="s">
        <v>52</v>
      </c>
      <c r="D13" s="54" t="s">
        <v>53</v>
      </c>
      <c r="E13" s="6" t="s">
        <v>43</v>
      </c>
      <c r="F13" s="19">
        <v>1010000</v>
      </c>
      <c r="G13" s="24">
        <v>12111.92</v>
      </c>
      <c r="H13" s="24">
        <v>1.24</v>
      </c>
      <c r="I13" s="31"/>
      <c r="J13" s="31"/>
      <c r="K13" s="35"/>
    </row>
    <row r="14" spans="1:54" x14ac:dyDescent="0.3">
      <c r="B14" s="8" t="s">
        <v>510</v>
      </c>
      <c r="C14" s="57" t="s">
        <v>511</v>
      </c>
      <c r="D14" s="54" t="s">
        <v>512</v>
      </c>
      <c r="E14" s="6" t="s">
        <v>90</v>
      </c>
      <c r="F14" s="19">
        <v>3030303</v>
      </c>
      <c r="G14" s="24">
        <v>10778.79</v>
      </c>
      <c r="H14" s="24">
        <v>1.1100000000000001</v>
      </c>
      <c r="I14" s="31"/>
      <c r="J14" s="31"/>
      <c r="K14" s="35"/>
    </row>
    <row r="15" spans="1:54" x14ac:dyDescent="0.3">
      <c r="B15" s="8" t="s">
        <v>288</v>
      </c>
      <c r="C15" s="57" t="s">
        <v>289</v>
      </c>
      <c r="D15" s="54" t="s">
        <v>290</v>
      </c>
      <c r="E15" s="6" t="s">
        <v>43</v>
      </c>
      <c r="F15" s="19">
        <v>9200000</v>
      </c>
      <c r="G15" s="24">
        <v>10166</v>
      </c>
      <c r="H15" s="24">
        <v>1.04</v>
      </c>
      <c r="I15" s="31"/>
      <c r="J15" s="31"/>
      <c r="K15" s="35"/>
    </row>
    <row r="16" spans="1:54" x14ac:dyDescent="0.3">
      <c r="B16" s="8" t="s">
        <v>204</v>
      </c>
      <c r="C16" s="57" t="s">
        <v>205</v>
      </c>
      <c r="D16" s="54" t="s">
        <v>206</v>
      </c>
      <c r="E16" s="6" t="s">
        <v>207</v>
      </c>
      <c r="F16" s="19">
        <v>182000</v>
      </c>
      <c r="G16" s="24">
        <v>9449.08</v>
      </c>
      <c r="H16" s="24">
        <v>0.97</v>
      </c>
      <c r="I16" s="31"/>
      <c r="J16" s="31"/>
      <c r="K16" s="35"/>
    </row>
    <row r="17" spans="2:11" x14ac:dyDescent="0.3">
      <c r="B17" s="8" t="s">
        <v>434</v>
      </c>
      <c r="C17" s="57" t="s">
        <v>435</v>
      </c>
      <c r="D17" s="54" t="s">
        <v>436</v>
      </c>
      <c r="E17" s="6" t="s">
        <v>115</v>
      </c>
      <c r="F17" s="19">
        <v>481630</v>
      </c>
      <c r="G17" s="24">
        <v>8328.35</v>
      </c>
      <c r="H17" s="24">
        <v>0.85</v>
      </c>
      <c r="I17" s="31"/>
      <c r="J17" s="31"/>
      <c r="K17" s="35"/>
    </row>
    <row r="18" spans="2:11" x14ac:dyDescent="0.3">
      <c r="B18" s="8" t="s">
        <v>329</v>
      </c>
      <c r="C18" s="57" t="s">
        <v>330</v>
      </c>
      <c r="D18" s="54" t="s">
        <v>331</v>
      </c>
      <c r="E18" s="6" t="s">
        <v>86</v>
      </c>
      <c r="F18" s="19">
        <v>2900000</v>
      </c>
      <c r="G18" s="24">
        <v>8021.4</v>
      </c>
      <c r="H18" s="24">
        <v>0.82</v>
      </c>
      <c r="I18" s="31"/>
      <c r="J18" s="31"/>
      <c r="K18" s="35"/>
    </row>
    <row r="19" spans="2:11" x14ac:dyDescent="0.3">
      <c r="B19" s="8" t="s">
        <v>491</v>
      </c>
      <c r="C19" s="57" t="s">
        <v>492</v>
      </c>
      <c r="D19" s="54" t="s">
        <v>493</v>
      </c>
      <c r="E19" s="6" t="s">
        <v>315</v>
      </c>
      <c r="F19" s="19">
        <v>1030000</v>
      </c>
      <c r="G19" s="24">
        <v>7846.03</v>
      </c>
      <c r="H19" s="24">
        <v>0.8</v>
      </c>
      <c r="I19" s="31"/>
      <c r="J19" s="31"/>
      <c r="K19" s="35"/>
    </row>
    <row r="20" spans="2:11" x14ac:dyDescent="0.3">
      <c r="B20" s="8" t="s">
        <v>1787</v>
      </c>
      <c r="C20" s="57" t="s">
        <v>1788</v>
      </c>
      <c r="D20" s="54" t="s">
        <v>1789</v>
      </c>
      <c r="E20" s="6" t="s">
        <v>43</v>
      </c>
      <c r="F20" s="19">
        <v>3000000</v>
      </c>
      <c r="G20" s="24">
        <v>7454.4</v>
      </c>
      <c r="H20" s="24">
        <v>0.76</v>
      </c>
      <c r="I20" s="31"/>
      <c r="J20" s="31"/>
      <c r="K20" s="35"/>
    </row>
    <row r="21" spans="2:11" x14ac:dyDescent="0.3">
      <c r="B21" s="8" t="s">
        <v>273</v>
      </c>
      <c r="C21" s="57" t="s">
        <v>274</v>
      </c>
      <c r="D21" s="54" t="s">
        <v>275</v>
      </c>
      <c r="E21" s="6" t="s">
        <v>57</v>
      </c>
      <c r="F21" s="19">
        <v>550000</v>
      </c>
      <c r="G21" s="24">
        <v>7251.75</v>
      </c>
      <c r="H21" s="24">
        <v>0.74</v>
      </c>
      <c r="I21" s="31"/>
      <c r="J21" s="31"/>
      <c r="K21" s="35"/>
    </row>
    <row r="22" spans="2:11" x14ac:dyDescent="0.3">
      <c r="B22" s="8" t="s">
        <v>1790</v>
      </c>
      <c r="C22" s="57" t="s">
        <v>1791</v>
      </c>
      <c r="D22" s="54" t="s">
        <v>1792</v>
      </c>
      <c r="E22" s="6" t="s">
        <v>82</v>
      </c>
      <c r="F22" s="19">
        <v>400000</v>
      </c>
      <c r="G22" s="24">
        <v>6588.4</v>
      </c>
      <c r="H22" s="24">
        <v>0.68</v>
      </c>
      <c r="I22" s="31"/>
      <c r="J22" s="31"/>
      <c r="K22" s="35"/>
    </row>
    <row r="23" spans="2:11" x14ac:dyDescent="0.3">
      <c r="B23" s="8" t="s">
        <v>1793</v>
      </c>
      <c r="C23" s="57" t="s">
        <v>1794</v>
      </c>
      <c r="D23" s="54" t="s">
        <v>1795</v>
      </c>
      <c r="E23" s="6" t="s">
        <v>115</v>
      </c>
      <c r="F23" s="19">
        <v>1160283</v>
      </c>
      <c r="G23" s="24">
        <v>6569.52</v>
      </c>
      <c r="H23" s="24">
        <v>0.67</v>
      </c>
      <c r="I23" s="31"/>
      <c r="J23" s="31"/>
      <c r="K23" s="35"/>
    </row>
    <row r="24" spans="2:11" x14ac:dyDescent="0.3">
      <c r="B24" s="8" t="s">
        <v>1796</v>
      </c>
      <c r="C24" s="57" t="s">
        <v>1797</v>
      </c>
      <c r="D24" s="54" t="s">
        <v>1798</v>
      </c>
      <c r="E24" s="6" t="s">
        <v>490</v>
      </c>
      <c r="F24" s="19">
        <v>1100000</v>
      </c>
      <c r="G24" s="24">
        <v>6532.35</v>
      </c>
      <c r="H24" s="24">
        <v>0.67</v>
      </c>
      <c r="I24" s="31"/>
      <c r="J24" s="31"/>
      <c r="K24" s="35"/>
    </row>
    <row r="25" spans="2:11" x14ac:dyDescent="0.3">
      <c r="B25" s="8" t="s">
        <v>214</v>
      </c>
      <c r="C25" s="57" t="s">
        <v>215</v>
      </c>
      <c r="D25" s="54" t="s">
        <v>216</v>
      </c>
      <c r="E25" s="6" t="s">
        <v>68</v>
      </c>
      <c r="F25" s="19">
        <v>20000</v>
      </c>
      <c r="G25" s="24">
        <v>6206</v>
      </c>
      <c r="H25" s="24">
        <v>0.64</v>
      </c>
      <c r="I25" s="31"/>
      <c r="J25" s="31"/>
      <c r="K25" s="35"/>
    </row>
    <row r="26" spans="2:11" x14ac:dyDescent="0.3">
      <c r="B26" s="8" t="s">
        <v>108</v>
      </c>
      <c r="C26" s="57" t="s">
        <v>109</v>
      </c>
      <c r="D26" s="54" t="s">
        <v>110</v>
      </c>
      <c r="E26" s="6" t="s">
        <v>111</v>
      </c>
      <c r="F26" s="19">
        <v>12446</v>
      </c>
      <c r="G26" s="24">
        <v>6149.57</v>
      </c>
      <c r="H26" s="24">
        <v>0.63</v>
      </c>
      <c r="I26" s="31"/>
      <c r="J26" s="31"/>
      <c r="K26" s="35"/>
    </row>
    <row r="27" spans="2:11" x14ac:dyDescent="0.3">
      <c r="B27" s="8" t="s">
        <v>235</v>
      </c>
      <c r="C27" s="57" t="s">
        <v>236</v>
      </c>
      <c r="D27" s="54" t="s">
        <v>237</v>
      </c>
      <c r="E27" s="6" t="s">
        <v>90</v>
      </c>
      <c r="F27" s="19">
        <v>318846</v>
      </c>
      <c r="G27" s="24">
        <v>5846.36</v>
      </c>
      <c r="H27" s="24">
        <v>0.6</v>
      </c>
      <c r="I27" s="31"/>
      <c r="J27" s="31"/>
      <c r="K27" s="35"/>
    </row>
    <row r="28" spans="2:11" x14ac:dyDescent="0.3">
      <c r="B28" s="8" t="s">
        <v>134</v>
      </c>
      <c r="C28" s="57" t="s">
        <v>135</v>
      </c>
      <c r="D28" s="54" t="s">
        <v>136</v>
      </c>
      <c r="E28" s="6" t="s">
        <v>137</v>
      </c>
      <c r="F28" s="19">
        <v>830000</v>
      </c>
      <c r="G28" s="24">
        <v>5824.94</v>
      </c>
      <c r="H28" s="24">
        <v>0.6</v>
      </c>
      <c r="I28" s="31"/>
      <c r="J28" s="31"/>
      <c r="K28" s="35"/>
    </row>
    <row r="29" spans="2:11" x14ac:dyDescent="0.3">
      <c r="B29" s="8" t="s">
        <v>356</v>
      </c>
      <c r="C29" s="57" t="s">
        <v>357</v>
      </c>
      <c r="D29" s="54" t="s">
        <v>358</v>
      </c>
      <c r="E29" s="6" t="s">
        <v>115</v>
      </c>
      <c r="F29" s="19">
        <v>2476176</v>
      </c>
      <c r="G29" s="24">
        <v>5398.81</v>
      </c>
      <c r="H29" s="24">
        <v>0.55000000000000004</v>
      </c>
      <c r="I29" s="31"/>
      <c r="J29" s="31"/>
      <c r="K29" s="35"/>
    </row>
    <row r="30" spans="2:11" x14ac:dyDescent="0.3">
      <c r="B30" s="8" t="s">
        <v>257</v>
      </c>
      <c r="C30" s="57" t="s">
        <v>258</v>
      </c>
      <c r="D30" s="54" t="s">
        <v>259</v>
      </c>
      <c r="E30" s="6" t="s">
        <v>171</v>
      </c>
      <c r="F30" s="19">
        <v>398000</v>
      </c>
      <c r="G30" s="24">
        <v>4690.03</v>
      </c>
      <c r="H30" s="24">
        <v>0.48</v>
      </c>
      <c r="I30" s="31"/>
      <c r="J30" s="31"/>
      <c r="K30" s="35"/>
    </row>
    <row r="31" spans="2:11" x14ac:dyDescent="0.3">
      <c r="B31" s="8" t="s">
        <v>980</v>
      </c>
      <c r="C31" s="57" t="s">
        <v>981</v>
      </c>
      <c r="D31" s="54" t="s">
        <v>982</v>
      </c>
      <c r="E31" s="6" t="s">
        <v>115</v>
      </c>
      <c r="F31" s="19">
        <v>470000</v>
      </c>
      <c r="G31" s="24">
        <v>4537.62</v>
      </c>
      <c r="H31" s="24">
        <v>0.47</v>
      </c>
      <c r="I31" s="31"/>
      <c r="J31" s="31"/>
      <c r="K31" s="35"/>
    </row>
    <row r="32" spans="2:11" x14ac:dyDescent="0.3">
      <c r="B32" s="8" t="s">
        <v>1799</v>
      </c>
      <c r="C32" s="57" t="s">
        <v>1800</v>
      </c>
      <c r="D32" s="54" t="s">
        <v>1801</v>
      </c>
      <c r="E32" s="6" t="s">
        <v>86</v>
      </c>
      <c r="F32" s="19">
        <v>1371296</v>
      </c>
      <c r="G32" s="24">
        <v>4442.3100000000004</v>
      </c>
      <c r="H32" s="24">
        <v>0.46</v>
      </c>
      <c r="I32" s="31"/>
      <c r="J32" s="31"/>
      <c r="K32" s="35"/>
    </row>
    <row r="33" spans="2:11" x14ac:dyDescent="0.3">
      <c r="B33" s="8" t="s">
        <v>1802</v>
      </c>
      <c r="C33" s="57" t="s">
        <v>1803</v>
      </c>
      <c r="D33" s="54" t="s">
        <v>1804</v>
      </c>
      <c r="E33" s="6" t="s">
        <v>175</v>
      </c>
      <c r="F33" s="19">
        <v>117136</v>
      </c>
      <c r="G33" s="24">
        <v>3906.02</v>
      </c>
      <c r="H33" s="24">
        <v>0.4</v>
      </c>
      <c r="I33" s="31"/>
      <c r="J33" s="31"/>
      <c r="K33" s="35"/>
    </row>
    <row r="34" spans="2:11" x14ac:dyDescent="0.3">
      <c r="B34" s="8" t="s">
        <v>319</v>
      </c>
      <c r="C34" s="57" t="s">
        <v>320</v>
      </c>
      <c r="D34" s="54" t="s">
        <v>321</v>
      </c>
      <c r="E34" s="6" t="s">
        <v>322</v>
      </c>
      <c r="F34" s="19">
        <v>397461</v>
      </c>
      <c r="G34" s="24">
        <v>3804.1</v>
      </c>
      <c r="H34" s="24">
        <v>0.39</v>
      </c>
      <c r="I34" s="31"/>
      <c r="J34" s="31"/>
      <c r="K34" s="35"/>
    </row>
    <row r="35" spans="2:11" x14ac:dyDescent="0.3">
      <c r="B35" s="8" t="s">
        <v>829</v>
      </c>
      <c r="C35" s="57" t="s">
        <v>830</v>
      </c>
      <c r="D35" s="54" t="s">
        <v>831</v>
      </c>
      <c r="E35" s="6" t="s">
        <v>322</v>
      </c>
      <c r="F35" s="19">
        <v>446624</v>
      </c>
      <c r="G35" s="24">
        <v>3273.75</v>
      </c>
      <c r="H35" s="24">
        <v>0.34</v>
      </c>
      <c r="I35" s="31"/>
      <c r="J35" s="31"/>
      <c r="K35" s="35"/>
    </row>
    <row r="36" spans="2:11" x14ac:dyDescent="0.3">
      <c r="B36" s="8" t="s">
        <v>303</v>
      </c>
      <c r="C36" s="57" t="s">
        <v>304</v>
      </c>
      <c r="D36" s="54" t="s">
        <v>305</v>
      </c>
      <c r="E36" s="6" t="s">
        <v>68</v>
      </c>
      <c r="F36" s="19">
        <v>750613</v>
      </c>
      <c r="G36" s="24">
        <v>2658.67</v>
      </c>
      <c r="H36" s="24">
        <v>0.27</v>
      </c>
      <c r="I36" s="31"/>
      <c r="J36" s="31"/>
      <c r="K36" s="35"/>
    </row>
    <row r="37" spans="2:11" x14ac:dyDescent="0.3">
      <c r="B37" s="8" t="s">
        <v>958</v>
      </c>
      <c r="C37" s="57" t="s">
        <v>959</v>
      </c>
      <c r="D37" s="54" t="s">
        <v>960</v>
      </c>
      <c r="E37" s="6" t="s">
        <v>207</v>
      </c>
      <c r="F37" s="19">
        <v>1236907</v>
      </c>
      <c r="G37" s="24">
        <v>2388.59</v>
      </c>
      <c r="H37" s="24">
        <v>0.25</v>
      </c>
      <c r="I37" s="31"/>
      <c r="J37" s="31"/>
      <c r="K37" s="35"/>
    </row>
    <row r="38" spans="2:11" x14ac:dyDescent="0.3">
      <c r="B38" s="8" t="s">
        <v>341</v>
      </c>
      <c r="C38" s="57" t="s">
        <v>342</v>
      </c>
      <c r="D38" s="54" t="s">
        <v>343</v>
      </c>
      <c r="E38" s="6" t="s">
        <v>145</v>
      </c>
      <c r="F38" s="19">
        <v>318337</v>
      </c>
      <c r="G38" s="24">
        <v>2313.1999999999998</v>
      </c>
      <c r="H38" s="24">
        <v>0.24</v>
      </c>
      <c r="I38" s="31"/>
      <c r="J38" s="31"/>
      <c r="K38" s="35"/>
    </row>
    <row r="39" spans="2:11" x14ac:dyDescent="0.3">
      <c r="B39" s="8" t="s">
        <v>260</v>
      </c>
      <c r="C39" s="57" t="s">
        <v>261</v>
      </c>
      <c r="D39" s="54" t="s">
        <v>262</v>
      </c>
      <c r="E39" s="6" t="s">
        <v>141</v>
      </c>
      <c r="F39" s="19">
        <v>200000</v>
      </c>
      <c r="G39" s="24">
        <v>2076.4</v>
      </c>
      <c r="H39" s="24">
        <v>0.21</v>
      </c>
      <c r="I39" s="31"/>
      <c r="J39" s="31"/>
      <c r="K39" s="35"/>
    </row>
    <row r="40" spans="2:11" x14ac:dyDescent="0.3">
      <c r="B40" s="8" t="s">
        <v>481</v>
      </c>
      <c r="C40" s="57" t="s">
        <v>482</v>
      </c>
      <c r="D40" s="54" t="s">
        <v>483</v>
      </c>
      <c r="E40" s="6" t="s">
        <v>111</v>
      </c>
      <c r="F40" s="19">
        <v>215000</v>
      </c>
      <c r="G40" s="24">
        <v>1989.93</v>
      </c>
      <c r="H40" s="24">
        <v>0.2</v>
      </c>
      <c r="I40" s="31"/>
      <c r="J40" s="31"/>
      <c r="K40" s="35"/>
    </row>
    <row r="41" spans="2:11" x14ac:dyDescent="0.3">
      <c r="B41" s="8" t="s">
        <v>251</v>
      </c>
      <c r="C41" s="57" t="s">
        <v>252</v>
      </c>
      <c r="D41" s="54" t="s">
        <v>253</v>
      </c>
      <c r="E41" s="6" t="s">
        <v>141</v>
      </c>
      <c r="F41" s="19">
        <v>12860</v>
      </c>
      <c r="G41" s="24">
        <v>1722.21</v>
      </c>
      <c r="H41" s="24">
        <v>0.18</v>
      </c>
      <c r="I41" s="31"/>
      <c r="J41" s="31"/>
      <c r="K41" s="35"/>
    </row>
    <row r="42" spans="2:11" x14ac:dyDescent="0.3">
      <c r="B42" s="8" t="s">
        <v>1805</v>
      </c>
      <c r="C42" s="57" t="s">
        <v>1806</v>
      </c>
      <c r="D42" s="54" t="s">
        <v>1807</v>
      </c>
      <c r="E42" s="6" t="s">
        <v>82</v>
      </c>
      <c r="F42" s="19">
        <v>68318</v>
      </c>
      <c r="G42" s="24">
        <v>1393.82</v>
      </c>
      <c r="H42" s="24">
        <v>0.14000000000000001</v>
      </c>
      <c r="I42" s="31"/>
      <c r="J42" s="31"/>
      <c r="K42" s="35"/>
    </row>
    <row r="43" spans="2:11" x14ac:dyDescent="0.3">
      <c r="B43" s="8" t="s">
        <v>971</v>
      </c>
      <c r="C43" s="57" t="s">
        <v>972</v>
      </c>
      <c r="D43" s="54" t="s">
        <v>973</v>
      </c>
      <c r="E43" s="6" t="s">
        <v>43</v>
      </c>
      <c r="F43" s="19">
        <v>470000</v>
      </c>
      <c r="G43" s="24">
        <v>891.31</v>
      </c>
      <c r="H43" s="24">
        <v>0.09</v>
      </c>
      <c r="I43" s="31"/>
      <c r="J43" s="31"/>
      <c r="K43" s="35"/>
    </row>
    <row r="44" spans="2:11" x14ac:dyDescent="0.3">
      <c r="B44" s="8" t="s">
        <v>1061</v>
      </c>
      <c r="C44" s="57" t="s">
        <v>1062</v>
      </c>
      <c r="D44" s="54" t="s">
        <v>1063</v>
      </c>
      <c r="E44" s="6" t="s">
        <v>145</v>
      </c>
      <c r="F44" s="19">
        <v>47457</v>
      </c>
      <c r="G44" s="24">
        <v>883.74</v>
      </c>
      <c r="H44" s="24">
        <v>0.09</v>
      </c>
      <c r="I44" s="31"/>
      <c r="J44" s="31"/>
      <c r="K44" s="35"/>
    </row>
    <row r="45" spans="2:11" x14ac:dyDescent="0.3">
      <c r="B45" s="8" t="s">
        <v>446</v>
      </c>
      <c r="C45" s="57" t="s">
        <v>447</v>
      </c>
      <c r="D45" s="54" t="s">
        <v>448</v>
      </c>
      <c r="E45" s="6" t="s">
        <v>315</v>
      </c>
      <c r="F45" s="19">
        <v>197483</v>
      </c>
      <c r="G45" s="24">
        <v>867.05</v>
      </c>
      <c r="H45" s="24">
        <v>0.09</v>
      </c>
      <c r="I45" s="31"/>
      <c r="J45" s="31"/>
      <c r="K45" s="35"/>
    </row>
    <row r="46" spans="2:11" x14ac:dyDescent="0.3">
      <c r="B46" s="8" t="s">
        <v>1808</v>
      </c>
      <c r="C46" s="57" t="s">
        <v>1809</v>
      </c>
      <c r="D46" s="54" t="s">
        <v>1810</v>
      </c>
      <c r="E46" s="6" t="s">
        <v>68</v>
      </c>
      <c r="F46" s="19">
        <v>64138</v>
      </c>
      <c r="G46" s="24">
        <v>153.44</v>
      </c>
      <c r="H46" s="24">
        <v>0.02</v>
      </c>
      <c r="I46" s="31"/>
      <c r="J46" s="31"/>
      <c r="K46" s="35"/>
    </row>
    <row r="47" spans="2:11" x14ac:dyDescent="0.3">
      <c r="C47" s="58" t="s">
        <v>176</v>
      </c>
      <c r="D47" s="54"/>
      <c r="E47" s="6"/>
      <c r="F47" s="19"/>
      <c r="G47" s="25">
        <v>227994.9</v>
      </c>
      <c r="H47" s="25">
        <v>23.38</v>
      </c>
      <c r="I47" s="31"/>
      <c r="J47" s="31"/>
      <c r="K47" s="35"/>
    </row>
    <row r="48" spans="2:11" x14ac:dyDescent="0.3">
      <c r="C48" s="57"/>
      <c r="D48" s="54"/>
      <c r="E48" s="6"/>
      <c r="F48" s="19"/>
      <c r="G48" s="24"/>
      <c r="H48" s="24"/>
      <c r="I48" s="31"/>
      <c r="J48" s="31"/>
      <c r="K48" s="35"/>
    </row>
    <row r="49" spans="1:11" x14ac:dyDescent="0.3">
      <c r="C49" s="58" t="s">
        <v>3</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4</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9" t="s">
        <v>581</v>
      </c>
      <c r="D53" s="54"/>
      <c r="E53" s="6"/>
      <c r="F53" s="19"/>
      <c r="G53" s="24"/>
      <c r="H53" s="24"/>
      <c r="I53" s="31"/>
      <c r="J53" s="31"/>
      <c r="K53" s="35"/>
    </row>
    <row r="54" spans="1:11" x14ac:dyDescent="0.3">
      <c r="B54" s="8" t="s">
        <v>582</v>
      </c>
      <c r="C54" s="57" t="s">
        <v>583</v>
      </c>
      <c r="D54" s="54" t="s">
        <v>584</v>
      </c>
      <c r="E54" s="6" t="s">
        <v>542</v>
      </c>
      <c r="F54" s="19">
        <v>6000000</v>
      </c>
      <c r="G54" s="24">
        <v>7650</v>
      </c>
      <c r="H54" s="24">
        <v>0.78</v>
      </c>
      <c r="I54" s="31"/>
      <c r="J54" s="31"/>
      <c r="K54" s="35"/>
    </row>
    <row r="55" spans="1:11" x14ac:dyDescent="0.3">
      <c r="C55" s="58" t="s">
        <v>176</v>
      </c>
      <c r="D55" s="54"/>
      <c r="E55" s="6"/>
      <c r="F55" s="19"/>
      <c r="G55" s="25">
        <v>7650</v>
      </c>
      <c r="H55" s="25">
        <v>0.78</v>
      </c>
      <c r="I55" s="31"/>
      <c r="J55" s="31"/>
      <c r="K55" s="35"/>
    </row>
    <row r="56" spans="1:11" x14ac:dyDescent="0.3">
      <c r="C56" s="57"/>
      <c r="D56" s="54"/>
      <c r="E56" s="6"/>
      <c r="F56" s="19"/>
      <c r="G56" s="24"/>
      <c r="H56" s="24"/>
      <c r="I56" s="31"/>
      <c r="J56" s="31"/>
      <c r="K56" s="35"/>
    </row>
    <row r="57" spans="1:11" x14ac:dyDescent="0.3">
      <c r="A57" s="10"/>
      <c r="B57" s="28"/>
      <c r="C57" s="58" t="s">
        <v>5</v>
      </c>
      <c r="D57" s="54"/>
      <c r="E57" s="6"/>
      <c r="F57" s="19"/>
      <c r="G57" s="24"/>
      <c r="H57" s="24"/>
      <c r="I57" s="31"/>
      <c r="J57" s="31"/>
      <c r="K57" s="35"/>
    </row>
    <row r="58" spans="1:11" x14ac:dyDescent="0.3">
      <c r="C58" s="59" t="s">
        <v>6</v>
      </c>
      <c r="D58" s="54"/>
      <c r="E58" s="6"/>
      <c r="F58" s="19"/>
      <c r="G58" s="24"/>
      <c r="H58" s="24"/>
      <c r="I58" s="31"/>
      <c r="J58" s="31"/>
      <c r="K58" s="35"/>
    </row>
    <row r="59" spans="1:11" x14ac:dyDescent="0.3">
      <c r="B59" s="8" t="s">
        <v>629</v>
      </c>
      <c r="C59" s="57" t="s">
        <v>630</v>
      </c>
      <c r="D59" s="54" t="s">
        <v>631</v>
      </c>
      <c r="E59" s="6" t="s">
        <v>632</v>
      </c>
      <c r="F59" s="19">
        <v>30000</v>
      </c>
      <c r="G59" s="24">
        <v>30708.39</v>
      </c>
      <c r="H59" s="24">
        <v>3.15</v>
      </c>
      <c r="I59" s="31">
        <v>7.4789000000000003</v>
      </c>
      <c r="J59" s="31"/>
      <c r="K59" s="35" t="s">
        <v>596</v>
      </c>
    </row>
    <row r="60" spans="1:11" x14ac:dyDescent="0.3">
      <c r="B60" s="8" t="s">
        <v>619</v>
      </c>
      <c r="C60" s="57" t="s">
        <v>620</v>
      </c>
      <c r="D60" s="54" t="s">
        <v>621</v>
      </c>
      <c r="E60" s="6" t="s">
        <v>622</v>
      </c>
      <c r="F60" s="19">
        <v>30000</v>
      </c>
      <c r="G60" s="24">
        <v>30669.87</v>
      </c>
      <c r="H60" s="24">
        <v>3.15</v>
      </c>
      <c r="I60" s="31">
        <v>7.4499000000000004</v>
      </c>
      <c r="J60" s="31"/>
      <c r="K60" s="35" t="s">
        <v>596</v>
      </c>
    </row>
    <row r="61" spans="1:11" x14ac:dyDescent="0.3">
      <c r="B61" s="8" t="s">
        <v>1748</v>
      </c>
      <c r="C61" s="57" t="s">
        <v>1749</v>
      </c>
      <c r="D61" s="54" t="s">
        <v>1750</v>
      </c>
      <c r="E61" s="6" t="s">
        <v>673</v>
      </c>
      <c r="F61" s="19">
        <v>30000</v>
      </c>
      <c r="G61" s="24">
        <v>30343.98</v>
      </c>
      <c r="H61" s="24">
        <v>3.11</v>
      </c>
      <c r="I61" s="31">
        <v>7.31</v>
      </c>
      <c r="J61" s="31"/>
      <c r="K61" s="35" t="s">
        <v>596</v>
      </c>
    </row>
    <row r="62" spans="1:11" x14ac:dyDescent="0.3">
      <c r="B62" s="8" t="s">
        <v>641</v>
      </c>
      <c r="C62" s="57" t="s">
        <v>531</v>
      </c>
      <c r="D62" s="54" t="s">
        <v>642</v>
      </c>
      <c r="E62" s="6" t="s">
        <v>595</v>
      </c>
      <c r="F62" s="19">
        <v>25000</v>
      </c>
      <c r="G62" s="24">
        <v>25438.43</v>
      </c>
      <c r="H62" s="24">
        <v>2.61</v>
      </c>
      <c r="I62" s="31">
        <v>7.5250000000000004</v>
      </c>
      <c r="J62" s="31"/>
      <c r="K62" s="35" t="s">
        <v>596</v>
      </c>
    </row>
    <row r="63" spans="1:11" x14ac:dyDescent="0.3">
      <c r="B63" s="8" t="s">
        <v>1811</v>
      </c>
      <c r="C63" s="57" t="s">
        <v>1081</v>
      </c>
      <c r="D63" s="54" t="s">
        <v>1812</v>
      </c>
      <c r="E63" s="6" t="s">
        <v>595</v>
      </c>
      <c r="F63" s="19">
        <v>2500</v>
      </c>
      <c r="G63" s="24">
        <v>24862.080000000002</v>
      </c>
      <c r="H63" s="24">
        <v>2.5499999999999998</v>
      </c>
      <c r="I63" s="31">
        <v>5.9458000000000002</v>
      </c>
      <c r="J63" s="31">
        <v>7.3310777988000009</v>
      </c>
      <c r="K63" s="35"/>
    </row>
    <row r="64" spans="1:11" x14ac:dyDescent="0.3">
      <c r="B64" s="8" t="s">
        <v>592</v>
      </c>
      <c r="C64" s="57" t="s">
        <v>593</v>
      </c>
      <c r="D64" s="54" t="s">
        <v>594</v>
      </c>
      <c r="E64" s="6" t="s">
        <v>595</v>
      </c>
      <c r="F64" s="19">
        <v>22500</v>
      </c>
      <c r="G64" s="24">
        <v>22823.66</v>
      </c>
      <c r="H64" s="24">
        <v>2.34</v>
      </c>
      <c r="I64" s="31">
        <v>7.36</v>
      </c>
      <c r="J64" s="31"/>
      <c r="K64" s="35" t="s">
        <v>596</v>
      </c>
    </row>
    <row r="65" spans="2:11" x14ac:dyDescent="0.3">
      <c r="B65" s="8" t="s">
        <v>1813</v>
      </c>
      <c r="C65" s="57" t="s">
        <v>84</v>
      </c>
      <c r="D65" s="54" t="s">
        <v>1814</v>
      </c>
      <c r="E65" s="6" t="s">
        <v>632</v>
      </c>
      <c r="F65" s="19">
        <v>20000</v>
      </c>
      <c r="G65" s="24">
        <v>20420.86</v>
      </c>
      <c r="H65" s="24">
        <v>2.09</v>
      </c>
      <c r="I65" s="31">
        <v>8.6062999999999992</v>
      </c>
      <c r="J65" s="31"/>
      <c r="K65" s="35" t="s">
        <v>596</v>
      </c>
    </row>
    <row r="66" spans="2:11" x14ac:dyDescent="0.3">
      <c r="B66" s="8" t="s">
        <v>615</v>
      </c>
      <c r="C66" s="57" t="s">
        <v>616</v>
      </c>
      <c r="D66" s="54" t="s">
        <v>617</v>
      </c>
      <c r="E66" s="6" t="s">
        <v>618</v>
      </c>
      <c r="F66" s="19">
        <v>20000</v>
      </c>
      <c r="G66" s="24">
        <v>20236</v>
      </c>
      <c r="H66" s="24">
        <v>2.08</v>
      </c>
      <c r="I66" s="31">
        <v>6.63</v>
      </c>
      <c r="J66" s="31"/>
      <c r="K66" s="35" t="s">
        <v>596</v>
      </c>
    </row>
    <row r="67" spans="2:11" x14ac:dyDescent="0.3">
      <c r="B67" s="8" t="s">
        <v>683</v>
      </c>
      <c r="C67" s="57" t="s">
        <v>664</v>
      </c>
      <c r="D67" s="54" t="s">
        <v>684</v>
      </c>
      <c r="E67" s="6" t="s">
        <v>614</v>
      </c>
      <c r="F67" s="19">
        <v>18000</v>
      </c>
      <c r="G67" s="24">
        <v>18547.150000000001</v>
      </c>
      <c r="H67" s="24">
        <v>1.9</v>
      </c>
      <c r="I67" s="31">
        <v>7.6597</v>
      </c>
      <c r="J67" s="31"/>
      <c r="K67" s="35" t="s">
        <v>596</v>
      </c>
    </row>
    <row r="68" spans="2:11" x14ac:dyDescent="0.3">
      <c r="B68" s="8" t="s">
        <v>670</v>
      </c>
      <c r="C68" s="57" t="s">
        <v>671</v>
      </c>
      <c r="D68" s="54" t="s">
        <v>672</v>
      </c>
      <c r="E68" s="6" t="s">
        <v>673</v>
      </c>
      <c r="F68" s="19">
        <v>17500</v>
      </c>
      <c r="G68" s="24">
        <v>17587.64</v>
      </c>
      <c r="H68" s="24">
        <v>1.8</v>
      </c>
      <c r="I68" s="31">
        <v>9.0549999999999997</v>
      </c>
      <c r="J68" s="31"/>
      <c r="K68" s="35" t="s">
        <v>596</v>
      </c>
    </row>
    <row r="69" spans="2:11" x14ac:dyDescent="0.3">
      <c r="B69" s="8" t="s">
        <v>1815</v>
      </c>
      <c r="C69" s="57" t="s">
        <v>1816</v>
      </c>
      <c r="D69" s="54" t="s">
        <v>1817</v>
      </c>
      <c r="E69" s="6" t="s">
        <v>614</v>
      </c>
      <c r="F69" s="19">
        <v>17500</v>
      </c>
      <c r="G69" s="24">
        <v>17482.75</v>
      </c>
      <c r="H69" s="24">
        <v>1.79</v>
      </c>
      <c r="I69" s="31">
        <v>7.5598999999999998</v>
      </c>
      <c r="J69" s="31"/>
      <c r="K69" s="35" t="s">
        <v>596</v>
      </c>
    </row>
    <row r="70" spans="2:11" x14ac:dyDescent="0.3">
      <c r="B70" s="8" t="s">
        <v>1818</v>
      </c>
      <c r="C70" s="57" t="s">
        <v>1248</v>
      </c>
      <c r="D70" s="54" t="s">
        <v>1819</v>
      </c>
      <c r="E70" s="6" t="s">
        <v>595</v>
      </c>
      <c r="F70" s="19">
        <v>17000</v>
      </c>
      <c r="G70" s="24">
        <v>17334.490000000002</v>
      </c>
      <c r="H70" s="24">
        <v>1.78</v>
      </c>
      <c r="I70" s="31">
        <v>7.125</v>
      </c>
      <c r="J70" s="31"/>
      <c r="K70" s="35" t="s">
        <v>596</v>
      </c>
    </row>
    <row r="71" spans="2:11" x14ac:dyDescent="0.3">
      <c r="B71" s="8" t="s">
        <v>1820</v>
      </c>
      <c r="C71" s="57" t="s">
        <v>646</v>
      </c>
      <c r="D71" s="54" t="s">
        <v>1821</v>
      </c>
      <c r="E71" s="6" t="s">
        <v>648</v>
      </c>
      <c r="F71" s="19">
        <v>16500</v>
      </c>
      <c r="G71" s="24">
        <v>16620.169999999998</v>
      </c>
      <c r="H71" s="24">
        <v>1.7</v>
      </c>
      <c r="I71" s="31">
        <v>7.2</v>
      </c>
      <c r="J71" s="31"/>
      <c r="K71" s="35" t="s">
        <v>596</v>
      </c>
    </row>
    <row r="72" spans="2:11" x14ac:dyDescent="0.3">
      <c r="B72" s="8" t="s">
        <v>663</v>
      </c>
      <c r="C72" s="57" t="s">
        <v>664</v>
      </c>
      <c r="D72" s="54" t="s">
        <v>665</v>
      </c>
      <c r="E72" s="6" t="s">
        <v>614</v>
      </c>
      <c r="F72" s="19">
        <v>15000</v>
      </c>
      <c r="G72" s="24">
        <v>15548.7</v>
      </c>
      <c r="H72" s="24">
        <v>1.6</v>
      </c>
      <c r="I72" s="31">
        <v>7.7074999999999996</v>
      </c>
      <c r="J72" s="31"/>
      <c r="K72" s="35" t="s">
        <v>596</v>
      </c>
    </row>
    <row r="73" spans="2:11" x14ac:dyDescent="0.3">
      <c r="B73" s="8" t="s">
        <v>1822</v>
      </c>
      <c r="C73" s="57" t="s">
        <v>658</v>
      </c>
      <c r="D73" s="54" t="s">
        <v>1823</v>
      </c>
      <c r="E73" s="6" t="s">
        <v>595</v>
      </c>
      <c r="F73" s="19">
        <v>15000</v>
      </c>
      <c r="G73" s="24">
        <v>15339.33</v>
      </c>
      <c r="H73" s="24">
        <v>1.57</v>
      </c>
      <c r="I73" s="31">
        <v>6.93</v>
      </c>
      <c r="J73" s="31"/>
      <c r="K73" s="35" t="s">
        <v>596</v>
      </c>
    </row>
    <row r="74" spans="2:11" x14ac:dyDescent="0.3">
      <c r="B74" s="8" t="s">
        <v>1824</v>
      </c>
      <c r="C74" s="57" t="s">
        <v>1825</v>
      </c>
      <c r="D74" s="54" t="s">
        <v>1826</v>
      </c>
      <c r="E74" s="6" t="s">
        <v>595</v>
      </c>
      <c r="F74" s="19">
        <v>15000</v>
      </c>
      <c r="G74" s="24">
        <v>15248.49</v>
      </c>
      <c r="H74" s="24">
        <v>1.56</v>
      </c>
      <c r="I74" s="31">
        <v>7.24</v>
      </c>
      <c r="J74" s="31"/>
      <c r="K74" s="35" t="s">
        <v>596</v>
      </c>
    </row>
    <row r="75" spans="2:11" x14ac:dyDescent="0.3">
      <c r="B75" s="8" t="s">
        <v>1775</v>
      </c>
      <c r="C75" s="57" t="s">
        <v>1084</v>
      </c>
      <c r="D75" s="54" t="s">
        <v>1776</v>
      </c>
      <c r="E75" s="6" t="s">
        <v>1086</v>
      </c>
      <c r="F75" s="19">
        <v>1500</v>
      </c>
      <c r="G75" s="24">
        <v>15062.51</v>
      </c>
      <c r="H75" s="24">
        <v>1.55</v>
      </c>
      <c r="I75" s="31">
        <v>7.9448999999999996</v>
      </c>
      <c r="J75" s="31"/>
      <c r="K75" s="35" t="s">
        <v>596</v>
      </c>
    </row>
    <row r="76" spans="2:11" x14ac:dyDescent="0.3">
      <c r="B76" s="8" t="s">
        <v>1827</v>
      </c>
      <c r="C76" s="57" t="s">
        <v>1828</v>
      </c>
      <c r="D76" s="54" t="s">
        <v>1829</v>
      </c>
      <c r="E76" s="6" t="s">
        <v>622</v>
      </c>
      <c r="F76" s="19">
        <v>14000</v>
      </c>
      <c r="G76" s="24">
        <v>14145.73</v>
      </c>
      <c r="H76" s="24">
        <v>1.45</v>
      </c>
      <c r="I76" s="31">
        <v>7.1849999999999996</v>
      </c>
      <c r="J76" s="31"/>
      <c r="K76" s="35" t="s">
        <v>596</v>
      </c>
    </row>
    <row r="77" spans="2:11" x14ac:dyDescent="0.3">
      <c r="B77" s="8" t="s">
        <v>1830</v>
      </c>
      <c r="C77" s="57" t="s">
        <v>1831</v>
      </c>
      <c r="D77" s="54" t="s">
        <v>1832</v>
      </c>
      <c r="E77" s="6" t="s">
        <v>595</v>
      </c>
      <c r="F77" s="19">
        <v>13500</v>
      </c>
      <c r="G77" s="24">
        <v>13641.1</v>
      </c>
      <c r="H77" s="24">
        <v>1.4</v>
      </c>
      <c r="I77" s="31">
        <v>7.0049999999999999</v>
      </c>
      <c r="J77" s="31"/>
      <c r="K77" s="35" t="s">
        <v>596</v>
      </c>
    </row>
    <row r="78" spans="2:11" x14ac:dyDescent="0.3">
      <c r="B78" s="8" t="s">
        <v>1833</v>
      </c>
      <c r="C78" s="57" t="s">
        <v>1828</v>
      </c>
      <c r="D78" s="54" t="s">
        <v>1834</v>
      </c>
      <c r="E78" s="6" t="s">
        <v>622</v>
      </c>
      <c r="F78" s="19">
        <v>12500</v>
      </c>
      <c r="G78" s="24">
        <v>12674.76</v>
      </c>
      <c r="H78" s="24">
        <v>1.3</v>
      </c>
      <c r="I78" s="31">
        <v>7.2670000000000003</v>
      </c>
      <c r="J78" s="31"/>
      <c r="K78" s="35" t="s">
        <v>596</v>
      </c>
    </row>
    <row r="79" spans="2:11" x14ac:dyDescent="0.3">
      <c r="B79" s="8" t="s">
        <v>639</v>
      </c>
      <c r="C79" s="57" t="s">
        <v>583</v>
      </c>
      <c r="D79" s="54" t="s">
        <v>640</v>
      </c>
      <c r="E79" s="6" t="s">
        <v>604</v>
      </c>
      <c r="F79" s="19">
        <v>11200</v>
      </c>
      <c r="G79" s="24">
        <v>11199.51</v>
      </c>
      <c r="H79" s="24">
        <v>1.1499999999999999</v>
      </c>
      <c r="I79" s="31">
        <v>6.63</v>
      </c>
      <c r="J79" s="31"/>
      <c r="K79" s="35" t="s">
        <v>596</v>
      </c>
    </row>
    <row r="80" spans="2:11" x14ac:dyDescent="0.3">
      <c r="B80" s="8" t="s">
        <v>1835</v>
      </c>
      <c r="C80" s="57" t="s">
        <v>646</v>
      </c>
      <c r="D80" s="54" t="s">
        <v>1836</v>
      </c>
      <c r="E80" s="6" t="s">
        <v>648</v>
      </c>
      <c r="F80" s="19">
        <v>11000</v>
      </c>
      <c r="G80" s="24">
        <v>11154.1</v>
      </c>
      <c r="H80" s="24">
        <v>1.1399999999999999</v>
      </c>
      <c r="I80" s="31">
        <v>7.33</v>
      </c>
      <c r="J80" s="31"/>
      <c r="K80" s="35" t="s">
        <v>596</v>
      </c>
    </row>
    <row r="81" spans="2:11" x14ac:dyDescent="0.3">
      <c r="B81" s="8" t="s">
        <v>1837</v>
      </c>
      <c r="C81" s="57" t="s">
        <v>233</v>
      </c>
      <c r="D81" s="54" t="s">
        <v>1838</v>
      </c>
      <c r="E81" s="6" t="s">
        <v>614</v>
      </c>
      <c r="F81" s="19">
        <v>10000</v>
      </c>
      <c r="G81" s="24">
        <v>10595.5</v>
      </c>
      <c r="H81" s="24">
        <v>1.0900000000000001</v>
      </c>
      <c r="I81" s="31">
        <v>7.4748999999999999</v>
      </c>
      <c r="J81" s="31"/>
      <c r="K81" s="35" t="s">
        <v>596</v>
      </c>
    </row>
    <row r="82" spans="2:11" x14ac:dyDescent="0.3">
      <c r="B82" s="8" t="s">
        <v>1839</v>
      </c>
      <c r="C82" s="57" t="s">
        <v>233</v>
      </c>
      <c r="D82" s="54" t="s">
        <v>1840</v>
      </c>
      <c r="E82" s="6" t="s">
        <v>614</v>
      </c>
      <c r="F82" s="19">
        <v>10000</v>
      </c>
      <c r="G82" s="24">
        <v>10595.5</v>
      </c>
      <c r="H82" s="24">
        <v>1.0900000000000001</v>
      </c>
      <c r="I82" s="31">
        <v>7.4748999999999999</v>
      </c>
      <c r="J82" s="31"/>
      <c r="K82" s="35" t="s">
        <v>596</v>
      </c>
    </row>
    <row r="83" spans="2:11" x14ac:dyDescent="0.3">
      <c r="B83" s="8" t="s">
        <v>1841</v>
      </c>
      <c r="C83" s="57" t="s">
        <v>1197</v>
      </c>
      <c r="D83" s="54" t="s">
        <v>1842</v>
      </c>
      <c r="E83" s="6" t="s">
        <v>595</v>
      </c>
      <c r="F83" s="19">
        <v>10000</v>
      </c>
      <c r="G83" s="24">
        <v>10269.35</v>
      </c>
      <c r="H83" s="24">
        <v>1.05</v>
      </c>
      <c r="I83" s="31">
        <v>7.26</v>
      </c>
      <c r="J83" s="31"/>
      <c r="K83" s="35" t="s">
        <v>596</v>
      </c>
    </row>
    <row r="84" spans="2:11" x14ac:dyDescent="0.3">
      <c r="B84" s="8" t="s">
        <v>660</v>
      </c>
      <c r="C84" s="57" t="s">
        <v>661</v>
      </c>
      <c r="D84" s="54" t="s">
        <v>662</v>
      </c>
      <c r="E84" s="6" t="s">
        <v>595</v>
      </c>
      <c r="F84" s="19">
        <v>10000</v>
      </c>
      <c r="G84" s="24">
        <v>10224.27</v>
      </c>
      <c r="H84" s="24">
        <v>1.05</v>
      </c>
      <c r="I84" s="31">
        <v>7.3250000000000002</v>
      </c>
      <c r="J84" s="31"/>
      <c r="K84" s="35" t="s">
        <v>596</v>
      </c>
    </row>
    <row r="85" spans="2:11" x14ac:dyDescent="0.3">
      <c r="B85" s="8" t="s">
        <v>1843</v>
      </c>
      <c r="C85" s="57" t="s">
        <v>1844</v>
      </c>
      <c r="D85" s="54" t="s">
        <v>1845</v>
      </c>
      <c r="E85" s="6" t="s">
        <v>595</v>
      </c>
      <c r="F85" s="19">
        <v>10000</v>
      </c>
      <c r="G85" s="24">
        <v>10051.879999999999</v>
      </c>
      <c r="H85" s="24">
        <v>1.03</v>
      </c>
      <c r="I85" s="31">
        <v>7.3425000000000002</v>
      </c>
      <c r="J85" s="31"/>
      <c r="K85" s="35" t="s">
        <v>596</v>
      </c>
    </row>
    <row r="86" spans="2:11" x14ac:dyDescent="0.3">
      <c r="B86" s="8" t="s">
        <v>1846</v>
      </c>
      <c r="C86" s="57" t="s">
        <v>686</v>
      </c>
      <c r="D86" s="54" t="s">
        <v>1847</v>
      </c>
      <c r="E86" s="6" t="s">
        <v>595</v>
      </c>
      <c r="F86" s="19">
        <v>10000</v>
      </c>
      <c r="G86" s="24">
        <v>9940.34</v>
      </c>
      <c r="H86" s="24">
        <v>1.02</v>
      </c>
      <c r="I86" s="31">
        <v>6.8</v>
      </c>
      <c r="J86" s="31"/>
      <c r="K86" s="35" t="s">
        <v>596</v>
      </c>
    </row>
    <row r="87" spans="2:11" x14ac:dyDescent="0.3">
      <c r="B87" s="8" t="s">
        <v>1078</v>
      </c>
      <c r="C87" s="57" t="s">
        <v>224</v>
      </c>
      <c r="D87" s="54" t="s">
        <v>1079</v>
      </c>
      <c r="E87" s="6" t="s">
        <v>614</v>
      </c>
      <c r="F87" s="19">
        <v>9700</v>
      </c>
      <c r="G87" s="24">
        <v>9898.98</v>
      </c>
      <c r="H87" s="24">
        <v>1.02</v>
      </c>
      <c r="I87" s="31">
        <v>8.1189</v>
      </c>
      <c r="J87" s="31"/>
      <c r="K87" s="35" t="s">
        <v>596</v>
      </c>
    </row>
    <row r="88" spans="2:11" x14ac:dyDescent="0.3">
      <c r="B88" s="8" t="s">
        <v>1848</v>
      </c>
      <c r="C88" s="57" t="s">
        <v>531</v>
      </c>
      <c r="D88" s="54" t="s">
        <v>1849</v>
      </c>
      <c r="E88" s="6" t="s">
        <v>595</v>
      </c>
      <c r="F88" s="19">
        <v>9000</v>
      </c>
      <c r="G88" s="24">
        <v>9090.39</v>
      </c>
      <c r="H88" s="24">
        <v>0.93</v>
      </c>
      <c r="I88" s="31">
        <v>7.3</v>
      </c>
      <c r="J88" s="31"/>
      <c r="K88" s="35" t="s">
        <v>596</v>
      </c>
    </row>
    <row r="89" spans="2:11" x14ac:dyDescent="0.3">
      <c r="B89" s="8" t="s">
        <v>1850</v>
      </c>
      <c r="C89" s="57" t="s">
        <v>1851</v>
      </c>
      <c r="D89" s="54" t="s">
        <v>1852</v>
      </c>
      <c r="E89" s="6" t="s">
        <v>614</v>
      </c>
      <c r="F89" s="19">
        <v>85</v>
      </c>
      <c r="G89" s="24">
        <v>8857.4599999999991</v>
      </c>
      <c r="H89" s="24">
        <v>0.91</v>
      </c>
      <c r="I89" s="31">
        <v>7.64</v>
      </c>
      <c r="J89" s="31"/>
      <c r="K89" s="35" t="s">
        <v>596</v>
      </c>
    </row>
    <row r="90" spans="2:11" x14ac:dyDescent="0.3">
      <c r="B90" s="8" t="s">
        <v>1853</v>
      </c>
      <c r="C90" s="57" t="s">
        <v>224</v>
      </c>
      <c r="D90" s="54" t="s">
        <v>1854</v>
      </c>
      <c r="E90" s="6" t="s">
        <v>614</v>
      </c>
      <c r="F90" s="19">
        <v>7500</v>
      </c>
      <c r="G90" s="24">
        <v>7729.64</v>
      </c>
      <c r="H90" s="24">
        <v>0.79</v>
      </c>
      <c r="I90" s="31">
        <v>8.1388999999999996</v>
      </c>
      <c r="J90" s="31"/>
      <c r="K90" s="35" t="s">
        <v>596</v>
      </c>
    </row>
    <row r="91" spans="2:11" x14ac:dyDescent="0.3">
      <c r="B91" s="8" t="s">
        <v>1855</v>
      </c>
      <c r="C91" s="57" t="s">
        <v>224</v>
      </c>
      <c r="D91" s="54" t="s">
        <v>1856</v>
      </c>
      <c r="E91" s="6" t="s">
        <v>614</v>
      </c>
      <c r="F91" s="19">
        <v>7500</v>
      </c>
      <c r="G91" s="24">
        <v>7598.12</v>
      </c>
      <c r="H91" s="24">
        <v>0.78</v>
      </c>
      <c r="I91" s="31">
        <v>7.9850000000000003</v>
      </c>
      <c r="J91" s="31"/>
      <c r="K91" s="35" t="s">
        <v>596</v>
      </c>
    </row>
    <row r="92" spans="2:11" x14ac:dyDescent="0.3">
      <c r="B92" s="8" t="s">
        <v>674</v>
      </c>
      <c r="C92" s="57" t="s">
        <v>55</v>
      </c>
      <c r="D92" s="54" t="s">
        <v>675</v>
      </c>
      <c r="E92" s="6" t="s">
        <v>595</v>
      </c>
      <c r="F92" s="19">
        <v>7500</v>
      </c>
      <c r="G92" s="24">
        <v>7482.35</v>
      </c>
      <c r="H92" s="24">
        <v>0.77</v>
      </c>
      <c r="I92" s="31">
        <v>6.4372999999999996</v>
      </c>
      <c r="J92" s="31"/>
      <c r="K92" s="35" t="s">
        <v>596</v>
      </c>
    </row>
    <row r="93" spans="2:11" x14ac:dyDescent="0.3">
      <c r="B93" s="8" t="s">
        <v>766</v>
      </c>
      <c r="C93" s="57" t="s">
        <v>767</v>
      </c>
      <c r="D93" s="54" t="s">
        <v>768</v>
      </c>
      <c r="E93" s="6" t="s">
        <v>763</v>
      </c>
      <c r="F93" s="19">
        <v>7000</v>
      </c>
      <c r="G93" s="24">
        <v>7068.14</v>
      </c>
      <c r="H93" s="24">
        <v>0.73</v>
      </c>
      <c r="I93" s="31">
        <v>7.5350000000000001</v>
      </c>
      <c r="J93" s="31"/>
      <c r="K93" s="35" t="s">
        <v>596</v>
      </c>
    </row>
    <row r="94" spans="2:11" x14ac:dyDescent="0.3">
      <c r="B94" s="8" t="s">
        <v>700</v>
      </c>
      <c r="C94" s="57" t="s">
        <v>671</v>
      </c>
      <c r="D94" s="54" t="s">
        <v>701</v>
      </c>
      <c r="E94" s="6" t="s">
        <v>673</v>
      </c>
      <c r="F94" s="19">
        <v>6500</v>
      </c>
      <c r="G94" s="24">
        <v>6539.96</v>
      </c>
      <c r="H94" s="24">
        <v>0.67</v>
      </c>
      <c r="I94" s="31">
        <v>9</v>
      </c>
      <c r="J94" s="31"/>
      <c r="K94" s="35" t="s">
        <v>596</v>
      </c>
    </row>
    <row r="95" spans="2:11" x14ac:dyDescent="0.3">
      <c r="B95" s="8" t="s">
        <v>1857</v>
      </c>
      <c r="C95" s="57" t="s">
        <v>1084</v>
      </c>
      <c r="D95" s="54" t="s">
        <v>1858</v>
      </c>
      <c r="E95" s="6" t="s">
        <v>1086</v>
      </c>
      <c r="F95" s="19">
        <v>600</v>
      </c>
      <c r="G95" s="24">
        <v>6067.75</v>
      </c>
      <c r="H95" s="24">
        <v>0.62</v>
      </c>
      <c r="I95" s="31">
        <v>7.9448999999999996</v>
      </c>
      <c r="J95" s="31"/>
      <c r="K95" s="35" t="s">
        <v>596</v>
      </c>
    </row>
    <row r="96" spans="2:11" x14ac:dyDescent="0.3">
      <c r="B96" s="8" t="s">
        <v>1859</v>
      </c>
      <c r="C96" s="57" t="s">
        <v>158</v>
      </c>
      <c r="D96" s="54" t="s">
        <v>1860</v>
      </c>
      <c r="E96" s="6" t="s">
        <v>632</v>
      </c>
      <c r="F96" s="19">
        <v>6000</v>
      </c>
      <c r="G96" s="24">
        <v>6060.18</v>
      </c>
      <c r="H96" s="24">
        <v>0.62</v>
      </c>
      <c r="I96" s="31">
        <v>7.08</v>
      </c>
      <c r="J96" s="31"/>
      <c r="K96" s="35" t="s">
        <v>596</v>
      </c>
    </row>
    <row r="97" spans="2:11" x14ac:dyDescent="0.3">
      <c r="B97" s="8" t="s">
        <v>1861</v>
      </c>
      <c r="C97" s="57" t="s">
        <v>1862</v>
      </c>
      <c r="D97" s="54" t="s">
        <v>1863</v>
      </c>
      <c r="E97" s="6" t="s">
        <v>1864</v>
      </c>
      <c r="F97" s="19">
        <v>54</v>
      </c>
      <c r="G97" s="24">
        <v>5519.72</v>
      </c>
      <c r="H97" s="24">
        <v>0.56999999999999995</v>
      </c>
      <c r="I97" s="31">
        <v>7.7687999999999997</v>
      </c>
      <c r="J97" s="31"/>
      <c r="K97" s="35" t="s">
        <v>596</v>
      </c>
    </row>
    <row r="98" spans="2:11" x14ac:dyDescent="0.3">
      <c r="B98" s="8" t="s">
        <v>1865</v>
      </c>
      <c r="C98" s="57" t="s">
        <v>1866</v>
      </c>
      <c r="D98" s="54" t="s">
        <v>1867</v>
      </c>
      <c r="E98" s="6" t="s">
        <v>595</v>
      </c>
      <c r="F98" s="19">
        <v>5000</v>
      </c>
      <c r="G98" s="24">
        <v>5179.54</v>
      </c>
      <c r="H98" s="24">
        <v>0.53</v>
      </c>
      <c r="I98" s="31">
        <v>7.0049999999999999</v>
      </c>
      <c r="J98" s="31"/>
      <c r="K98" s="35" t="s">
        <v>596</v>
      </c>
    </row>
    <row r="99" spans="2:11" x14ac:dyDescent="0.3">
      <c r="B99" s="8" t="s">
        <v>623</v>
      </c>
      <c r="C99" s="57" t="s">
        <v>624</v>
      </c>
      <c r="D99" s="54" t="s">
        <v>625</v>
      </c>
      <c r="E99" s="6" t="s">
        <v>595</v>
      </c>
      <c r="F99" s="19">
        <v>5000</v>
      </c>
      <c r="G99" s="24">
        <v>5150.34</v>
      </c>
      <c r="H99" s="24">
        <v>0.53</v>
      </c>
      <c r="I99" s="31">
        <v>7.42</v>
      </c>
      <c r="J99" s="31"/>
      <c r="K99" s="35" t="s">
        <v>596</v>
      </c>
    </row>
    <row r="100" spans="2:11" x14ac:dyDescent="0.3">
      <c r="B100" s="8" t="s">
        <v>1868</v>
      </c>
      <c r="C100" s="57" t="s">
        <v>1197</v>
      </c>
      <c r="D100" s="54" t="s">
        <v>1869</v>
      </c>
      <c r="E100" s="6" t="s">
        <v>595</v>
      </c>
      <c r="F100" s="19">
        <v>5000</v>
      </c>
      <c r="G100" s="24">
        <v>5134.9399999999996</v>
      </c>
      <c r="H100" s="24">
        <v>0.53</v>
      </c>
      <c r="I100" s="31">
        <v>7.26</v>
      </c>
      <c r="J100" s="31"/>
      <c r="K100" s="35" t="s">
        <v>596</v>
      </c>
    </row>
    <row r="101" spans="2:11" x14ac:dyDescent="0.3">
      <c r="B101" s="8" t="s">
        <v>1870</v>
      </c>
      <c r="C101" s="57" t="s">
        <v>624</v>
      </c>
      <c r="D101" s="54" t="s">
        <v>1871</v>
      </c>
      <c r="E101" s="6" t="s">
        <v>595</v>
      </c>
      <c r="F101" s="19">
        <v>5000</v>
      </c>
      <c r="G101" s="24">
        <v>5114.51</v>
      </c>
      <c r="H101" s="24">
        <v>0.52</v>
      </c>
      <c r="I101" s="31">
        <v>7.42</v>
      </c>
      <c r="J101" s="31"/>
      <c r="K101" s="35" t="s">
        <v>596</v>
      </c>
    </row>
    <row r="102" spans="2:11" x14ac:dyDescent="0.3">
      <c r="B102" s="8" t="s">
        <v>1872</v>
      </c>
      <c r="C102" s="57" t="s">
        <v>1192</v>
      </c>
      <c r="D102" s="54" t="s">
        <v>1873</v>
      </c>
      <c r="E102" s="6" t="s">
        <v>595</v>
      </c>
      <c r="F102" s="19">
        <v>5000</v>
      </c>
      <c r="G102" s="24">
        <v>5107.46</v>
      </c>
      <c r="H102" s="24">
        <v>0.52</v>
      </c>
      <c r="I102" s="31">
        <v>6.8510999999999997</v>
      </c>
      <c r="J102" s="31"/>
      <c r="K102" s="35"/>
    </row>
    <row r="103" spans="2:11" x14ac:dyDescent="0.3">
      <c r="B103" s="8" t="s">
        <v>1874</v>
      </c>
      <c r="C103" s="57" t="s">
        <v>1816</v>
      </c>
      <c r="D103" s="54" t="s">
        <v>1875</v>
      </c>
      <c r="E103" s="6" t="s">
        <v>614</v>
      </c>
      <c r="F103" s="19">
        <v>4500</v>
      </c>
      <c r="G103" s="24">
        <v>4557.58</v>
      </c>
      <c r="H103" s="24">
        <v>0.47</v>
      </c>
      <c r="I103" s="31">
        <v>7.1349</v>
      </c>
      <c r="J103" s="31"/>
      <c r="K103" s="35" t="s">
        <v>596</v>
      </c>
    </row>
    <row r="104" spans="2:11" x14ac:dyDescent="0.3">
      <c r="B104" s="8" t="s">
        <v>1876</v>
      </c>
      <c r="C104" s="57" t="s">
        <v>1877</v>
      </c>
      <c r="D104" s="54" t="s">
        <v>1878</v>
      </c>
      <c r="E104" s="6" t="s">
        <v>595</v>
      </c>
      <c r="F104" s="19">
        <v>30</v>
      </c>
      <c r="G104" s="24">
        <v>3080.36</v>
      </c>
      <c r="H104" s="24">
        <v>0.32</v>
      </c>
      <c r="I104" s="31">
        <v>7.1001000000000003</v>
      </c>
      <c r="J104" s="31">
        <v>7.0065671649999999</v>
      </c>
      <c r="K104" s="35"/>
    </row>
    <row r="105" spans="2:11" x14ac:dyDescent="0.3">
      <c r="B105" s="8" t="s">
        <v>1879</v>
      </c>
      <c r="C105" s="57" t="s">
        <v>1880</v>
      </c>
      <c r="D105" s="54" t="s">
        <v>1881</v>
      </c>
      <c r="E105" s="6" t="s">
        <v>614</v>
      </c>
      <c r="F105" s="19">
        <v>30</v>
      </c>
      <c r="G105" s="24">
        <v>3059.94</v>
      </c>
      <c r="H105" s="24">
        <v>0.31</v>
      </c>
      <c r="I105" s="31">
        <v>7.5961996000000003</v>
      </c>
      <c r="J105" s="31"/>
      <c r="K105" s="35" t="s">
        <v>596</v>
      </c>
    </row>
    <row r="106" spans="2:11" x14ac:dyDescent="0.3">
      <c r="B106" s="8" t="s">
        <v>1882</v>
      </c>
      <c r="C106" s="57" t="s">
        <v>593</v>
      </c>
      <c r="D106" s="54" t="s">
        <v>1883</v>
      </c>
      <c r="E106" s="6" t="s">
        <v>595</v>
      </c>
      <c r="F106" s="19">
        <v>2500</v>
      </c>
      <c r="G106" s="24">
        <v>2558.3000000000002</v>
      </c>
      <c r="H106" s="24">
        <v>0.26</v>
      </c>
      <c r="I106" s="31">
        <v>7.3049999999999997</v>
      </c>
      <c r="J106" s="31"/>
      <c r="K106" s="35" t="s">
        <v>596</v>
      </c>
    </row>
    <row r="107" spans="2:11" x14ac:dyDescent="0.3">
      <c r="B107" s="8" t="s">
        <v>1884</v>
      </c>
      <c r="C107" s="57" t="s">
        <v>224</v>
      </c>
      <c r="D107" s="54" t="s">
        <v>1885</v>
      </c>
      <c r="E107" s="6" t="s">
        <v>614</v>
      </c>
      <c r="F107" s="19">
        <v>2500</v>
      </c>
      <c r="G107" s="24">
        <v>2518.5100000000002</v>
      </c>
      <c r="H107" s="24">
        <v>0.26</v>
      </c>
      <c r="I107" s="31">
        <v>7.6675000000000004</v>
      </c>
      <c r="J107" s="31"/>
      <c r="K107" s="35" t="s">
        <v>596</v>
      </c>
    </row>
    <row r="108" spans="2:11" x14ac:dyDescent="0.3">
      <c r="C108" s="58" t="s">
        <v>176</v>
      </c>
      <c r="D108" s="54"/>
      <c r="E108" s="6"/>
      <c r="F108" s="19"/>
      <c r="G108" s="25">
        <v>602140.71</v>
      </c>
      <c r="H108" s="25">
        <v>61.76</v>
      </c>
      <c r="I108" s="31"/>
      <c r="J108" s="31"/>
      <c r="K108" s="35"/>
    </row>
    <row r="109" spans="2:11" x14ac:dyDescent="0.3">
      <c r="C109" s="57"/>
      <c r="D109" s="54"/>
      <c r="E109" s="6"/>
      <c r="F109" s="19"/>
      <c r="G109" s="24"/>
      <c r="H109" s="24"/>
      <c r="I109" s="31"/>
      <c r="J109" s="31"/>
      <c r="K109" s="35"/>
    </row>
    <row r="110" spans="2:11" x14ac:dyDescent="0.3">
      <c r="C110" s="58" t="s">
        <v>7</v>
      </c>
      <c r="D110" s="54"/>
      <c r="E110" s="6"/>
      <c r="F110" s="19"/>
      <c r="G110" s="24" t="s">
        <v>2</v>
      </c>
      <c r="H110" s="24" t="s">
        <v>2</v>
      </c>
      <c r="I110" s="31"/>
      <c r="J110" s="31"/>
      <c r="K110" s="35"/>
    </row>
    <row r="111" spans="2:11" x14ac:dyDescent="0.3">
      <c r="C111" s="57"/>
      <c r="D111" s="54"/>
      <c r="E111" s="6"/>
      <c r="F111" s="19"/>
      <c r="G111" s="24"/>
      <c r="H111" s="24"/>
      <c r="I111" s="31"/>
      <c r="J111" s="31"/>
      <c r="K111" s="35"/>
    </row>
    <row r="112" spans="2:11" x14ac:dyDescent="0.3">
      <c r="C112" s="58" t="s">
        <v>8</v>
      </c>
      <c r="D112" s="54"/>
      <c r="E112" s="6"/>
      <c r="F112" s="19"/>
      <c r="G112" s="24" t="s">
        <v>2</v>
      </c>
      <c r="H112" s="24" t="s">
        <v>2</v>
      </c>
      <c r="I112" s="31"/>
      <c r="J112" s="31"/>
      <c r="K112" s="35"/>
    </row>
    <row r="113" spans="2:11" x14ac:dyDescent="0.3">
      <c r="C113" s="57"/>
      <c r="D113" s="54"/>
      <c r="E113" s="6"/>
      <c r="F113" s="19"/>
      <c r="G113" s="24"/>
      <c r="H113" s="24"/>
      <c r="I113" s="31"/>
      <c r="J113" s="31"/>
      <c r="K113" s="35"/>
    </row>
    <row r="114" spans="2:11" x14ac:dyDescent="0.3">
      <c r="C114" s="59" t="s">
        <v>9</v>
      </c>
      <c r="D114" s="54"/>
      <c r="E114" s="6"/>
      <c r="F114" s="19"/>
      <c r="G114" s="24"/>
      <c r="H114" s="24"/>
      <c r="I114" s="31"/>
      <c r="J114" s="31"/>
      <c r="K114" s="35"/>
    </row>
    <row r="115" spans="2:11" x14ac:dyDescent="0.3">
      <c r="B115" s="8" t="s">
        <v>709</v>
      </c>
      <c r="C115" s="57" t="s">
        <v>710</v>
      </c>
      <c r="D115" s="54" t="s">
        <v>711</v>
      </c>
      <c r="E115" s="6" t="s">
        <v>187</v>
      </c>
      <c r="F115" s="19">
        <v>20000000</v>
      </c>
      <c r="G115" s="24">
        <v>20563.86</v>
      </c>
      <c r="H115" s="24">
        <v>2.11</v>
      </c>
      <c r="I115" s="31">
        <v>6.4821853000000003</v>
      </c>
      <c r="J115" s="31"/>
      <c r="K115" s="35"/>
    </row>
    <row r="116" spans="2:11" x14ac:dyDescent="0.3">
      <c r="B116" s="8" t="s">
        <v>1886</v>
      </c>
      <c r="C116" s="57" t="s">
        <v>1887</v>
      </c>
      <c r="D116" s="54" t="s">
        <v>1888</v>
      </c>
      <c r="E116" s="6" t="s">
        <v>187</v>
      </c>
      <c r="F116" s="19">
        <v>15000000</v>
      </c>
      <c r="G116" s="24">
        <v>15450.57</v>
      </c>
      <c r="H116" s="24">
        <v>1.58</v>
      </c>
      <c r="I116" s="31">
        <v>7.2364918999999999</v>
      </c>
      <c r="J116" s="31"/>
      <c r="K116" s="35"/>
    </row>
    <row r="117" spans="2:11" x14ac:dyDescent="0.3">
      <c r="B117" s="8" t="s">
        <v>1889</v>
      </c>
      <c r="C117" s="57" t="s">
        <v>1890</v>
      </c>
      <c r="D117" s="54" t="s">
        <v>1891</v>
      </c>
      <c r="E117" s="6" t="s">
        <v>187</v>
      </c>
      <c r="F117" s="19">
        <v>7500000</v>
      </c>
      <c r="G117" s="24">
        <v>7714.18</v>
      </c>
      <c r="H117" s="24">
        <v>0.79</v>
      </c>
      <c r="I117" s="31">
        <v>6.3460546999999998</v>
      </c>
      <c r="J117" s="31"/>
      <c r="K117" s="35"/>
    </row>
    <row r="118" spans="2:11" x14ac:dyDescent="0.3">
      <c r="B118" s="8" t="s">
        <v>1892</v>
      </c>
      <c r="C118" s="57" t="s">
        <v>1893</v>
      </c>
      <c r="D118" s="54" t="s">
        <v>1894</v>
      </c>
      <c r="E118" s="6" t="s">
        <v>187</v>
      </c>
      <c r="F118" s="19">
        <v>2500000</v>
      </c>
      <c r="G118" s="24">
        <v>2511.4499999999998</v>
      </c>
      <c r="H118" s="24">
        <v>0.26</v>
      </c>
      <c r="I118" s="31">
        <v>7.1762581000000001</v>
      </c>
      <c r="J118" s="31"/>
      <c r="K118" s="35"/>
    </row>
    <row r="119" spans="2:11" x14ac:dyDescent="0.3">
      <c r="C119" s="58" t="s">
        <v>176</v>
      </c>
      <c r="D119" s="54"/>
      <c r="E119" s="6"/>
      <c r="F119" s="19"/>
      <c r="G119" s="25">
        <v>46240.06</v>
      </c>
      <c r="H119" s="25">
        <v>4.74</v>
      </c>
      <c r="I119" s="31"/>
      <c r="J119" s="31"/>
      <c r="K119" s="35"/>
    </row>
    <row r="120" spans="2:11" x14ac:dyDescent="0.3">
      <c r="C120" s="57"/>
      <c r="D120" s="54"/>
      <c r="E120" s="6"/>
      <c r="F120" s="19"/>
      <c r="G120" s="24"/>
      <c r="H120" s="24"/>
      <c r="I120" s="31"/>
      <c r="J120" s="31"/>
      <c r="K120" s="35"/>
    </row>
    <row r="121" spans="2:11" x14ac:dyDescent="0.3">
      <c r="C121" s="59" t="s">
        <v>10</v>
      </c>
      <c r="D121" s="54"/>
      <c r="E121" s="6"/>
      <c r="F121" s="19"/>
      <c r="G121" s="24"/>
      <c r="H121" s="24"/>
      <c r="I121" s="31"/>
      <c r="J121" s="31"/>
      <c r="K121" s="35"/>
    </row>
    <row r="122" spans="2:11" x14ac:dyDescent="0.3">
      <c r="B122" s="8" t="s">
        <v>724</v>
      </c>
      <c r="C122" s="57" t="s">
        <v>725</v>
      </c>
      <c r="D122" s="54" t="s">
        <v>726</v>
      </c>
      <c r="E122" s="6" t="s">
        <v>187</v>
      </c>
      <c r="F122" s="19">
        <v>18500000</v>
      </c>
      <c r="G122" s="24">
        <v>18537.78</v>
      </c>
      <c r="H122" s="24">
        <v>1.9</v>
      </c>
      <c r="I122" s="31">
        <v>7.2045634999999999</v>
      </c>
      <c r="J122" s="31"/>
      <c r="K122" s="35"/>
    </row>
    <row r="123" spans="2:11" x14ac:dyDescent="0.3">
      <c r="B123" s="8" t="s">
        <v>1895</v>
      </c>
      <c r="C123" s="57" t="s">
        <v>1896</v>
      </c>
      <c r="D123" s="54" t="s">
        <v>1897</v>
      </c>
      <c r="E123" s="6" t="s">
        <v>187</v>
      </c>
      <c r="F123" s="19">
        <v>2500000</v>
      </c>
      <c r="G123" s="24">
        <v>2511.17</v>
      </c>
      <c r="H123" s="24">
        <v>0.26</v>
      </c>
      <c r="I123" s="31">
        <v>7.1505877</v>
      </c>
      <c r="J123" s="31"/>
      <c r="K123" s="35"/>
    </row>
    <row r="124" spans="2:11" x14ac:dyDescent="0.3">
      <c r="B124" s="8" t="s">
        <v>1898</v>
      </c>
      <c r="C124" s="57" t="s">
        <v>1899</v>
      </c>
      <c r="D124" s="54" t="s">
        <v>1900</v>
      </c>
      <c r="E124" s="6" t="s">
        <v>187</v>
      </c>
      <c r="F124" s="19">
        <v>1000000</v>
      </c>
      <c r="G124" s="24">
        <v>984.65</v>
      </c>
      <c r="H124" s="24">
        <v>0.1</v>
      </c>
      <c r="I124" s="31">
        <v>6.9306030999999999</v>
      </c>
      <c r="J124" s="31"/>
      <c r="K124" s="35"/>
    </row>
    <row r="125" spans="2:11" x14ac:dyDescent="0.3">
      <c r="B125" s="8" t="s">
        <v>1901</v>
      </c>
      <c r="C125" s="57" t="s">
        <v>1902</v>
      </c>
      <c r="D125" s="54" t="s">
        <v>1903</v>
      </c>
      <c r="E125" s="6" t="s">
        <v>187</v>
      </c>
      <c r="F125" s="19">
        <v>617000</v>
      </c>
      <c r="G125" s="24">
        <v>622.79</v>
      </c>
      <c r="H125" s="24">
        <v>0.06</v>
      </c>
      <c r="I125" s="31">
        <v>7.2202929999999999</v>
      </c>
      <c r="J125" s="31"/>
      <c r="K125" s="35"/>
    </row>
    <row r="126" spans="2:11" x14ac:dyDescent="0.3">
      <c r="B126" s="8" t="s">
        <v>1490</v>
      </c>
      <c r="C126" s="57" t="s">
        <v>1491</v>
      </c>
      <c r="D126" s="54" t="s">
        <v>1492</v>
      </c>
      <c r="E126" s="6" t="s">
        <v>187</v>
      </c>
      <c r="F126" s="19">
        <v>500000</v>
      </c>
      <c r="G126" s="24">
        <v>504.72</v>
      </c>
      <c r="H126" s="24">
        <v>0.05</v>
      </c>
      <c r="I126" s="31">
        <v>7.1274680999999998</v>
      </c>
      <c r="J126" s="31"/>
      <c r="K126" s="35"/>
    </row>
    <row r="127" spans="2:11" x14ac:dyDescent="0.3">
      <c r="B127" s="8" t="s">
        <v>1904</v>
      </c>
      <c r="C127" s="57" t="s">
        <v>1905</v>
      </c>
      <c r="D127" s="54" t="s">
        <v>1906</v>
      </c>
      <c r="E127" s="6" t="s">
        <v>187</v>
      </c>
      <c r="F127" s="19">
        <v>307200</v>
      </c>
      <c r="G127" s="24">
        <v>326.04000000000002</v>
      </c>
      <c r="H127" s="24">
        <v>0.03</v>
      </c>
      <c r="I127" s="31">
        <v>6.8865555000000001</v>
      </c>
      <c r="J127" s="31"/>
      <c r="K127" s="35"/>
    </row>
    <row r="128" spans="2:11" x14ac:dyDescent="0.3">
      <c r="C128" s="58" t="s">
        <v>176</v>
      </c>
      <c r="D128" s="54"/>
      <c r="E128" s="6"/>
      <c r="F128" s="19"/>
      <c r="G128" s="25">
        <v>23487.15</v>
      </c>
      <c r="H128" s="25">
        <v>2.4</v>
      </c>
      <c r="I128" s="31"/>
      <c r="J128" s="31"/>
      <c r="K128" s="35"/>
    </row>
    <row r="129" spans="1:11" x14ac:dyDescent="0.3">
      <c r="C129" s="57"/>
      <c r="D129" s="54"/>
      <c r="E129" s="6"/>
      <c r="F129" s="19"/>
      <c r="G129" s="24"/>
      <c r="H129" s="24"/>
      <c r="I129" s="31"/>
      <c r="J129" s="31"/>
      <c r="K129" s="35"/>
    </row>
    <row r="130" spans="1:11" x14ac:dyDescent="0.3">
      <c r="A130" s="10"/>
      <c r="B130" s="28"/>
      <c r="C130" s="58" t="s">
        <v>11</v>
      </c>
      <c r="D130" s="54"/>
      <c r="E130" s="6"/>
      <c r="F130" s="19"/>
      <c r="G130" s="24"/>
      <c r="H130" s="24"/>
      <c r="I130" s="31"/>
      <c r="J130" s="31"/>
      <c r="K130" s="35"/>
    </row>
    <row r="131" spans="1:11" x14ac:dyDescent="0.3">
      <c r="A131" s="28"/>
      <c r="B131" s="28"/>
      <c r="C131" s="58" t="s">
        <v>13</v>
      </c>
      <c r="D131" s="54"/>
      <c r="E131" s="6"/>
      <c r="F131" s="19"/>
      <c r="G131" s="24" t="s">
        <v>2</v>
      </c>
      <c r="H131" s="24" t="s">
        <v>2</v>
      </c>
      <c r="I131" s="31"/>
      <c r="J131" s="31"/>
      <c r="K131" s="35"/>
    </row>
    <row r="132" spans="1:11" x14ac:dyDescent="0.3">
      <c r="A132" s="28"/>
      <c r="B132" s="28"/>
      <c r="C132" s="58"/>
      <c r="D132" s="54"/>
      <c r="E132" s="6"/>
      <c r="F132" s="19"/>
      <c r="G132" s="24"/>
      <c r="H132" s="24"/>
      <c r="I132" s="31"/>
      <c r="J132" s="31"/>
      <c r="K132" s="35"/>
    </row>
    <row r="133" spans="1:11" x14ac:dyDescent="0.3">
      <c r="C133" s="59" t="s">
        <v>14</v>
      </c>
      <c r="D133" s="54"/>
      <c r="E133" s="6"/>
      <c r="F133" s="19"/>
      <c r="G133" s="24"/>
      <c r="H133" s="24"/>
      <c r="I133" s="31"/>
      <c r="J133" s="31"/>
      <c r="K133" s="35"/>
    </row>
    <row r="134" spans="1:11" x14ac:dyDescent="0.3">
      <c r="B134" s="8" t="s">
        <v>1907</v>
      </c>
      <c r="C134" s="57" t="s">
        <v>52</v>
      </c>
      <c r="D134" s="54" t="s">
        <v>1908</v>
      </c>
      <c r="E134" s="6" t="s">
        <v>736</v>
      </c>
      <c r="F134" s="19">
        <v>2000</v>
      </c>
      <c r="G134" s="24">
        <v>9726.0300000000007</v>
      </c>
      <c r="H134" s="24">
        <v>1</v>
      </c>
      <c r="I134" s="31">
        <v>6.12</v>
      </c>
      <c r="J134" s="31"/>
      <c r="K134" s="35"/>
    </row>
    <row r="135" spans="1:11" x14ac:dyDescent="0.3">
      <c r="C135" s="58" t="s">
        <v>176</v>
      </c>
      <c r="D135" s="54"/>
      <c r="E135" s="6"/>
      <c r="F135" s="19"/>
      <c r="G135" s="25">
        <v>9726.0300000000007</v>
      </c>
      <c r="H135" s="25">
        <v>1</v>
      </c>
      <c r="I135" s="31"/>
      <c r="J135" s="31"/>
      <c r="K135" s="35"/>
    </row>
    <row r="136" spans="1:11" x14ac:dyDescent="0.3">
      <c r="C136" s="57"/>
      <c r="D136" s="54"/>
      <c r="E136" s="6"/>
      <c r="F136" s="19"/>
      <c r="G136" s="24"/>
      <c r="H136" s="24"/>
      <c r="I136" s="31"/>
      <c r="J136" s="31"/>
      <c r="K136" s="35"/>
    </row>
    <row r="137" spans="1:11" x14ac:dyDescent="0.3">
      <c r="C137" s="58" t="s">
        <v>15</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C139" s="58" t="s">
        <v>16</v>
      </c>
      <c r="D139" s="54"/>
      <c r="E139" s="6"/>
      <c r="F139" s="19"/>
      <c r="G139" s="24" t="s">
        <v>2</v>
      </c>
      <c r="H139" s="24" t="s">
        <v>2</v>
      </c>
      <c r="I139" s="31"/>
      <c r="J139" s="31"/>
      <c r="K139" s="35"/>
    </row>
    <row r="140" spans="1:11" x14ac:dyDescent="0.3">
      <c r="C140" s="57"/>
      <c r="D140" s="54"/>
      <c r="E140" s="6"/>
      <c r="F140" s="19"/>
      <c r="G140" s="24"/>
      <c r="H140" s="24"/>
      <c r="I140" s="31"/>
      <c r="J140" s="31"/>
      <c r="K140" s="35"/>
    </row>
    <row r="141" spans="1:11" x14ac:dyDescent="0.3">
      <c r="C141" s="58" t="s">
        <v>17</v>
      </c>
      <c r="D141" s="54"/>
      <c r="E141" s="6"/>
      <c r="F141" s="19"/>
      <c r="G141" s="24" t="s">
        <v>2</v>
      </c>
      <c r="H141" s="24" t="s">
        <v>2</v>
      </c>
      <c r="I141" s="31"/>
      <c r="J141" s="31"/>
      <c r="K141" s="35"/>
    </row>
    <row r="142" spans="1:11" x14ac:dyDescent="0.3">
      <c r="C142" s="57"/>
      <c r="D142" s="54"/>
      <c r="E142" s="6"/>
      <c r="F142" s="19"/>
      <c r="G142" s="24"/>
      <c r="H142" s="24"/>
      <c r="I142" s="31"/>
      <c r="J142" s="31"/>
      <c r="K142" s="35"/>
    </row>
    <row r="143" spans="1:11" x14ac:dyDescent="0.3">
      <c r="A143" s="10"/>
      <c r="B143" s="28"/>
      <c r="C143" s="58" t="s">
        <v>18</v>
      </c>
      <c r="D143" s="54"/>
      <c r="E143" s="6"/>
      <c r="F143" s="19"/>
      <c r="G143" s="24"/>
      <c r="H143" s="24"/>
      <c r="I143" s="31"/>
      <c r="J143" s="31"/>
      <c r="K143" s="35"/>
    </row>
    <row r="144" spans="1:11" x14ac:dyDescent="0.3">
      <c r="A144" s="28"/>
      <c r="B144" s="28"/>
      <c r="C144" s="58" t="s">
        <v>19</v>
      </c>
      <c r="D144" s="54"/>
      <c r="E144" s="6"/>
      <c r="F144" s="19"/>
      <c r="G144" s="24" t="s">
        <v>2</v>
      </c>
      <c r="H144" s="24" t="s">
        <v>2</v>
      </c>
      <c r="I144" s="31"/>
      <c r="J144" s="31"/>
      <c r="K144" s="35"/>
    </row>
    <row r="145" spans="1:11" x14ac:dyDescent="0.3">
      <c r="A145" s="28"/>
      <c r="B145" s="28"/>
      <c r="C145" s="58"/>
      <c r="D145" s="54"/>
      <c r="E145" s="6"/>
      <c r="F145" s="19"/>
      <c r="G145" s="24"/>
      <c r="H145" s="24"/>
      <c r="I145" s="31"/>
      <c r="J145" s="31"/>
      <c r="K145" s="35"/>
    </row>
    <row r="146" spans="1:11" x14ac:dyDescent="0.3">
      <c r="C146" s="59" t="s">
        <v>20</v>
      </c>
      <c r="D146" s="54"/>
      <c r="E146" s="6"/>
      <c r="F146" s="19"/>
      <c r="G146" s="24"/>
      <c r="H146" s="24"/>
      <c r="I146" s="31"/>
      <c r="J146" s="31"/>
      <c r="K146" s="35"/>
    </row>
    <row r="147" spans="1:11" x14ac:dyDescent="0.3">
      <c r="B147" s="8" t="s">
        <v>778</v>
      </c>
      <c r="C147" s="57" t="s">
        <v>5281</v>
      </c>
      <c r="D147" s="54" t="s">
        <v>779</v>
      </c>
      <c r="E147" s="6" t="s">
        <v>780</v>
      </c>
      <c r="F147" s="19">
        <v>24879.05</v>
      </c>
      <c r="G147" s="24">
        <v>2797.27</v>
      </c>
      <c r="H147" s="24">
        <v>0.28999999999999998</v>
      </c>
      <c r="I147" s="31">
        <v>5.51</v>
      </c>
      <c r="J147" s="31"/>
      <c r="K147" s="35"/>
    </row>
    <row r="148" spans="1:11" x14ac:dyDescent="0.3">
      <c r="C148" s="58" t="s">
        <v>176</v>
      </c>
      <c r="D148" s="54"/>
      <c r="E148" s="6"/>
      <c r="F148" s="19"/>
      <c r="G148" s="25">
        <v>2797.27</v>
      </c>
      <c r="H148" s="25">
        <v>0.28999999999999998</v>
      </c>
      <c r="I148" s="31"/>
      <c r="J148" s="31"/>
      <c r="K148" s="35"/>
    </row>
    <row r="149" spans="1:11" x14ac:dyDescent="0.3">
      <c r="C149" s="57"/>
      <c r="D149" s="54"/>
      <c r="E149" s="6"/>
      <c r="F149" s="19"/>
      <c r="G149" s="24"/>
      <c r="H149" s="24"/>
      <c r="I149" s="31"/>
      <c r="J149" s="31"/>
      <c r="K149" s="35"/>
    </row>
    <row r="150" spans="1:11" x14ac:dyDescent="0.3">
      <c r="C150" s="58" t="s">
        <v>21</v>
      </c>
      <c r="D150" s="54"/>
      <c r="E150" s="6"/>
      <c r="F150" s="19"/>
      <c r="G150" s="24" t="s">
        <v>2</v>
      </c>
      <c r="H150" s="24" t="s">
        <v>2</v>
      </c>
      <c r="I150" s="31"/>
      <c r="J150" s="31"/>
      <c r="K150" s="35"/>
    </row>
    <row r="151" spans="1:11" x14ac:dyDescent="0.3">
      <c r="C151" s="57"/>
      <c r="D151" s="54"/>
      <c r="E151" s="6"/>
      <c r="F151" s="19"/>
      <c r="G151" s="24"/>
      <c r="H151" s="24"/>
      <c r="I151" s="31"/>
      <c r="J151" s="31"/>
      <c r="K151" s="35"/>
    </row>
    <row r="152" spans="1:11" x14ac:dyDescent="0.3">
      <c r="C152" s="58" t="s">
        <v>22</v>
      </c>
      <c r="D152" s="54"/>
      <c r="E152" s="6"/>
      <c r="F152" s="19"/>
      <c r="G152" s="24" t="s">
        <v>2</v>
      </c>
      <c r="H152" s="24" t="s">
        <v>2</v>
      </c>
      <c r="I152" s="31"/>
      <c r="J152" s="31"/>
      <c r="K152" s="35"/>
    </row>
    <row r="153" spans="1:11" x14ac:dyDescent="0.3">
      <c r="C153" s="57"/>
      <c r="D153" s="54"/>
      <c r="E153" s="6"/>
      <c r="F153" s="19"/>
      <c r="G153" s="24"/>
      <c r="H153" s="24"/>
      <c r="I153" s="31"/>
      <c r="J153" s="31"/>
      <c r="K153" s="35"/>
    </row>
    <row r="154" spans="1:11" x14ac:dyDescent="0.3">
      <c r="C154" s="58" t="s">
        <v>23</v>
      </c>
      <c r="D154" s="54"/>
      <c r="E154" s="6"/>
      <c r="F154" s="19"/>
      <c r="G154" s="24" t="s">
        <v>2</v>
      </c>
      <c r="H154" s="24" t="s">
        <v>2</v>
      </c>
      <c r="I154" s="31"/>
      <c r="J154" s="31"/>
      <c r="K154" s="35"/>
    </row>
    <row r="155" spans="1:11" x14ac:dyDescent="0.3">
      <c r="C155" s="57"/>
      <c r="D155" s="54"/>
      <c r="E155" s="6"/>
      <c r="F155" s="19"/>
      <c r="G155" s="24"/>
      <c r="H155" s="24"/>
      <c r="I155" s="31"/>
      <c r="J155" s="31"/>
      <c r="K155" s="35"/>
    </row>
    <row r="156" spans="1:11" x14ac:dyDescent="0.3">
      <c r="C156" s="59" t="s">
        <v>24</v>
      </c>
      <c r="D156" s="54"/>
      <c r="E156" s="6"/>
      <c r="F156" s="19"/>
      <c r="G156" s="24"/>
      <c r="H156" s="24"/>
      <c r="I156" s="31"/>
      <c r="J156" s="31"/>
      <c r="K156" s="35"/>
    </row>
    <row r="157" spans="1:11" x14ac:dyDescent="0.3">
      <c r="B157" s="8" t="s">
        <v>188</v>
      </c>
      <c r="C157" s="57" t="s">
        <v>189</v>
      </c>
      <c r="D157" s="54"/>
      <c r="E157" s="6"/>
      <c r="F157" s="19"/>
      <c r="G157" s="24">
        <v>36187.839999999997</v>
      </c>
      <c r="H157" s="24">
        <v>3.71</v>
      </c>
      <c r="I157" s="31"/>
      <c r="J157" s="31"/>
      <c r="K157" s="35"/>
    </row>
    <row r="158" spans="1:11" x14ac:dyDescent="0.3">
      <c r="C158" s="58" t="s">
        <v>176</v>
      </c>
      <c r="D158" s="54"/>
      <c r="E158" s="6"/>
      <c r="F158" s="19"/>
      <c r="G158" s="25">
        <v>36187.839999999997</v>
      </c>
      <c r="H158" s="25">
        <v>3.71</v>
      </c>
      <c r="I158" s="31"/>
      <c r="J158" s="31"/>
      <c r="K158" s="35"/>
    </row>
    <row r="159" spans="1:11" x14ac:dyDescent="0.3">
      <c r="C159" s="57"/>
      <c r="D159" s="54"/>
      <c r="E159" s="6"/>
      <c r="F159" s="19"/>
      <c r="G159" s="24"/>
      <c r="H159" s="24"/>
      <c r="I159" s="31"/>
      <c r="J159" s="31"/>
      <c r="K159" s="35"/>
    </row>
    <row r="160" spans="1:11" x14ac:dyDescent="0.3">
      <c r="A160" s="10"/>
      <c r="B160" s="28"/>
      <c r="C160" s="58" t="s">
        <v>25</v>
      </c>
      <c r="D160" s="54"/>
      <c r="E160" s="6"/>
      <c r="F160" s="19"/>
      <c r="G160" s="24"/>
      <c r="H160" s="24"/>
      <c r="I160" s="31"/>
      <c r="J160" s="31"/>
      <c r="K160" s="35"/>
    </row>
    <row r="161" spans="1:54" s="2" customFormat="1" ht="13.8" x14ac:dyDescent="0.3">
      <c r="A161" s="28"/>
      <c r="B161" s="28"/>
      <c r="C161" s="57" t="s">
        <v>5255</v>
      </c>
      <c r="D161" s="54"/>
      <c r="E161" s="6"/>
      <c r="F161" s="19"/>
      <c r="G161" s="24" t="s">
        <v>2</v>
      </c>
      <c r="H161" s="24" t="s">
        <v>2</v>
      </c>
      <c r="I161" s="31"/>
      <c r="J161" s="31"/>
      <c r="K161" s="35"/>
      <c r="L161" s="3"/>
      <c r="AI161" s="3"/>
      <c r="AV161" s="3"/>
      <c r="AX161" s="3"/>
      <c r="BB161" s="3"/>
    </row>
    <row r="162" spans="1:54" x14ac:dyDescent="0.3">
      <c r="B162" s="8"/>
      <c r="C162" s="57" t="s">
        <v>190</v>
      </c>
      <c r="D162" s="54"/>
      <c r="E162" s="6"/>
      <c r="F162" s="19"/>
      <c r="G162" s="24">
        <v>18598.3</v>
      </c>
      <c r="H162" s="24">
        <v>1.94</v>
      </c>
      <c r="I162" s="31"/>
      <c r="J162" s="31"/>
      <c r="K162" s="35"/>
    </row>
    <row r="163" spans="1:54" x14ac:dyDescent="0.3">
      <c r="C163" s="58" t="s">
        <v>176</v>
      </c>
      <c r="D163" s="54"/>
      <c r="E163" s="6"/>
      <c r="F163" s="19"/>
      <c r="G163" s="25">
        <v>18598.3</v>
      </c>
      <c r="H163" s="25">
        <v>1.94</v>
      </c>
      <c r="I163" s="31"/>
      <c r="J163" s="31"/>
      <c r="K163" s="35"/>
    </row>
    <row r="164" spans="1:54" x14ac:dyDescent="0.3">
      <c r="C164" s="57"/>
      <c r="D164" s="54"/>
      <c r="E164" s="6"/>
      <c r="F164" s="19"/>
      <c r="G164" s="24"/>
      <c r="H164" s="24"/>
      <c r="I164" s="31"/>
      <c r="J164" s="31"/>
      <c r="K164" s="35"/>
    </row>
    <row r="165" spans="1:54" x14ac:dyDescent="0.3">
      <c r="C165" s="60" t="s">
        <v>191</v>
      </c>
      <c r="D165" s="55"/>
      <c r="E165" s="5"/>
      <c r="F165" s="20"/>
      <c r="G165" s="26">
        <v>974822.26</v>
      </c>
      <c r="H165" s="26">
        <v>100</v>
      </c>
      <c r="I165" s="32"/>
      <c r="J165" s="32"/>
      <c r="K165" s="36"/>
    </row>
    <row r="168" spans="1:54" x14ac:dyDescent="0.3">
      <c r="C168" s="1" t="s">
        <v>192</v>
      </c>
    </row>
    <row r="169" spans="1:54" x14ac:dyDescent="0.3">
      <c r="C169" s="37" t="s">
        <v>193</v>
      </c>
      <c r="D169" s="37"/>
      <c r="E169" s="37"/>
      <c r="F169" s="37"/>
      <c r="G169" s="37"/>
      <c r="H169" s="37"/>
      <c r="I169" s="37"/>
      <c r="J169" s="37"/>
      <c r="K169" s="37"/>
    </row>
    <row r="170" spans="1:54" x14ac:dyDescent="0.3">
      <c r="C170" s="2" t="s">
        <v>194</v>
      </c>
    </row>
    <row r="171" spans="1:54" x14ac:dyDescent="0.3">
      <c r="C171" s="2" t="s">
        <v>195</v>
      </c>
    </row>
    <row r="172" spans="1:54" ht="30" customHeight="1" x14ac:dyDescent="0.3">
      <c r="C172" s="82" t="s">
        <v>196</v>
      </c>
      <c r="D172" s="83"/>
      <c r="E172" s="83"/>
      <c r="F172" s="83"/>
      <c r="G172" s="83"/>
      <c r="H172" s="83"/>
      <c r="I172" s="83"/>
      <c r="J172" s="83"/>
      <c r="K172" s="83"/>
    </row>
    <row r="173" spans="1:54" x14ac:dyDescent="0.3">
      <c r="C173" s="2" t="s">
        <v>197</v>
      </c>
    </row>
    <row r="175" spans="1:54" x14ac:dyDescent="0.3">
      <c r="C175" s="1" t="s">
        <v>5366</v>
      </c>
      <c r="E175" s="80" t="s">
        <v>5367</v>
      </c>
    </row>
    <row r="176" spans="1:54" x14ac:dyDescent="0.3">
      <c r="E176" s="2" t="s">
        <v>5378</v>
      </c>
    </row>
  </sheetData>
  <mergeCells count="1">
    <mergeCell ref="C172:K172"/>
  </mergeCells>
  <hyperlinks>
    <hyperlink ref="J2" location="'Index'!A1" display="'Index'!A1" xr:uid="{06C39647-D2A6-443F-83C1-A69BCF396468}"/>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E0F6-1DB7-4722-A88F-0DDA6081B4BC}">
  <sheetPr codeName="Sheet120"/>
  <dimension ref="A1:IV199"/>
  <sheetViews>
    <sheetView showGridLines="0" zoomScale="90" zoomScaleNormal="90" workbookViewId="0">
      <pane ySplit="6" topLeftCell="A18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1909</v>
      </c>
      <c r="J2" s="38" t="s">
        <v>4927</v>
      </c>
    </row>
    <row r="3" spans="1:54" ht="16.2" x14ac:dyDescent="0.35">
      <c r="C3" s="1" t="s">
        <v>28</v>
      </c>
      <c r="D3" s="21" t="s">
        <v>1910</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998</v>
      </c>
      <c r="C18" s="57" t="s">
        <v>627</v>
      </c>
      <c r="D18" s="54" t="s">
        <v>999</v>
      </c>
      <c r="E18" s="6" t="s">
        <v>595</v>
      </c>
      <c r="F18" s="19">
        <v>5150</v>
      </c>
      <c r="G18" s="24">
        <v>51701.11</v>
      </c>
      <c r="H18" s="24">
        <v>3.15</v>
      </c>
      <c r="I18" s="31">
        <v>6.3651</v>
      </c>
      <c r="J18" s="31"/>
      <c r="K18" s="35" t="s">
        <v>596</v>
      </c>
    </row>
    <row r="19" spans="2:11" x14ac:dyDescent="0.3">
      <c r="B19" s="8" t="s">
        <v>1189</v>
      </c>
      <c r="C19" s="57" t="s">
        <v>627</v>
      </c>
      <c r="D19" s="54" t="s">
        <v>1190</v>
      </c>
      <c r="E19" s="6" t="s">
        <v>595</v>
      </c>
      <c r="F19" s="19">
        <v>4250</v>
      </c>
      <c r="G19" s="24">
        <v>42478.67</v>
      </c>
      <c r="H19" s="24">
        <v>2.59</v>
      </c>
      <c r="I19" s="31">
        <v>5.9999000000000002</v>
      </c>
      <c r="J19" s="31"/>
      <c r="K19" s="35" t="s">
        <v>596</v>
      </c>
    </row>
    <row r="20" spans="2:11" x14ac:dyDescent="0.3">
      <c r="B20" s="8" t="s">
        <v>1911</v>
      </c>
      <c r="C20" s="57" t="s">
        <v>664</v>
      </c>
      <c r="D20" s="54" t="s">
        <v>1912</v>
      </c>
      <c r="E20" s="6" t="s">
        <v>614</v>
      </c>
      <c r="F20" s="19">
        <v>2800</v>
      </c>
      <c r="G20" s="24">
        <v>28115.7</v>
      </c>
      <c r="H20" s="24">
        <v>1.71</v>
      </c>
      <c r="I20" s="31">
        <v>7.3449999999999998</v>
      </c>
      <c r="J20" s="31"/>
      <c r="K20" s="35" t="s">
        <v>596</v>
      </c>
    </row>
    <row r="21" spans="2:11" x14ac:dyDescent="0.3">
      <c r="B21" s="8" t="s">
        <v>1913</v>
      </c>
      <c r="C21" s="57" t="s">
        <v>1914</v>
      </c>
      <c r="D21" s="54" t="s">
        <v>1915</v>
      </c>
      <c r="E21" s="6" t="s">
        <v>638</v>
      </c>
      <c r="F21" s="19">
        <v>25000</v>
      </c>
      <c r="G21" s="24">
        <v>25035.93</v>
      </c>
      <c r="H21" s="24">
        <v>1.53</v>
      </c>
      <c r="I21" s="31">
        <v>7.4781000000000004</v>
      </c>
      <c r="J21" s="31"/>
      <c r="K21" s="35" t="s">
        <v>596</v>
      </c>
    </row>
    <row r="22" spans="2:11" x14ac:dyDescent="0.3">
      <c r="B22" s="8" t="s">
        <v>1916</v>
      </c>
      <c r="C22" s="57" t="s">
        <v>634</v>
      </c>
      <c r="D22" s="54" t="s">
        <v>1917</v>
      </c>
      <c r="E22" s="6" t="s">
        <v>595</v>
      </c>
      <c r="F22" s="19">
        <v>2450</v>
      </c>
      <c r="G22" s="24">
        <v>24424.83</v>
      </c>
      <c r="H22" s="24">
        <v>1.49</v>
      </c>
      <c r="I22" s="31">
        <v>6.3249000000000004</v>
      </c>
      <c r="J22" s="31"/>
      <c r="K22" s="35" t="s">
        <v>596</v>
      </c>
    </row>
    <row r="23" spans="2:11" x14ac:dyDescent="0.3">
      <c r="B23" s="8" t="s">
        <v>1918</v>
      </c>
      <c r="C23" s="57" t="s">
        <v>1317</v>
      </c>
      <c r="D23" s="54" t="s">
        <v>1919</v>
      </c>
      <c r="E23" s="6" t="s">
        <v>595</v>
      </c>
      <c r="F23" s="19">
        <v>2200</v>
      </c>
      <c r="G23" s="24">
        <v>22075.83</v>
      </c>
      <c r="H23" s="24">
        <v>1.35</v>
      </c>
      <c r="I23" s="31">
        <v>6.5951000000000004</v>
      </c>
      <c r="J23" s="31"/>
      <c r="K23" s="35" t="s">
        <v>596</v>
      </c>
    </row>
    <row r="24" spans="2:11" x14ac:dyDescent="0.3">
      <c r="B24" s="8" t="s">
        <v>1920</v>
      </c>
      <c r="C24" s="57" t="s">
        <v>634</v>
      </c>
      <c r="D24" s="54" t="s">
        <v>1921</v>
      </c>
      <c r="E24" s="6" t="s">
        <v>595</v>
      </c>
      <c r="F24" s="19">
        <v>2000</v>
      </c>
      <c r="G24" s="24">
        <v>19932.14</v>
      </c>
      <c r="H24" s="24">
        <v>1.21</v>
      </c>
      <c r="I24" s="31">
        <v>6.3250000000000002</v>
      </c>
      <c r="J24" s="31"/>
      <c r="K24" s="35" t="s">
        <v>596</v>
      </c>
    </row>
    <row r="25" spans="2:11" x14ac:dyDescent="0.3">
      <c r="B25" s="8" t="s">
        <v>1922</v>
      </c>
      <c r="C25" s="57" t="s">
        <v>689</v>
      </c>
      <c r="D25" s="54" t="s">
        <v>1923</v>
      </c>
      <c r="E25" s="6" t="s">
        <v>595</v>
      </c>
      <c r="F25" s="19">
        <v>2000</v>
      </c>
      <c r="G25" s="24">
        <v>19908.599999999999</v>
      </c>
      <c r="H25" s="24">
        <v>1.21</v>
      </c>
      <c r="I25" s="31">
        <v>7.32</v>
      </c>
      <c r="J25" s="31"/>
      <c r="K25" s="35" t="s">
        <v>596</v>
      </c>
    </row>
    <row r="26" spans="2:11" x14ac:dyDescent="0.3">
      <c r="B26" s="8" t="s">
        <v>1924</v>
      </c>
      <c r="C26" s="57" t="s">
        <v>689</v>
      </c>
      <c r="D26" s="54" t="s">
        <v>1925</v>
      </c>
      <c r="E26" s="6" t="s">
        <v>595</v>
      </c>
      <c r="F26" s="19">
        <v>15000</v>
      </c>
      <c r="G26" s="24">
        <v>15079.2</v>
      </c>
      <c r="H26" s="24">
        <v>0.92</v>
      </c>
      <c r="I26" s="31">
        <v>7.38</v>
      </c>
      <c r="J26" s="31"/>
      <c r="K26" s="35" t="s">
        <v>596</v>
      </c>
    </row>
    <row r="27" spans="2:11" x14ac:dyDescent="0.3">
      <c r="B27" s="8" t="s">
        <v>1176</v>
      </c>
      <c r="C27" s="57" t="s">
        <v>627</v>
      </c>
      <c r="D27" s="54" t="s">
        <v>1177</v>
      </c>
      <c r="E27" s="6" t="s">
        <v>595</v>
      </c>
      <c r="F27" s="19">
        <v>14500</v>
      </c>
      <c r="G27" s="24">
        <v>14601.3</v>
      </c>
      <c r="H27" s="24">
        <v>0.89</v>
      </c>
      <c r="I27" s="31">
        <v>6.41</v>
      </c>
      <c r="J27" s="31"/>
      <c r="K27" s="35" t="s">
        <v>596</v>
      </c>
    </row>
    <row r="28" spans="2:11" x14ac:dyDescent="0.3">
      <c r="B28" s="8" t="s">
        <v>1926</v>
      </c>
      <c r="C28" s="57" t="s">
        <v>627</v>
      </c>
      <c r="D28" s="54" t="s">
        <v>1927</v>
      </c>
      <c r="E28" s="6" t="s">
        <v>595</v>
      </c>
      <c r="F28" s="19">
        <v>13000</v>
      </c>
      <c r="G28" s="24">
        <v>13126.61</v>
      </c>
      <c r="H28" s="24">
        <v>0.8</v>
      </c>
      <c r="I28" s="31">
        <v>6.6</v>
      </c>
      <c r="J28" s="31"/>
      <c r="K28" s="35" t="s">
        <v>596</v>
      </c>
    </row>
    <row r="29" spans="2:11" x14ac:dyDescent="0.3">
      <c r="B29" s="8" t="s">
        <v>1928</v>
      </c>
      <c r="C29" s="57" t="s">
        <v>233</v>
      </c>
      <c r="D29" s="54" t="s">
        <v>1929</v>
      </c>
      <c r="E29" s="6" t="s">
        <v>614</v>
      </c>
      <c r="F29" s="19">
        <v>12500</v>
      </c>
      <c r="G29" s="24">
        <v>12579.84</v>
      </c>
      <c r="H29" s="24">
        <v>0.77</v>
      </c>
      <c r="I29" s="31">
        <v>6.9850000000000003</v>
      </c>
      <c r="J29" s="31"/>
      <c r="K29" s="35" t="s">
        <v>596</v>
      </c>
    </row>
    <row r="30" spans="2:11" x14ac:dyDescent="0.3">
      <c r="B30" s="8" t="s">
        <v>1930</v>
      </c>
      <c r="C30" s="57" t="s">
        <v>531</v>
      </c>
      <c r="D30" s="54" t="s">
        <v>1931</v>
      </c>
      <c r="E30" s="6" t="s">
        <v>595</v>
      </c>
      <c r="F30" s="19">
        <v>10000</v>
      </c>
      <c r="G30" s="24">
        <v>10101.52</v>
      </c>
      <c r="H30" s="24">
        <v>0.62</v>
      </c>
      <c r="I30" s="31">
        <v>6.8299000000000003</v>
      </c>
      <c r="J30" s="31"/>
      <c r="K30" s="35" t="s">
        <v>596</v>
      </c>
    </row>
    <row r="31" spans="2:11" x14ac:dyDescent="0.3">
      <c r="B31" s="8" t="s">
        <v>1932</v>
      </c>
      <c r="C31" s="57" t="s">
        <v>1825</v>
      </c>
      <c r="D31" s="54" t="s">
        <v>1933</v>
      </c>
      <c r="E31" s="6" t="s">
        <v>595</v>
      </c>
      <c r="F31" s="19">
        <v>10000</v>
      </c>
      <c r="G31" s="24">
        <v>10059.36</v>
      </c>
      <c r="H31" s="24">
        <v>0.61</v>
      </c>
      <c r="I31" s="31">
        <v>6.65</v>
      </c>
      <c r="J31" s="31"/>
      <c r="K31" s="35" t="s">
        <v>596</v>
      </c>
    </row>
    <row r="32" spans="2:11" x14ac:dyDescent="0.3">
      <c r="B32" s="8" t="s">
        <v>1934</v>
      </c>
      <c r="C32" s="57" t="s">
        <v>664</v>
      </c>
      <c r="D32" s="54" t="s">
        <v>1935</v>
      </c>
      <c r="E32" s="6" t="s">
        <v>614</v>
      </c>
      <c r="F32" s="19">
        <v>10000</v>
      </c>
      <c r="G32" s="24">
        <v>10048.93</v>
      </c>
      <c r="H32" s="24">
        <v>0.61</v>
      </c>
      <c r="I32" s="31">
        <v>7.3449999999999998</v>
      </c>
      <c r="J32" s="31"/>
      <c r="K32" s="35" t="s">
        <v>596</v>
      </c>
    </row>
    <row r="33" spans="2:11" x14ac:dyDescent="0.3">
      <c r="B33" s="8" t="s">
        <v>1936</v>
      </c>
      <c r="C33" s="57" t="s">
        <v>1337</v>
      </c>
      <c r="D33" s="54" t="s">
        <v>1937</v>
      </c>
      <c r="E33" s="6" t="s">
        <v>638</v>
      </c>
      <c r="F33" s="19">
        <v>10000</v>
      </c>
      <c r="G33" s="24">
        <v>10012.219999999999</v>
      </c>
      <c r="H33" s="24">
        <v>0.61</v>
      </c>
      <c r="I33" s="31">
        <v>6.4855</v>
      </c>
      <c r="J33" s="31"/>
      <c r="K33" s="35" t="s">
        <v>596</v>
      </c>
    </row>
    <row r="34" spans="2:11" x14ac:dyDescent="0.3">
      <c r="B34" s="8" t="s">
        <v>1938</v>
      </c>
      <c r="C34" s="57" t="s">
        <v>658</v>
      </c>
      <c r="D34" s="54" t="s">
        <v>1939</v>
      </c>
      <c r="E34" s="6" t="s">
        <v>595</v>
      </c>
      <c r="F34" s="19">
        <v>10000</v>
      </c>
      <c r="G34" s="24">
        <v>9296.98</v>
      </c>
      <c r="H34" s="24">
        <v>0.56999999999999995</v>
      </c>
      <c r="I34" s="31">
        <v>6.54</v>
      </c>
      <c r="J34" s="31"/>
      <c r="K34" s="35" t="s">
        <v>596</v>
      </c>
    </row>
    <row r="35" spans="2:11" x14ac:dyDescent="0.3">
      <c r="B35" s="8" t="s">
        <v>1940</v>
      </c>
      <c r="C35" s="57" t="s">
        <v>1192</v>
      </c>
      <c r="D35" s="54" t="s">
        <v>1941</v>
      </c>
      <c r="E35" s="6" t="s">
        <v>638</v>
      </c>
      <c r="F35" s="19">
        <v>500</v>
      </c>
      <c r="G35" s="24">
        <v>5029.0200000000004</v>
      </c>
      <c r="H35" s="24">
        <v>0.31</v>
      </c>
      <c r="I35" s="31">
        <v>6.3699000000000003</v>
      </c>
      <c r="J35" s="31"/>
      <c r="K35" s="35" t="s">
        <v>596</v>
      </c>
    </row>
    <row r="36" spans="2:11" x14ac:dyDescent="0.3">
      <c r="B36" s="8" t="s">
        <v>1191</v>
      </c>
      <c r="C36" s="57" t="s">
        <v>1192</v>
      </c>
      <c r="D36" s="54" t="s">
        <v>1193</v>
      </c>
      <c r="E36" s="6" t="s">
        <v>638</v>
      </c>
      <c r="F36" s="19">
        <v>500</v>
      </c>
      <c r="G36" s="24">
        <v>5001.53</v>
      </c>
      <c r="H36" s="24">
        <v>0.3</v>
      </c>
      <c r="I36" s="31">
        <v>6.17</v>
      </c>
      <c r="J36" s="31"/>
      <c r="K36" s="35" t="s">
        <v>596</v>
      </c>
    </row>
    <row r="37" spans="2:11" x14ac:dyDescent="0.3">
      <c r="B37" s="8" t="s">
        <v>1942</v>
      </c>
      <c r="C37" s="57" t="s">
        <v>593</v>
      </c>
      <c r="D37" s="54" t="s">
        <v>1943</v>
      </c>
      <c r="E37" s="6" t="s">
        <v>595</v>
      </c>
      <c r="F37" s="19">
        <v>400</v>
      </c>
      <c r="G37" s="24">
        <v>4002.71</v>
      </c>
      <c r="H37" s="24">
        <v>0.24</v>
      </c>
      <c r="I37" s="31">
        <v>6.3102999999999998</v>
      </c>
      <c r="J37" s="31"/>
      <c r="K37" s="35" t="s">
        <v>596</v>
      </c>
    </row>
    <row r="38" spans="2:11" x14ac:dyDescent="0.3">
      <c r="B38" s="8" t="s">
        <v>1944</v>
      </c>
      <c r="C38" s="57" t="s">
        <v>531</v>
      </c>
      <c r="D38" s="54" t="s">
        <v>1945</v>
      </c>
      <c r="E38" s="6" t="s">
        <v>595</v>
      </c>
      <c r="F38" s="19">
        <v>250</v>
      </c>
      <c r="G38" s="24">
        <v>2501.5700000000002</v>
      </c>
      <c r="H38" s="24">
        <v>0.15</v>
      </c>
      <c r="I38" s="31">
        <v>6.3550000000000004</v>
      </c>
      <c r="J38" s="31"/>
      <c r="K38" s="35" t="s">
        <v>596</v>
      </c>
    </row>
    <row r="39" spans="2:11" x14ac:dyDescent="0.3">
      <c r="B39" s="8" t="s">
        <v>1946</v>
      </c>
      <c r="C39" s="57" t="s">
        <v>1192</v>
      </c>
      <c r="D39" s="54" t="s">
        <v>1947</v>
      </c>
      <c r="E39" s="6" t="s">
        <v>638</v>
      </c>
      <c r="F39" s="19">
        <v>250</v>
      </c>
      <c r="G39" s="24">
        <v>2501.3000000000002</v>
      </c>
      <c r="H39" s="24">
        <v>0.15</v>
      </c>
      <c r="I39" s="31">
        <v>6.2003000000000004</v>
      </c>
      <c r="J39" s="31"/>
      <c r="K39" s="35" t="s">
        <v>596</v>
      </c>
    </row>
    <row r="40" spans="2:11" x14ac:dyDescent="0.3">
      <c r="B40" s="8" t="s">
        <v>1948</v>
      </c>
      <c r="C40" s="57" t="s">
        <v>624</v>
      </c>
      <c r="D40" s="54" t="s">
        <v>1949</v>
      </c>
      <c r="E40" s="6" t="s">
        <v>595</v>
      </c>
      <c r="F40" s="19">
        <v>250</v>
      </c>
      <c r="G40" s="24">
        <v>2501.3000000000002</v>
      </c>
      <c r="H40" s="24">
        <v>0.15</v>
      </c>
      <c r="I40" s="31">
        <v>6.2504</v>
      </c>
      <c r="J40" s="31"/>
      <c r="K40" s="35" t="s">
        <v>596</v>
      </c>
    </row>
    <row r="41" spans="2:11" x14ac:dyDescent="0.3">
      <c r="B41" s="8" t="s">
        <v>1950</v>
      </c>
      <c r="C41" s="57" t="s">
        <v>1248</v>
      </c>
      <c r="D41" s="54" t="s">
        <v>1951</v>
      </c>
      <c r="E41" s="6" t="s">
        <v>595</v>
      </c>
      <c r="F41" s="19">
        <v>50</v>
      </c>
      <c r="G41" s="24">
        <v>500.42</v>
      </c>
      <c r="H41" s="24">
        <v>0.03</v>
      </c>
      <c r="I41" s="31">
        <v>6.4573</v>
      </c>
      <c r="J41" s="31"/>
      <c r="K41" s="35" t="s">
        <v>596</v>
      </c>
    </row>
    <row r="42" spans="2:11" x14ac:dyDescent="0.3">
      <c r="C42" s="58" t="s">
        <v>176</v>
      </c>
      <c r="D42" s="54"/>
      <c r="E42" s="6"/>
      <c r="F42" s="19"/>
      <c r="G42" s="25">
        <v>360616.62</v>
      </c>
      <c r="H42" s="25">
        <v>21.97</v>
      </c>
      <c r="I42" s="31"/>
      <c r="J42" s="31"/>
      <c r="K42" s="35"/>
    </row>
    <row r="43" spans="2:11" x14ac:dyDescent="0.3">
      <c r="C43" s="57"/>
      <c r="D43" s="54"/>
      <c r="E43" s="6"/>
      <c r="F43" s="19"/>
      <c r="G43" s="24"/>
      <c r="H43" s="24"/>
      <c r="I43" s="31"/>
      <c r="J43" s="31"/>
      <c r="K43" s="35"/>
    </row>
    <row r="44" spans="2:11" x14ac:dyDescent="0.3">
      <c r="C44" s="58" t="s">
        <v>7</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9" t="s">
        <v>8</v>
      </c>
      <c r="D46" s="54"/>
      <c r="E46" s="6"/>
      <c r="F46" s="19"/>
      <c r="G46" s="24"/>
      <c r="H46" s="24"/>
      <c r="I46" s="31"/>
      <c r="J46" s="31"/>
      <c r="K46" s="35"/>
    </row>
    <row r="47" spans="2:11" x14ac:dyDescent="0.3">
      <c r="B47" s="8" t="s">
        <v>1952</v>
      </c>
      <c r="C47" s="57" t="s">
        <v>5278</v>
      </c>
      <c r="D47" s="54" t="s">
        <v>1953</v>
      </c>
      <c r="E47" s="6" t="s">
        <v>708</v>
      </c>
      <c r="F47" s="19">
        <v>400</v>
      </c>
      <c r="G47" s="24">
        <v>26246.6</v>
      </c>
      <c r="H47" s="24">
        <v>1.6</v>
      </c>
      <c r="I47" s="31">
        <v>7.3849999999999998</v>
      </c>
      <c r="J47" s="31"/>
      <c r="K47" s="35" t="s">
        <v>596</v>
      </c>
    </row>
    <row r="48" spans="2:11" x14ac:dyDescent="0.3">
      <c r="B48" s="8" t="s">
        <v>1954</v>
      </c>
      <c r="C48" s="57" t="s">
        <v>5279</v>
      </c>
      <c r="D48" s="54" t="s">
        <v>1955</v>
      </c>
      <c r="E48" s="6" t="s">
        <v>1956</v>
      </c>
      <c r="F48" s="19">
        <v>166</v>
      </c>
      <c r="G48" s="24">
        <v>9274.42</v>
      </c>
      <c r="H48" s="24">
        <v>0.56999999999999995</v>
      </c>
      <c r="I48" s="31">
        <v>7.35</v>
      </c>
      <c r="J48" s="31"/>
      <c r="K48" s="35" t="s">
        <v>596</v>
      </c>
    </row>
    <row r="49" spans="2:11" x14ac:dyDescent="0.3">
      <c r="C49" s="58" t="s">
        <v>176</v>
      </c>
      <c r="D49" s="54"/>
      <c r="E49" s="6"/>
      <c r="F49" s="19"/>
      <c r="G49" s="25">
        <v>35521.019999999997</v>
      </c>
      <c r="H49" s="25">
        <v>2.17</v>
      </c>
      <c r="I49" s="31"/>
      <c r="J49" s="31"/>
      <c r="K49" s="35"/>
    </row>
    <row r="50" spans="2:11" x14ac:dyDescent="0.3">
      <c r="C50" s="57"/>
      <c r="D50" s="54"/>
      <c r="E50" s="6"/>
      <c r="F50" s="19"/>
      <c r="G50" s="24"/>
      <c r="H50" s="24"/>
      <c r="I50" s="31"/>
      <c r="J50" s="31"/>
      <c r="K50" s="35"/>
    </row>
    <row r="51" spans="2:11" x14ac:dyDescent="0.3">
      <c r="C51" s="59" t="s">
        <v>9</v>
      </c>
      <c r="D51" s="54"/>
      <c r="E51" s="6"/>
      <c r="F51" s="19"/>
      <c r="G51" s="24"/>
      <c r="H51" s="24"/>
      <c r="I51" s="31"/>
      <c r="J51" s="31"/>
      <c r="K51" s="35"/>
    </row>
    <row r="52" spans="2:11" x14ac:dyDescent="0.3">
      <c r="B52" s="8" t="s">
        <v>1510</v>
      </c>
      <c r="C52" s="57" t="s">
        <v>1511</v>
      </c>
      <c r="D52" s="54" t="s">
        <v>1512</v>
      </c>
      <c r="E52" s="6" t="s">
        <v>187</v>
      </c>
      <c r="F52" s="19">
        <v>68500000</v>
      </c>
      <c r="G52" s="24">
        <v>68510.820000000007</v>
      </c>
      <c r="H52" s="24">
        <v>4.18</v>
      </c>
      <c r="I52" s="31">
        <v>5.6746996000000003</v>
      </c>
      <c r="J52" s="31"/>
      <c r="K52" s="35"/>
    </row>
    <row r="53" spans="2:11" x14ac:dyDescent="0.3">
      <c r="B53" s="8" t="s">
        <v>1957</v>
      </c>
      <c r="C53" s="57" t="s">
        <v>1958</v>
      </c>
      <c r="D53" s="54" t="s">
        <v>1959</v>
      </c>
      <c r="E53" s="6" t="s">
        <v>187</v>
      </c>
      <c r="F53" s="19">
        <v>5500000</v>
      </c>
      <c r="G53" s="24">
        <v>5564.9</v>
      </c>
      <c r="H53" s="24">
        <v>0.34</v>
      </c>
      <c r="I53" s="31">
        <v>5.7444040000000003</v>
      </c>
      <c r="J53" s="31"/>
      <c r="K53" s="35"/>
    </row>
    <row r="54" spans="2:11" x14ac:dyDescent="0.3">
      <c r="C54" s="58" t="s">
        <v>176</v>
      </c>
      <c r="D54" s="54"/>
      <c r="E54" s="6"/>
      <c r="F54" s="19"/>
      <c r="G54" s="25">
        <v>74075.72</v>
      </c>
      <c r="H54" s="25">
        <v>4.5199999999999996</v>
      </c>
      <c r="I54" s="31"/>
      <c r="J54" s="31"/>
      <c r="K54" s="35"/>
    </row>
    <row r="55" spans="2:11" x14ac:dyDescent="0.3">
      <c r="C55" s="57"/>
      <c r="D55" s="54"/>
      <c r="E55" s="6"/>
      <c r="F55" s="19"/>
      <c r="G55" s="24"/>
      <c r="H55" s="24"/>
      <c r="I55" s="31"/>
      <c r="J55" s="31"/>
      <c r="K55" s="35"/>
    </row>
    <row r="56" spans="2:11" x14ac:dyDescent="0.3">
      <c r="C56" s="59" t="s">
        <v>10</v>
      </c>
      <c r="D56" s="54"/>
      <c r="E56" s="6"/>
      <c r="F56" s="19"/>
      <c r="G56" s="24"/>
      <c r="H56" s="24"/>
      <c r="I56" s="31"/>
      <c r="J56" s="31"/>
      <c r="K56" s="35"/>
    </row>
    <row r="57" spans="2:11" x14ac:dyDescent="0.3">
      <c r="B57" s="8" t="s">
        <v>1960</v>
      </c>
      <c r="C57" s="57" t="s">
        <v>1961</v>
      </c>
      <c r="D57" s="54" t="s">
        <v>1962</v>
      </c>
      <c r="E57" s="6" t="s">
        <v>187</v>
      </c>
      <c r="F57" s="19">
        <v>19500000</v>
      </c>
      <c r="G57" s="24">
        <v>19790.39</v>
      </c>
      <c r="H57" s="24">
        <v>1.21</v>
      </c>
      <c r="I57" s="31">
        <v>5.7658566000000002</v>
      </c>
      <c r="J57" s="31"/>
      <c r="K57" s="35"/>
    </row>
    <row r="58" spans="2:11" x14ac:dyDescent="0.3">
      <c r="B58" s="8" t="s">
        <v>1963</v>
      </c>
      <c r="C58" s="57" t="s">
        <v>1964</v>
      </c>
      <c r="D58" s="54" t="s">
        <v>1965</v>
      </c>
      <c r="E58" s="6" t="s">
        <v>187</v>
      </c>
      <c r="F58" s="19">
        <v>15000000</v>
      </c>
      <c r="G58" s="24">
        <v>15177.06</v>
      </c>
      <c r="H58" s="24">
        <v>0.92</v>
      </c>
      <c r="I58" s="31">
        <v>6.0387605999999998</v>
      </c>
      <c r="J58" s="31"/>
      <c r="K58" s="35"/>
    </row>
    <row r="59" spans="2:11" x14ac:dyDescent="0.3">
      <c r="B59" s="8" t="s">
        <v>1966</v>
      </c>
      <c r="C59" s="57" t="s">
        <v>1967</v>
      </c>
      <c r="D59" s="54" t="s">
        <v>1968</v>
      </c>
      <c r="E59" s="6" t="s">
        <v>187</v>
      </c>
      <c r="F59" s="19">
        <v>11500000</v>
      </c>
      <c r="G59" s="24">
        <v>11518.7</v>
      </c>
      <c r="H59" s="24">
        <v>0.7</v>
      </c>
      <c r="I59" s="31">
        <v>5.9870124999999996</v>
      </c>
      <c r="J59" s="31"/>
      <c r="K59" s="35"/>
    </row>
    <row r="60" spans="2:11" x14ac:dyDescent="0.3">
      <c r="B60" s="8" t="s">
        <v>1969</v>
      </c>
      <c r="C60" s="57" t="s">
        <v>1970</v>
      </c>
      <c r="D60" s="54" t="s">
        <v>1971</v>
      </c>
      <c r="E60" s="6" t="s">
        <v>187</v>
      </c>
      <c r="F60" s="19">
        <v>9000000</v>
      </c>
      <c r="G60" s="24">
        <v>9189.56</v>
      </c>
      <c r="H60" s="24">
        <v>0.56000000000000005</v>
      </c>
      <c r="I60" s="31">
        <v>5.8326551000000002</v>
      </c>
      <c r="J60" s="31"/>
      <c r="K60" s="35"/>
    </row>
    <row r="61" spans="2:11" x14ac:dyDescent="0.3">
      <c r="B61" s="8" t="s">
        <v>1543</v>
      </c>
      <c r="C61" s="57" t="s">
        <v>1544</v>
      </c>
      <c r="D61" s="54" t="s">
        <v>1545</v>
      </c>
      <c r="E61" s="6" t="s">
        <v>187</v>
      </c>
      <c r="F61" s="19">
        <v>6750000</v>
      </c>
      <c r="G61" s="24">
        <v>6840.16</v>
      </c>
      <c r="H61" s="24">
        <v>0.42</v>
      </c>
      <c r="I61" s="31">
        <v>5.7658566000000002</v>
      </c>
      <c r="J61" s="31"/>
      <c r="K61" s="35"/>
    </row>
    <row r="62" spans="2:11" x14ac:dyDescent="0.3">
      <c r="B62" s="8" t="s">
        <v>1972</v>
      </c>
      <c r="C62" s="57" t="s">
        <v>1973</v>
      </c>
      <c r="D62" s="54" t="s">
        <v>1974</v>
      </c>
      <c r="E62" s="6" t="s">
        <v>187</v>
      </c>
      <c r="F62" s="19">
        <v>5000000</v>
      </c>
      <c r="G62" s="24">
        <v>5027.24</v>
      </c>
      <c r="H62" s="24">
        <v>0.31</v>
      </c>
      <c r="I62" s="31">
        <v>5.5650000000000004</v>
      </c>
      <c r="J62" s="31"/>
      <c r="K62" s="35"/>
    </row>
    <row r="63" spans="2:11" x14ac:dyDescent="0.3">
      <c r="B63" s="8" t="s">
        <v>1975</v>
      </c>
      <c r="C63" s="57" t="s">
        <v>1976</v>
      </c>
      <c r="D63" s="54" t="s">
        <v>1977</v>
      </c>
      <c r="E63" s="6" t="s">
        <v>187</v>
      </c>
      <c r="F63" s="19">
        <v>3500000</v>
      </c>
      <c r="G63" s="24">
        <v>3574.2</v>
      </c>
      <c r="H63" s="24">
        <v>0.22</v>
      </c>
      <c r="I63" s="31">
        <v>5.8484601999999999</v>
      </c>
      <c r="J63" s="31"/>
      <c r="K63" s="35"/>
    </row>
    <row r="64" spans="2:11" x14ac:dyDescent="0.3">
      <c r="B64" s="8" t="s">
        <v>1978</v>
      </c>
      <c r="C64" s="57" t="s">
        <v>1979</v>
      </c>
      <c r="D64" s="54" t="s">
        <v>1980</v>
      </c>
      <c r="E64" s="6" t="s">
        <v>187</v>
      </c>
      <c r="F64" s="19">
        <v>3500000</v>
      </c>
      <c r="G64" s="24">
        <v>3566.59</v>
      </c>
      <c r="H64" s="24">
        <v>0.22</v>
      </c>
      <c r="I64" s="31">
        <v>6.0179061000000003</v>
      </c>
      <c r="J64" s="31"/>
      <c r="K64" s="35"/>
    </row>
    <row r="65" spans="1:11" x14ac:dyDescent="0.3">
      <c r="B65" s="8" t="s">
        <v>1981</v>
      </c>
      <c r="C65" s="57" t="s">
        <v>1982</v>
      </c>
      <c r="D65" s="54" t="s">
        <v>1983</v>
      </c>
      <c r="E65" s="6" t="s">
        <v>187</v>
      </c>
      <c r="F65" s="19">
        <v>2500000</v>
      </c>
      <c r="G65" s="24">
        <v>2545.5</v>
      </c>
      <c r="H65" s="24">
        <v>0.16</v>
      </c>
      <c r="I65" s="31">
        <v>5.8069796</v>
      </c>
      <c r="J65" s="31"/>
      <c r="K65" s="35"/>
    </row>
    <row r="66" spans="1:11" x14ac:dyDescent="0.3">
      <c r="B66" s="8" t="s">
        <v>1984</v>
      </c>
      <c r="C66" s="57" t="s">
        <v>1985</v>
      </c>
      <c r="D66" s="54" t="s">
        <v>1986</v>
      </c>
      <c r="E66" s="6" t="s">
        <v>187</v>
      </c>
      <c r="F66" s="19">
        <v>1500000</v>
      </c>
      <c r="G66" s="24">
        <v>1504.22</v>
      </c>
      <c r="H66" s="24">
        <v>0.09</v>
      </c>
      <c r="I66" s="31">
        <v>5.7401565999999997</v>
      </c>
      <c r="J66" s="31"/>
      <c r="K66" s="35"/>
    </row>
    <row r="67" spans="1:11" x14ac:dyDescent="0.3">
      <c r="B67" s="8" t="s">
        <v>1987</v>
      </c>
      <c r="C67" s="57" t="s">
        <v>1988</v>
      </c>
      <c r="D67" s="54" t="s">
        <v>1989</v>
      </c>
      <c r="E67" s="6" t="s">
        <v>187</v>
      </c>
      <c r="F67" s="19">
        <v>500000</v>
      </c>
      <c r="G67" s="24">
        <v>500.53</v>
      </c>
      <c r="H67" s="24">
        <v>0.03</v>
      </c>
      <c r="I67" s="31">
        <v>5.5124000000000004</v>
      </c>
      <c r="J67" s="31"/>
      <c r="K67" s="35"/>
    </row>
    <row r="68" spans="1:11" x14ac:dyDescent="0.3">
      <c r="C68" s="58" t="s">
        <v>176</v>
      </c>
      <c r="D68" s="54"/>
      <c r="E68" s="6"/>
      <c r="F68" s="19"/>
      <c r="G68" s="25">
        <v>79234.149999999994</v>
      </c>
      <c r="H68" s="25">
        <v>4.84</v>
      </c>
      <c r="I68" s="31"/>
      <c r="J68" s="31"/>
      <c r="K68" s="35"/>
    </row>
    <row r="69" spans="1:11" x14ac:dyDescent="0.3">
      <c r="C69" s="57"/>
      <c r="D69" s="54"/>
      <c r="E69" s="6"/>
      <c r="F69" s="19"/>
      <c r="G69" s="24"/>
      <c r="H69" s="24"/>
      <c r="I69" s="31"/>
      <c r="J69" s="31"/>
      <c r="K69" s="35"/>
    </row>
    <row r="70" spans="1:11" x14ac:dyDescent="0.3">
      <c r="A70" s="10"/>
      <c r="B70" s="28"/>
      <c r="C70" s="58" t="s">
        <v>11</v>
      </c>
      <c r="D70" s="54"/>
      <c r="E70" s="6"/>
      <c r="F70" s="19"/>
      <c r="G70" s="24"/>
      <c r="H70" s="24"/>
      <c r="I70" s="31"/>
      <c r="J70" s="31"/>
      <c r="K70" s="35"/>
    </row>
    <row r="71" spans="1:11" x14ac:dyDescent="0.3">
      <c r="C71" s="59" t="s">
        <v>13</v>
      </c>
      <c r="D71" s="54"/>
      <c r="E71" s="6"/>
      <c r="F71" s="19"/>
      <c r="G71" s="24"/>
      <c r="H71" s="24"/>
      <c r="I71" s="31"/>
      <c r="J71" s="31"/>
      <c r="K71" s="35"/>
    </row>
    <row r="72" spans="1:11" x14ac:dyDescent="0.3">
      <c r="B72" s="8" t="s">
        <v>1990</v>
      </c>
      <c r="C72" s="57" t="s">
        <v>84</v>
      </c>
      <c r="D72" s="54" t="s">
        <v>1991</v>
      </c>
      <c r="E72" s="6" t="s">
        <v>736</v>
      </c>
      <c r="F72" s="19">
        <v>6000</v>
      </c>
      <c r="G72" s="24">
        <v>29336.639999999999</v>
      </c>
      <c r="H72" s="24">
        <v>1.79</v>
      </c>
      <c r="I72" s="31">
        <v>6.7651000000000003</v>
      </c>
      <c r="J72" s="31"/>
      <c r="K72" s="35" t="s">
        <v>596</v>
      </c>
    </row>
    <row r="73" spans="1:11" x14ac:dyDescent="0.3">
      <c r="B73" s="8" t="s">
        <v>1590</v>
      </c>
      <c r="C73" s="57" t="s">
        <v>1591</v>
      </c>
      <c r="D73" s="54" t="s">
        <v>1592</v>
      </c>
      <c r="E73" s="6" t="s">
        <v>736</v>
      </c>
      <c r="F73" s="19">
        <v>5000</v>
      </c>
      <c r="G73" s="24">
        <v>24733.88</v>
      </c>
      <c r="H73" s="24">
        <v>1.51</v>
      </c>
      <c r="I73" s="31">
        <v>6.8898999999999999</v>
      </c>
      <c r="J73" s="31"/>
      <c r="K73" s="35"/>
    </row>
    <row r="74" spans="1:11" x14ac:dyDescent="0.3">
      <c r="B74" s="8" t="s">
        <v>1992</v>
      </c>
      <c r="C74" s="57" t="s">
        <v>1071</v>
      </c>
      <c r="D74" s="54" t="s">
        <v>1993</v>
      </c>
      <c r="E74" s="6" t="s">
        <v>736</v>
      </c>
      <c r="F74" s="19">
        <v>5000</v>
      </c>
      <c r="G74" s="24">
        <v>24397.93</v>
      </c>
      <c r="H74" s="24">
        <v>1.49</v>
      </c>
      <c r="I74" s="31">
        <v>6.4801000000000002</v>
      </c>
      <c r="J74" s="31"/>
      <c r="K74" s="35" t="s">
        <v>596</v>
      </c>
    </row>
    <row r="75" spans="1:11" x14ac:dyDescent="0.3">
      <c r="B75" s="8" t="s">
        <v>1620</v>
      </c>
      <c r="C75" s="57" t="s">
        <v>84</v>
      </c>
      <c r="D75" s="54" t="s">
        <v>1621</v>
      </c>
      <c r="E75" s="6" t="s">
        <v>736</v>
      </c>
      <c r="F75" s="19">
        <v>5000</v>
      </c>
      <c r="G75" s="24">
        <v>23487.45</v>
      </c>
      <c r="H75" s="24">
        <v>1.43</v>
      </c>
      <c r="I75" s="31">
        <v>7.08</v>
      </c>
      <c r="J75" s="31"/>
      <c r="K75" s="35" t="s">
        <v>596</v>
      </c>
    </row>
    <row r="76" spans="1:11" x14ac:dyDescent="0.3">
      <c r="B76" s="8" t="s">
        <v>1994</v>
      </c>
      <c r="C76" s="57" t="s">
        <v>1248</v>
      </c>
      <c r="D76" s="54" t="s">
        <v>1995</v>
      </c>
      <c r="E76" s="6" t="s">
        <v>736</v>
      </c>
      <c r="F76" s="19">
        <v>4000</v>
      </c>
      <c r="G76" s="24">
        <v>19122.54</v>
      </c>
      <c r="H76" s="24">
        <v>1.17</v>
      </c>
      <c r="I76" s="31">
        <v>6.6199000000000003</v>
      </c>
      <c r="J76" s="31"/>
      <c r="K76" s="35" t="s">
        <v>596</v>
      </c>
    </row>
    <row r="77" spans="1:11" x14ac:dyDescent="0.3">
      <c r="B77" s="8" t="s">
        <v>1996</v>
      </c>
      <c r="C77" s="57" t="s">
        <v>84</v>
      </c>
      <c r="D77" s="54" t="s">
        <v>1997</v>
      </c>
      <c r="E77" s="6" t="s">
        <v>736</v>
      </c>
      <c r="F77" s="19">
        <v>3000</v>
      </c>
      <c r="G77" s="24">
        <v>14432.27</v>
      </c>
      <c r="H77" s="24">
        <v>0.88</v>
      </c>
      <c r="I77" s="31">
        <v>6.9701000000000004</v>
      </c>
      <c r="J77" s="31"/>
      <c r="K77" s="35" t="s">
        <v>596</v>
      </c>
    </row>
    <row r="78" spans="1:11" x14ac:dyDescent="0.3">
      <c r="B78" s="8" t="s">
        <v>1998</v>
      </c>
      <c r="C78" s="57" t="s">
        <v>531</v>
      </c>
      <c r="D78" s="54" t="s">
        <v>1999</v>
      </c>
      <c r="E78" s="6" t="s">
        <v>736</v>
      </c>
      <c r="F78" s="19">
        <v>2500</v>
      </c>
      <c r="G78" s="24">
        <v>12196.69</v>
      </c>
      <c r="H78" s="24">
        <v>0.74</v>
      </c>
      <c r="I78" s="31">
        <v>6.4836999999999998</v>
      </c>
      <c r="J78" s="31"/>
      <c r="K78" s="35" t="s">
        <v>596</v>
      </c>
    </row>
    <row r="79" spans="1:11" x14ac:dyDescent="0.3">
      <c r="B79" s="8" t="s">
        <v>2000</v>
      </c>
      <c r="C79" s="57" t="s">
        <v>2001</v>
      </c>
      <c r="D79" s="54" t="s">
        <v>2002</v>
      </c>
      <c r="E79" s="6" t="s">
        <v>736</v>
      </c>
      <c r="F79" s="19">
        <v>2300</v>
      </c>
      <c r="G79" s="24">
        <v>11219.22</v>
      </c>
      <c r="H79" s="24">
        <v>0.68</v>
      </c>
      <c r="I79" s="31">
        <v>6.5250000000000004</v>
      </c>
      <c r="J79" s="31"/>
      <c r="K79" s="35" t="s">
        <v>596</v>
      </c>
    </row>
    <row r="80" spans="1:11" x14ac:dyDescent="0.3">
      <c r="B80" s="8" t="s">
        <v>2003</v>
      </c>
      <c r="C80" s="57" t="s">
        <v>1371</v>
      </c>
      <c r="D80" s="54" t="s">
        <v>2004</v>
      </c>
      <c r="E80" s="6" t="s">
        <v>736</v>
      </c>
      <c r="F80" s="19">
        <v>2000</v>
      </c>
      <c r="G80" s="24">
        <v>9961.2800000000007</v>
      </c>
      <c r="H80" s="24">
        <v>0.61</v>
      </c>
      <c r="I80" s="31">
        <v>6.4497999999999998</v>
      </c>
      <c r="J80" s="31"/>
      <c r="K80" s="35" t="s">
        <v>596</v>
      </c>
    </row>
    <row r="81" spans="2:11" x14ac:dyDescent="0.3">
      <c r="B81" s="8" t="s">
        <v>2005</v>
      </c>
      <c r="C81" s="57" t="s">
        <v>1074</v>
      </c>
      <c r="D81" s="54" t="s">
        <v>2006</v>
      </c>
      <c r="E81" s="6" t="s">
        <v>1383</v>
      </c>
      <c r="F81" s="19">
        <v>2000</v>
      </c>
      <c r="G81" s="24">
        <v>9938.64</v>
      </c>
      <c r="H81" s="24">
        <v>0.61</v>
      </c>
      <c r="I81" s="31">
        <v>5.9302000000000001</v>
      </c>
      <c r="J81" s="31"/>
      <c r="K81" s="35" t="s">
        <v>596</v>
      </c>
    </row>
    <row r="82" spans="2:11" x14ac:dyDescent="0.3">
      <c r="B82" s="8" t="s">
        <v>2007</v>
      </c>
      <c r="C82" s="57" t="s">
        <v>1828</v>
      </c>
      <c r="D82" s="54" t="s">
        <v>2008</v>
      </c>
      <c r="E82" s="6" t="s">
        <v>736</v>
      </c>
      <c r="F82" s="19">
        <v>2000</v>
      </c>
      <c r="G82" s="24">
        <v>9799.5300000000007</v>
      </c>
      <c r="H82" s="24">
        <v>0.6</v>
      </c>
      <c r="I82" s="31">
        <v>6.2747999999999999</v>
      </c>
      <c r="J82" s="31"/>
      <c r="K82" s="35" t="s">
        <v>596</v>
      </c>
    </row>
    <row r="83" spans="2:11" x14ac:dyDescent="0.3">
      <c r="B83" s="8" t="s">
        <v>1655</v>
      </c>
      <c r="C83" s="57" t="s">
        <v>1656</v>
      </c>
      <c r="D83" s="54" t="s">
        <v>1657</v>
      </c>
      <c r="E83" s="6" t="s">
        <v>736</v>
      </c>
      <c r="F83" s="19">
        <v>2000</v>
      </c>
      <c r="G83" s="24">
        <v>9745.8799999999992</v>
      </c>
      <c r="H83" s="24">
        <v>0.59</v>
      </c>
      <c r="I83" s="31">
        <v>6.3449</v>
      </c>
      <c r="J83" s="31"/>
      <c r="K83" s="35" t="s">
        <v>596</v>
      </c>
    </row>
    <row r="84" spans="2:11" x14ac:dyDescent="0.3">
      <c r="B84" s="8" t="s">
        <v>2009</v>
      </c>
      <c r="C84" s="57" t="s">
        <v>646</v>
      </c>
      <c r="D84" s="54" t="s">
        <v>2010</v>
      </c>
      <c r="E84" s="6" t="s">
        <v>736</v>
      </c>
      <c r="F84" s="19">
        <v>2000</v>
      </c>
      <c r="G84" s="24">
        <v>9730.25</v>
      </c>
      <c r="H84" s="24">
        <v>0.59</v>
      </c>
      <c r="I84" s="31">
        <v>6.4451000000000001</v>
      </c>
      <c r="J84" s="31"/>
      <c r="K84" s="35" t="s">
        <v>596</v>
      </c>
    </row>
    <row r="85" spans="2:11" x14ac:dyDescent="0.3">
      <c r="B85" s="8" t="s">
        <v>1642</v>
      </c>
      <c r="C85" s="57" t="s">
        <v>84</v>
      </c>
      <c r="D85" s="54" t="s">
        <v>1643</v>
      </c>
      <c r="E85" s="6" t="s">
        <v>736</v>
      </c>
      <c r="F85" s="19">
        <v>2000</v>
      </c>
      <c r="G85" s="24">
        <v>9596.83</v>
      </c>
      <c r="H85" s="24">
        <v>0.57999999999999996</v>
      </c>
      <c r="I85" s="31">
        <v>6.97</v>
      </c>
      <c r="J85" s="31"/>
      <c r="K85" s="35" t="s">
        <v>596</v>
      </c>
    </row>
    <row r="86" spans="2:11" x14ac:dyDescent="0.3">
      <c r="B86" s="8" t="s">
        <v>2011</v>
      </c>
      <c r="C86" s="57" t="s">
        <v>1277</v>
      </c>
      <c r="D86" s="54" t="s">
        <v>2012</v>
      </c>
      <c r="E86" s="6" t="s">
        <v>736</v>
      </c>
      <c r="F86" s="19">
        <v>1500</v>
      </c>
      <c r="G86" s="24">
        <v>7462.62</v>
      </c>
      <c r="H86" s="24">
        <v>0.45</v>
      </c>
      <c r="I86" s="31">
        <v>6.3049999999999997</v>
      </c>
      <c r="J86" s="31"/>
      <c r="K86" s="35" t="s">
        <v>596</v>
      </c>
    </row>
    <row r="87" spans="2:11" x14ac:dyDescent="0.3">
      <c r="B87" s="8" t="s">
        <v>1252</v>
      </c>
      <c r="C87" s="57" t="s">
        <v>664</v>
      </c>
      <c r="D87" s="54" t="s">
        <v>1253</v>
      </c>
      <c r="E87" s="6" t="s">
        <v>736</v>
      </c>
      <c r="F87" s="19">
        <v>500</v>
      </c>
      <c r="G87" s="24">
        <v>2464.91</v>
      </c>
      <c r="H87" s="24">
        <v>0.15</v>
      </c>
      <c r="I87" s="31">
        <v>6.4949000000000003</v>
      </c>
      <c r="J87" s="31"/>
      <c r="K87" s="35" t="s">
        <v>596</v>
      </c>
    </row>
    <row r="88" spans="2:11" x14ac:dyDescent="0.3">
      <c r="B88" s="8" t="s">
        <v>2013</v>
      </c>
      <c r="C88" s="57" t="s">
        <v>1151</v>
      </c>
      <c r="D88" s="54" t="s">
        <v>2014</v>
      </c>
      <c r="E88" s="6" t="s">
        <v>730</v>
      </c>
      <c r="F88" s="19">
        <v>500</v>
      </c>
      <c r="G88" s="24">
        <v>2461.69</v>
      </c>
      <c r="H88" s="24">
        <v>0.15</v>
      </c>
      <c r="I88" s="31">
        <v>6.53</v>
      </c>
      <c r="J88" s="31"/>
      <c r="K88" s="35" t="s">
        <v>596</v>
      </c>
    </row>
    <row r="89" spans="2:11" x14ac:dyDescent="0.3">
      <c r="B89" s="8" t="s">
        <v>2015</v>
      </c>
      <c r="C89" s="57" t="s">
        <v>1151</v>
      </c>
      <c r="D89" s="54" t="s">
        <v>2016</v>
      </c>
      <c r="E89" s="6" t="s">
        <v>730</v>
      </c>
      <c r="F89" s="19">
        <v>500</v>
      </c>
      <c r="G89" s="24">
        <v>2385.11</v>
      </c>
      <c r="H89" s="24">
        <v>0.15</v>
      </c>
      <c r="I89" s="31">
        <v>6.8949999999999996</v>
      </c>
      <c r="J89" s="31"/>
      <c r="K89" s="35" t="s">
        <v>596</v>
      </c>
    </row>
    <row r="90" spans="2:11" x14ac:dyDescent="0.3">
      <c r="C90" s="58" t="s">
        <v>176</v>
      </c>
      <c r="D90" s="54"/>
      <c r="E90" s="6"/>
      <c r="F90" s="19"/>
      <c r="G90" s="25">
        <v>232473.36</v>
      </c>
      <c r="H90" s="25">
        <v>14.17</v>
      </c>
      <c r="I90" s="31"/>
      <c r="J90" s="31"/>
      <c r="K90" s="35"/>
    </row>
    <row r="91" spans="2:11" x14ac:dyDescent="0.3">
      <c r="C91" s="57"/>
      <c r="D91" s="54"/>
      <c r="E91" s="6"/>
      <c r="F91" s="19"/>
      <c r="G91" s="24"/>
      <c r="H91" s="24"/>
      <c r="I91" s="31"/>
      <c r="J91" s="31"/>
      <c r="K91" s="35"/>
    </row>
    <row r="92" spans="2:11" x14ac:dyDescent="0.3">
      <c r="C92" s="59" t="s">
        <v>14</v>
      </c>
      <c r="D92" s="54"/>
      <c r="E92" s="6"/>
      <c r="F92" s="19"/>
      <c r="G92" s="24"/>
      <c r="H92" s="24"/>
      <c r="I92" s="31"/>
      <c r="J92" s="31"/>
      <c r="K92" s="35"/>
    </row>
    <row r="93" spans="2:11" x14ac:dyDescent="0.3">
      <c r="B93" s="8" t="s">
        <v>1678</v>
      </c>
      <c r="C93" s="57" t="s">
        <v>1053</v>
      </c>
      <c r="D93" s="54" t="s">
        <v>1679</v>
      </c>
      <c r="E93" s="6" t="s">
        <v>736</v>
      </c>
      <c r="F93" s="19">
        <v>10000</v>
      </c>
      <c r="G93" s="24">
        <v>49581.65</v>
      </c>
      <c r="H93" s="24">
        <v>3.02</v>
      </c>
      <c r="I93" s="31">
        <v>6.1597999999999997</v>
      </c>
      <c r="J93" s="31"/>
      <c r="K93" s="35" t="s">
        <v>596</v>
      </c>
    </row>
    <row r="94" spans="2:11" x14ac:dyDescent="0.3">
      <c r="B94" s="8" t="s">
        <v>1658</v>
      </c>
      <c r="C94" s="57" t="s">
        <v>41</v>
      </c>
      <c r="D94" s="54" t="s">
        <v>1659</v>
      </c>
      <c r="E94" s="6" t="s">
        <v>736</v>
      </c>
      <c r="F94" s="19">
        <v>10000</v>
      </c>
      <c r="G94" s="24">
        <v>47825.15</v>
      </c>
      <c r="H94" s="24">
        <v>2.91</v>
      </c>
      <c r="I94" s="31">
        <v>6.24</v>
      </c>
      <c r="J94" s="31"/>
      <c r="K94" s="35"/>
    </row>
    <row r="95" spans="2:11" x14ac:dyDescent="0.3">
      <c r="B95" s="8" t="s">
        <v>2017</v>
      </c>
      <c r="C95" s="57" t="s">
        <v>41</v>
      </c>
      <c r="D95" s="54" t="s">
        <v>2018</v>
      </c>
      <c r="E95" s="6" t="s">
        <v>736</v>
      </c>
      <c r="F95" s="19">
        <v>9500</v>
      </c>
      <c r="G95" s="24">
        <v>46718.53</v>
      </c>
      <c r="H95" s="24">
        <v>2.85</v>
      </c>
      <c r="I95" s="31">
        <v>6.0449999999999999</v>
      </c>
      <c r="J95" s="31"/>
      <c r="K95" s="35" t="s">
        <v>596</v>
      </c>
    </row>
    <row r="96" spans="2:11" x14ac:dyDescent="0.3">
      <c r="B96" s="8" t="s">
        <v>2019</v>
      </c>
      <c r="C96" s="57" t="s">
        <v>289</v>
      </c>
      <c r="D96" s="54" t="s">
        <v>2020</v>
      </c>
      <c r="E96" s="6" t="s">
        <v>736</v>
      </c>
      <c r="F96" s="19">
        <v>8000</v>
      </c>
      <c r="G96" s="24">
        <v>38741.08</v>
      </c>
      <c r="H96" s="24">
        <v>2.36</v>
      </c>
      <c r="I96" s="31">
        <v>6.2099000000000002</v>
      </c>
      <c r="J96" s="31"/>
      <c r="K96" s="35" t="s">
        <v>596</v>
      </c>
    </row>
    <row r="97" spans="2:11" x14ac:dyDescent="0.3">
      <c r="B97" s="8" t="s">
        <v>1662</v>
      </c>
      <c r="C97" s="57" t="s">
        <v>289</v>
      </c>
      <c r="D97" s="54" t="s">
        <v>1663</v>
      </c>
      <c r="E97" s="6" t="s">
        <v>736</v>
      </c>
      <c r="F97" s="19">
        <v>8000</v>
      </c>
      <c r="G97" s="24">
        <v>38305.56</v>
      </c>
      <c r="H97" s="24">
        <v>2.33</v>
      </c>
      <c r="I97" s="31">
        <v>6.21</v>
      </c>
      <c r="J97" s="31"/>
      <c r="K97" s="35" t="s">
        <v>596</v>
      </c>
    </row>
    <row r="98" spans="2:11" x14ac:dyDescent="0.3">
      <c r="B98" s="8" t="s">
        <v>2021</v>
      </c>
      <c r="C98" s="57" t="s">
        <v>45</v>
      </c>
      <c r="D98" s="54" t="s">
        <v>2022</v>
      </c>
      <c r="E98" s="6" t="s">
        <v>730</v>
      </c>
      <c r="F98" s="19">
        <v>6500</v>
      </c>
      <c r="G98" s="24">
        <v>31781.200000000001</v>
      </c>
      <c r="H98" s="24">
        <v>1.94</v>
      </c>
      <c r="I98" s="31">
        <v>6.0701000000000001</v>
      </c>
      <c r="J98" s="31"/>
      <c r="K98" s="35"/>
    </row>
    <row r="99" spans="2:11" x14ac:dyDescent="0.3">
      <c r="B99" s="8" t="s">
        <v>2023</v>
      </c>
      <c r="C99" s="57" t="s">
        <v>1192</v>
      </c>
      <c r="D99" s="54" t="s">
        <v>2024</v>
      </c>
      <c r="E99" s="6" t="s">
        <v>736</v>
      </c>
      <c r="F99" s="19">
        <v>6000</v>
      </c>
      <c r="G99" s="24">
        <v>29230.53</v>
      </c>
      <c r="H99" s="24">
        <v>1.78</v>
      </c>
      <c r="I99" s="31">
        <v>6.12</v>
      </c>
      <c r="J99" s="31"/>
      <c r="K99" s="35"/>
    </row>
    <row r="100" spans="2:11" x14ac:dyDescent="0.3">
      <c r="B100" s="8" t="s">
        <v>2025</v>
      </c>
      <c r="C100" s="57" t="s">
        <v>52</v>
      </c>
      <c r="D100" s="54" t="s">
        <v>2026</v>
      </c>
      <c r="E100" s="6" t="s">
        <v>736</v>
      </c>
      <c r="F100" s="19">
        <v>5500</v>
      </c>
      <c r="G100" s="24">
        <v>26895.72</v>
      </c>
      <c r="H100" s="24">
        <v>1.64</v>
      </c>
      <c r="I100" s="31">
        <v>6.1200999999999999</v>
      </c>
      <c r="J100" s="31"/>
      <c r="K100" s="35" t="s">
        <v>596</v>
      </c>
    </row>
    <row r="101" spans="2:11" x14ac:dyDescent="0.3">
      <c r="B101" s="8" t="s">
        <v>1698</v>
      </c>
      <c r="C101" s="57" t="s">
        <v>1393</v>
      </c>
      <c r="D101" s="54" t="s">
        <v>1699</v>
      </c>
      <c r="E101" s="6" t="s">
        <v>736</v>
      </c>
      <c r="F101" s="19">
        <v>5500</v>
      </c>
      <c r="G101" s="24">
        <v>26801.89</v>
      </c>
      <c r="H101" s="24">
        <v>1.63</v>
      </c>
      <c r="I101" s="31">
        <v>6.0944000000000003</v>
      </c>
      <c r="J101" s="31"/>
      <c r="K101" s="35"/>
    </row>
    <row r="102" spans="2:11" x14ac:dyDescent="0.3">
      <c r="B102" s="8" t="s">
        <v>2027</v>
      </c>
      <c r="C102" s="57" t="s">
        <v>52</v>
      </c>
      <c r="D102" s="54" t="s">
        <v>2028</v>
      </c>
      <c r="E102" s="6" t="s">
        <v>736</v>
      </c>
      <c r="F102" s="19">
        <v>5000</v>
      </c>
      <c r="G102" s="24">
        <v>24099.18</v>
      </c>
      <c r="H102" s="24">
        <v>1.47</v>
      </c>
      <c r="I102" s="31">
        <v>6.23</v>
      </c>
      <c r="J102" s="31"/>
      <c r="K102" s="35" t="s">
        <v>596</v>
      </c>
    </row>
    <row r="103" spans="2:11" x14ac:dyDescent="0.3">
      <c r="B103" s="8" t="s">
        <v>2029</v>
      </c>
      <c r="C103" s="57" t="s">
        <v>41</v>
      </c>
      <c r="D103" s="54" t="s">
        <v>2030</v>
      </c>
      <c r="E103" s="6" t="s">
        <v>736</v>
      </c>
      <c r="F103" s="19">
        <v>5000</v>
      </c>
      <c r="G103" s="24">
        <v>24097.3</v>
      </c>
      <c r="H103" s="24">
        <v>1.47</v>
      </c>
      <c r="I103" s="31">
        <v>6.2150999999999996</v>
      </c>
      <c r="J103" s="31"/>
      <c r="K103" s="35" t="s">
        <v>596</v>
      </c>
    </row>
    <row r="104" spans="2:11" x14ac:dyDescent="0.3">
      <c r="B104" s="8" t="s">
        <v>1714</v>
      </c>
      <c r="C104" s="57" t="s">
        <v>1192</v>
      </c>
      <c r="D104" s="54" t="s">
        <v>1715</v>
      </c>
      <c r="E104" s="6" t="s">
        <v>736</v>
      </c>
      <c r="F104" s="19">
        <v>5000</v>
      </c>
      <c r="G104" s="24">
        <v>23903.08</v>
      </c>
      <c r="H104" s="24">
        <v>1.46</v>
      </c>
      <c r="I104" s="31">
        <v>6.25</v>
      </c>
      <c r="J104" s="31"/>
      <c r="K104" s="35"/>
    </row>
    <row r="105" spans="2:11" x14ac:dyDescent="0.3">
      <c r="B105" s="8" t="s">
        <v>2031</v>
      </c>
      <c r="C105" s="57" t="s">
        <v>59</v>
      </c>
      <c r="D105" s="54" t="s">
        <v>2032</v>
      </c>
      <c r="E105" s="6" t="s">
        <v>736</v>
      </c>
      <c r="F105" s="19">
        <v>4500</v>
      </c>
      <c r="G105" s="24">
        <v>21925.64</v>
      </c>
      <c r="H105" s="24">
        <v>1.34</v>
      </c>
      <c r="I105" s="31">
        <v>6.0900999999999996</v>
      </c>
      <c r="J105" s="31"/>
      <c r="K105" s="35" t="s">
        <v>596</v>
      </c>
    </row>
    <row r="106" spans="2:11" x14ac:dyDescent="0.3">
      <c r="B106" s="8" t="s">
        <v>2033</v>
      </c>
      <c r="C106" s="57" t="s">
        <v>295</v>
      </c>
      <c r="D106" s="54" t="s">
        <v>2034</v>
      </c>
      <c r="E106" s="6" t="s">
        <v>1383</v>
      </c>
      <c r="F106" s="19">
        <v>4000</v>
      </c>
      <c r="G106" s="24">
        <v>19695.16</v>
      </c>
      <c r="H106" s="24">
        <v>1.2</v>
      </c>
      <c r="I106" s="31">
        <v>6.01</v>
      </c>
      <c r="J106" s="31"/>
      <c r="K106" s="35" t="s">
        <v>596</v>
      </c>
    </row>
    <row r="107" spans="2:11" x14ac:dyDescent="0.3">
      <c r="B107" s="8" t="s">
        <v>2035</v>
      </c>
      <c r="C107" s="57" t="s">
        <v>1110</v>
      </c>
      <c r="D107" s="54" t="s">
        <v>2036</v>
      </c>
      <c r="E107" s="6" t="s">
        <v>736</v>
      </c>
      <c r="F107" s="19">
        <v>4000</v>
      </c>
      <c r="G107" s="24">
        <v>19488.64</v>
      </c>
      <c r="H107" s="24">
        <v>1.19</v>
      </c>
      <c r="I107" s="31">
        <v>6.1001000000000003</v>
      </c>
      <c r="J107" s="31"/>
      <c r="K107" s="35" t="s">
        <v>596</v>
      </c>
    </row>
    <row r="108" spans="2:11" x14ac:dyDescent="0.3">
      <c r="B108" s="8" t="s">
        <v>2037</v>
      </c>
      <c r="C108" s="57" t="s">
        <v>1410</v>
      </c>
      <c r="D108" s="54" t="s">
        <v>2038</v>
      </c>
      <c r="E108" s="6" t="s">
        <v>730</v>
      </c>
      <c r="F108" s="19">
        <v>4000</v>
      </c>
      <c r="G108" s="24">
        <v>19363.66</v>
      </c>
      <c r="H108" s="24">
        <v>1.18</v>
      </c>
      <c r="I108" s="31">
        <v>6.2149999999999999</v>
      </c>
      <c r="J108" s="31"/>
      <c r="K108" s="35" t="s">
        <v>596</v>
      </c>
    </row>
    <row r="109" spans="2:11" x14ac:dyDescent="0.3">
      <c r="B109" s="8" t="s">
        <v>2039</v>
      </c>
      <c r="C109" s="57" t="s">
        <v>59</v>
      </c>
      <c r="D109" s="54" t="s">
        <v>2040</v>
      </c>
      <c r="E109" s="6" t="s">
        <v>736</v>
      </c>
      <c r="F109" s="19">
        <v>3500</v>
      </c>
      <c r="G109" s="24">
        <v>17056.04</v>
      </c>
      <c r="H109" s="24">
        <v>1.04</v>
      </c>
      <c r="I109" s="31">
        <v>6.0902000000000003</v>
      </c>
      <c r="J109" s="31"/>
      <c r="K109" s="35"/>
    </row>
    <row r="110" spans="2:11" x14ac:dyDescent="0.3">
      <c r="B110" s="8" t="s">
        <v>2041</v>
      </c>
      <c r="C110" s="57" t="s">
        <v>1110</v>
      </c>
      <c r="D110" s="54" t="s">
        <v>2042</v>
      </c>
      <c r="E110" s="6" t="s">
        <v>736</v>
      </c>
      <c r="F110" s="19">
        <v>3500</v>
      </c>
      <c r="G110" s="24">
        <v>17055.34</v>
      </c>
      <c r="H110" s="24">
        <v>1.04</v>
      </c>
      <c r="I110" s="31">
        <v>6.1001000000000003</v>
      </c>
      <c r="J110" s="31"/>
      <c r="K110" s="35"/>
    </row>
    <row r="111" spans="2:11" x14ac:dyDescent="0.3">
      <c r="B111" s="8" t="s">
        <v>2043</v>
      </c>
      <c r="C111" s="57" t="s">
        <v>1192</v>
      </c>
      <c r="D111" s="54" t="s">
        <v>2044</v>
      </c>
      <c r="E111" s="6" t="s">
        <v>736</v>
      </c>
      <c r="F111" s="19">
        <v>3000</v>
      </c>
      <c r="G111" s="24">
        <v>14682.42</v>
      </c>
      <c r="H111" s="24">
        <v>0.89</v>
      </c>
      <c r="I111" s="31">
        <v>6.1200999999999999</v>
      </c>
      <c r="J111" s="31"/>
      <c r="K111" s="35" t="s">
        <v>596</v>
      </c>
    </row>
    <row r="112" spans="2:11" x14ac:dyDescent="0.3">
      <c r="B112" s="8" t="s">
        <v>2045</v>
      </c>
      <c r="C112" s="57" t="s">
        <v>59</v>
      </c>
      <c r="D112" s="54" t="s">
        <v>2046</v>
      </c>
      <c r="E112" s="6" t="s">
        <v>736</v>
      </c>
      <c r="F112" s="19">
        <v>3000</v>
      </c>
      <c r="G112" s="24">
        <v>14366.18</v>
      </c>
      <c r="H112" s="24">
        <v>0.88</v>
      </c>
      <c r="I112" s="31">
        <v>6.17</v>
      </c>
      <c r="J112" s="31"/>
      <c r="K112" s="35" t="s">
        <v>596</v>
      </c>
    </row>
    <row r="113" spans="2:11" x14ac:dyDescent="0.3">
      <c r="B113" s="8" t="s">
        <v>2047</v>
      </c>
      <c r="C113" s="57" t="s">
        <v>52</v>
      </c>
      <c r="D113" s="54" t="s">
        <v>2048</v>
      </c>
      <c r="E113" s="6" t="s">
        <v>736</v>
      </c>
      <c r="F113" s="19">
        <v>3000</v>
      </c>
      <c r="G113" s="24">
        <v>14145.83</v>
      </c>
      <c r="H113" s="24">
        <v>0.86</v>
      </c>
      <c r="I113" s="31">
        <v>6.37</v>
      </c>
      <c r="J113" s="31"/>
      <c r="K113" s="35" t="s">
        <v>596</v>
      </c>
    </row>
    <row r="114" spans="2:11" x14ac:dyDescent="0.3">
      <c r="B114" s="8" t="s">
        <v>2049</v>
      </c>
      <c r="C114" s="57" t="s">
        <v>1410</v>
      </c>
      <c r="D114" s="54" t="s">
        <v>2050</v>
      </c>
      <c r="E114" s="6" t="s">
        <v>730</v>
      </c>
      <c r="F114" s="19">
        <v>2500</v>
      </c>
      <c r="G114" s="24">
        <v>12197.78</v>
      </c>
      <c r="H114" s="24">
        <v>0.74</v>
      </c>
      <c r="I114" s="31">
        <v>6.1105999999999998</v>
      </c>
      <c r="J114" s="31"/>
      <c r="K114" s="35" t="s">
        <v>596</v>
      </c>
    </row>
    <row r="115" spans="2:11" x14ac:dyDescent="0.3">
      <c r="B115" s="8" t="s">
        <v>2051</v>
      </c>
      <c r="C115" s="57" t="s">
        <v>289</v>
      </c>
      <c r="D115" s="54" t="s">
        <v>2052</v>
      </c>
      <c r="E115" s="6" t="s">
        <v>736</v>
      </c>
      <c r="F115" s="19">
        <v>2500</v>
      </c>
      <c r="G115" s="24">
        <v>11956.84</v>
      </c>
      <c r="H115" s="24">
        <v>0.73</v>
      </c>
      <c r="I115" s="31">
        <v>6.21</v>
      </c>
      <c r="J115" s="31"/>
      <c r="K115" s="35" t="s">
        <v>596</v>
      </c>
    </row>
    <row r="116" spans="2:11" x14ac:dyDescent="0.3">
      <c r="B116" s="8" t="s">
        <v>2053</v>
      </c>
      <c r="C116" s="57" t="s">
        <v>1192</v>
      </c>
      <c r="D116" s="54" t="s">
        <v>2054</v>
      </c>
      <c r="E116" s="6" t="s">
        <v>736</v>
      </c>
      <c r="F116" s="19">
        <v>2000</v>
      </c>
      <c r="G116" s="24">
        <v>9836.9500000000007</v>
      </c>
      <c r="H116" s="24">
        <v>0.6</v>
      </c>
      <c r="I116" s="31">
        <v>6.05</v>
      </c>
      <c r="J116" s="31"/>
      <c r="K116" s="35" t="s">
        <v>596</v>
      </c>
    </row>
    <row r="117" spans="2:11" x14ac:dyDescent="0.3">
      <c r="B117" s="8" t="s">
        <v>2055</v>
      </c>
      <c r="C117" s="57" t="s">
        <v>1410</v>
      </c>
      <c r="D117" s="54" t="s">
        <v>2056</v>
      </c>
      <c r="E117" s="6" t="s">
        <v>730</v>
      </c>
      <c r="F117" s="19">
        <v>2000</v>
      </c>
      <c r="G117" s="24">
        <v>9723.2999999999993</v>
      </c>
      <c r="H117" s="24">
        <v>0.59</v>
      </c>
      <c r="I117" s="31">
        <v>6.11</v>
      </c>
      <c r="J117" s="31"/>
      <c r="K117" s="35"/>
    </row>
    <row r="118" spans="2:11" x14ac:dyDescent="0.3">
      <c r="B118" s="8" t="s">
        <v>2057</v>
      </c>
      <c r="C118" s="57" t="s">
        <v>1110</v>
      </c>
      <c r="D118" s="54" t="s">
        <v>2058</v>
      </c>
      <c r="E118" s="6" t="s">
        <v>736</v>
      </c>
      <c r="F118" s="19">
        <v>2000</v>
      </c>
      <c r="G118" s="24">
        <v>9711.11</v>
      </c>
      <c r="H118" s="24">
        <v>0.59</v>
      </c>
      <c r="I118" s="31">
        <v>6.1001000000000003</v>
      </c>
      <c r="J118" s="31"/>
      <c r="K118" s="35" t="s">
        <v>596</v>
      </c>
    </row>
    <row r="119" spans="2:11" x14ac:dyDescent="0.3">
      <c r="B119" s="8" t="s">
        <v>2059</v>
      </c>
      <c r="C119" s="57" t="s">
        <v>1192</v>
      </c>
      <c r="D119" s="54" t="s">
        <v>2060</v>
      </c>
      <c r="E119" s="6" t="s">
        <v>736</v>
      </c>
      <c r="F119" s="19">
        <v>2000</v>
      </c>
      <c r="G119" s="24">
        <v>9636.9599999999991</v>
      </c>
      <c r="H119" s="24">
        <v>0.59</v>
      </c>
      <c r="I119" s="31">
        <v>6.2500999999999998</v>
      </c>
      <c r="J119" s="31"/>
      <c r="K119" s="35" t="s">
        <v>596</v>
      </c>
    </row>
    <row r="120" spans="2:11" x14ac:dyDescent="0.3">
      <c r="B120" s="8" t="s">
        <v>1736</v>
      </c>
      <c r="C120" s="57" t="s">
        <v>556</v>
      </c>
      <c r="D120" s="54" t="s">
        <v>1737</v>
      </c>
      <c r="E120" s="6" t="s">
        <v>736</v>
      </c>
      <c r="F120" s="19">
        <v>2000</v>
      </c>
      <c r="G120" s="24">
        <v>9626.02</v>
      </c>
      <c r="H120" s="24">
        <v>0.59</v>
      </c>
      <c r="I120" s="31">
        <v>6.5349000000000004</v>
      </c>
      <c r="J120" s="31"/>
      <c r="K120" s="35" t="s">
        <v>596</v>
      </c>
    </row>
    <row r="121" spans="2:11" x14ac:dyDescent="0.3">
      <c r="B121" s="8" t="s">
        <v>1710</v>
      </c>
      <c r="C121" s="57" t="s">
        <v>1410</v>
      </c>
      <c r="D121" s="54" t="s">
        <v>1711</v>
      </c>
      <c r="E121" s="6" t="s">
        <v>730</v>
      </c>
      <c r="F121" s="19">
        <v>2000</v>
      </c>
      <c r="G121" s="24">
        <v>9594.83</v>
      </c>
      <c r="H121" s="24">
        <v>0.57999999999999996</v>
      </c>
      <c r="I121" s="31">
        <v>6.2149999999999999</v>
      </c>
      <c r="J121" s="31"/>
      <c r="K121" s="35" t="s">
        <v>596</v>
      </c>
    </row>
    <row r="122" spans="2:11" x14ac:dyDescent="0.3">
      <c r="B122" s="8" t="s">
        <v>1726</v>
      </c>
      <c r="C122" s="57" t="s">
        <v>627</v>
      </c>
      <c r="D122" s="54" t="s">
        <v>1727</v>
      </c>
      <c r="E122" s="6" t="s">
        <v>736</v>
      </c>
      <c r="F122" s="19">
        <v>2000</v>
      </c>
      <c r="G122" s="24">
        <v>9564.1299999999992</v>
      </c>
      <c r="H122" s="24">
        <v>0.57999999999999996</v>
      </c>
      <c r="I122" s="31">
        <v>6.2301000000000002</v>
      </c>
      <c r="J122" s="31"/>
      <c r="K122" s="35" t="s">
        <v>596</v>
      </c>
    </row>
    <row r="123" spans="2:11" x14ac:dyDescent="0.3">
      <c r="B123" s="8" t="s">
        <v>2061</v>
      </c>
      <c r="C123" s="57" t="s">
        <v>52</v>
      </c>
      <c r="D123" s="54" t="s">
        <v>2062</v>
      </c>
      <c r="E123" s="6" t="s">
        <v>736</v>
      </c>
      <c r="F123" s="19">
        <v>1500</v>
      </c>
      <c r="G123" s="24">
        <v>7333.99</v>
      </c>
      <c r="H123" s="24">
        <v>0.45</v>
      </c>
      <c r="I123" s="31">
        <v>6.1200999999999999</v>
      </c>
      <c r="J123" s="31"/>
      <c r="K123" s="35" t="s">
        <v>596</v>
      </c>
    </row>
    <row r="124" spans="2:11" x14ac:dyDescent="0.3">
      <c r="B124" s="8" t="s">
        <v>2063</v>
      </c>
      <c r="C124" s="57" t="s">
        <v>59</v>
      </c>
      <c r="D124" s="54" t="s">
        <v>2064</v>
      </c>
      <c r="E124" s="6" t="s">
        <v>736</v>
      </c>
      <c r="F124" s="19">
        <v>1000</v>
      </c>
      <c r="G124" s="24">
        <v>4877.7299999999996</v>
      </c>
      <c r="H124" s="24">
        <v>0.3</v>
      </c>
      <c r="I124" s="31">
        <v>6.0998999999999999</v>
      </c>
      <c r="J124" s="31"/>
      <c r="K124" s="35"/>
    </row>
    <row r="125" spans="2:11" x14ac:dyDescent="0.3">
      <c r="B125" s="8" t="s">
        <v>2065</v>
      </c>
      <c r="C125" s="57" t="s">
        <v>289</v>
      </c>
      <c r="D125" s="54" t="s">
        <v>2066</v>
      </c>
      <c r="E125" s="6" t="s">
        <v>736</v>
      </c>
      <c r="F125" s="19">
        <v>1000</v>
      </c>
      <c r="G125" s="24">
        <v>4866.99</v>
      </c>
      <c r="H125" s="24">
        <v>0.3</v>
      </c>
      <c r="I125" s="31">
        <v>6.1199000000000003</v>
      </c>
      <c r="J125" s="31"/>
      <c r="K125" s="35" t="s">
        <v>596</v>
      </c>
    </row>
    <row r="126" spans="2:11" x14ac:dyDescent="0.3">
      <c r="B126" s="8" t="s">
        <v>2067</v>
      </c>
      <c r="C126" s="57" t="s">
        <v>52</v>
      </c>
      <c r="D126" s="54" t="s">
        <v>2068</v>
      </c>
      <c r="E126" s="6" t="s">
        <v>736</v>
      </c>
      <c r="F126" s="19">
        <v>1000</v>
      </c>
      <c r="G126" s="24">
        <v>4842.95</v>
      </c>
      <c r="H126" s="24">
        <v>0.3</v>
      </c>
      <c r="I126" s="31">
        <v>6.23</v>
      </c>
      <c r="J126" s="31"/>
      <c r="K126" s="35" t="s">
        <v>596</v>
      </c>
    </row>
    <row r="127" spans="2:11" x14ac:dyDescent="0.3">
      <c r="B127" s="8" t="s">
        <v>2069</v>
      </c>
      <c r="C127" s="57" t="s">
        <v>1393</v>
      </c>
      <c r="D127" s="54" t="s">
        <v>2070</v>
      </c>
      <c r="E127" s="6" t="s">
        <v>736</v>
      </c>
      <c r="F127" s="19">
        <v>1000</v>
      </c>
      <c r="G127" s="24">
        <v>4834.46</v>
      </c>
      <c r="H127" s="24">
        <v>0.28999999999999998</v>
      </c>
      <c r="I127" s="31">
        <v>6.1875</v>
      </c>
      <c r="J127" s="31"/>
      <c r="K127" s="35" t="s">
        <v>596</v>
      </c>
    </row>
    <row r="128" spans="2:11" x14ac:dyDescent="0.3">
      <c r="B128" s="8" t="s">
        <v>2071</v>
      </c>
      <c r="C128" s="57" t="s">
        <v>1110</v>
      </c>
      <c r="D128" s="54" t="s">
        <v>2072</v>
      </c>
      <c r="E128" s="6" t="s">
        <v>736</v>
      </c>
      <c r="F128" s="19">
        <v>1000</v>
      </c>
      <c r="G128" s="24">
        <v>4809.01</v>
      </c>
      <c r="H128" s="24">
        <v>0.28999999999999998</v>
      </c>
      <c r="I128" s="31">
        <v>6.1950000000000003</v>
      </c>
      <c r="J128" s="31"/>
      <c r="K128" s="35" t="s">
        <v>596</v>
      </c>
    </row>
    <row r="129" spans="2:11" x14ac:dyDescent="0.3">
      <c r="B129" s="8" t="s">
        <v>2073</v>
      </c>
      <c r="C129" s="57" t="s">
        <v>1110</v>
      </c>
      <c r="D129" s="54" t="s">
        <v>2074</v>
      </c>
      <c r="E129" s="6" t="s">
        <v>736</v>
      </c>
      <c r="F129" s="19">
        <v>1000</v>
      </c>
      <c r="G129" s="24">
        <v>4799.6099999999997</v>
      </c>
      <c r="H129" s="24">
        <v>0.28999999999999998</v>
      </c>
      <c r="I129" s="31">
        <v>6.1950000000000003</v>
      </c>
      <c r="J129" s="31"/>
      <c r="K129" s="35" t="s">
        <v>596</v>
      </c>
    </row>
    <row r="130" spans="2:11" x14ac:dyDescent="0.3">
      <c r="B130" s="8" t="s">
        <v>2075</v>
      </c>
      <c r="C130" s="57" t="s">
        <v>52</v>
      </c>
      <c r="D130" s="54" t="s">
        <v>2076</v>
      </c>
      <c r="E130" s="6" t="s">
        <v>736</v>
      </c>
      <c r="F130" s="19">
        <v>500</v>
      </c>
      <c r="G130" s="24">
        <v>2410.3200000000002</v>
      </c>
      <c r="H130" s="24">
        <v>0.15</v>
      </c>
      <c r="I130" s="31">
        <v>6.23</v>
      </c>
      <c r="J130" s="31"/>
      <c r="K130" s="35" t="s">
        <v>596</v>
      </c>
    </row>
    <row r="131" spans="2:11" x14ac:dyDescent="0.3">
      <c r="C131" s="58" t="s">
        <v>176</v>
      </c>
      <c r="D131" s="54"/>
      <c r="E131" s="6"/>
      <c r="F131" s="19"/>
      <c r="G131" s="25">
        <v>696382.76</v>
      </c>
      <c r="H131" s="25">
        <v>42.44</v>
      </c>
      <c r="I131" s="31"/>
      <c r="J131" s="31"/>
      <c r="K131" s="35"/>
    </row>
    <row r="132" spans="2:11" x14ac:dyDescent="0.3">
      <c r="C132" s="57"/>
      <c r="D132" s="54"/>
      <c r="E132" s="6"/>
      <c r="F132" s="19"/>
      <c r="G132" s="24"/>
      <c r="H132" s="24"/>
      <c r="I132" s="31"/>
      <c r="J132" s="31"/>
      <c r="K132" s="35"/>
    </row>
    <row r="133" spans="2:11" x14ac:dyDescent="0.3">
      <c r="C133" s="59" t="s">
        <v>15</v>
      </c>
      <c r="D133" s="54"/>
      <c r="E133" s="6"/>
      <c r="F133" s="19"/>
      <c r="G133" s="24"/>
      <c r="H133" s="24"/>
      <c r="I133" s="31"/>
      <c r="J133" s="31"/>
      <c r="K133" s="35"/>
    </row>
    <row r="134" spans="2:11" x14ac:dyDescent="0.3">
      <c r="B134" s="8" t="s">
        <v>1442</v>
      </c>
      <c r="C134" s="57" t="s">
        <v>1443</v>
      </c>
      <c r="D134" s="54" t="s">
        <v>1444</v>
      </c>
      <c r="E134" s="6" t="s">
        <v>187</v>
      </c>
      <c r="F134" s="19">
        <v>32500000</v>
      </c>
      <c r="G134" s="24">
        <v>32391.71</v>
      </c>
      <c r="H134" s="24">
        <v>1.97</v>
      </c>
      <c r="I134" s="31">
        <v>5.3053999999999997</v>
      </c>
      <c r="J134" s="31"/>
      <c r="K134" s="35"/>
    </row>
    <row r="135" spans="2:11" x14ac:dyDescent="0.3">
      <c r="B135" s="8" t="s">
        <v>2077</v>
      </c>
      <c r="C135" s="57" t="s">
        <v>2078</v>
      </c>
      <c r="D135" s="54" t="s">
        <v>2079</v>
      </c>
      <c r="E135" s="6" t="s">
        <v>187</v>
      </c>
      <c r="F135" s="19">
        <v>25000000</v>
      </c>
      <c r="G135" s="24">
        <v>24687.63</v>
      </c>
      <c r="H135" s="24">
        <v>1.5</v>
      </c>
      <c r="I135" s="31">
        <v>5.3701999999999996</v>
      </c>
      <c r="J135" s="31"/>
      <c r="K135" s="35"/>
    </row>
    <row r="136" spans="2:11" x14ac:dyDescent="0.3">
      <c r="B136" s="8" t="s">
        <v>2080</v>
      </c>
      <c r="C136" s="57" t="s">
        <v>2081</v>
      </c>
      <c r="D136" s="54" t="s">
        <v>2082</v>
      </c>
      <c r="E136" s="6" t="s">
        <v>187</v>
      </c>
      <c r="F136" s="19">
        <v>15000000</v>
      </c>
      <c r="G136" s="24">
        <v>14919.09</v>
      </c>
      <c r="H136" s="24">
        <v>0.91</v>
      </c>
      <c r="I136" s="31">
        <v>5.35</v>
      </c>
      <c r="J136" s="31"/>
      <c r="K136" s="35"/>
    </row>
    <row r="137" spans="2:11" x14ac:dyDescent="0.3">
      <c r="B137" s="8" t="s">
        <v>2083</v>
      </c>
      <c r="C137" s="57" t="s">
        <v>2084</v>
      </c>
      <c r="D137" s="54" t="s">
        <v>2085</v>
      </c>
      <c r="E137" s="6" t="s">
        <v>187</v>
      </c>
      <c r="F137" s="19">
        <v>11000000</v>
      </c>
      <c r="G137" s="24">
        <v>10929.51</v>
      </c>
      <c r="H137" s="24">
        <v>0.67</v>
      </c>
      <c r="I137" s="31">
        <v>5.35</v>
      </c>
      <c r="J137" s="31"/>
      <c r="K137" s="35"/>
    </row>
    <row r="138" spans="2:11" x14ac:dyDescent="0.3">
      <c r="B138" s="8" t="s">
        <v>2086</v>
      </c>
      <c r="C138" s="57" t="s">
        <v>2087</v>
      </c>
      <c r="D138" s="54" t="s">
        <v>2088</v>
      </c>
      <c r="E138" s="6" t="s">
        <v>187</v>
      </c>
      <c r="F138" s="19">
        <v>10000000</v>
      </c>
      <c r="G138" s="24">
        <v>9843.11</v>
      </c>
      <c r="H138" s="24">
        <v>0.6</v>
      </c>
      <c r="I138" s="31">
        <v>5.4372999999999996</v>
      </c>
      <c r="J138" s="31"/>
      <c r="K138" s="35"/>
    </row>
    <row r="139" spans="2:11" x14ac:dyDescent="0.3">
      <c r="B139" s="8" t="s">
        <v>1460</v>
      </c>
      <c r="C139" s="57" t="s">
        <v>1461</v>
      </c>
      <c r="D139" s="54" t="s">
        <v>1462</v>
      </c>
      <c r="E139" s="6" t="s">
        <v>187</v>
      </c>
      <c r="F139" s="19">
        <v>9000000</v>
      </c>
      <c r="G139" s="24">
        <v>8960.89</v>
      </c>
      <c r="H139" s="24">
        <v>0.55000000000000004</v>
      </c>
      <c r="I139" s="31">
        <v>5.3113000000000001</v>
      </c>
      <c r="J139" s="31"/>
      <c r="K139" s="35"/>
    </row>
    <row r="140" spans="2:11" x14ac:dyDescent="0.3">
      <c r="B140" s="8" t="s">
        <v>1011</v>
      </c>
      <c r="C140" s="57" t="s">
        <v>1012</v>
      </c>
      <c r="D140" s="54" t="s">
        <v>1013</v>
      </c>
      <c r="E140" s="6" t="s">
        <v>187</v>
      </c>
      <c r="F140" s="19">
        <v>8500000</v>
      </c>
      <c r="G140" s="24">
        <v>8497.51</v>
      </c>
      <c r="H140" s="24">
        <v>0.52</v>
      </c>
      <c r="I140" s="31">
        <v>5.3487999999999998</v>
      </c>
      <c r="J140" s="31"/>
      <c r="K140" s="35"/>
    </row>
    <row r="141" spans="2:11" x14ac:dyDescent="0.3">
      <c r="C141" s="58" t="s">
        <v>176</v>
      </c>
      <c r="D141" s="54"/>
      <c r="E141" s="6"/>
      <c r="F141" s="19"/>
      <c r="G141" s="25">
        <v>110229.45</v>
      </c>
      <c r="H141" s="25">
        <v>6.72</v>
      </c>
      <c r="I141" s="31"/>
      <c r="J141" s="31"/>
      <c r="K141" s="35"/>
    </row>
    <row r="142" spans="2:11" x14ac:dyDescent="0.3">
      <c r="C142" s="57"/>
      <c r="D142" s="54"/>
      <c r="E142" s="6"/>
      <c r="F142" s="19"/>
      <c r="G142" s="24"/>
      <c r="H142" s="24"/>
      <c r="I142" s="31"/>
      <c r="J142" s="31"/>
      <c r="K142" s="35"/>
    </row>
    <row r="143" spans="2:11" x14ac:dyDescent="0.3">
      <c r="C143" s="58" t="s">
        <v>16</v>
      </c>
      <c r="D143" s="54"/>
      <c r="E143" s="6"/>
      <c r="F143" s="19"/>
      <c r="G143" s="24" t="s">
        <v>2</v>
      </c>
      <c r="H143" s="24" t="s">
        <v>2</v>
      </c>
      <c r="I143" s="31"/>
      <c r="J143" s="31"/>
      <c r="K143" s="35"/>
    </row>
    <row r="144" spans="2:11" x14ac:dyDescent="0.3">
      <c r="C144" s="57"/>
      <c r="D144" s="54"/>
      <c r="E144" s="6"/>
      <c r="F144" s="19"/>
      <c r="G144" s="24"/>
      <c r="H144" s="24"/>
      <c r="I144" s="31"/>
      <c r="J144" s="31"/>
      <c r="K144" s="35"/>
    </row>
    <row r="145" spans="1:11" x14ac:dyDescent="0.3">
      <c r="C145" s="59" t="s">
        <v>17</v>
      </c>
      <c r="D145" s="54"/>
      <c r="E145" s="6"/>
      <c r="F145" s="19"/>
      <c r="G145" s="24"/>
      <c r="H145" s="24"/>
      <c r="I145" s="31"/>
      <c r="J145" s="31"/>
      <c r="K145" s="35"/>
    </row>
    <row r="146" spans="1:11" x14ac:dyDescent="0.3">
      <c r="B146" s="8" t="s">
        <v>1102</v>
      </c>
      <c r="C146" s="57" t="s">
        <v>1103</v>
      </c>
      <c r="D146" s="54" t="s">
        <v>1104</v>
      </c>
      <c r="E146" s="6" t="s">
        <v>187</v>
      </c>
      <c r="F146" s="19">
        <v>4500000</v>
      </c>
      <c r="G146" s="24">
        <v>4143.7700000000004</v>
      </c>
      <c r="H146" s="24">
        <v>0.25</v>
      </c>
      <c r="I146" s="31">
        <v>5.8183993000000003</v>
      </c>
      <c r="J146" s="31"/>
      <c r="K146" s="35"/>
    </row>
    <row r="147" spans="1:11" x14ac:dyDescent="0.3">
      <c r="C147" s="58" t="s">
        <v>176</v>
      </c>
      <c r="D147" s="54"/>
      <c r="E147" s="6"/>
      <c r="F147" s="19"/>
      <c r="G147" s="25">
        <v>4143.7700000000004</v>
      </c>
      <c r="H147" s="25">
        <v>0.25</v>
      </c>
      <c r="I147" s="31"/>
      <c r="J147" s="31"/>
      <c r="K147" s="35"/>
    </row>
    <row r="148" spans="1:11" x14ac:dyDescent="0.3">
      <c r="C148" s="57"/>
      <c r="D148" s="54"/>
      <c r="E148" s="6"/>
      <c r="F148" s="19"/>
      <c r="G148" s="24"/>
      <c r="H148" s="24"/>
      <c r="I148" s="31"/>
      <c r="J148" s="31"/>
      <c r="K148" s="35"/>
    </row>
    <row r="149" spans="1:11" x14ac:dyDescent="0.3">
      <c r="A149" s="10"/>
      <c r="B149" s="28"/>
      <c r="C149" s="58" t="s">
        <v>18</v>
      </c>
      <c r="D149" s="54"/>
      <c r="E149" s="6"/>
      <c r="F149" s="19"/>
      <c r="G149" s="24"/>
      <c r="H149" s="24"/>
      <c r="I149" s="31"/>
      <c r="J149" s="31"/>
      <c r="K149" s="35"/>
    </row>
    <row r="150" spans="1:11" x14ac:dyDescent="0.3">
      <c r="A150" s="28"/>
      <c r="B150" s="28"/>
      <c r="C150" s="58" t="s">
        <v>19</v>
      </c>
      <c r="D150" s="54"/>
      <c r="E150" s="6"/>
      <c r="F150" s="19"/>
      <c r="G150" s="24" t="s">
        <v>2</v>
      </c>
      <c r="H150" s="24" t="s">
        <v>2</v>
      </c>
      <c r="I150" s="31"/>
      <c r="J150" s="31"/>
      <c r="K150" s="35"/>
    </row>
    <row r="151" spans="1:11" x14ac:dyDescent="0.3">
      <c r="A151" s="28"/>
      <c r="B151" s="28"/>
      <c r="C151" s="58"/>
      <c r="D151" s="54"/>
      <c r="E151" s="6"/>
      <c r="F151" s="19"/>
      <c r="G151" s="24"/>
      <c r="H151" s="24"/>
      <c r="I151" s="31"/>
      <c r="J151" s="31"/>
      <c r="K151" s="35"/>
    </row>
    <row r="152" spans="1:11" x14ac:dyDescent="0.3">
      <c r="C152" s="59" t="s">
        <v>20</v>
      </c>
      <c r="D152" s="54"/>
      <c r="E152" s="6"/>
      <c r="F152" s="19"/>
      <c r="G152" s="24"/>
      <c r="H152" s="24"/>
      <c r="I152" s="31"/>
      <c r="J152" s="31"/>
      <c r="K152" s="35"/>
    </row>
    <row r="153" spans="1:11" x14ac:dyDescent="0.3">
      <c r="B153" s="8" t="s">
        <v>778</v>
      </c>
      <c r="C153" s="57" t="s">
        <v>5281</v>
      </c>
      <c r="D153" s="54" t="s">
        <v>779</v>
      </c>
      <c r="E153" s="6" t="s">
        <v>780</v>
      </c>
      <c r="F153" s="19">
        <v>30316.212</v>
      </c>
      <c r="G153" s="24">
        <v>3408.59</v>
      </c>
      <c r="H153" s="24">
        <v>0.21</v>
      </c>
      <c r="I153" s="31">
        <v>5.51</v>
      </c>
      <c r="J153" s="31"/>
      <c r="K153" s="35"/>
    </row>
    <row r="154" spans="1:11" x14ac:dyDescent="0.3">
      <c r="C154" s="58" t="s">
        <v>176</v>
      </c>
      <c r="D154" s="54"/>
      <c r="E154" s="6"/>
      <c r="F154" s="19"/>
      <c r="G154" s="25">
        <v>3408.59</v>
      </c>
      <c r="H154" s="25">
        <v>0.21</v>
      </c>
      <c r="I154" s="31"/>
      <c r="J154" s="31"/>
      <c r="K154" s="35"/>
    </row>
    <row r="155" spans="1:11" x14ac:dyDescent="0.3">
      <c r="C155" s="57"/>
      <c r="D155" s="54"/>
      <c r="E155" s="6"/>
      <c r="F155" s="19"/>
      <c r="G155" s="24"/>
      <c r="H155" s="24"/>
      <c r="I155" s="31"/>
      <c r="J155" s="31"/>
      <c r="K155" s="35"/>
    </row>
    <row r="156" spans="1:11" x14ac:dyDescent="0.3">
      <c r="C156" s="58" t="s">
        <v>21</v>
      </c>
      <c r="D156" s="54"/>
      <c r="E156" s="6"/>
      <c r="F156" s="19"/>
      <c r="G156" s="24" t="s">
        <v>2</v>
      </c>
      <c r="H156" s="24" t="s">
        <v>2</v>
      </c>
      <c r="I156" s="31"/>
      <c r="J156" s="31"/>
      <c r="K156" s="35"/>
    </row>
    <row r="157" spans="1:11" x14ac:dyDescent="0.3">
      <c r="C157" s="57"/>
      <c r="D157" s="54"/>
      <c r="E157" s="6"/>
      <c r="F157" s="19"/>
      <c r="G157" s="24"/>
      <c r="H157" s="24"/>
      <c r="I157" s="31"/>
      <c r="J157" s="31"/>
      <c r="K157" s="35"/>
    </row>
    <row r="158" spans="1:11" x14ac:dyDescent="0.3">
      <c r="C158" s="58" t="s">
        <v>22</v>
      </c>
      <c r="D158" s="54"/>
      <c r="E158" s="6"/>
      <c r="F158" s="19"/>
      <c r="G158" s="24" t="s">
        <v>2</v>
      </c>
      <c r="H158" s="24" t="s">
        <v>2</v>
      </c>
      <c r="I158" s="31"/>
      <c r="J158" s="31"/>
      <c r="K158" s="35"/>
    </row>
    <row r="159" spans="1:11" x14ac:dyDescent="0.3">
      <c r="C159" s="57"/>
      <c r="D159" s="54"/>
      <c r="E159" s="6"/>
      <c r="F159" s="19"/>
      <c r="G159" s="24"/>
      <c r="H159" s="24"/>
      <c r="I159" s="31"/>
      <c r="J159" s="31"/>
      <c r="K159" s="35"/>
    </row>
    <row r="160" spans="1:11" x14ac:dyDescent="0.3">
      <c r="C160" s="58" t="s">
        <v>23</v>
      </c>
      <c r="D160" s="54"/>
      <c r="E160" s="6"/>
      <c r="F160" s="19"/>
      <c r="G160" s="24" t="s">
        <v>2</v>
      </c>
      <c r="H160" s="24" t="s">
        <v>2</v>
      </c>
      <c r="I160" s="31"/>
      <c r="J160" s="31"/>
      <c r="K160" s="35"/>
    </row>
    <row r="161" spans="1:54" x14ac:dyDescent="0.3">
      <c r="C161" s="57"/>
      <c r="D161" s="54"/>
      <c r="E161" s="6"/>
      <c r="F161" s="19"/>
      <c r="G161" s="24"/>
      <c r="H161" s="24"/>
      <c r="I161" s="31"/>
      <c r="J161" s="31"/>
      <c r="K161" s="35"/>
    </row>
    <row r="162" spans="1:54" x14ac:dyDescent="0.3">
      <c r="C162" s="59" t="s">
        <v>24</v>
      </c>
      <c r="D162" s="54"/>
      <c r="E162" s="6"/>
      <c r="F162" s="19"/>
      <c r="G162" s="24"/>
      <c r="H162" s="24"/>
      <c r="I162" s="31"/>
      <c r="J162" s="31"/>
      <c r="K162" s="35"/>
    </row>
    <row r="163" spans="1:54" x14ac:dyDescent="0.3">
      <c r="B163" s="8" t="s">
        <v>188</v>
      </c>
      <c r="C163" s="57" t="s">
        <v>189</v>
      </c>
      <c r="D163" s="54"/>
      <c r="E163" s="6"/>
      <c r="F163" s="19"/>
      <c r="G163" s="24">
        <v>59169.24</v>
      </c>
      <c r="H163" s="24">
        <v>3.61</v>
      </c>
      <c r="I163" s="31"/>
      <c r="J163" s="31"/>
      <c r="K163" s="35"/>
    </row>
    <row r="164" spans="1:54" x14ac:dyDescent="0.3">
      <c r="C164" s="58" t="s">
        <v>176</v>
      </c>
      <c r="D164" s="54"/>
      <c r="E164" s="6"/>
      <c r="F164" s="19"/>
      <c r="G164" s="25">
        <v>59169.24</v>
      </c>
      <c r="H164" s="25">
        <v>3.61</v>
      </c>
      <c r="I164" s="31"/>
      <c r="J164" s="31"/>
      <c r="K164" s="35"/>
    </row>
    <row r="165" spans="1:54" x14ac:dyDescent="0.3">
      <c r="C165" s="57"/>
      <c r="D165" s="54"/>
      <c r="E165" s="6"/>
      <c r="F165" s="19"/>
      <c r="G165" s="24"/>
      <c r="H165" s="24"/>
      <c r="I165" s="31"/>
      <c r="J165" s="31"/>
      <c r="K165" s="35"/>
    </row>
    <row r="166" spans="1:54" x14ac:dyDescent="0.3">
      <c r="A166" s="10"/>
      <c r="B166" s="28"/>
      <c r="C166" s="58" t="s">
        <v>25</v>
      </c>
      <c r="D166" s="54"/>
      <c r="E166" s="6"/>
      <c r="F166" s="19"/>
      <c r="G166" s="24"/>
      <c r="H166" s="24"/>
      <c r="I166" s="31"/>
      <c r="J166" s="31"/>
      <c r="K166" s="35"/>
    </row>
    <row r="167" spans="1:54" s="2" customFormat="1" ht="13.8" x14ac:dyDescent="0.3">
      <c r="A167" s="28"/>
      <c r="B167" s="28"/>
      <c r="C167" s="57" t="s">
        <v>5255</v>
      </c>
      <c r="D167" s="54"/>
      <c r="E167" s="6"/>
      <c r="F167" s="19"/>
      <c r="G167" s="24" t="s">
        <v>2</v>
      </c>
      <c r="H167" s="24" t="s">
        <v>2</v>
      </c>
      <c r="I167" s="31"/>
      <c r="J167" s="31"/>
      <c r="K167" s="35"/>
      <c r="L167" s="3"/>
      <c r="AI167" s="3"/>
      <c r="AV167" s="3"/>
      <c r="AX167" s="3"/>
      <c r="BB167" s="3"/>
    </row>
    <row r="168" spans="1:54" x14ac:dyDescent="0.3">
      <c r="B168" s="8"/>
      <c r="C168" s="57" t="s">
        <v>190</v>
      </c>
      <c r="D168" s="54"/>
      <c r="E168" s="6"/>
      <c r="F168" s="19"/>
      <c r="G168" s="24">
        <v>-14458.18</v>
      </c>
      <c r="H168" s="24">
        <v>-0.9</v>
      </c>
      <c r="I168" s="31"/>
      <c r="J168" s="31"/>
      <c r="K168" s="35"/>
    </row>
    <row r="169" spans="1:54" x14ac:dyDescent="0.3">
      <c r="C169" s="58" t="s">
        <v>176</v>
      </c>
      <c r="D169" s="54"/>
      <c r="E169" s="6"/>
      <c r="F169" s="19"/>
      <c r="G169" s="25">
        <v>-14458.18</v>
      </c>
      <c r="H169" s="25">
        <v>-0.9</v>
      </c>
      <c r="I169" s="31"/>
      <c r="J169" s="31"/>
      <c r="K169" s="35"/>
    </row>
    <row r="170" spans="1:54" x14ac:dyDescent="0.3">
      <c r="C170" s="57"/>
      <c r="D170" s="54"/>
      <c r="E170" s="6"/>
      <c r="F170" s="19"/>
      <c r="G170" s="24"/>
      <c r="H170" s="24"/>
      <c r="I170" s="31"/>
      <c r="J170" s="31"/>
      <c r="K170" s="35"/>
    </row>
    <row r="171" spans="1:54" x14ac:dyDescent="0.3">
      <c r="C171" s="60" t="s">
        <v>191</v>
      </c>
      <c r="D171" s="55"/>
      <c r="E171" s="5"/>
      <c r="F171" s="20"/>
      <c r="G171" s="26">
        <v>1640796.5</v>
      </c>
      <c r="H171" s="26">
        <v>99.999999999999986</v>
      </c>
      <c r="I171" s="32"/>
      <c r="J171" s="32"/>
      <c r="K171" s="36"/>
    </row>
    <row r="173" spans="1:54" ht="15" x14ac:dyDescent="0.35">
      <c r="C173" s="50" t="s">
        <v>4938</v>
      </c>
      <c r="D173" s="50"/>
      <c r="E173" s="50"/>
      <c r="F173" s="50"/>
      <c r="G173" s="63"/>
      <c r="H173" s="63"/>
      <c r="I173" s="63"/>
      <c r="J173" s="50"/>
    </row>
    <row r="174" spans="1:54" ht="27.6" x14ac:dyDescent="0.3">
      <c r="C174" s="43" t="s">
        <v>4933</v>
      </c>
      <c r="D174" s="43" t="s">
        <v>4934</v>
      </c>
      <c r="E174" s="43" t="s">
        <v>5288</v>
      </c>
      <c r="F174" s="43" t="s">
        <v>4935</v>
      </c>
      <c r="G174" s="64" t="s">
        <v>34</v>
      </c>
      <c r="H174" s="65" t="s">
        <v>5289</v>
      </c>
      <c r="I174" s="64" t="s">
        <v>36</v>
      </c>
      <c r="J174" s="43" t="s">
        <v>39</v>
      </c>
    </row>
    <row r="175" spans="1:54" x14ac:dyDescent="0.3">
      <c r="C175" s="43" t="s">
        <v>5290</v>
      </c>
      <c r="D175" s="43"/>
      <c r="E175" s="43"/>
      <c r="F175" s="43"/>
      <c r="G175" s="64"/>
      <c r="H175" s="65"/>
      <c r="I175" s="64"/>
      <c r="J175" s="43"/>
    </row>
    <row r="176" spans="1:54" x14ac:dyDescent="0.3">
      <c r="C176" s="46" t="s">
        <v>5291</v>
      </c>
      <c r="D176" s="66"/>
      <c r="E176" s="66"/>
      <c r="F176" s="66"/>
      <c r="G176" s="67"/>
      <c r="H176" s="68">
        <v>-25000</v>
      </c>
      <c r="I176" s="69">
        <f>+H176/$G$171*100</f>
        <v>-1.5236502515698931</v>
      </c>
      <c r="J176" s="66"/>
    </row>
    <row r="177" spans="3:11" x14ac:dyDescent="0.3">
      <c r="C177" s="46" t="s">
        <v>5292</v>
      </c>
      <c r="D177" s="66"/>
      <c r="E177" s="66"/>
      <c r="F177" s="66"/>
      <c r="G177" s="67"/>
      <c r="H177" s="68">
        <v>-20000</v>
      </c>
      <c r="I177" s="69">
        <f t="shared" ref="I177:I186" si="0">+H177/$G$171*100</f>
        <v>-1.2189202012559144</v>
      </c>
      <c r="J177" s="66"/>
    </row>
    <row r="178" spans="3:11" x14ac:dyDescent="0.3">
      <c r="C178" s="46" t="s">
        <v>5292</v>
      </c>
      <c r="D178" s="66"/>
      <c r="E178" s="66"/>
      <c r="F178" s="66"/>
      <c r="G178" s="67"/>
      <c r="H178" s="68">
        <v>-12500</v>
      </c>
      <c r="I178" s="69">
        <f t="shared" si="0"/>
        <v>-0.76182512578494654</v>
      </c>
      <c r="J178" s="66"/>
    </row>
    <row r="179" spans="3:11" x14ac:dyDescent="0.3">
      <c r="C179" s="46" t="s">
        <v>5293</v>
      </c>
      <c r="D179" s="66"/>
      <c r="E179" s="66"/>
      <c r="F179" s="66"/>
      <c r="G179" s="67"/>
      <c r="H179" s="68">
        <v>-30000</v>
      </c>
      <c r="I179" s="69">
        <f t="shared" si="0"/>
        <v>-1.8283803018838716</v>
      </c>
      <c r="J179" s="66"/>
    </row>
    <row r="180" spans="3:11" x14ac:dyDescent="0.3">
      <c r="C180" s="46" t="s">
        <v>5294</v>
      </c>
      <c r="D180" s="66"/>
      <c r="E180" s="66"/>
      <c r="F180" s="66"/>
      <c r="G180" s="67"/>
      <c r="H180" s="68">
        <v>-10000</v>
      </c>
      <c r="I180" s="69">
        <f t="shared" si="0"/>
        <v>-0.60946010062795719</v>
      </c>
      <c r="J180" s="66"/>
    </row>
    <row r="181" spans="3:11" x14ac:dyDescent="0.3">
      <c r="C181" s="46" t="s">
        <v>5295</v>
      </c>
      <c r="D181" s="66"/>
      <c r="E181" s="66"/>
      <c r="F181" s="66"/>
      <c r="G181" s="67"/>
      <c r="H181" s="68">
        <v>-25000</v>
      </c>
      <c r="I181" s="69">
        <f t="shared" si="0"/>
        <v>-1.5236502515698931</v>
      </c>
      <c r="J181" s="66"/>
    </row>
    <row r="182" spans="3:11" x14ac:dyDescent="0.3">
      <c r="C182" s="46" t="s">
        <v>5296</v>
      </c>
      <c r="D182" s="66"/>
      <c r="E182" s="66"/>
      <c r="F182" s="66"/>
      <c r="G182" s="67"/>
      <c r="H182" s="68">
        <v>-25000</v>
      </c>
      <c r="I182" s="69">
        <f t="shared" si="0"/>
        <v>-1.5236502515698931</v>
      </c>
      <c r="J182" s="66"/>
    </row>
    <row r="183" spans="3:11" x14ac:dyDescent="0.3">
      <c r="C183" s="46" t="s">
        <v>5297</v>
      </c>
      <c r="D183" s="66"/>
      <c r="E183" s="66"/>
      <c r="F183" s="66"/>
      <c r="G183" s="67"/>
      <c r="H183" s="68">
        <v>-25000</v>
      </c>
      <c r="I183" s="69">
        <f t="shared" si="0"/>
        <v>-1.5236502515698931</v>
      </c>
      <c r="J183" s="66"/>
    </row>
    <row r="184" spans="3:11" x14ac:dyDescent="0.3">
      <c r="C184" s="46" t="s">
        <v>5298</v>
      </c>
      <c r="D184" s="66"/>
      <c r="E184" s="66"/>
      <c r="F184" s="66"/>
      <c r="G184" s="67"/>
      <c r="H184" s="68">
        <v>-25000</v>
      </c>
      <c r="I184" s="69">
        <f t="shared" si="0"/>
        <v>-1.5236502515698931</v>
      </c>
      <c r="J184" s="66"/>
    </row>
    <row r="185" spans="3:11" x14ac:dyDescent="0.3">
      <c r="C185" s="46" t="s">
        <v>5299</v>
      </c>
      <c r="D185" s="66"/>
      <c r="E185" s="66"/>
      <c r="F185" s="66"/>
      <c r="G185" s="67"/>
      <c r="H185" s="68">
        <v>-15000</v>
      </c>
      <c r="I185" s="69">
        <f t="shared" si="0"/>
        <v>-0.91419015094193579</v>
      </c>
      <c r="J185" s="66"/>
    </row>
    <row r="186" spans="3:11" x14ac:dyDescent="0.3">
      <c r="C186" s="46" t="s">
        <v>5299</v>
      </c>
      <c r="D186" s="66"/>
      <c r="E186" s="66"/>
      <c r="F186" s="66"/>
      <c r="G186" s="67"/>
      <c r="H186" s="68">
        <v>-10000</v>
      </c>
      <c r="I186" s="69">
        <f t="shared" si="0"/>
        <v>-0.60946010062795719</v>
      </c>
      <c r="J186" s="66"/>
    </row>
    <row r="187" spans="3:11" x14ac:dyDescent="0.3">
      <c r="C187" s="48" t="s">
        <v>4937</v>
      </c>
      <c r="D187" s="48"/>
      <c r="E187" s="48"/>
      <c r="F187" s="48"/>
      <c r="G187" s="70"/>
      <c r="H187" s="70">
        <f>SUM(H176:H186)</f>
        <v>-222500</v>
      </c>
      <c r="I187" s="70">
        <f>SUM(I176:I186)</f>
        <v>-13.560487238972049</v>
      </c>
      <c r="J187" s="48"/>
    </row>
    <row r="188" spans="3:11" x14ac:dyDescent="0.3">
      <c r="F188" s="71"/>
      <c r="G188" s="72"/>
      <c r="H188" s="72"/>
      <c r="I188" s="72"/>
      <c r="J188" s="72"/>
    </row>
    <row r="189" spans="3:11" x14ac:dyDescent="0.3">
      <c r="C189" s="1" t="s">
        <v>192</v>
      </c>
    </row>
    <row r="190" spans="3:11" x14ac:dyDescent="0.3">
      <c r="C190" s="37" t="s">
        <v>193</v>
      </c>
      <c r="D190" s="37"/>
      <c r="E190" s="37"/>
      <c r="F190" s="37"/>
      <c r="G190" s="37"/>
      <c r="H190" s="37"/>
      <c r="I190" s="37"/>
      <c r="J190" s="37"/>
      <c r="K190" s="37"/>
    </row>
    <row r="191" spans="3:11" x14ac:dyDescent="0.3">
      <c r="C191" s="2" t="s">
        <v>194</v>
      </c>
    </row>
    <row r="192" spans="3:11" x14ac:dyDescent="0.3">
      <c r="C192" s="2" t="s">
        <v>195</v>
      </c>
    </row>
    <row r="193" spans="3:11" ht="30" customHeight="1" x14ac:dyDescent="0.3">
      <c r="C193" s="82" t="s">
        <v>196</v>
      </c>
      <c r="D193" s="83"/>
      <c r="E193" s="83"/>
      <c r="F193" s="83"/>
      <c r="G193" s="83"/>
      <c r="H193" s="83"/>
      <c r="I193" s="83"/>
      <c r="J193" s="83"/>
      <c r="K193" s="83"/>
    </row>
    <row r="194" spans="3:11" x14ac:dyDescent="0.3">
      <c r="C194" s="2" t="s">
        <v>197</v>
      </c>
    </row>
    <row r="195" spans="3:11" x14ac:dyDescent="0.3">
      <c r="C195" s="2" t="s">
        <v>5266</v>
      </c>
    </row>
    <row r="196" spans="3:11" ht="45" customHeight="1" x14ac:dyDescent="0.3">
      <c r="C196" s="84" t="s">
        <v>5313</v>
      </c>
      <c r="D196" s="84"/>
      <c r="E196" s="84"/>
      <c r="F196" s="84"/>
      <c r="G196" s="84"/>
      <c r="H196" s="84"/>
      <c r="I196" s="84"/>
      <c r="J196" s="84"/>
      <c r="K196" s="84"/>
    </row>
    <row r="198" spans="3:11" x14ac:dyDescent="0.3">
      <c r="C198" s="1" t="s">
        <v>5366</v>
      </c>
      <c r="E198" s="80" t="s">
        <v>5367</v>
      </c>
    </row>
    <row r="199" spans="3:11" x14ac:dyDescent="0.3">
      <c r="E199" s="2" t="s">
        <v>5385</v>
      </c>
    </row>
  </sheetData>
  <mergeCells count="2">
    <mergeCell ref="C193:K193"/>
    <mergeCell ref="C196:K196"/>
  </mergeCells>
  <hyperlinks>
    <hyperlink ref="J2" location="'Index'!A1" display="'Index'!A1" xr:uid="{C6D5D385-0599-4C0C-AD92-3552FB4371B4}"/>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8BD6-4CF6-442F-BA17-D811DC8782C6}">
  <sheetPr codeName="Sheet121"/>
  <dimension ref="A1:IV136"/>
  <sheetViews>
    <sheetView showGridLines="0" zoomScale="90" zoomScaleNormal="90" workbookViewId="0">
      <pane ySplit="6" topLeftCell="A119"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2089</v>
      </c>
      <c r="J2" s="38" t="s">
        <v>4927</v>
      </c>
    </row>
    <row r="3" spans="1:54" ht="16.2" x14ac:dyDescent="0.35">
      <c r="C3" s="1" t="s">
        <v>28</v>
      </c>
      <c r="D3" s="21" t="s">
        <v>2090</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2091</v>
      </c>
      <c r="C10" s="57" t="s">
        <v>2092</v>
      </c>
      <c r="D10" s="54" t="s">
        <v>2093</v>
      </c>
      <c r="E10" s="6" t="s">
        <v>86</v>
      </c>
      <c r="F10" s="19">
        <v>1600000</v>
      </c>
      <c r="G10" s="24">
        <v>96768</v>
      </c>
      <c r="H10" s="24">
        <v>4.16</v>
      </c>
      <c r="I10" s="31"/>
      <c r="J10" s="31"/>
      <c r="K10" s="35"/>
    </row>
    <row r="11" spans="1:54" x14ac:dyDescent="0.3">
      <c r="B11" s="8" t="s">
        <v>2094</v>
      </c>
      <c r="C11" s="57" t="s">
        <v>1071</v>
      </c>
      <c r="D11" s="54" t="s">
        <v>2095</v>
      </c>
      <c r="E11" s="6" t="s">
        <v>86</v>
      </c>
      <c r="F11" s="19">
        <v>1490000</v>
      </c>
      <c r="G11" s="24">
        <v>77085.149999999994</v>
      </c>
      <c r="H11" s="24">
        <v>3.31</v>
      </c>
      <c r="I11" s="31"/>
      <c r="J11" s="31"/>
      <c r="K11" s="35"/>
    </row>
    <row r="12" spans="1:54" x14ac:dyDescent="0.3">
      <c r="B12" s="8" t="s">
        <v>40</v>
      </c>
      <c r="C12" s="57" t="s">
        <v>41</v>
      </c>
      <c r="D12" s="54" t="s">
        <v>42</v>
      </c>
      <c r="E12" s="6" t="s">
        <v>43</v>
      </c>
      <c r="F12" s="19">
        <v>3500201</v>
      </c>
      <c r="G12" s="24">
        <v>70056.52</v>
      </c>
      <c r="H12" s="24">
        <v>3.01</v>
      </c>
      <c r="I12" s="31"/>
      <c r="J12" s="31"/>
      <c r="K12" s="35"/>
    </row>
    <row r="13" spans="1:54" x14ac:dyDescent="0.3">
      <c r="B13" s="8" t="s">
        <v>214</v>
      </c>
      <c r="C13" s="57" t="s">
        <v>215</v>
      </c>
      <c r="D13" s="54" t="s">
        <v>216</v>
      </c>
      <c r="E13" s="6" t="s">
        <v>68</v>
      </c>
      <c r="F13" s="19">
        <v>225000</v>
      </c>
      <c r="G13" s="24">
        <v>69817.5</v>
      </c>
      <c r="H13" s="24">
        <v>3</v>
      </c>
      <c r="I13" s="31"/>
      <c r="J13" s="31"/>
      <c r="K13" s="35"/>
    </row>
    <row r="14" spans="1:54" x14ac:dyDescent="0.3">
      <c r="B14" s="8" t="s">
        <v>232</v>
      </c>
      <c r="C14" s="57" t="s">
        <v>233</v>
      </c>
      <c r="D14" s="54" t="s">
        <v>234</v>
      </c>
      <c r="E14" s="6" t="s">
        <v>119</v>
      </c>
      <c r="F14" s="19">
        <v>4700000</v>
      </c>
      <c r="G14" s="24">
        <v>68977.2</v>
      </c>
      <c r="H14" s="24">
        <v>2.96</v>
      </c>
      <c r="I14" s="31"/>
      <c r="J14" s="31"/>
      <c r="K14" s="35"/>
    </row>
    <row r="15" spans="1:54" x14ac:dyDescent="0.3">
      <c r="B15" s="8" t="s">
        <v>2096</v>
      </c>
      <c r="C15" s="57" t="s">
        <v>2097</v>
      </c>
      <c r="D15" s="54" t="s">
        <v>2098</v>
      </c>
      <c r="E15" s="6" t="s">
        <v>50</v>
      </c>
      <c r="F15" s="19">
        <v>1050000</v>
      </c>
      <c r="G15" s="24">
        <v>66255</v>
      </c>
      <c r="H15" s="24">
        <v>2.85</v>
      </c>
      <c r="I15" s="31"/>
      <c r="J15" s="31"/>
      <c r="K15" s="35"/>
    </row>
    <row r="16" spans="1:54" x14ac:dyDescent="0.3">
      <c r="B16" s="8" t="s">
        <v>138</v>
      </c>
      <c r="C16" s="57" t="s">
        <v>139</v>
      </c>
      <c r="D16" s="54" t="s">
        <v>140</v>
      </c>
      <c r="E16" s="6" t="s">
        <v>141</v>
      </c>
      <c r="F16" s="19">
        <v>1600000</v>
      </c>
      <c r="G16" s="24">
        <v>64756.800000000003</v>
      </c>
      <c r="H16" s="24">
        <v>2.78</v>
      </c>
      <c r="I16" s="31"/>
      <c r="J16" s="31"/>
      <c r="K16" s="35"/>
    </row>
    <row r="17" spans="2:11" x14ac:dyDescent="0.3">
      <c r="B17" s="8" t="s">
        <v>546</v>
      </c>
      <c r="C17" s="57" t="s">
        <v>547</v>
      </c>
      <c r="D17" s="54" t="s">
        <v>548</v>
      </c>
      <c r="E17" s="6" t="s">
        <v>149</v>
      </c>
      <c r="F17" s="19">
        <v>4862250</v>
      </c>
      <c r="G17" s="24">
        <v>62042.31</v>
      </c>
      <c r="H17" s="24">
        <v>2.67</v>
      </c>
      <c r="I17" s="31"/>
      <c r="J17" s="31"/>
      <c r="K17" s="35"/>
    </row>
    <row r="18" spans="2:11" x14ac:dyDescent="0.3">
      <c r="B18" s="8" t="s">
        <v>389</v>
      </c>
      <c r="C18" s="57" t="s">
        <v>390</v>
      </c>
      <c r="D18" s="54" t="s">
        <v>391</v>
      </c>
      <c r="E18" s="6" t="s">
        <v>86</v>
      </c>
      <c r="F18" s="19">
        <v>22500000</v>
      </c>
      <c r="G18" s="24">
        <v>60738.75</v>
      </c>
      <c r="H18" s="24">
        <v>2.61</v>
      </c>
      <c r="I18" s="31"/>
      <c r="J18" s="31"/>
      <c r="K18" s="35"/>
    </row>
    <row r="19" spans="2:11" x14ac:dyDescent="0.3">
      <c r="B19" s="8" t="s">
        <v>229</v>
      </c>
      <c r="C19" s="57" t="s">
        <v>230</v>
      </c>
      <c r="D19" s="54" t="s">
        <v>231</v>
      </c>
      <c r="E19" s="6" t="s">
        <v>141</v>
      </c>
      <c r="F19" s="19">
        <v>4500000</v>
      </c>
      <c r="G19" s="24">
        <v>58864.5</v>
      </c>
      <c r="H19" s="24">
        <v>2.5299999999999998</v>
      </c>
      <c r="I19" s="31"/>
      <c r="J19" s="31"/>
      <c r="K19" s="35"/>
    </row>
    <row r="20" spans="2:11" x14ac:dyDescent="0.3">
      <c r="B20" s="8" t="s">
        <v>2099</v>
      </c>
      <c r="C20" s="57" t="s">
        <v>2100</v>
      </c>
      <c r="D20" s="54" t="s">
        <v>2101</v>
      </c>
      <c r="E20" s="6" t="s">
        <v>43</v>
      </c>
      <c r="F20" s="19">
        <v>27000000</v>
      </c>
      <c r="G20" s="24">
        <v>57542.400000000001</v>
      </c>
      <c r="H20" s="24">
        <v>2.4700000000000002</v>
      </c>
      <c r="I20" s="31"/>
      <c r="J20" s="31"/>
      <c r="K20" s="35"/>
    </row>
    <row r="21" spans="2:11" x14ac:dyDescent="0.3">
      <c r="B21" s="8" t="s">
        <v>2102</v>
      </c>
      <c r="C21" s="57" t="s">
        <v>1304</v>
      </c>
      <c r="D21" s="54" t="s">
        <v>2103</v>
      </c>
      <c r="E21" s="6" t="s">
        <v>127</v>
      </c>
      <c r="F21" s="19">
        <v>20000000</v>
      </c>
      <c r="G21" s="24">
        <v>53260</v>
      </c>
      <c r="H21" s="24">
        <v>2.29</v>
      </c>
      <c r="I21" s="31"/>
      <c r="J21" s="31"/>
      <c r="K21" s="35"/>
    </row>
    <row r="22" spans="2:11" x14ac:dyDescent="0.3">
      <c r="B22" s="8" t="s">
        <v>134</v>
      </c>
      <c r="C22" s="57" t="s">
        <v>135</v>
      </c>
      <c r="D22" s="54" t="s">
        <v>136</v>
      </c>
      <c r="E22" s="6" t="s">
        <v>137</v>
      </c>
      <c r="F22" s="19">
        <v>7501000</v>
      </c>
      <c r="G22" s="24">
        <v>52642.02</v>
      </c>
      <c r="H22" s="24">
        <v>2.2599999999999998</v>
      </c>
      <c r="I22" s="31"/>
      <c r="J22" s="31"/>
      <c r="K22" s="35"/>
    </row>
    <row r="23" spans="2:11" x14ac:dyDescent="0.3">
      <c r="B23" s="8" t="s">
        <v>153</v>
      </c>
      <c r="C23" s="57" t="s">
        <v>154</v>
      </c>
      <c r="D23" s="54" t="s">
        <v>155</v>
      </c>
      <c r="E23" s="6" t="s">
        <v>156</v>
      </c>
      <c r="F23" s="19">
        <v>130000</v>
      </c>
      <c r="G23" s="24">
        <v>51161.5</v>
      </c>
      <c r="H23" s="24">
        <v>2.2000000000000002</v>
      </c>
      <c r="I23" s="31"/>
      <c r="J23" s="31"/>
      <c r="K23" s="35"/>
    </row>
    <row r="24" spans="2:11" x14ac:dyDescent="0.3">
      <c r="B24" s="8" t="s">
        <v>217</v>
      </c>
      <c r="C24" s="57" t="s">
        <v>218</v>
      </c>
      <c r="D24" s="54" t="s">
        <v>219</v>
      </c>
      <c r="E24" s="6" t="s">
        <v>145</v>
      </c>
      <c r="F24" s="19">
        <v>8544000</v>
      </c>
      <c r="G24" s="24">
        <v>50636.02</v>
      </c>
      <c r="H24" s="24">
        <v>2.1800000000000002</v>
      </c>
      <c r="I24" s="31"/>
      <c r="J24" s="31"/>
      <c r="K24" s="35"/>
    </row>
    <row r="25" spans="2:11" x14ac:dyDescent="0.3">
      <c r="B25" s="8" t="s">
        <v>510</v>
      </c>
      <c r="C25" s="57" t="s">
        <v>511</v>
      </c>
      <c r="D25" s="54" t="s">
        <v>512</v>
      </c>
      <c r="E25" s="6" t="s">
        <v>90</v>
      </c>
      <c r="F25" s="19">
        <v>13969697</v>
      </c>
      <c r="G25" s="24">
        <v>49690.21</v>
      </c>
      <c r="H25" s="24">
        <v>2.14</v>
      </c>
      <c r="I25" s="31"/>
      <c r="J25" s="31"/>
      <c r="K25" s="35"/>
    </row>
    <row r="26" spans="2:11" x14ac:dyDescent="0.3">
      <c r="B26" s="8" t="s">
        <v>402</v>
      </c>
      <c r="C26" s="57" t="s">
        <v>403</v>
      </c>
      <c r="D26" s="54" t="s">
        <v>404</v>
      </c>
      <c r="E26" s="6" t="s">
        <v>115</v>
      </c>
      <c r="F26" s="19">
        <v>1500000</v>
      </c>
      <c r="G26" s="24">
        <v>49647</v>
      </c>
      <c r="H26" s="24">
        <v>2.13</v>
      </c>
      <c r="I26" s="31"/>
      <c r="J26" s="31"/>
      <c r="K26" s="35"/>
    </row>
    <row r="27" spans="2:11" x14ac:dyDescent="0.3">
      <c r="B27" s="8" t="s">
        <v>1790</v>
      </c>
      <c r="C27" s="57" t="s">
        <v>1791</v>
      </c>
      <c r="D27" s="54" t="s">
        <v>1792</v>
      </c>
      <c r="E27" s="6" t="s">
        <v>82</v>
      </c>
      <c r="F27" s="19">
        <v>3000000</v>
      </c>
      <c r="G27" s="24">
        <v>49413</v>
      </c>
      <c r="H27" s="24">
        <v>2.12</v>
      </c>
      <c r="I27" s="31"/>
      <c r="J27" s="31"/>
      <c r="K27" s="35"/>
    </row>
    <row r="28" spans="2:11" x14ac:dyDescent="0.3">
      <c r="B28" s="8" t="s">
        <v>2104</v>
      </c>
      <c r="C28" s="57" t="s">
        <v>2105</v>
      </c>
      <c r="D28" s="54" t="s">
        <v>2106</v>
      </c>
      <c r="E28" s="6" t="s">
        <v>68</v>
      </c>
      <c r="F28" s="19">
        <v>776046</v>
      </c>
      <c r="G28" s="24">
        <v>47726.83</v>
      </c>
      <c r="H28" s="24">
        <v>2.0499999999999998</v>
      </c>
      <c r="I28" s="31"/>
      <c r="J28" s="31"/>
      <c r="K28" s="35"/>
    </row>
    <row r="29" spans="2:11" x14ac:dyDescent="0.3">
      <c r="B29" s="8" t="s">
        <v>108</v>
      </c>
      <c r="C29" s="57" t="s">
        <v>109</v>
      </c>
      <c r="D29" s="54" t="s">
        <v>110</v>
      </c>
      <c r="E29" s="6" t="s">
        <v>111</v>
      </c>
      <c r="F29" s="19">
        <v>96000</v>
      </c>
      <c r="G29" s="24">
        <v>47433.599999999999</v>
      </c>
      <c r="H29" s="24">
        <v>2.04</v>
      </c>
      <c r="I29" s="31"/>
      <c r="J29" s="31"/>
      <c r="K29" s="35"/>
    </row>
    <row r="30" spans="2:11" x14ac:dyDescent="0.3">
      <c r="B30" s="8" t="s">
        <v>2107</v>
      </c>
      <c r="C30" s="57" t="s">
        <v>2108</v>
      </c>
      <c r="D30" s="54" t="s">
        <v>2109</v>
      </c>
      <c r="E30" s="6" t="s">
        <v>90</v>
      </c>
      <c r="F30" s="19">
        <v>1400000</v>
      </c>
      <c r="G30" s="24">
        <v>47433.4</v>
      </c>
      <c r="H30" s="24">
        <v>2.04</v>
      </c>
      <c r="I30" s="31"/>
      <c r="J30" s="31"/>
      <c r="K30" s="35"/>
    </row>
    <row r="31" spans="2:11" x14ac:dyDescent="0.3">
      <c r="B31" s="8" t="s">
        <v>2110</v>
      </c>
      <c r="C31" s="57" t="s">
        <v>2111</v>
      </c>
      <c r="D31" s="54" t="s">
        <v>2112</v>
      </c>
      <c r="E31" s="6" t="s">
        <v>68</v>
      </c>
      <c r="F31" s="19">
        <v>2050000</v>
      </c>
      <c r="G31" s="24">
        <v>45255.8</v>
      </c>
      <c r="H31" s="24">
        <v>1.94</v>
      </c>
      <c r="I31" s="31"/>
      <c r="J31" s="31"/>
      <c r="K31" s="35"/>
    </row>
    <row r="32" spans="2:11" x14ac:dyDescent="0.3">
      <c r="B32" s="8" t="s">
        <v>120</v>
      </c>
      <c r="C32" s="57" t="s">
        <v>121</v>
      </c>
      <c r="D32" s="54" t="s">
        <v>122</v>
      </c>
      <c r="E32" s="6" t="s">
        <v>123</v>
      </c>
      <c r="F32" s="19">
        <v>1000000</v>
      </c>
      <c r="G32" s="24">
        <v>44021</v>
      </c>
      <c r="H32" s="24">
        <v>1.89</v>
      </c>
      <c r="I32" s="31"/>
      <c r="J32" s="31"/>
      <c r="K32" s="35"/>
    </row>
    <row r="33" spans="2:11" x14ac:dyDescent="0.3">
      <c r="B33" s="8" t="s">
        <v>241</v>
      </c>
      <c r="C33" s="57" t="s">
        <v>242</v>
      </c>
      <c r="D33" s="54" t="s">
        <v>243</v>
      </c>
      <c r="E33" s="6" t="s">
        <v>244</v>
      </c>
      <c r="F33" s="19">
        <v>10000000</v>
      </c>
      <c r="G33" s="24">
        <v>42110</v>
      </c>
      <c r="H33" s="24">
        <v>1.81</v>
      </c>
      <c r="I33" s="31"/>
      <c r="J33" s="31"/>
      <c r="K33" s="35"/>
    </row>
    <row r="34" spans="2:11" x14ac:dyDescent="0.3">
      <c r="B34" s="8" t="s">
        <v>124</v>
      </c>
      <c r="C34" s="57" t="s">
        <v>125</v>
      </c>
      <c r="D34" s="54" t="s">
        <v>126</v>
      </c>
      <c r="E34" s="6" t="s">
        <v>127</v>
      </c>
      <c r="F34" s="19">
        <v>1200000</v>
      </c>
      <c r="G34" s="24">
        <v>41031.599999999999</v>
      </c>
      <c r="H34" s="24">
        <v>1.76</v>
      </c>
      <c r="I34" s="31"/>
      <c r="J34" s="31"/>
      <c r="K34" s="35"/>
    </row>
    <row r="35" spans="2:11" x14ac:dyDescent="0.3">
      <c r="B35" s="8" t="s">
        <v>980</v>
      </c>
      <c r="C35" s="57" t="s">
        <v>981</v>
      </c>
      <c r="D35" s="54" t="s">
        <v>982</v>
      </c>
      <c r="E35" s="6" t="s">
        <v>115</v>
      </c>
      <c r="F35" s="19">
        <v>3900000</v>
      </c>
      <c r="G35" s="24">
        <v>37652.550000000003</v>
      </c>
      <c r="H35" s="24">
        <v>1.62</v>
      </c>
      <c r="I35" s="31"/>
      <c r="J35" s="31"/>
      <c r="K35" s="35"/>
    </row>
    <row r="36" spans="2:11" x14ac:dyDescent="0.3">
      <c r="B36" s="8" t="s">
        <v>530</v>
      </c>
      <c r="C36" s="57" t="s">
        <v>531</v>
      </c>
      <c r="D36" s="54" t="s">
        <v>532</v>
      </c>
      <c r="E36" s="6" t="s">
        <v>86</v>
      </c>
      <c r="F36" s="19">
        <v>4000000</v>
      </c>
      <c r="G36" s="24">
        <v>37460</v>
      </c>
      <c r="H36" s="24">
        <v>1.61</v>
      </c>
      <c r="I36" s="31"/>
      <c r="J36" s="31"/>
      <c r="K36" s="35"/>
    </row>
    <row r="37" spans="2:11" x14ac:dyDescent="0.3">
      <c r="B37" s="8" t="s">
        <v>494</v>
      </c>
      <c r="C37" s="57" t="s">
        <v>495</v>
      </c>
      <c r="D37" s="54" t="s">
        <v>496</v>
      </c>
      <c r="E37" s="6" t="s">
        <v>171</v>
      </c>
      <c r="F37" s="19">
        <v>280000</v>
      </c>
      <c r="G37" s="24">
        <v>37424.800000000003</v>
      </c>
      <c r="H37" s="24">
        <v>1.61</v>
      </c>
      <c r="I37" s="31"/>
      <c r="J37" s="31"/>
      <c r="K37" s="35"/>
    </row>
    <row r="38" spans="2:11" x14ac:dyDescent="0.3">
      <c r="B38" s="8" t="s">
        <v>168</v>
      </c>
      <c r="C38" s="57" t="s">
        <v>169</v>
      </c>
      <c r="D38" s="54" t="s">
        <v>170</v>
      </c>
      <c r="E38" s="6" t="s">
        <v>171</v>
      </c>
      <c r="F38" s="19">
        <v>1500000</v>
      </c>
      <c r="G38" s="24">
        <v>36106.5</v>
      </c>
      <c r="H38" s="24">
        <v>1.55</v>
      </c>
      <c r="I38" s="31"/>
      <c r="J38" s="31"/>
      <c r="K38" s="35"/>
    </row>
    <row r="39" spans="2:11" x14ac:dyDescent="0.3">
      <c r="B39" s="8" t="s">
        <v>2113</v>
      </c>
      <c r="C39" s="57" t="s">
        <v>2114</v>
      </c>
      <c r="D39" s="54" t="s">
        <v>2115</v>
      </c>
      <c r="E39" s="6" t="s">
        <v>160</v>
      </c>
      <c r="F39" s="19">
        <v>1888231</v>
      </c>
      <c r="G39" s="24">
        <v>35982.129999999997</v>
      </c>
      <c r="H39" s="24">
        <v>1.55</v>
      </c>
      <c r="I39" s="31"/>
      <c r="J39" s="31"/>
      <c r="K39" s="35"/>
    </row>
    <row r="40" spans="2:11" x14ac:dyDescent="0.3">
      <c r="B40" s="8" t="s">
        <v>961</v>
      </c>
      <c r="C40" s="57" t="s">
        <v>962</v>
      </c>
      <c r="D40" s="54" t="s">
        <v>963</v>
      </c>
      <c r="E40" s="6" t="s">
        <v>111</v>
      </c>
      <c r="F40" s="19">
        <v>3031100</v>
      </c>
      <c r="G40" s="24">
        <v>34584.85</v>
      </c>
      <c r="H40" s="24">
        <v>1.49</v>
      </c>
      <c r="I40" s="31"/>
      <c r="J40" s="31"/>
      <c r="K40" s="35"/>
    </row>
    <row r="41" spans="2:11" x14ac:dyDescent="0.3">
      <c r="B41" s="8" t="s">
        <v>434</v>
      </c>
      <c r="C41" s="57" t="s">
        <v>435</v>
      </c>
      <c r="D41" s="54" t="s">
        <v>436</v>
      </c>
      <c r="E41" s="6" t="s">
        <v>115</v>
      </c>
      <c r="F41" s="19">
        <v>2000000</v>
      </c>
      <c r="G41" s="24">
        <v>34584</v>
      </c>
      <c r="H41" s="24">
        <v>1.49</v>
      </c>
      <c r="I41" s="31"/>
      <c r="J41" s="31"/>
      <c r="K41" s="35"/>
    </row>
    <row r="42" spans="2:11" x14ac:dyDescent="0.3">
      <c r="B42" s="8" t="s">
        <v>902</v>
      </c>
      <c r="C42" s="57" t="s">
        <v>903</v>
      </c>
      <c r="D42" s="54" t="s">
        <v>904</v>
      </c>
      <c r="E42" s="6" t="s">
        <v>149</v>
      </c>
      <c r="F42" s="19">
        <v>2287943</v>
      </c>
      <c r="G42" s="24">
        <v>34257.370000000003</v>
      </c>
      <c r="H42" s="24">
        <v>1.47</v>
      </c>
      <c r="I42" s="31"/>
      <c r="J42" s="31"/>
      <c r="K42" s="35"/>
    </row>
    <row r="43" spans="2:11" x14ac:dyDescent="0.3">
      <c r="B43" s="8" t="s">
        <v>2116</v>
      </c>
      <c r="C43" s="57" t="s">
        <v>2117</v>
      </c>
      <c r="D43" s="54" t="s">
        <v>2118</v>
      </c>
      <c r="E43" s="6" t="s">
        <v>82</v>
      </c>
      <c r="F43" s="19">
        <v>8050447</v>
      </c>
      <c r="G43" s="24">
        <v>34029.24</v>
      </c>
      <c r="H43" s="24">
        <v>1.46</v>
      </c>
      <c r="I43" s="31"/>
      <c r="J43" s="31"/>
      <c r="K43" s="35"/>
    </row>
    <row r="44" spans="2:11" x14ac:dyDescent="0.3">
      <c r="B44" s="8" t="s">
        <v>220</v>
      </c>
      <c r="C44" s="57" t="s">
        <v>221</v>
      </c>
      <c r="D44" s="54" t="s">
        <v>222</v>
      </c>
      <c r="E44" s="6" t="s">
        <v>90</v>
      </c>
      <c r="F44" s="19">
        <v>685892</v>
      </c>
      <c r="G44" s="24">
        <v>33876.21</v>
      </c>
      <c r="H44" s="24">
        <v>1.46</v>
      </c>
      <c r="I44" s="31"/>
      <c r="J44" s="31"/>
      <c r="K44" s="35"/>
    </row>
    <row r="45" spans="2:11" x14ac:dyDescent="0.3">
      <c r="B45" s="8" t="s">
        <v>2119</v>
      </c>
      <c r="C45" s="57" t="s">
        <v>2120</v>
      </c>
      <c r="D45" s="54" t="s">
        <v>2121</v>
      </c>
      <c r="E45" s="6" t="s">
        <v>64</v>
      </c>
      <c r="F45" s="19">
        <v>7501750</v>
      </c>
      <c r="G45" s="24">
        <v>32861.42</v>
      </c>
      <c r="H45" s="24">
        <v>1.41</v>
      </c>
      <c r="I45" s="31"/>
      <c r="J45" s="31"/>
      <c r="K45" s="35"/>
    </row>
    <row r="46" spans="2:11" x14ac:dyDescent="0.3">
      <c r="B46" s="8" t="s">
        <v>2122</v>
      </c>
      <c r="C46" s="57" t="s">
        <v>2123</v>
      </c>
      <c r="D46" s="54" t="s">
        <v>2124</v>
      </c>
      <c r="E46" s="6" t="s">
        <v>160</v>
      </c>
      <c r="F46" s="19">
        <v>2000000</v>
      </c>
      <c r="G46" s="24">
        <v>31234</v>
      </c>
      <c r="H46" s="24">
        <v>1.34</v>
      </c>
      <c r="I46" s="31"/>
      <c r="J46" s="31"/>
      <c r="K46" s="35"/>
    </row>
    <row r="47" spans="2:11" x14ac:dyDescent="0.3">
      <c r="B47" s="8" t="s">
        <v>260</v>
      </c>
      <c r="C47" s="57" t="s">
        <v>261</v>
      </c>
      <c r="D47" s="54" t="s">
        <v>262</v>
      </c>
      <c r="E47" s="6" t="s">
        <v>141</v>
      </c>
      <c r="F47" s="19">
        <v>3000000</v>
      </c>
      <c r="G47" s="24">
        <v>31146</v>
      </c>
      <c r="H47" s="24">
        <v>1.34</v>
      </c>
      <c r="I47" s="31"/>
      <c r="J47" s="31"/>
      <c r="K47" s="35"/>
    </row>
    <row r="48" spans="2:11" x14ac:dyDescent="0.3">
      <c r="B48" s="8" t="s">
        <v>157</v>
      </c>
      <c r="C48" s="57" t="s">
        <v>158</v>
      </c>
      <c r="D48" s="54" t="s">
        <v>159</v>
      </c>
      <c r="E48" s="6" t="s">
        <v>160</v>
      </c>
      <c r="F48" s="19">
        <v>1300000</v>
      </c>
      <c r="G48" s="24">
        <v>30460.3</v>
      </c>
      <c r="H48" s="24">
        <v>1.31</v>
      </c>
      <c r="I48" s="31"/>
      <c r="J48" s="31"/>
      <c r="K48" s="35"/>
    </row>
    <row r="49" spans="2:11" x14ac:dyDescent="0.3">
      <c r="B49" s="8" t="s">
        <v>332</v>
      </c>
      <c r="C49" s="57" t="s">
        <v>333</v>
      </c>
      <c r="D49" s="54" t="s">
        <v>334</v>
      </c>
      <c r="E49" s="6" t="s">
        <v>141</v>
      </c>
      <c r="F49" s="19">
        <v>50000000</v>
      </c>
      <c r="G49" s="24">
        <v>29860</v>
      </c>
      <c r="H49" s="24">
        <v>1.28</v>
      </c>
      <c r="I49" s="31"/>
      <c r="J49" s="31"/>
      <c r="K49" s="35"/>
    </row>
    <row r="50" spans="2:11" x14ac:dyDescent="0.3">
      <c r="B50" s="8" t="s">
        <v>893</v>
      </c>
      <c r="C50" s="57" t="s">
        <v>894</v>
      </c>
      <c r="D50" s="54" t="s">
        <v>895</v>
      </c>
      <c r="E50" s="6" t="s">
        <v>90</v>
      </c>
      <c r="F50" s="19">
        <v>1265873</v>
      </c>
      <c r="G50" s="24">
        <v>29365.72</v>
      </c>
      <c r="H50" s="24">
        <v>1.26</v>
      </c>
      <c r="I50" s="31"/>
      <c r="J50" s="31"/>
      <c r="K50" s="35"/>
    </row>
    <row r="51" spans="2:11" x14ac:dyDescent="0.3">
      <c r="B51" s="8" t="s">
        <v>467</v>
      </c>
      <c r="C51" s="57" t="s">
        <v>468</v>
      </c>
      <c r="D51" s="54" t="s">
        <v>469</v>
      </c>
      <c r="E51" s="6" t="s">
        <v>90</v>
      </c>
      <c r="F51" s="19">
        <v>421487</v>
      </c>
      <c r="G51" s="24">
        <v>26855.040000000001</v>
      </c>
      <c r="H51" s="24">
        <v>1.1499999999999999</v>
      </c>
      <c r="I51" s="31"/>
      <c r="J51" s="31"/>
      <c r="K51" s="35"/>
    </row>
    <row r="52" spans="2:11" x14ac:dyDescent="0.3">
      <c r="B52" s="8" t="s">
        <v>789</v>
      </c>
      <c r="C52" s="57" t="s">
        <v>790</v>
      </c>
      <c r="D52" s="54" t="s">
        <v>791</v>
      </c>
      <c r="E52" s="6" t="s">
        <v>145</v>
      </c>
      <c r="F52" s="19">
        <v>2000100</v>
      </c>
      <c r="G52" s="24">
        <v>26283.31</v>
      </c>
      <c r="H52" s="24">
        <v>1.1299999999999999</v>
      </c>
      <c r="I52" s="31"/>
      <c r="J52" s="31"/>
      <c r="K52" s="35"/>
    </row>
    <row r="53" spans="2:11" x14ac:dyDescent="0.3">
      <c r="B53" s="8" t="s">
        <v>204</v>
      </c>
      <c r="C53" s="57" t="s">
        <v>205</v>
      </c>
      <c r="D53" s="54" t="s">
        <v>206</v>
      </c>
      <c r="E53" s="6" t="s">
        <v>207</v>
      </c>
      <c r="F53" s="19">
        <v>500370</v>
      </c>
      <c r="G53" s="24">
        <v>25978.21</v>
      </c>
      <c r="H53" s="24">
        <v>1.1200000000000001</v>
      </c>
      <c r="I53" s="31"/>
      <c r="J53" s="31"/>
      <c r="K53" s="35"/>
    </row>
    <row r="54" spans="2:11" x14ac:dyDescent="0.3">
      <c r="B54" s="8" t="s">
        <v>341</v>
      </c>
      <c r="C54" s="57" t="s">
        <v>342</v>
      </c>
      <c r="D54" s="54" t="s">
        <v>343</v>
      </c>
      <c r="E54" s="6" t="s">
        <v>145</v>
      </c>
      <c r="F54" s="19">
        <v>3249946</v>
      </c>
      <c r="G54" s="24">
        <v>23615.73</v>
      </c>
      <c r="H54" s="24">
        <v>1.01</v>
      </c>
      <c r="I54" s="31"/>
      <c r="J54" s="31"/>
      <c r="K54" s="35"/>
    </row>
    <row r="55" spans="2:11" x14ac:dyDescent="0.3">
      <c r="B55" s="8" t="s">
        <v>958</v>
      </c>
      <c r="C55" s="57" t="s">
        <v>959</v>
      </c>
      <c r="D55" s="54" t="s">
        <v>960</v>
      </c>
      <c r="E55" s="6" t="s">
        <v>207</v>
      </c>
      <c r="F55" s="19">
        <v>12000000</v>
      </c>
      <c r="G55" s="24">
        <v>23173.200000000001</v>
      </c>
      <c r="H55" s="24">
        <v>1</v>
      </c>
      <c r="I55" s="31"/>
      <c r="J55" s="31"/>
      <c r="K55" s="35"/>
    </row>
    <row r="56" spans="2:11" x14ac:dyDescent="0.3">
      <c r="B56" s="8" t="s">
        <v>211</v>
      </c>
      <c r="C56" s="57" t="s">
        <v>212</v>
      </c>
      <c r="D56" s="54" t="s">
        <v>213</v>
      </c>
      <c r="E56" s="6" t="s">
        <v>145</v>
      </c>
      <c r="F56" s="19">
        <v>900000</v>
      </c>
      <c r="G56" s="24">
        <v>21069.9</v>
      </c>
      <c r="H56" s="24">
        <v>0.91</v>
      </c>
      <c r="I56" s="31"/>
      <c r="J56" s="31"/>
      <c r="K56" s="35"/>
    </row>
    <row r="57" spans="2:11" x14ac:dyDescent="0.3">
      <c r="B57" s="8" t="s">
        <v>319</v>
      </c>
      <c r="C57" s="57" t="s">
        <v>320</v>
      </c>
      <c r="D57" s="54" t="s">
        <v>321</v>
      </c>
      <c r="E57" s="6" t="s">
        <v>322</v>
      </c>
      <c r="F57" s="19">
        <v>2200000</v>
      </c>
      <c r="G57" s="24">
        <v>21056.2</v>
      </c>
      <c r="H57" s="24">
        <v>0.9</v>
      </c>
      <c r="I57" s="31"/>
      <c r="J57" s="31"/>
      <c r="K57" s="35"/>
    </row>
    <row r="58" spans="2:11" x14ac:dyDescent="0.3">
      <c r="B58" s="8" t="s">
        <v>161</v>
      </c>
      <c r="C58" s="57" t="s">
        <v>162</v>
      </c>
      <c r="D58" s="54" t="s">
        <v>163</v>
      </c>
      <c r="E58" s="6" t="s">
        <v>164</v>
      </c>
      <c r="F58" s="19">
        <v>8715625</v>
      </c>
      <c r="G58" s="24">
        <v>18162.490000000002</v>
      </c>
      <c r="H58" s="24">
        <v>0.78</v>
      </c>
      <c r="I58" s="31"/>
      <c r="J58" s="31"/>
      <c r="K58" s="35"/>
    </row>
    <row r="59" spans="2:11" x14ac:dyDescent="0.3">
      <c r="B59" s="8" t="s">
        <v>2125</v>
      </c>
      <c r="C59" s="57" t="s">
        <v>2126</v>
      </c>
      <c r="D59" s="54" t="s">
        <v>2127</v>
      </c>
      <c r="E59" s="6" t="s">
        <v>433</v>
      </c>
      <c r="F59" s="19">
        <v>400000</v>
      </c>
      <c r="G59" s="24">
        <v>16418.8</v>
      </c>
      <c r="H59" s="24">
        <v>0.71</v>
      </c>
      <c r="I59" s="31"/>
      <c r="J59" s="31"/>
      <c r="K59" s="35"/>
    </row>
    <row r="60" spans="2:11" x14ac:dyDescent="0.3">
      <c r="B60" s="8" t="s">
        <v>347</v>
      </c>
      <c r="C60" s="57" t="s">
        <v>348</v>
      </c>
      <c r="D60" s="54" t="s">
        <v>349</v>
      </c>
      <c r="E60" s="6" t="s">
        <v>145</v>
      </c>
      <c r="F60" s="19">
        <v>2500000</v>
      </c>
      <c r="G60" s="24">
        <v>10873.75</v>
      </c>
      <c r="H60" s="24">
        <v>0.47</v>
      </c>
      <c r="I60" s="31"/>
      <c r="J60" s="31"/>
      <c r="K60" s="35"/>
    </row>
    <row r="61" spans="2:11" x14ac:dyDescent="0.3">
      <c r="B61" s="8" t="s">
        <v>303</v>
      </c>
      <c r="C61" s="57" t="s">
        <v>304</v>
      </c>
      <c r="D61" s="54" t="s">
        <v>305</v>
      </c>
      <c r="E61" s="6" t="s">
        <v>68</v>
      </c>
      <c r="F61" s="19">
        <v>2700000</v>
      </c>
      <c r="G61" s="24">
        <v>9563.4</v>
      </c>
      <c r="H61" s="24">
        <v>0.41</v>
      </c>
      <c r="I61" s="31"/>
      <c r="J61" s="31"/>
      <c r="K61" s="35"/>
    </row>
    <row r="62" spans="2:11" x14ac:dyDescent="0.3">
      <c r="B62" s="8" t="s">
        <v>150</v>
      </c>
      <c r="C62" s="57" t="s">
        <v>151</v>
      </c>
      <c r="D62" s="54" t="s">
        <v>152</v>
      </c>
      <c r="E62" s="6" t="s">
        <v>141</v>
      </c>
      <c r="F62" s="19">
        <v>199883</v>
      </c>
      <c r="G62" s="24">
        <v>962.14</v>
      </c>
      <c r="H62" s="24">
        <v>0.04</v>
      </c>
      <c r="I62" s="31"/>
      <c r="J62" s="31"/>
      <c r="K62" s="35"/>
    </row>
    <row r="63" spans="2:11" x14ac:dyDescent="0.3">
      <c r="B63" s="8" t="s">
        <v>1805</v>
      </c>
      <c r="C63" s="57" t="s">
        <v>1806</v>
      </c>
      <c r="D63" s="54" t="s">
        <v>1807</v>
      </c>
      <c r="E63" s="6" t="s">
        <v>82</v>
      </c>
      <c r="F63" s="19">
        <v>13000</v>
      </c>
      <c r="G63" s="24">
        <v>265.23</v>
      </c>
      <c r="H63" s="24">
        <v>0.01</v>
      </c>
      <c r="I63" s="31"/>
      <c r="J63" s="31"/>
      <c r="K63" s="35"/>
    </row>
    <row r="64" spans="2:11" x14ac:dyDescent="0.3">
      <c r="B64" s="8" t="s">
        <v>362</v>
      </c>
      <c r="C64" s="57" t="s">
        <v>363</v>
      </c>
      <c r="D64" s="54" t="s">
        <v>364</v>
      </c>
      <c r="E64" s="6" t="s">
        <v>272</v>
      </c>
      <c r="F64" s="19">
        <v>2562406</v>
      </c>
      <c r="G64" s="61">
        <v>0</v>
      </c>
      <c r="H64" s="24" t="s">
        <v>5256</v>
      </c>
      <c r="I64" s="31"/>
      <c r="J64" s="31"/>
      <c r="K64" s="35" t="s">
        <v>5315</v>
      </c>
    </row>
    <row r="65" spans="3:11" x14ac:dyDescent="0.3">
      <c r="C65" s="58" t="s">
        <v>176</v>
      </c>
      <c r="D65" s="54"/>
      <c r="E65" s="6"/>
      <c r="F65" s="19"/>
      <c r="G65" s="25">
        <v>2189528.6</v>
      </c>
      <c r="H65" s="25">
        <v>94.09</v>
      </c>
      <c r="I65" s="31"/>
      <c r="J65" s="31"/>
      <c r="K65" s="35"/>
    </row>
    <row r="66" spans="3:11" x14ac:dyDescent="0.3">
      <c r="C66" s="57"/>
      <c r="D66" s="54"/>
      <c r="E66" s="6"/>
      <c r="F66" s="19"/>
      <c r="G66" s="24"/>
      <c r="H66" s="24"/>
      <c r="I66" s="31"/>
      <c r="J66" s="31"/>
      <c r="K66" s="35"/>
    </row>
    <row r="67" spans="3:11" x14ac:dyDescent="0.3">
      <c r="C67" s="58" t="s">
        <v>3</v>
      </c>
      <c r="D67" s="54"/>
      <c r="E67" s="6"/>
      <c r="F67" s="19"/>
      <c r="G67" s="24" t="s">
        <v>2</v>
      </c>
      <c r="H67" s="24" t="s">
        <v>2</v>
      </c>
      <c r="I67" s="31"/>
      <c r="J67" s="31"/>
      <c r="K67" s="35"/>
    </row>
    <row r="68" spans="3:11" x14ac:dyDescent="0.3">
      <c r="C68" s="57"/>
      <c r="D68" s="54"/>
      <c r="E68" s="6"/>
      <c r="F68" s="19"/>
      <c r="G68" s="24"/>
      <c r="H68" s="24"/>
      <c r="I68" s="31"/>
      <c r="J68" s="31"/>
      <c r="K68" s="35"/>
    </row>
    <row r="69" spans="3:11" x14ac:dyDescent="0.3">
      <c r="C69" s="58" t="s">
        <v>4</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5</v>
      </c>
      <c r="D71" s="54"/>
      <c r="E71" s="6"/>
      <c r="F71" s="19"/>
      <c r="G71" s="24"/>
      <c r="H71" s="24"/>
      <c r="I71" s="31"/>
      <c r="J71" s="31"/>
      <c r="K71" s="35"/>
    </row>
    <row r="72" spans="3:11" x14ac:dyDescent="0.3">
      <c r="C72" s="57"/>
      <c r="D72" s="54"/>
      <c r="E72" s="6"/>
      <c r="F72" s="19"/>
      <c r="G72" s="24"/>
      <c r="H72" s="24"/>
      <c r="I72" s="31"/>
      <c r="J72" s="31"/>
      <c r="K72" s="35"/>
    </row>
    <row r="73" spans="3:11" x14ac:dyDescent="0.3">
      <c r="C73" s="58" t="s">
        <v>6</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7</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8</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9</v>
      </c>
      <c r="D79" s="54"/>
      <c r="E79" s="6"/>
      <c r="F79" s="19"/>
      <c r="G79" s="24" t="s">
        <v>2</v>
      </c>
      <c r="H79" s="24" t="s">
        <v>2</v>
      </c>
      <c r="I79" s="31"/>
      <c r="J79" s="31"/>
      <c r="K79" s="35"/>
    </row>
    <row r="80" spans="3:11" x14ac:dyDescent="0.3">
      <c r="C80" s="57"/>
      <c r="D80" s="54"/>
      <c r="E80" s="6"/>
      <c r="F80" s="19"/>
      <c r="G80" s="24"/>
      <c r="H80" s="24"/>
      <c r="I80" s="31"/>
      <c r="J80" s="31"/>
      <c r="K80" s="35"/>
    </row>
    <row r="81" spans="1:11" x14ac:dyDescent="0.3">
      <c r="C81" s="58" t="s">
        <v>10</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A83" s="10"/>
      <c r="B83" s="28"/>
      <c r="C83" s="58" t="s">
        <v>11</v>
      </c>
      <c r="D83" s="54"/>
      <c r="E83" s="6"/>
      <c r="F83" s="19"/>
      <c r="G83" s="24"/>
      <c r="H83" s="24"/>
      <c r="I83" s="31"/>
      <c r="J83" s="31"/>
      <c r="K83" s="35"/>
    </row>
    <row r="84" spans="1:11" x14ac:dyDescent="0.3">
      <c r="A84" s="28"/>
      <c r="B84" s="28"/>
      <c r="C84" s="58" t="s">
        <v>13</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14</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C88" s="59" t="s">
        <v>15</v>
      </c>
      <c r="D88" s="54"/>
      <c r="E88" s="6"/>
      <c r="F88" s="19"/>
      <c r="G88" s="24"/>
      <c r="H88" s="24"/>
      <c r="I88" s="31"/>
      <c r="J88" s="31"/>
      <c r="K88" s="35"/>
    </row>
    <row r="89" spans="1:11" x14ac:dyDescent="0.3">
      <c r="B89" s="8" t="s">
        <v>1002</v>
      </c>
      <c r="C89" s="57" t="s">
        <v>1003</v>
      </c>
      <c r="D89" s="54" t="s">
        <v>1004</v>
      </c>
      <c r="E89" s="6" t="s">
        <v>187</v>
      </c>
      <c r="F89" s="19">
        <v>10000000</v>
      </c>
      <c r="G89" s="24">
        <v>9954.77</v>
      </c>
      <c r="H89" s="24">
        <v>0.43</v>
      </c>
      <c r="I89" s="31">
        <v>5.3497000000000003</v>
      </c>
      <c r="J89" s="31"/>
      <c r="K89" s="35"/>
    </row>
    <row r="90" spans="1:11" x14ac:dyDescent="0.3">
      <c r="B90" s="8" t="s">
        <v>1005</v>
      </c>
      <c r="C90" s="57" t="s">
        <v>1006</v>
      </c>
      <c r="D90" s="54" t="s">
        <v>1007</v>
      </c>
      <c r="E90" s="6" t="s">
        <v>187</v>
      </c>
      <c r="F90" s="19">
        <v>7500000</v>
      </c>
      <c r="G90" s="24">
        <v>7482.58</v>
      </c>
      <c r="H90" s="24">
        <v>0.32</v>
      </c>
      <c r="I90" s="31">
        <v>5.3117000000000001</v>
      </c>
      <c r="J90" s="31"/>
      <c r="K90" s="35"/>
    </row>
    <row r="91" spans="1:11" x14ac:dyDescent="0.3">
      <c r="B91" s="8" t="s">
        <v>1451</v>
      </c>
      <c r="C91" s="57" t="s">
        <v>1452</v>
      </c>
      <c r="D91" s="54" t="s">
        <v>1453</v>
      </c>
      <c r="E91" s="6" t="s">
        <v>187</v>
      </c>
      <c r="F91" s="19">
        <v>5500000</v>
      </c>
      <c r="G91" s="24">
        <v>5459.12</v>
      </c>
      <c r="H91" s="24">
        <v>0.23</v>
      </c>
      <c r="I91" s="31">
        <v>5.3598999999999997</v>
      </c>
      <c r="J91" s="31"/>
      <c r="K91" s="35"/>
    </row>
    <row r="92" spans="1:11" x14ac:dyDescent="0.3">
      <c r="B92" s="8" t="s">
        <v>184</v>
      </c>
      <c r="C92" s="57" t="s">
        <v>185</v>
      </c>
      <c r="D92" s="54" t="s">
        <v>186</v>
      </c>
      <c r="E92" s="6" t="s">
        <v>187</v>
      </c>
      <c r="F92" s="19">
        <v>3000000</v>
      </c>
      <c r="G92" s="24">
        <v>2937.49</v>
      </c>
      <c r="H92" s="24">
        <v>0.13</v>
      </c>
      <c r="I92" s="31">
        <v>5.4701000000000004</v>
      </c>
      <c r="J92" s="31"/>
      <c r="K92" s="35"/>
    </row>
    <row r="93" spans="1:11" x14ac:dyDescent="0.3">
      <c r="C93" s="58" t="s">
        <v>176</v>
      </c>
      <c r="D93" s="54"/>
      <c r="E93" s="6"/>
      <c r="F93" s="19"/>
      <c r="G93" s="25">
        <v>25833.96</v>
      </c>
      <c r="H93" s="25">
        <v>1.1100000000000001</v>
      </c>
      <c r="I93" s="31"/>
      <c r="J93" s="31"/>
      <c r="K93" s="35"/>
    </row>
    <row r="94" spans="1:11" x14ac:dyDescent="0.3">
      <c r="C94" s="57"/>
      <c r="D94" s="54"/>
      <c r="E94" s="6"/>
      <c r="F94" s="19"/>
      <c r="G94" s="24"/>
      <c r="H94" s="24"/>
      <c r="I94" s="31"/>
      <c r="J94" s="31"/>
      <c r="K94" s="35"/>
    </row>
    <row r="95" spans="1:11" x14ac:dyDescent="0.3">
      <c r="C95" s="58" t="s">
        <v>16</v>
      </c>
      <c r="D95" s="54"/>
      <c r="E95" s="6"/>
      <c r="F95" s="19"/>
      <c r="G95" s="24" t="s">
        <v>2</v>
      </c>
      <c r="H95" s="24" t="s">
        <v>2</v>
      </c>
      <c r="I95" s="31"/>
      <c r="J95" s="31"/>
      <c r="K95" s="35"/>
    </row>
    <row r="96" spans="1:11" x14ac:dyDescent="0.3">
      <c r="C96" s="57"/>
      <c r="D96" s="54"/>
      <c r="E96" s="6"/>
      <c r="F96" s="19"/>
      <c r="G96" s="24"/>
      <c r="H96" s="24"/>
      <c r="I96" s="31"/>
      <c r="J96" s="31"/>
      <c r="K96" s="35"/>
    </row>
    <row r="97" spans="1:11" x14ac:dyDescent="0.3">
      <c r="C97" s="58" t="s">
        <v>17</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18</v>
      </c>
      <c r="D99" s="54"/>
      <c r="E99" s="6"/>
      <c r="F99" s="19"/>
      <c r="G99" s="24"/>
      <c r="H99" s="24"/>
      <c r="I99" s="31"/>
      <c r="J99" s="31"/>
      <c r="K99" s="35"/>
    </row>
    <row r="100" spans="1:11" x14ac:dyDescent="0.3">
      <c r="A100" s="28"/>
      <c r="B100" s="28"/>
      <c r="C100" s="58" t="s">
        <v>19</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20</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21</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22</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23</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C110" s="59" t="s">
        <v>24</v>
      </c>
      <c r="D110" s="54"/>
      <c r="E110" s="6"/>
      <c r="F110" s="19"/>
      <c r="G110" s="24"/>
      <c r="H110" s="24"/>
      <c r="I110" s="31"/>
      <c r="J110" s="31"/>
      <c r="K110" s="35"/>
    </row>
    <row r="111" spans="1:11" x14ac:dyDescent="0.3">
      <c r="B111" s="8" t="s">
        <v>188</v>
      </c>
      <c r="C111" s="57" t="s">
        <v>189</v>
      </c>
      <c r="D111" s="54"/>
      <c r="E111" s="6"/>
      <c r="F111" s="19"/>
      <c r="G111" s="24">
        <v>62357.55</v>
      </c>
      <c r="H111" s="24">
        <v>2.68</v>
      </c>
      <c r="I111" s="31"/>
      <c r="J111" s="31"/>
      <c r="K111" s="35"/>
    </row>
    <row r="112" spans="1:11" x14ac:dyDescent="0.3">
      <c r="C112" s="58" t="s">
        <v>176</v>
      </c>
      <c r="D112" s="54"/>
      <c r="E112" s="6"/>
      <c r="F112" s="19"/>
      <c r="G112" s="25">
        <v>62357.55</v>
      </c>
      <c r="H112" s="25">
        <v>2.68</v>
      </c>
      <c r="I112" s="31"/>
      <c r="J112" s="31"/>
      <c r="K112" s="35"/>
    </row>
    <row r="113" spans="1:54" x14ac:dyDescent="0.3">
      <c r="C113" s="57"/>
      <c r="D113" s="54"/>
      <c r="E113" s="6"/>
      <c r="F113" s="19"/>
      <c r="G113" s="24"/>
      <c r="H113" s="24"/>
      <c r="I113" s="31"/>
      <c r="J113" s="31"/>
      <c r="K113" s="35"/>
    </row>
    <row r="114" spans="1:54" x14ac:dyDescent="0.3">
      <c r="A114" s="10"/>
      <c r="B114" s="28"/>
      <c r="C114" s="58" t="s">
        <v>25</v>
      </c>
      <c r="D114" s="54"/>
      <c r="E114" s="6"/>
      <c r="F114" s="19"/>
      <c r="G114" s="24"/>
      <c r="H114" s="24"/>
      <c r="I114" s="31"/>
      <c r="J114" s="31"/>
      <c r="K114" s="35"/>
    </row>
    <row r="115" spans="1:54" s="2" customFormat="1" ht="13.8" x14ac:dyDescent="0.3">
      <c r="A115" s="28"/>
      <c r="B115" s="28"/>
      <c r="C115" s="57" t="s">
        <v>5255</v>
      </c>
      <c r="D115" s="54"/>
      <c r="E115" s="6"/>
      <c r="F115" s="19"/>
      <c r="G115" s="24">
        <v>210</v>
      </c>
      <c r="H115" s="24">
        <v>0.01</v>
      </c>
      <c r="I115" s="31"/>
      <c r="J115" s="31"/>
      <c r="K115" s="35"/>
      <c r="L115" s="3"/>
      <c r="AI115" s="3"/>
      <c r="AV115" s="3"/>
      <c r="AX115" s="3"/>
      <c r="BB115" s="3"/>
    </row>
    <row r="116" spans="1:54" x14ac:dyDescent="0.3">
      <c r="B116" s="8"/>
      <c r="C116" s="57" t="s">
        <v>190</v>
      </c>
      <c r="D116" s="54"/>
      <c r="E116" s="6"/>
      <c r="F116" s="19"/>
      <c r="G116" s="24">
        <v>48970.01</v>
      </c>
      <c r="H116" s="24">
        <v>2.11</v>
      </c>
      <c r="I116" s="31"/>
      <c r="J116" s="31"/>
      <c r="K116" s="35"/>
    </row>
    <row r="117" spans="1:54" x14ac:dyDescent="0.3">
      <c r="C117" s="58" t="s">
        <v>176</v>
      </c>
      <c r="D117" s="54"/>
      <c r="E117" s="6"/>
      <c r="F117" s="19"/>
      <c r="G117" s="25">
        <v>49180.01</v>
      </c>
      <c r="H117" s="25">
        <v>2.1199999999999997</v>
      </c>
      <c r="I117" s="31"/>
      <c r="J117" s="31"/>
      <c r="K117" s="35"/>
    </row>
    <row r="118" spans="1:54" x14ac:dyDescent="0.3">
      <c r="C118" s="57"/>
      <c r="D118" s="54"/>
      <c r="E118" s="6"/>
      <c r="F118" s="19"/>
      <c r="G118" s="24"/>
      <c r="H118" s="24"/>
      <c r="I118" s="31"/>
      <c r="J118" s="31"/>
      <c r="K118" s="35"/>
    </row>
    <row r="119" spans="1:54" x14ac:dyDescent="0.3">
      <c r="C119" s="60" t="s">
        <v>191</v>
      </c>
      <c r="D119" s="55"/>
      <c r="E119" s="5"/>
      <c r="F119" s="20"/>
      <c r="G119" s="26">
        <v>2326900.12</v>
      </c>
      <c r="H119" s="26">
        <v>100.00000000000001</v>
      </c>
      <c r="I119" s="32"/>
      <c r="J119" s="32"/>
      <c r="K119" s="36"/>
    </row>
    <row r="121" spans="1:54" s="50" customFormat="1" ht="15" x14ac:dyDescent="0.35">
      <c r="C121" s="50" t="s">
        <v>4938</v>
      </c>
      <c r="F121" s="51"/>
      <c r="G121" s="51"/>
      <c r="H121" s="51"/>
    </row>
    <row r="122" spans="1:54" s="42" customFormat="1" ht="27.6" x14ac:dyDescent="0.3">
      <c r="B122" s="43"/>
      <c r="C122" s="43" t="s">
        <v>4933</v>
      </c>
      <c r="D122" s="43" t="s">
        <v>4934</v>
      </c>
      <c r="E122" s="43" t="s">
        <v>4935</v>
      </c>
      <c r="F122" s="44" t="s">
        <v>34</v>
      </c>
      <c r="G122" s="45" t="s">
        <v>4936</v>
      </c>
      <c r="H122" s="44" t="s">
        <v>36</v>
      </c>
      <c r="I122" s="43" t="s">
        <v>39</v>
      </c>
    </row>
    <row r="123" spans="1:54" s="42" customFormat="1" ht="13.8" x14ac:dyDescent="0.3">
      <c r="B123" s="43"/>
      <c r="C123" s="43" t="s">
        <v>4941</v>
      </c>
      <c r="D123" s="43"/>
      <c r="E123" s="43"/>
      <c r="F123" s="44"/>
      <c r="G123" s="45"/>
      <c r="H123" s="44"/>
      <c r="I123" s="43"/>
    </row>
    <row r="124" spans="1:54" s="2" customFormat="1" ht="13.8" x14ac:dyDescent="0.3">
      <c r="B124" s="46">
        <v>2220243</v>
      </c>
      <c r="C124" s="46" t="s">
        <v>5022</v>
      </c>
      <c r="D124" s="46" t="s">
        <v>4940</v>
      </c>
      <c r="E124" s="46" t="s">
        <v>149</v>
      </c>
      <c r="F124" s="47">
        <v>-362250</v>
      </c>
      <c r="G124" s="47">
        <v>-4646.5807500000001</v>
      </c>
      <c r="H124" s="47">
        <v>-0.2</v>
      </c>
      <c r="I124" s="46"/>
    </row>
    <row r="125" spans="1:54" s="2" customFormat="1" ht="13.8" x14ac:dyDescent="0.3">
      <c r="B125" s="46">
        <v>2220262</v>
      </c>
      <c r="C125" s="46" t="s">
        <v>5021</v>
      </c>
      <c r="D125" s="46" t="s">
        <v>4931</v>
      </c>
      <c r="E125" s="46" t="s">
        <v>164</v>
      </c>
      <c r="F125" s="47">
        <v>6284375</v>
      </c>
      <c r="G125" s="47">
        <v>12923.817187500001</v>
      </c>
      <c r="H125" s="47">
        <v>0.56000000000000005</v>
      </c>
      <c r="I125" s="46"/>
    </row>
    <row r="126" spans="1:54" s="1" customFormat="1" ht="13.8" x14ac:dyDescent="0.3">
      <c r="B126" s="48"/>
      <c r="C126" s="48" t="s">
        <v>4937</v>
      </c>
      <c r="D126" s="48"/>
      <c r="E126" s="48"/>
      <c r="F126" s="49"/>
      <c r="G126" s="49">
        <v>8277.2364374999997</v>
      </c>
      <c r="H126" s="49">
        <v>0.36000000000000004</v>
      </c>
      <c r="I126" s="48"/>
    </row>
    <row r="128" spans="1:54" x14ac:dyDescent="0.3">
      <c r="C128" s="1" t="s">
        <v>192</v>
      </c>
    </row>
    <row r="129" spans="3:11" x14ac:dyDescent="0.3">
      <c r="C129" s="37" t="s">
        <v>193</v>
      </c>
      <c r="D129" s="37"/>
      <c r="E129" s="37"/>
      <c r="F129" s="37"/>
      <c r="G129" s="37"/>
      <c r="H129" s="37"/>
      <c r="I129" s="37"/>
      <c r="J129" s="37"/>
      <c r="K129" s="37"/>
    </row>
    <row r="130" spans="3:11" x14ac:dyDescent="0.3">
      <c r="C130" s="2" t="s">
        <v>194</v>
      </c>
    </row>
    <row r="131" spans="3:11" x14ac:dyDescent="0.3">
      <c r="C131" s="2" t="s">
        <v>195</v>
      </c>
    </row>
    <row r="132" spans="3:11" ht="30" customHeight="1" x14ac:dyDescent="0.3">
      <c r="C132" s="82" t="s">
        <v>196</v>
      </c>
      <c r="D132" s="83"/>
      <c r="E132" s="83"/>
      <c r="F132" s="83"/>
      <c r="G132" s="83"/>
      <c r="H132" s="83"/>
      <c r="I132" s="83"/>
      <c r="J132" s="83"/>
      <c r="K132" s="83"/>
    </row>
    <row r="133" spans="3:11" x14ac:dyDescent="0.3">
      <c r="C133" s="2" t="s">
        <v>197</v>
      </c>
    </row>
    <row r="135" spans="3:11" x14ac:dyDescent="0.3">
      <c r="C135" s="1" t="s">
        <v>5366</v>
      </c>
      <c r="E135" s="80" t="s">
        <v>5367</v>
      </c>
    </row>
    <row r="136" spans="3:11" x14ac:dyDescent="0.3">
      <c r="E136" s="2" t="s">
        <v>5386</v>
      </c>
    </row>
  </sheetData>
  <mergeCells count="1">
    <mergeCell ref="C132:K132"/>
  </mergeCells>
  <hyperlinks>
    <hyperlink ref="J2" location="'Index'!A1" display="'Index'!A1" xr:uid="{CAF01BB3-B04B-44AC-8D73-C11DF4296967}"/>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90908-EFE6-4FA4-B163-44692431E4BE}">
  <sheetPr codeName="Sheet122"/>
  <dimension ref="A1:IV73"/>
  <sheetViews>
    <sheetView showGridLines="0" zoomScale="90" zoomScaleNormal="90" workbookViewId="0">
      <pane ySplit="6" topLeftCell="A5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2128</v>
      </c>
      <c r="J2" s="38" t="s">
        <v>4927</v>
      </c>
    </row>
    <row r="3" spans="1:54" ht="16.2" x14ac:dyDescent="0.35">
      <c r="C3" s="1" t="s">
        <v>28</v>
      </c>
      <c r="D3" s="21" t="s">
        <v>2129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2130</v>
      </c>
      <c r="C24" s="57" t="s">
        <v>2131</v>
      </c>
      <c r="D24" s="54" t="s">
        <v>2132</v>
      </c>
      <c r="E24" s="6" t="s">
        <v>187</v>
      </c>
      <c r="F24" s="19">
        <v>128500000</v>
      </c>
      <c r="G24" s="24">
        <v>134336.98000000001</v>
      </c>
      <c r="H24" s="24">
        <v>70.709999999999994</v>
      </c>
      <c r="I24" s="31">
        <v>6.5154518000000001</v>
      </c>
      <c r="J24" s="31"/>
      <c r="K24" s="35"/>
    </row>
    <row r="25" spans="1:11" x14ac:dyDescent="0.3">
      <c r="B25" s="8" t="s">
        <v>712</v>
      </c>
      <c r="C25" s="57" t="s">
        <v>713</v>
      </c>
      <c r="D25" s="54" t="s">
        <v>714</v>
      </c>
      <c r="E25" s="6" t="s">
        <v>187</v>
      </c>
      <c r="F25" s="19">
        <v>49000000</v>
      </c>
      <c r="G25" s="24">
        <v>51222.25</v>
      </c>
      <c r="H25" s="24">
        <v>26.96</v>
      </c>
      <c r="I25" s="31">
        <v>6.7371014000000002</v>
      </c>
      <c r="J25" s="31"/>
      <c r="K25" s="35"/>
    </row>
    <row r="26" spans="1:11" x14ac:dyDescent="0.3">
      <c r="C26" s="58" t="s">
        <v>176</v>
      </c>
      <c r="D26" s="54"/>
      <c r="E26" s="6"/>
      <c r="F26" s="19"/>
      <c r="G26" s="25">
        <v>185559.23</v>
      </c>
      <c r="H26" s="25">
        <v>97.67</v>
      </c>
      <c r="I26" s="31"/>
      <c r="J26" s="31"/>
      <c r="K26" s="35"/>
    </row>
    <row r="27" spans="1:11" x14ac:dyDescent="0.3">
      <c r="C27" s="57"/>
      <c r="D27" s="54"/>
      <c r="E27" s="6"/>
      <c r="F27" s="19"/>
      <c r="G27" s="24"/>
      <c r="H27" s="24"/>
      <c r="I27" s="31"/>
      <c r="J27" s="31"/>
      <c r="K27" s="35"/>
    </row>
    <row r="28" spans="1:11" x14ac:dyDescent="0.3">
      <c r="C28" s="58" t="s">
        <v>10</v>
      </c>
      <c r="D28" s="54"/>
      <c r="E28" s="6"/>
      <c r="F28" s="19"/>
      <c r="G28" s="24" t="s">
        <v>2</v>
      </c>
      <c r="H28" s="24" t="s">
        <v>2</v>
      </c>
      <c r="I28" s="31"/>
      <c r="J28" s="31"/>
      <c r="K28" s="35"/>
    </row>
    <row r="29" spans="1:11" x14ac:dyDescent="0.3">
      <c r="C29" s="57"/>
      <c r="D29" s="54"/>
      <c r="E29" s="6"/>
      <c r="F29" s="19"/>
      <c r="G29" s="24"/>
      <c r="H29" s="24"/>
      <c r="I29" s="31"/>
      <c r="J29" s="31"/>
      <c r="K29" s="35"/>
    </row>
    <row r="30" spans="1:11" x14ac:dyDescent="0.3">
      <c r="C30" s="58" t="s">
        <v>11</v>
      </c>
      <c r="D30" s="54"/>
      <c r="E30" s="6"/>
      <c r="F30" s="19"/>
      <c r="G30" s="24"/>
      <c r="H30" s="24"/>
      <c r="I30" s="31"/>
      <c r="J30" s="31"/>
      <c r="K30" s="35"/>
    </row>
    <row r="31" spans="1:11" x14ac:dyDescent="0.3">
      <c r="C31" s="57"/>
      <c r="D31" s="54"/>
      <c r="E31" s="6"/>
      <c r="F31" s="19"/>
      <c r="G31" s="24"/>
      <c r="H31" s="24"/>
      <c r="I31" s="31"/>
      <c r="J31" s="31"/>
      <c r="K31" s="35"/>
    </row>
    <row r="32" spans="1:11" x14ac:dyDescent="0.3">
      <c r="C32" s="58" t="s">
        <v>13</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14</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15</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16</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C40" s="58" t="s">
        <v>17</v>
      </c>
      <c r="D40" s="54"/>
      <c r="E40" s="6"/>
      <c r="F40" s="19"/>
      <c r="G40" s="24" t="s">
        <v>2</v>
      </c>
      <c r="H40" s="24" t="s">
        <v>2</v>
      </c>
      <c r="I40" s="31"/>
      <c r="J40" s="31"/>
      <c r="K40" s="35"/>
    </row>
    <row r="41" spans="1:11" x14ac:dyDescent="0.3">
      <c r="C41" s="57"/>
      <c r="D41" s="54"/>
      <c r="E41" s="6"/>
      <c r="F41" s="19"/>
      <c r="G41" s="24"/>
      <c r="H41" s="24"/>
      <c r="I41" s="31"/>
      <c r="J41" s="31"/>
      <c r="K41" s="35"/>
    </row>
    <row r="42" spans="1:11" x14ac:dyDescent="0.3">
      <c r="A42" s="10"/>
      <c r="B42" s="28"/>
      <c r="C42" s="58" t="s">
        <v>18</v>
      </c>
      <c r="D42" s="54"/>
      <c r="E42" s="6"/>
      <c r="F42" s="19"/>
      <c r="G42" s="24"/>
      <c r="H42" s="24"/>
      <c r="I42" s="31"/>
      <c r="J42" s="31"/>
      <c r="K42" s="35"/>
    </row>
    <row r="43" spans="1:11" x14ac:dyDescent="0.3">
      <c r="A43" s="28"/>
      <c r="B43" s="28"/>
      <c r="C43" s="58" t="s">
        <v>19</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20</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21</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188</v>
      </c>
      <c r="C54" s="57" t="s">
        <v>189</v>
      </c>
      <c r="D54" s="54"/>
      <c r="E54" s="6"/>
      <c r="F54" s="19"/>
      <c r="G54" s="24">
        <v>835.58</v>
      </c>
      <c r="H54" s="24">
        <v>0.44</v>
      </c>
      <c r="I54" s="31"/>
      <c r="J54" s="31"/>
      <c r="K54" s="35"/>
    </row>
    <row r="55" spans="1:54" x14ac:dyDescent="0.3">
      <c r="C55" s="58" t="s">
        <v>176</v>
      </c>
      <c r="D55" s="54"/>
      <c r="E55" s="6"/>
      <c r="F55" s="19"/>
      <c r="G55" s="25">
        <v>835.58</v>
      </c>
      <c r="H55" s="25">
        <v>0.44</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5255</v>
      </c>
      <c r="D58" s="54"/>
      <c r="E58" s="6"/>
      <c r="F58" s="19"/>
      <c r="G58" s="24" t="s">
        <v>2</v>
      </c>
      <c r="H58" s="24" t="s">
        <v>2</v>
      </c>
      <c r="I58" s="31"/>
      <c r="J58" s="31"/>
      <c r="K58" s="35"/>
      <c r="L58" s="3"/>
      <c r="AI58" s="3"/>
      <c r="AV58" s="3"/>
      <c r="AX58" s="3"/>
      <c r="BB58" s="3"/>
    </row>
    <row r="59" spans="1:54" x14ac:dyDescent="0.3">
      <c r="B59" s="8"/>
      <c r="C59" s="57" t="s">
        <v>190</v>
      </c>
      <c r="D59" s="54"/>
      <c r="E59" s="6"/>
      <c r="F59" s="19"/>
      <c r="G59" s="24">
        <v>3580.62</v>
      </c>
      <c r="H59" s="24">
        <v>1.89</v>
      </c>
      <c r="I59" s="31"/>
      <c r="J59" s="31"/>
      <c r="K59" s="35"/>
    </row>
    <row r="60" spans="1:54" x14ac:dyDescent="0.3">
      <c r="C60" s="58" t="s">
        <v>176</v>
      </c>
      <c r="D60" s="54"/>
      <c r="E60" s="6"/>
      <c r="F60" s="19"/>
      <c r="G60" s="25">
        <v>3580.62</v>
      </c>
      <c r="H60" s="25">
        <v>1.89</v>
      </c>
      <c r="I60" s="31"/>
      <c r="J60" s="31"/>
      <c r="K60" s="35"/>
    </row>
    <row r="61" spans="1:54" x14ac:dyDescent="0.3">
      <c r="C61" s="57"/>
      <c r="D61" s="54"/>
      <c r="E61" s="6"/>
      <c r="F61" s="19"/>
      <c r="G61" s="24"/>
      <c r="H61" s="24"/>
      <c r="I61" s="31"/>
      <c r="J61" s="31"/>
      <c r="K61" s="35"/>
    </row>
    <row r="62" spans="1:54" x14ac:dyDescent="0.3">
      <c r="C62" s="60" t="s">
        <v>191</v>
      </c>
      <c r="D62" s="55"/>
      <c r="E62" s="5"/>
      <c r="F62" s="20"/>
      <c r="G62" s="26">
        <v>189975.43</v>
      </c>
      <c r="H62" s="26">
        <v>100</v>
      </c>
      <c r="I62" s="32"/>
      <c r="J62" s="32"/>
      <c r="K62" s="36"/>
    </row>
    <row r="65" spans="3:11" x14ac:dyDescent="0.3">
      <c r="C65" s="1" t="s">
        <v>192</v>
      </c>
    </row>
    <row r="66" spans="3:11" x14ac:dyDescent="0.3">
      <c r="C66" s="37" t="s">
        <v>193</v>
      </c>
      <c r="D66" s="37"/>
      <c r="E66" s="37"/>
      <c r="F66" s="37"/>
      <c r="G66" s="37"/>
      <c r="H66" s="37"/>
      <c r="I66" s="37"/>
      <c r="J66" s="37"/>
      <c r="K66" s="37"/>
    </row>
    <row r="67" spans="3:11" x14ac:dyDescent="0.3">
      <c r="C67" s="2" t="s">
        <v>194</v>
      </c>
    </row>
    <row r="68" spans="3:11" x14ac:dyDescent="0.3">
      <c r="C68" s="2" t="s">
        <v>195</v>
      </c>
    </row>
    <row r="69" spans="3:11" ht="30" customHeight="1" x14ac:dyDescent="0.3">
      <c r="C69" s="82" t="s">
        <v>196</v>
      </c>
      <c r="D69" s="83"/>
      <c r="E69" s="83"/>
      <c r="F69" s="83"/>
      <c r="G69" s="83"/>
      <c r="H69" s="83"/>
      <c r="I69" s="83"/>
      <c r="J69" s="83"/>
      <c r="K69" s="83"/>
    </row>
    <row r="70" spans="3:11" x14ac:dyDescent="0.3">
      <c r="C70" s="2" t="s">
        <v>197</v>
      </c>
    </row>
    <row r="72" spans="3:11" x14ac:dyDescent="0.3">
      <c r="C72" s="1" t="s">
        <v>5366</v>
      </c>
      <c r="E72" s="80" t="s">
        <v>5367</v>
      </c>
    </row>
    <row r="73" spans="3:11" x14ac:dyDescent="0.3">
      <c r="E73" s="2" t="s">
        <v>5387</v>
      </c>
    </row>
  </sheetData>
  <mergeCells count="1">
    <mergeCell ref="C69:K69"/>
  </mergeCells>
  <hyperlinks>
    <hyperlink ref="J2" location="'Index'!A1" display="'Index'!A1" xr:uid="{F0F4D204-B0F8-4F24-860C-801B95F3E3A9}"/>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9225-29BB-454C-8FA1-3B149ECBB2B9}">
  <sheetPr codeName="Sheet123"/>
  <dimension ref="A1:IV99"/>
  <sheetViews>
    <sheetView showGridLines="0" zoomScale="90" zoomScaleNormal="90" workbookViewId="0">
      <pane ySplit="6" topLeftCell="A79"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2133</v>
      </c>
      <c r="J2" s="38" t="s">
        <v>4927</v>
      </c>
    </row>
    <row r="3" spans="1:54" ht="16.2" x14ac:dyDescent="0.35">
      <c r="C3" s="1" t="s">
        <v>28</v>
      </c>
      <c r="D3" s="21" t="s">
        <v>2134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61</v>
      </c>
      <c r="C10" s="57" t="s">
        <v>62</v>
      </c>
      <c r="D10" s="54" t="s">
        <v>63</v>
      </c>
      <c r="E10" s="6" t="s">
        <v>64</v>
      </c>
      <c r="F10" s="19">
        <v>424732</v>
      </c>
      <c r="G10" s="24">
        <v>6373.53</v>
      </c>
      <c r="H10" s="24">
        <v>9.1</v>
      </c>
      <c r="I10" s="31"/>
      <c r="J10" s="31"/>
      <c r="K10" s="35"/>
    </row>
    <row r="11" spans="1:54" x14ac:dyDescent="0.3">
      <c r="B11" s="8" t="s">
        <v>306</v>
      </c>
      <c r="C11" s="57" t="s">
        <v>307</v>
      </c>
      <c r="D11" s="54" t="s">
        <v>308</v>
      </c>
      <c r="E11" s="6" t="s">
        <v>198</v>
      </c>
      <c r="F11" s="19">
        <v>3776000</v>
      </c>
      <c r="G11" s="24">
        <v>6032.54</v>
      </c>
      <c r="H11" s="24">
        <v>8.61</v>
      </c>
      <c r="I11" s="31"/>
      <c r="J11" s="31"/>
      <c r="K11" s="35"/>
    </row>
    <row r="12" spans="1:54" x14ac:dyDescent="0.3">
      <c r="B12" s="8" t="s">
        <v>65</v>
      </c>
      <c r="C12" s="57" t="s">
        <v>66</v>
      </c>
      <c r="D12" s="54" t="s">
        <v>67</v>
      </c>
      <c r="E12" s="6" t="s">
        <v>68</v>
      </c>
      <c r="F12" s="19">
        <v>34000</v>
      </c>
      <c r="G12" s="24">
        <v>4111.62</v>
      </c>
      <c r="H12" s="24">
        <v>5.87</v>
      </c>
      <c r="I12" s="31"/>
      <c r="J12" s="31"/>
      <c r="K12" s="35"/>
    </row>
    <row r="13" spans="1:54" x14ac:dyDescent="0.3">
      <c r="B13" s="8" t="s">
        <v>950</v>
      </c>
      <c r="C13" s="57" t="s">
        <v>728</v>
      </c>
      <c r="D13" s="54" t="s">
        <v>951</v>
      </c>
      <c r="E13" s="6" t="s">
        <v>119</v>
      </c>
      <c r="F13" s="19">
        <v>2070000</v>
      </c>
      <c r="G13" s="24">
        <v>3555.23</v>
      </c>
      <c r="H13" s="24">
        <v>5.07</v>
      </c>
      <c r="I13" s="31"/>
      <c r="J13" s="31"/>
      <c r="K13" s="35"/>
    </row>
    <row r="14" spans="1:54" x14ac:dyDescent="0.3">
      <c r="B14" s="8" t="s">
        <v>411</v>
      </c>
      <c r="C14" s="57" t="s">
        <v>412</v>
      </c>
      <c r="D14" s="54" t="s">
        <v>413</v>
      </c>
      <c r="E14" s="6" t="s">
        <v>414</v>
      </c>
      <c r="F14" s="19">
        <v>1400000</v>
      </c>
      <c r="G14" s="24">
        <v>3418.94</v>
      </c>
      <c r="H14" s="24">
        <v>4.88</v>
      </c>
      <c r="I14" s="31"/>
      <c r="J14" s="31"/>
      <c r="K14" s="35"/>
    </row>
    <row r="15" spans="1:54" x14ac:dyDescent="0.3">
      <c r="B15" s="8" t="s">
        <v>2135</v>
      </c>
      <c r="C15" s="57" t="s">
        <v>2136</v>
      </c>
      <c r="D15" s="54" t="s">
        <v>2137</v>
      </c>
      <c r="E15" s="6" t="s">
        <v>2138</v>
      </c>
      <c r="F15" s="19">
        <v>675000</v>
      </c>
      <c r="G15" s="24">
        <v>3110.74</v>
      </c>
      <c r="H15" s="24">
        <v>4.4400000000000004</v>
      </c>
      <c r="I15" s="31"/>
      <c r="J15" s="31"/>
      <c r="K15" s="35"/>
    </row>
    <row r="16" spans="1:54" x14ac:dyDescent="0.3">
      <c r="B16" s="8" t="s">
        <v>487</v>
      </c>
      <c r="C16" s="57" t="s">
        <v>488</v>
      </c>
      <c r="D16" s="54" t="s">
        <v>489</v>
      </c>
      <c r="E16" s="6" t="s">
        <v>490</v>
      </c>
      <c r="F16" s="19">
        <v>335000</v>
      </c>
      <c r="G16" s="24">
        <v>2845.99</v>
      </c>
      <c r="H16" s="24">
        <v>4.0599999999999996</v>
      </c>
      <c r="I16" s="31"/>
      <c r="J16" s="31"/>
      <c r="K16" s="35"/>
    </row>
    <row r="17" spans="2:11" x14ac:dyDescent="0.3">
      <c r="B17" s="8" t="s">
        <v>944</v>
      </c>
      <c r="C17" s="57" t="s">
        <v>945</v>
      </c>
      <c r="D17" s="54" t="s">
        <v>946</v>
      </c>
      <c r="E17" s="6" t="s">
        <v>64</v>
      </c>
      <c r="F17" s="19">
        <v>1900000</v>
      </c>
      <c r="G17" s="24">
        <v>2792.24</v>
      </c>
      <c r="H17" s="24">
        <v>3.99</v>
      </c>
      <c r="I17" s="31"/>
      <c r="J17" s="31"/>
      <c r="K17" s="35"/>
    </row>
    <row r="18" spans="2:11" x14ac:dyDescent="0.3">
      <c r="B18" s="8" t="s">
        <v>116</v>
      </c>
      <c r="C18" s="57" t="s">
        <v>117</v>
      </c>
      <c r="D18" s="54" t="s">
        <v>118</v>
      </c>
      <c r="E18" s="6" t="s">
        <v>119</v>
      </c>
      <c r="F18" s="19">
        <v>930000</v>
      </c>
      <c r="G18" s="24">
        <v>2789.07</v>
      </c>
      <c r="H18" s="24">
        <v>3.98</v>
      </c>
      <c r="I18" s="31"/>
      <c r="J18" s="31"/>
      <c r="K18" s="35"/>
    </row>
    <row r="19" spans="2:11" x14ac:dyDescent="0.3">
      <c r="B19" s="8" t="s">
        <v>2139</v>
      </c>
      <c r="C19" s="57" t="s">
        <v>2140</v>
      </c>
      <c r="D19" s="54" t="s">
        <v>2141</v>
      </c>
      <c r="E19" s="6" t="s">
        <v>111</v>
      </c>
      <c r="F19" s="19">
        <v>760000</v>
      </c>
      <c r="G19" s="24">
        <v>2681.28</v>
      </c>
      <c r="H19" s="24">
        <v>3.83</v>
      </c>
      <c r="I19" s="31"/>
      <c r="J19" s="31"/>
      <c r="K19" s="35"/>
    </row>
    <row r="20" spans="2:11" x14ac:dyDescent="0.3">
      <c r="B20" s="8" t="s">
        <v>1796</v>
      </c>
      <c r="C20" s="57" t="s">
        <v>1797</v>
      </c>
      <c r="D20" s="54" t="s">
        <v>1798</v>
      </c>
      <c r="E20" s="6" t="s">
        <v>490</v>
      </c>
      <c r="F20" s="19">
        <v>450000</v>
      </c>
      <c r="G20" s="24">
        <v>2672.33</v>
      </c>
      <c r="H20" s="24">
        <v>3.81</v>
      </c>
      <c r="I20" s="31"/>
      <c r="J20" s="31"/>
      <c r="K20" s="35"/>
    </row>
    <row r="21" spans="2:11" x14ac:dyDescent="0.3">
      <c r="B21" s="8" t="s">
        <v>2119</v>
      </c>
      <c r="C21" s="57" t="s">
        <v>2120</v>
      </c>
      <c r="D21" s="54" t="s">
        <v>2121</v>
      </c>
      <c r="E21" s="6" t="s">
        <v>64</v>
      </c>
      <c r="F21" s="19">
        <v>600000</v>
      </c>
      <c r="G21" s="24">
        <v>2628.3</v>
      </c>
      <c r="H21" s="24">
        <v>3.75</v>
      </c>
      <c r="I21" s="31"/>
      <c r="J21" s="31"/>
      <c r="K21" s="35"/>
    </row>
    <row r="22" spans="2:11" x14ac:dyDescent="0.3">
      <c r="B22" s="8" t="s">
        <v>1029</v>
      </c>
      <c r="C22" s="57" t="s">
        <v>1030</v>
      </c>
      <c r="D22" s="54" t="s">
        <v>1031</v>
      </c>
      <c r="E22" s="6" t="s">
        <v>1032</v>
      </c>
      <c r="F22" s="19">
        <v>650000</v>
      </c>
      <c r="G22" s="24">
        <v>2547.6799999999998</v>
      </c>
      <c r="H22" s="24">
        <v>3.64</v>
      </c>
      <c r="I22" s="31"/>
      <c r="J22" s="31"/>
      <c r="K22" s="35"/>
    </row>
    <row r="23" spans="2:11" x14ac:dyDescent="0.3">
      <c r="B23" s="8" t="s">
        <v>263</v>
      </c>
      <c r="C23" s="57" t="s">
        <v>264</v>
      </c>
      <c r="D23" s="54" t="s">
        <v>265</v>
      </c>
      <c r="E23" s="6" t="s">
        <v>198</v>
      </c>
      <c r="F23" s="19">
        <v>1750000</v>
      </c>
      <c r="G23" s="24">
        <v>2309.83</v>
      </c>
      <c r="H23" s="24">
        <v>3.3</v>
      </c>
      <c r="I23" s="31"/>
      <c r="J23" s="31"/>
      <c r="K23" s="35"/>
    </row>
    <row r="24" spans="2:11" x14ac:dyDescent="0.3">
      <c r="B24" s="8" t="s">
        <v>2142</v>
      </c>
      <c r="C24" s="57" t="s">
        <v>2143</v>
      </c>
      <c r="D24" s="54" t="s">
        <v>2144</v>
      </c>
      <c r="E24" s="6" t="s">
        <v>198</v>
      </c>
      <c r="F24" s="19">
        <v>316744</v>
      </c>
      <c r="G24" s="24">
        <v>2233.36</v>
      </c>
      <c r="H24" s="24">
        <v>3.19</v>
      </c>
      <c r="I24" s="31"/>
      <c r="J24" s="31"/>
      <c r="K24" s="35"/>
    </row>
    <row r="25" spans="2:11" x14ac:dyDescent="0.3">
      <c r="B25" s="8" t="s">
        <v>104</v>
      </c>
      <c r="C25" s="57" t="s">
        <v>105</v>
      </c>
      <c r="D25" s="54" t="s">
        <v>106</v>
      </c>
      <c r="E25" s="6" t="s">
        <v>107</v>
      </c>
      <c r="F25" s="19">
        <v>310000</v>
      </c>
      <c r="G25" s="24">
        <v>2147.84</v>
      </c>
      <c r="H25" s="24">
        <v>3.07</v>
      </c>
      <c r="I25" s="31"/>
      <c r="J25" s="31"/>
      <c r="K25" s="35"/>
    </row>
    <row r="26" spans="2:11" x14ac:dyDescent="0.3">
      <c r="B26" s="8" t="s">
        <v>303</v>
      </c>
      <c r="C26" s="57" t="s">
        <v>304</v>
      </c>
      <c r="D26" s="54" t="s">
        <v>305</v>
      </c>
      <c r="E26" s="6" t="s">
        <v>68</v>
      </c>
      <c r="F26" s="19">
        <v>600000</v>
      </c>
      <c r="G26" s="24">
        <v>2125.1999999999998</v>
      </c>
      <c r="H26" s="24">
        <v>3.03</v>
      </c>
      <c r="I26" s="31"/>
      <c r="J26" s="31"/>
      <c r="K26" s="35"/>
    </row>
    <row r="27" spans="2:11" x14ac:dyDescent="0.3">
      <c r="B27" s="8" t="s">
        <v>1026</v>
      </c>
      <c r="C27" s="57" t="s">
        <v>1027</v>
      </c>
      <c r="D27" s="54" t="s">
        <v>1028</v>
      </c>
      <c r="E27" s="6" t="s">
        <v>198</v>
      </c>
      <c r="F27" s="19">
        <v>200000</v>
      </c>
      <c r="G27" s="24">
        <v>2041</v>
      </c>
      <c r="H27" s="24">
        <v>2.91</v>
      </c>
      <c r="I27" s="31"/>
      <c r="J27" s="31"/>
      <c r="K27" s="35"/>
    </row>
    <row r="28" spans="2:11" x14ac:dyDescent="0.3">
      <c r="B28" s="8" t="s">
        <v>2145</v>
      </c>
      <c r="C28" s="57" t="s">
        <v>2146</v>
      </c>
      <c r="D28" s="54" t="s">
        <v>2147</v>
      </c>
      <c r="E28" s="6" t="s">
        <v>115</v>
      </c>
      <c r="F28" s="19">
        <v>228093</v>
      </c>
      <c r="G28" s="24">
        <v>1985.32</v>
      </c>
      <c r="H28" s="24">
        <v>2.83</v>
      </c>
      <c r="I28" s="31"/>
      <c r="J28" s="31"/>
      <c r="K28" s="35"/>
    </row>
    <row r="29" spans="2:11" x14ac:dyDescent="0.3">
      <c r="B29" s="8" t="s">
        <v>2148</v>
      </c>
      <c r="C29" s="57" t="s">
        <v>2149</v>
      </c>
      <c r="D29" s="54" t="s">
        <v>2150</v>
      </c>
      <c r="E29" s="6" t="s">
        <v>68</v>
      </c>
      <c r="F29" s="19">
        <v>325000</v>
      </c>
      <c r="G29" s="24">
        <v>1876.71</v>
      </c>
      <c r="H29" s="24">
        <v>2.68</v>
      </c>
      <c r="I29" s="31"/>
      <c r="J29" s="31"/>
      <c r="K29" s="35"/>
    </row>
    <row r="30" spans="2:11" x14ac:dyDescent="0.3">
      <c r="B30" s="8" t="s">
        <v>964</v>
      </c>
      <c r="C30" s="57" t="s">
        <v>965</v>
      </c>
      <c r="D30" s="54" t="s">
        <v>966</v>
      </c>
      <c r="E30" s="6" t="s">
        <v>967</v>
      </c>
      <c r="F30" s="19">
        <v>2487919</v>
      </c>
      <c r="G30" s="24">
        <v>1741.54</v>
      </c>
      <c r="H30" s="24">
        <v>2.4900000000000002</v>
      </c>
      <c r="I30" s="31"/>
      <c r="J30" s="31"/>
      <c r="K30" s="35"/>
    </row>
    <row r="31" spans="2:11" x14ac:dyDescent="0.3">
      <c r="B31" s="8" t="s">
        <v>2151</v>
      </c>
      <c r="C31" s="57" t="s">
        <v>2152</v>
      </c>
      <c r="D31" s="54" t="s">
        <v>2153</v>
      </c>
      <c r="E31" s="6" t="s">
        <v>414</v>
      </c>
      <c r="F31" s="19">
        <v>375000</v>
      </c>
      <c r="G31" s="24">
        <v>1628.44</v>
      </c>
      <c r="H31" s="24">
        <v>2.3199999999999998</v>
      </c>
      <c r="I31" s="31"/>
      <c r="J31" s="31"/>
      <c r="K31" s="35"/>
    </row>
    <row r="32" spans="2:11" x14ac:dyDescent="0.3">
      <c r="B32" s="8" t="s">
        <v>312</v>
      </c>
      <c r="C32" s="57" t="s">
        <v>313</v>
      </c>
      <c r="D32" s="54" t="s">
        <v>314</v>
      </c>
      <c r="E32" s="6" t="s">
        <v>315</v>
      </c>
      <c r="F32" s="19">
        <v>72080</v>
      </c>
      <c r="G32" s="24">
        <v>1194.1500000000001</v>
      </c>
      <c r="H32" s="24">
        <v>1.7</v>
      </c>
      <c r="I32" s="31"/>
      <c r="J32" s="31"/>
      <c r="K32" s="35"/>
    </row>
    <row r="33" spans="2:11" x14ac:dyDescent="0.3">
      <c r="B33" s="8" t="s">
        <v>2154</v>
      </c>
      <c r="C33" s="57" t="s">
        <v>2155</v>
      </c>
      <c r="D33" s="54" t="s">
        <v>2156</v>
      </c>
      <c r="E33" s="6" t="s">
        <v>107</v>
      </c>
      <c r="F33" s="19">
        <v>403400</v>
      </c>
      <c r="G33" s="24">
        <v>1126.7</v>
      </c>
      <c r="H33" s="24">
        <v>1.61</v>
      </c>
      <c r="I33" s="31"/>
      <c r="J33" s="31"/>
      <c r="K33" s="35"/>
    </row>
    <row r="34" spans="2:11" x14ac:dyDescent="0.3">
      <c r="B34" s="8" t="s">
        <v>1808</v>
      </c>
      <c r="C34" s="57" t="s">
        <v>1809</v>
      </c>
      <c r="D34" s="54" t="s">
        <v>1810</v>
      </c>
      <c r="E34" s="6" t="s">
        <v>68</v>
      </c>
      <c r="F34" s="19">
        <v>366286</v>
      </c>
      <c r="G34" s="24">
        <v>876.27</v>
      </c>
      <c r="H34" s="24">
        <v>1.25</v>
      </c>
      <c r="I34" s="31"/>
      <c r="J34" s="31"/>
      <c r="K34" s="35"/>
    </row>
    <row r="35" spans="2:11" x14ac:dyDescent="0.3">
      <c r="B35" s="8" t="s">
        <v>2157</v>
      </c>
      <c r="C35" s="57" t="s">
        <v>2158</v>
      </c>
      <c r="D35" s="54" t="s">
        <v>2159</v>
      </c>
      <c r="E35" s="6" t="s">
        <v>433</v>
      </c>
      <c r="F35" s="19">
        <v>293017</v>
      </c>
      <c r="G35" s="24">
        <v>799.79</v>
      </c>
      <c r="H35" s="24">
        <v>1.1399999999999999</v>
      </c>
      <c r="I35" s="31"/>
      <c r="J35" s="31"/>
      <c r="K35" s="35"/>
    </row>
    <row r="36" spans="2:11" x14ac:dyDescent="0.3">
      <c r="B36" s="8" t="s">
        <v>491</v>
      </c>
      <c r="C36" s="57" t="s">
        <v>492</v>
      </c>
      <c r="D36" s="54" t="s">
        <v>493</v>
      </c>
      <c r="E36" s="6" t="s">
        <v>315</v>
      </c>
      <c r="F36" s="19">
        <v>6646</v>
      </c>
      <c r="G36" s="24">
        <v>50.63</v>
      </c>
      <c r="H36" s="24">
        <v>7.0000000000000007E-2</v>
      </c>
      <c r="I36" s="31"/>
      <c r="J36" s="31"/>
      <c r="K36" s="35"/>
    </row>
    <row r="37" spans="2:11" x14ac:dyDescent="0.3">
      <c r="C37" s="58" t="s">
        <v>176</v>
      </c>
      <c r="D37" s="54"/>
      <c r="E37" s="6"/>
      <c r="F37" s="19"/>
      <c r="G37" s="25">
        <v>67696.27</v>
      </c>
      <c r="H37" s="25">
        <v>96.62</v>
      </c>
      <c r="I37" s="31"/>
      <c r="J37" s="31"/>
      <c r="K37" s="35"/>
    </row>
    <row r="38" spans="2:11" x14ac:dyDescent="0.3">
      <c r="C38" s="57"/>
      <c r="D38" s="54"/>
      <c r="E38" s="6"/>
      <c r="F38" s="19"/>
      <c r="G38" s="24"/>
      <c r="H38" s="24"/>
      <c r="I38" s="31"/>
      <c r="J38" s="31"/>
      <c r="K38" s="35"/>
    </row>
    <row r="39" spans="2:11" x14ac:dyDescent="0.3">
      <c r="C39" s="58" t="s">
        <v>3</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4</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8" t="s">
        <v>5</v>
      </c>
      <c r="D43" s="54"/>
      <c r="E43" s="6"/>
      <c r="F43" s="19"/>
      <c r="G43" s="24"/>
      <c r="H43" s="24"/>
      <c r="I43" s="31"/>
      <c r="J43" s="31"/>
      <c r="K43" s="35"/>
    </row>
    <row r="44" spans="2:11" x14ac:dyDescent="0.3">
      <c r="C44" s="57"/>
      <c r="D44" s="54"/>
      <c r="E44" s="6"/>
      <c r="F44" s="19"/>
      <c r="G44" s="24"/>
      <c r="H44" s="24"/>
      <c r="I44" s="31"/>
      <c r="J44" s="31"/>
      <c r="K44" s="35"/>
    </row>
    <row r="45" spans="2:11" x14ac:dyDescent="0.3">
      <c r="C45" s="58" t="s">
        <v>6</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7</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8</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9</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10</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A55" s="10"/>
      <c r="B55" s="28"/>
      <c r="C55" s="58" t="s">
        <v>11</v>
      </c>
      <c r="D55" s="54"/>
      <c r="E55" s="6"/>
      <c r="F55" s="19"/>
      <c r="G55" s="24"/>
      <c r="H55" s="24"/>
      <c r="I55" s="31"/>
      <c r="J55" s="31"/>
      <c r="K55" s="35"/>
    </row>
    <row r="56" spans="1:11" x14ac:dyDescent="0.3">
      <c r="A56" s="28"/>
      <c r="B56" s="28"/>
      <c r="C56" s="58" t="s">
        <v>13</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14</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C60" s="59" t="s">
        <v>15</v>
      </c>
      <c r="D60" s="54"/>
      <c r="E60" s="6"/>
      <c r="F60" s="19"/>
      <c r="G60" s="24"/>
      <c r="H60" s="24"/>
      <c r="I60" s="31"/>
      <c r="J60" s="31"/>
      <c r="K60" s="35"/>
    </row>
    <row r="61" spans="1:11" x14ac:dyDescent="0.3">
      <c r="B61" s="8" t="s">
        <v>184</v>
      </c>
      <c r="C61" s="57" t="s">
        <v>185</v>
      </c>
      <c r="D61" s="54" t="s">
        <v>186</v>
      </c>
      <c r="E61" s="6" t="s">
        <v>187</v>
      </c>
      <c r="F61" s="19">
        <v>300000</v>
      </c>
      <c r="G61" s="24">
        <v>293.75</v>
      </c>
      <c r="H61" s="24">
        <v>0.42</v>
      </c>
      <c r="I61" s="31">
        <v>5.4701000000000004</v>
      </c>
      <c r="J61" s="31"/>
      <c r="K61" s="35"/>
    </row>
    <row r="62" spans="1:11" x14ac:dyDescent="0.3">
      <c r="C62" s="58" t="s">
        <v>176</v>
      </c>
      <c r="D62" s="54"/>
      <c r="E62" s="6"/>
      <c r="F62" s="19"/>
      <c r="G62" s="25">
        <v>293.75</v>
      </c>
      <c r="H62" s="25">
        <v>0.42</v>
      </c>
      <c r="I62" s="31"/>
      <c r="J62" s="31"/>
      <c r="K62" s="35"/>
    </row>
    <row r="63" spans="1:11" x14ac:dyDescent="0.3">
      <c r="C63" s="57"/>
      <c r="D63" s="54"/>
      <c r="E63" s="6"/>
      <c r="F63" s="19"/>
      <c r="G63" s="24"/>
      <c r="H63" s="24"/>
      <c r="I63" s="31"/>
      <c r="J63" s="31"/>
      <c r="K63" s="35"/>
    </row>
    <row r="64" spans="1:11" x14ac:dyDescent="0.3">
      <c r="C64" s="58" t="s">
        <v>16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18</v>
      </c>
      <c r="D68" s="54"/>
      <c r="E68" s="6"/>
      <c r="F68" s="19"/>
      <c r="G68" s="24"/>
      <c r="H68" s="24"/>
      <c r="I68" s="31"/>
      <c r="J68" s="31"/>
      <c r="K68" s="35"/>
    </row>
    <row r="69" spans="1:11" x14ac:dyDescent="0.3">
      <c r="A69" s="28"/>
      <c r="B69" s="28"/>
      <c r="C69" s="58" t="s">
        <v>19</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20</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21</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22</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23</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24</v>
      </c>
      <c r="D79" s="54"/>
      <c r="E79" s="6"/>
      <c r="F79" s="19"/>
      <c r="G79" s="24"/>
      <c r="H79" s="24"/>
      <c r="I79" s="31"/>
      <c r="J79" s="31"/>
      <c r="K79" s="35"/>
    </row>
    <row r="80" spans="1:11" x14ac:dyDescent="0.3">
      <c r="B80" s="8" t="s">
        <v>188</v>
      </c>
      <c r="C80" s="57" t="s">
        <v>189</v>
      </c>
      <c r="D80" s="54"/>
      <c r="E80" s="6"/>
      <c r="F80" s="19"/>
      <c r="G80" s="24">
        <v>2554.08</v>
      </c>
      <c r="H80" s="24">
        <v>3.65</v>
      </c>
      <c r="I80" s="31"/>
      <c r="J80" s="31"/>
      <c r="K80" s="35"/>
    </row>
    <row r="81" spans="1:54" x14ac:dyDescent="0.3">
      <c r="C81" s="58" t="s">
        <v>176</v>
      </c>
      <c r="D81" s="54"/>
      <c r="E81" s="6"/>
      <c r="F81" s="19"/>
      <c r="G81" s="25">
        <v>2554.08</v>
      </c>
      <c r="H81" s="25">
        <v>3.65</v>
      </c>
      <c r="I81" s="31"/>
      <c r="J81" s="31"/>
      <c r="K81" s="35"/>
    </row>
    <row r="82" spans="1:54" x14ac:dyDescent="0.3">
      <c r="C82" s="57"/>
      <c r="D82" s="54"/>
      <c r="E82" s="6"/>
      <c r="F82" s="19"/>
      <c r="G82" s="24"/>
      <c r="H82" s="24"/>
      <c r="I82" s="31"/>
      <c r="J82" s="31"/>
      <c r="K82" s="35"/>
    </row>
    <row r="83" spans="1:54" x14ac:dyDescent="0.3">
      <c r="A83" s="10"/>
      <c r="B83" s="28"/>
      <c r="C83" s="58" t="s">
        <v>25</v>
      </c>
      <c r="D83" s="54"/>
      <c r="E83" s="6"/>
      <c r="F83" s="19"/>
      <c r="G83" s="24"/>
      <c r="H83" s="24"/>
      <c r="I83" s="31"/>
      <c r="J83" s="31"/>
      <c r="K83" s="35"/>
    </row>
    <row r="84" spans="1:54" s="2" customFormat="1" ht="13.8" x14ac:dyDescent="0.3">
      <c r="A84" s="28"/>
      <c r="B84" s="28"/>
      <c r="C84" s="57" t="s">
        <v>5255</v>
      </c>
      <c r="D84" s="54"/>
      <c r="E84" s="6"/>
      <c r="F84" s="19"/>
      <c r="G84" s="24" t="s">
        <v>2</v>
      </c>
      <c r="H84" s="24" t="s">
        <v>2</v>
      </c>
      <c r="I84" s="31"/>
      <c r="J84" s="31"/>
      <c r="K84" s="35"/>
      <c r="L84" s="3"/>
      <c r="AI84" s="3"/>
      <c r="AV84" s="3"/>
      <c r="AX84" s="3"/>
      <c r="BB84" s="3"/>
    </row>
    <row r="85" spans="1:54" x14ac:dyDescent="0.3">
      <c r="B85" s="8"/>
      <c r="C85" s="57" t="s">
        <v>190</v>
      </c>
      <c r="D85" s="54"/>
      <c r="E85" s="6"/>
      <c r="F85" s="19"/>
      <c r="G85" s="24">
        <v>-483.05</v>
      </c>
      <c r="H85" s="24">
        <v>-0.69</v>
      </c>
      <c r="I85" s="31"/>
      <c r="J85" s="31"/>
      <c r="K85" s="35"/>
    </row>
    <row r="86" spans="1:54" x14ac:dyDescent="0.3">
      <c r="C86" s="58" t="s">
        <v>176</v>
      </c>
      <c r="D86" s="54"/>
      <c r="E86" s="6"/>
      <c r="F86" s="19"/>
      <c r="G86" s="25">
        <v>-483.05</v>
      </c>
      <c r="H86" s="25">
        <v>-0.69</v>
      </c>
      <c r="I86" s="31"/>
      <c r="J86" s="31"/>
      <c r="K86" s="35"/>
    </row>
    <row r="87" spans="1:54" x14ac:dyDescent="0.3">
      <c r="C87" s="57"/>
      <c r="D87" s="54"/>
      <c r="E87" s="6"/>
      <c r="F87" s="19"/>
      <c r="G87" s="24"/>
      <c r="H87" s="24"/>
      <c r="I87" s="31"/>
      <c r="J87" s="31"/>
      <c r="K87" s="35"/>
    </row>
    <row r="88" spans="1:54" x14ac:dyDescent="0.3">
      <c r="C88" s="60" t="s">
        <v>191</v>
      </c>
      <c r="D88" s="55"/>
      <c r="E88" s="5"/>
      <c r="F88" s="20"/>
      <c r="G88" s="26">
        <v>70061.05</v>
      </c>
      <c r="H88" s="26">
        <v>100.00000000000001</v>
      </c>
      <c r="I88" s="32"/>
      <c r="J88" s="32"/>
      <c r="K88" s="36"/>
    </row>
    <row r="91" spans="1:54" x14ac:dyDescent="0.3">
      <c r="C91" s="1" t="s">
        <v>192</v>
      </c>
    </row>
    <row r="92" spans="1:54" x14ac:dyDescent="0.3">
      <c r="C92" s="37" t="s">
        <v>193</v>
      </c>
      <c r="D92" s="37"/>
      <c r="E92" s="37"/>
      <c r="F92" s="37"/>
      <c r="G92" s="37"/>
      <c r="H92" s="37"/>
      <c r="I92" s="37"/>
      <c r="J92" s="37"/>
      <c r="K92" s="37"/>
    </row>
    <row r="93" spans="1:54" x14ac:dyDescent="0.3">
      <c r="C93" s="2" t="s">
        <v>194</v>
      </c>
    </row>
    <row r="94" spans="1:54" x14ac:dyDescent="0.3">
      <c r="C94" s="2" t="s">
        <v>195</v>
      </c>
    </row>
    <row r="95" spans="1:54" ht="30" customHeight="1" x14ac:dyDescent="0.3">
      <c r="C95" s="82" t="s">
        <v>196</v>
      </c>
      <c r="D95" s="83"/>
      <c r="E95" s="83"/>
      <c r="F95" s="83"/>
      <c r="G95" s="83"/>
      <c r="H95" s="83"/>
      <c r="I95" s="83"/>
      <c r="J95" s="83"/>
      <c r="K95" s="83"/>
    </row>
    <row r="96" spans="1:54" x14ac:dyDescent="0.3">
      <c r="C96" s="2" t="s">
        <v>197</v>
      </c>
    </row>
    <row r="98" spans="3:5" x14ac:dyDescent="0.3">
      <c r="C98" s="1" t="s">
        <v>5366</v>
      </c>
      <c r="E98" s="80" t="s">
        <v>5367</v>
      </c>
    </row>
    <row r="99" spans="3:5" x14ac:dyDescent="0.3">
      <c r="E99" s="2" t="s">
        <v>5388</v>
      </c>
    </row>
  </sheetData>
  <mergeCells count="1">
    <mergeCell ref="C95:K95"/>
  </mergeCells>
  <hyperlinks>
    <hyperlink ref="J2" location="'Index'!A1" display="'Index'!A1" xr:uid="{D0EA079D-D4D7-40D3-8012-7756B9EDD06B}"/>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AFE82-6A6C-4E64-9A6C-2B7333B45604}">
  <sheetPr codeName="Sheet124"/>
  <dimension ref="A1:IV92"/>
  <sheetViews>
    <sheetView showGridLines="0" zoomScale="90" zoomScaleNormal="90" workbookViewId="0">
      <pane ySplit="6" topLeftCell="A7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2160</v>
      </c>
      <c r="J2" s="38" t="s">
        <v>4927</v>
      </c>
    </row>
    <row r="3" spans="1:54" ht="16.2" x14ac:dyDescent="0.35">
      <c r="C3" s="1" t="s">
        <v>28</v>
      </c>
      <c r="D3" s="21" t="s">
        <v>2161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709</v>
      </c>
      <c r="C24" s="57" t="s">
        <v>710</v>
      </c>
      <c r="D24" s="54" t="s">
        <v>711</v>
      </c>
      <c r="E24" s="6" t="s">
        <v>187</v>
      </c>
      <c r="F24" s="19">
        <v>346827500</v>
      </c>
      <c r="G24" s="24">
        <v>356605.61</v>
      </c>
      <c r="H24" s="24">
        <v>29.35</v>
      </c>
      <c r="I24" s="31">
        <v>6.4821853000000003</v>
      </c>
      <c r="J24" s="31"/>
      <c r="K24" s="35"/>
    </row>
    <row r="25" spans="1:11" x14ac:dyDescent="0.3">
      <c r="B25" s="8" t="s">
        <v>1892</v>
      </c>
      <c r="C25" s="57" t="s">
        <v>1893</v>
      </c>
      <c r="D25" s="54" t="s">
        <v>1894</v>
      </c>
      <c r="E25" s="6" t="s">
        <v>187</v>
      </c>
      <c r="F25" s="19">
        <v>226000000</v>
      </c>
      <c r="G25" s="24">
        <v>227035.31</v>
      </c>
      <c r="H25" s="24">
        <v>18.690000000000001</v>
      </c>
      <c r="I25" s="31">
        <v>7.1762581000000001</v>
      </c>
      <c r="J25" s="31"/>
      <c r="K25" s="35"/>
    </row>
    <row r="26" spans="1:11" x14ac:dyDescent="0.3">
      <c r="B26" s="8" t="s">
        <v>1886</v>
      </c>
      <c r="C26" s="57" t="s">
        <v>1887</v>
      </c>
      <c r="D26" s="54" t="s">
        <v>1888</v>
      </c>
      <c r="E26" s="6" t="s">
        <v>187</v>
      </c>
      <c r="F26" s="19">
        <v>76000000</v>
      </c>
      <c r="G26" s="24">
        <v>78282.89</v>
      </c>
      <c r="H26" s="24">
        <v>6.44</v>
      </c>
      <c r="I26" s="31">
        <v>7.2364918999999999</v>
      </c>
      <c r="J26" s="31"/>
      <c r="K26" s="35"/>
    </row>
    <row r="27" spans="1:11" x14ac:dyDescent="0.3">
      <c r="B27" s="8" t="s">
        <v>2162</v>
      </c>
      <c r="C27" s="57" t="s">
        <v>2163</v>
      </c>
      <c r="D27" s="54" t="s">
        <v>2164</v>
      </c>
      <c r="E27" s="6" t="s">
        <v>187</v>
      </c>
      <c r="F27" s="19">
        <v>40000000</v>
      </c>
      <c r="G27" s="24">
        <v>45759.8</v>
      </c>
      <c r="H27" s="24">
        <v>3.77</v>
      </c>
      <c r="I27" s="31">
        <v>6.9365047000000004</v>
      </c>
      <c r="J27" s="31"/>
      <c r="K27" s="35"/>
    </row>
    <row r="28" spans="1:11" x14ac:dyDescent="0.3">
      <c r="B28" s="8" t="s">
        <v>721</v>
      </c>
      <c r="C28" s="57" t="s">
        <v>722</v>
      </c>
      <c r="D28" s="54" t="s">
        <v>723</v>
      </c>
      <c r="E28" s="6" t="s">
        <v>187</v>
      </c>
      <c r="F28" s="19">
        <v>19500000</v>
      </c>
      <c r="G28" s="24">
        <v>19517.14</v>
      </c>
      <c r="H28" s="24">
        <v>1.61</v>
      </c>
      <c r="I28" s="31">
        <v>6.4162163999999997</v>
      </c>
      <c r="J28" s="31"/>
      <c r="K28" s="35"/>
    </row>
    <row r="29" spans="1:11" x14ac:dyDescent="0.3">
      <c r="C29" s="58" t="s">
        <v>176</v>
      </c>
      <c r="D29" s="54"/>
      <c r="E29" s="6"/>
      <c r="F29" s="19"/>
      <c r="G29" s="25">
        <v>727200.75</v>
      </c>
      <c r="H29" s="25">
        <v>59.86</v>
      </c>
      <c r="I29" s="31"/>
      <c r="J29" s="31"/>
      <c r="K29" s="35"/>
    </row>
    <row r="30" spans="1:11" x14ac:dyDescent="0.3">
      <c r="C30" s="57"/>
      <c r="D30" s="54"/>
      <c r="E30" s="6"/>
      <c r="F30" s="19"/>
      <c r="G30" s="24"/>
      <c r="H30" s="24"/>
      <c r="I30" s="31"/>
      <c r="J30" s="31"/>
      <c r="K30" s="35"/>
    </row>
    <row r="31" spans="1:11" x14ac:dyDescent="0.3">
      <c r="C31" s="59" t="s">
        <v>10</v>
      </c>
      <c r="D31" s="54"/>
      <c r="E31" s="6"/>
      <c r="F31" s="19"/>
      <c r="G31" s="24"/>
      <c r="H31" s="24"/>
      <c r="I31" s="31"/>
      <c r="J31" s="31"/>
      <c r="K31" s="35"/>
    </row>
    <row r="32" spans="1:11" x14ac:dyDescent="0.3">
      <c r="B32" s="8" t="s">
        <v>1490</v>
      </c>
      <c r="C32" s="57" t="s">
        <v>1491</v>
      </c>
      <c r="D32" s="54" t="s">
        <v>1492</v>
      </c>
      <c r="E32" s="6" t="s">
        <v>187</v>
      </c>
      <c r="F32" s="19">
        <v>51706900</v>
      </c>
      <c r="G32" s="24">
        <v>52195.12</v>
      </c>
      <c r="H32" s="24">
        <v>4.3</v>
      </c>
      <c r="I32" s="31">
        <v>7.1274680999999998</v>
      </c>
      <c r="J32" s="31"/>
      <c r="K32" s="35"/>
    </row>
    <row r="33" spans="1:11" x14ac:dyDescent="0.3">
      <c r="B33" s="8" t="s">
        <v>1499</v>
      </c>
      <c r="C33" s="57" t="s">
        <v>1500</v>
      </c>
      <c r="D33" s="54" t="s">
        <v>1501</v>
      </c>
      <c r="E33" s="6" t="s">
        <v>187</v>
      </c>
      <c r="F33" s="19">
        <v>36238700</v>
      </c>
      <c r="G33" s="24">
        <v>35385.24</v>
      </c>
      <c r="H33" s="24">
        <v>2.91</v>
      </c>
      <c r="I33" s="31">
        <v>7.1223181000000002</v>
      </c>
      <c r="J33" s="31"/>
      <c r="K33" s="35"/>
    </row>
    <row r="34" spans="1:11" x14ac:dyDescent="0.3">
      <c r="B34" s="8" t="s">
        <v>2165</v>
      </c>
      <c r="C34" s="57" t="s">
        <v>2166</v>
      </c>
      <c r="D34" s="54" t="s">
        <v>2167</v>
      </c>
      <c r="E34" s="6" t="s">
        <v>187</v>
      </c>
      <c r="F34" s="19">
        <v>20000000</v>
      </c>
      <c r="G34" s="24">
        <v>19612.419999999998</v>
      </c>
      <c r="H34" s="24">
        <v>1.61</v>
      </c>
      <c r="I34" s="31">
        <v>7.1223181000000002</v>
      </c>
      <c r="J34" s="31"/>
      <c r="K34" s="35"/>
    </row>
    <row r="35" spans="1:11" x14ac:dyDescent="0.3">
      <c r="B35" s="8" t="s">
        <v>2168</v>
      </c>
      <c r="C35" s="57" t="s">
        <v>2169</v>
      </c>
      <c r="D35" s="54" t="s">
        <v>2170</v>
      </c>
      <c r="E35" s="6" t="s">
        <v>187</v>
      </c>
      <c r="F35" s="19">
        <v>12500000</v>
      </c>
      <c r="G35" s="24">
        <v>13057.34</v>
      </c>
      <c r="H35" s="24">
        <v>1.07</v>
      </c>
      <c r="I35" s="31">
        <v>6.9357531000000003</v>
      </c>
      <c r="J35" s="31"/>
      <c r="K35" s="35"/>
    </row>
    <row r="36" spans="1:11" x14ac:dyDescent="0.3">
      <c r="B36" s="8" t="s">
        <v>2171</v>
      </c>
      <c r="C36" s="57" t="s">
        <v>2172</v>
      </c>
      <c r="D36" s="54" t="s">
        <v>2173</v>
      </c>
      <c r="E36" s="6" t="s">
        <v>187</v>
      </c>
      <c r="F36" s="19">
        <v>11000000</v>
      </c>
      <c r="G36" s="24">
        <v>11268.6</v>
      </c>
      <c r="H36" s="24">
        <v>0.93</v>
      </c>
      <c r="I36" s="31">
        <v>6.9586078999999996</v>
      </c>
      <c r="J36" s="31"/>
      <c r="K36" s="35"/>
    </row>
    <row r="37" spans="1:11" x14ac:dyDescent="0.3">
      <c r="B37" s="8" t="s">
        <v>2174</v>
      </c>
      <c r="C37" s="57" t="s">
        <v>2175</v>
      </c>
      <c r="D37" s="54" t="s">
        <v>2176</v>
      </c>
      <c r="E37" s="6" t="s">
        <v>187</v>
      </c>
      <c r="F37" s="19">
        <v>8000000</v>
      </c>
      <c r="G37" s="24">
        <v>8304.99</v>
      </c>
      <c r="H37" s="24">
        <v>0.68</v>
      </c>
      <c r="I37" s="31">
        <v>7.0069222</v>
      </c>
      <c r="J37" s="31"/>
      <c r="K37" s="35"/>
    </row>
    <row r="38" spans="1:11" x14ac:dyDescent="0.3">
      <c r="B38" s="8" t="s">
        <v>2177</v>
      </c>
      <c r="C38" s="57" t="s">
        <v>2178</v>
      </c>
      <c r="D38" s="54" t="s">
        <v>2179</v>
      </c>
      <c r="E38" s="6" t="s">
        <v>187</v>
      </c>
      <c r="F38" s="19">
        <v>7500000</v>
      </c>
      <c r="G38" s="24">
        <v>7657.4</v>
      </c>
      <c r="H38" s="24">
        <v>0.63</v>
      </c>
      <c r="I38" s="31">
        <v>7.012124</v>
      </c>
      <c r="J38" s="31"/>
      <c r="K38" s="35"/>
    </row>
    <row r="39" spans="1:11" x14ac:dyDescent="0.3">
      <c r="B39" s="8" t="s">
        <v>2180</v>
      </c>
      <c r="C39" s="57" t="s">
        <v>2181</v>
      </c>
      <c r="D39" s="54" t="s">
        <v>2182</v>
      </c>
      <c r="E39" s="6" t="s">
        <v>187</v>
      </c>
      <c r="F39" s="19">
        <v>5000000</v>
      </c>
      <c r="G39" s="24">
        <v>5126.3100000000004</v>
      </c>
      <c r="H39" s="24">
        <v>0.42</v>
      </c>
      <c r="I39" s="31">
        <v>7.0069222</v>
      </c>
      <c r="J39" s="31"/>
      <c r="K39" s="35"/>
    </row>
    <row r="40" spans="1:11" x14ac:dyDescent="0.3">
      <c r="C40" s="58" t="s">
        <v>176</v>
      </c>
      <c r="D40" s="54"/>
      <c r="E40" s="6"/>
      <c r="F40" s="19"/>
      <c r="G40" s="25">
        <v>152607.42000000001</v>
      </c>
      <c r="H40" s="25">
        <v>12.55</v>
      </c>
      <c r="I40" s="31"/>
      <c r="J40" s="31"/>
      <c r="K40" s="35"/>
    </row>
    <row r="41" spans="1:11" x14ac:dyDescent="0.3">
      <c r="C41" s="57"/>
      <c r="D41" s="54"/>
      <c r="E41" s="6"/>
      <c r="F41" s="19"/>
      <c r="G41" s="24"/>
      <c r="H41" s="24"/>
      <c r="I41" s="31"/>
      <c r="J41" s="31"/>
      <c r="K41" s="35"/>
    </row>
    <row r="42" spans="1:11" x14ac:dyDescent="0.3">
      <c r="A42" s="10"/>
      <c r="B42" s="28"/>
      <c r="C42" s="58" t="s">
        <v>11</v>
      </c>
      <c r="D42" s="54"/>
      <c r="E42" s="6"/>
      <c r="F42" s="19"/>
      <c r="G42" s="24"/>
      <c r="H42" s="24"/>
      <c r="I42" s="31"/>
      <c r="J42" s="31"/>
      <c r="K42" s="35"/>
    </row>
    <row r="43" spans="1:11" x14ac:dyDescent="0.3">
      <c r="A43" s="28"/>
      <c r="B43" s="28"/>
      <c r="C43" s="58" t="s">
        <v>13</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14</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C47" s="59" t="s">
        <v>15</v>
      </c>
      <c r="D47" s="54"/>
      <c r="E47" s="6"/>
      <c r="F47" s="19"/>
      <c r="G47" s="24"/>
      <c r="H47" s="24"/>
      <c r="I47" s="31"/>
      <c r="J47" s="31"/>
      <c r="K47" s="35"/>
    </row>
    <row r="48" spans="1:11" x14ac:dyDescent="0.3">
      <c r="B48" s="8" t="s">
        <v>2183</v>
      </c>
      <c r="C48" s="57" t="s">
        <v>2184</v>
      </c>
      <c r="D48" s="54" t="s">
        <v>2185</v>
      </c>
      <c r="E48" s="6" t="s">
        <v>187</v>
      </c>
      <c r="F48" s="19">
        <v>29500000</v>
      </c>
      <c r="G48" s="24">
        <v>29162.31</v>
      </c>
      <c r="H48" s="24">
        <v>2.4</v>
      </c>
      <c r="I48" s="31">
        <v>5.35</v>
      </c>
      <c r="J48" s="31"/>
      <c r="K48" s="35"/>
    </row>
    <row r="49" spans="1:11" x14ac:dyDescent="0.3">
      <c r="B49" s="8" t="s">
        <v>1011</v>
      </c>
      <c r="C49" s="57" t="s">
        <v>1012</v>
      </c>
      <c r="D49" s="54" t="s">
        <v>1013</v>
      </c>
      <c r="E49" s="6" t="s">
        <v>187</v>
      </c>
      <c r="F49" s="19">
        <v>15000000</v>
      </c>
      <c r="G49" s="24">
        <v>14995.61</v>
      </c>
      <c r="H49" s="24">
        <v>1.23</v>
      </c>
      <c r="I49" s="31">
        <v>5.3487999999999998</v>
      </c>
      <c r="J49" s="31"/>
      <c r="K49" s="35"/>
    </row>
    <row r="50" spans="1:11" x14ac:dyDescent="0.3">
      <c r="B50" s="8" t="s">
        <v>2186</v>
      </c>
      <c r="C50" s="57" t="s">
        <v>2187</v>
      </c>
      <c r="D50" s="54" t="s">
        <v>2188</v>
      </c>
      <c r="E50" s="6" t="s">
        <v>187</v>
      </c>
      <c r="F50" s="19">
        <v>15000000</v>
      </c>
      <c r="G50" s="24">
        <v>14980.34</v>
      </c>
      <c r="H50" s="24">
        <v>1.23</v>
      </c>
      <c r="I50" s="31">
        <v>5.3238000000000003</v>
      </c>
      <c r="J50" s="31"/>
      <c r="K50" s="35"/>
    </row>
    <row r="51" spans="1:11" x14ac:dyDescent="0.3">
      <c r="B51" s="8" t="s">
        <v>2189</v>
      </c>
      <c r="C51" s="57" t="s">
        <v>2190</v>
      </c>
      <c r="D51" s="54" t="s">
        <v>2191</v>
      </c>
      <c r="E51" s="6" t="s">
        <v>187</v>
      </c>
      <c r="F51" s="19">
        <v>14000000</v>
      </c>
      <c r="G51" s="24">
        <v>13839.74</v>
      </c>
      <c r="H51" s="24">
        <v>1.1399999999999999</v>
      </c>
      <c r="I51" s="31">
        <v>5.35</v>
      </c>
      <c r="J51" s="31"/>
      <c r="K51" s="35"/>
    </row>
    <row r="52" spans="1:11" x14ac:dyDescent="0.3">
      <c r="B52" s="8" t="s">
        <v>1454</v>
      </c>
      <c r="C52" s="57" t="s">
        <v>1455</v>
      </c>
      <c r="D52" s="54" t="s">
        <v>1456</v>
      </c>
      <c r="E52" s="6" t="s">
        <v>187</v>
      </c>
      <c r="F52" s="19">
        <v>10000000</v>
      </c>
      <c r="G52" s="24">
        <v>9915.5499999999993</v>
      </c>
      <c r="H52" s="24">
        <v>0.82</v>
      </c>
      <c r="I52" s="31">
        <v>5.3601000000000001</v>
      </c>
      <c r="J52" s="31"/>
      <c r="K52" s="35"/>
    </row>
    <row r="53" spans="1:11" x14ac:dyDescent="0.3">
      <c r="B53" s="8" t="s">
        <v>2192</v>
      </c>
      <c r="C53" s="57" t="s">
        <v>2193</v>
      </c>
      <c r="D53" s="54" t="s">
        <v>2194</v>
      </c>
      <c r="E53" s="6" t="s">
        <v>187</v>
      </c>
      <c r="F53" s="19">
        <v>10000000</v>
      </c>
      <c r="G53" s="24">
        <v>9875.0499999999993</v>
      </c>
      <c r="H53" s="24">
        <v>0.81</v>
      </c>
      <c r="I53" s="31">
        <v>5.3701999999999996</v>
      </c>
      <c r="J53" s="31"/>
      <c r="K53" s="35"/>
    </row>
    <row r="54" spans="1:11" x14ac:dyDescent="0.3">
      <c r="B54" s="8" t="s">
        <v>2195</v>
      </c>
      <c r="C54" s="57" t="s">
        <v>2196</v>
      </c>
      <c r="D54" s="54" t="s">
        <v>2197</v>
      </c>
      <c r="E54" s="6" t="s">
        <v>187</v>
      </c>
      <c r="F54" s="19">
        <v>6520000</v>
      </c>
      <c r="G54" s="24">
        <v>6498.28</v>
      </c>
      <c r="H54" s="24">
        <v>0.53</v>
      </c>
      <c r="I54" s="31">
        <v>5.3053999999999997</v>
      </c>
      <c r="J54" s="31"/>
      <c r="K54" s="35"/>
    </row>
    <row r="55" spans="1:11" x14ac:dyDescent="0.3">
      <c r="C55" s="58" t="s">
        <v>176</v>
      </c>
      <c r="D55" s="54"/>
      <c r="E55" s="6"/>
      <c r="F55" s="19"/>
      <c r="G55" s="25">
        <v>99266.880000000005</v>
      </c>
      <c r="H55" s="25">
        <v>8.16</v>
      </c>
      <c r="I55" s="31"/>
      <c r="J55" s="31"/>
      <c r="K55" s="35"/>
    </row>
    <row r="56" spans="1:11" x14ac:dyDescent="0.3">
      <c r="C56" s="57"/>
      <c r="D56" s="54"/>
      <c r="E56" s="6"/>
      <c r="F56" s="19"/>
      <c r="G56" s="24"/>
      <c r="H56" s="24"/>
      <c r="I56" s="31"/>
      <c r="J56" s="31"/>
      <c r="K56" s="35"/>
    </row>
    <row r="57" spans="1:11" x14ac:dyDescent="0.3">
      <c r="C57" s="58" t="s">
        <v>16</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17</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188</v>
      </c>
      <c r="C73" s="57" t="s">
        <v>189</v>
      </c>
      <c r="D73" s="54"/>
      <c r="E73" s="6"/>
      <c r="F73" s="19"/>
      <c r="G73" s="24">
        <v>219500.77</v>
      </c>
      <c r="H73" s="24">
        <v>18.07</v>
      </c>
      <c r="I73" s="31"/>
      <c r="J73" s="31"/>
      <c r="K73" s="35"/>
    </row>
    <row r="74" spans="1:54" x14ac:dyDescent="0.3">
      <c r="C74" s="58" t="s">
        <v>176</v>
      </c>
      <c r="D74" s="54"/>
      <c r="E74" s="6"/>
      <c r="F74" s="19"/>
      <c r="G74" s="25">
        <v>219500.77</v>
      </c>
      <c r="H74" s="25">
        <v>18.07</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5255</v>
      </c>
      <c r="D77" s="54"/>
      <c r="E77" s="6"/>
      <c r="F77" s="19"/>
      <c r="G77" s="24" t="s">
        <v>2</v>
      </c>
      <c r="H77" s="24" t="s">
        <v>2</v>
      </c>
      <c r="I77" s="31"/>
      <c r="J77" s="31"/>
      <c r="K77" s="35"/>
      <c r="L77" s="3"/>
      <c r="AI77" s="3"/>
      <c r="AV77" s="3"/>
      <c r="AX77" s="3"/>
      <c r="BB77" s="3"/>
    </row>
    <row r="78" spans="1:54" x14ac:dyDescent="0.3">
      <c r="B78" s="8"/>
      <c r="C78" s="57" t="s">
        <v>190</v>
      </c>
      <c r="D78" s="54"/>
      <c r="E78" s="6"/>
      <c r="F78" s="19"/>
      <c r="G78" s="24">
        <v>16298.29</v>
      </c>
      <c r="H78" s="24">
        <v>1.36</v>
      </c>
      <c r="I78" s="31"/>
      <c r="J78" s="31"/>
      <c r="K78" s="35"/>
    </row>
    <row r="79" spans="1:54" x14ac:dyDescent="0.3">
      <c r="C79" s="58" t="s">
        <v>176</v>
      </c>
      <c r="D79" s="54"/>
      <c r="E79" s="6"/>
      <c r="F79" s="19"/>
      <c r="G79" s="25">
        <v>16298.29</v>
      </c>
      <c r="H79" s="25">
        <v>1.36</v>
      </c>
      <c r="I79" s="31"/>
      <c r="J79" s="31"/>
      <c r="K79" s="35"/>
    </row>
    <row r="80" spans="1:54" x14ac:dyDescent="0.3">
      <c r="C80" s="57"/>
      <c r="D80" s="54"/>
      <c r="E80" s="6"/>
      <c r="F80" s="19"/>
      <c r="G80" s="24"/>
      <c r="H80" s="24"/>
      <c r="I80" s="31"/>
      <c r="J80" s="31"/>
      <c r="K80" s="35"/>
    </row>
    <row r="81" spans="3:11" x14ac:dyDescent="0.3">
      <c r="C81" s="60" t="s">
        <v>191</v>
      </c>
      <c r="D81" s="55"/>
      <c r="E81" s="5"/>
      <c r="F81" s="20"/>
      <c r="G81" s="26">
        <v>1214874.1100000001</v>
      </c>
      <c r="H81" s="26">
        <v>99.999999999999986</v>
      </c>
      <c r="I81" s="32"/>
      <c r="J81" s="32"/>
      <c r="K81" s="36"/>
    </row>
    <row r="84" spans="3:11" x14ac:dyDescent="0.3">
      <c r="C84" s="1" t="s">
        <v>192</v>
      </c>
    </row>
    <row r="85" spans="3:11" x14ac:dyDescent="0.3">
      <c r="C85" s="37" t="s">
        <v>193</v>
      </c>
      <c r="D85" s="37"/>
      <c r="E85" s="37"/>
      <c r="F85" s="37"/>
      <c r="G85" s="37"/>
      <c r="H85" s="37"/>
      <c r="I85" s="37"/>
      <c r="J85" s="37"/>
      <c r="K85" s="37"/>
    </row>
    <row r="86" spans="3:11" x14ac:dyDescent="0.3">
      <c r="C86" s="2" t="s">
        <v>194</v>
      </c>
    </row>
    <row r="87" spans="3:11" x14ac:dyDescent="0.3">
      <c r="C87" s="2" t="s">
        <v>195</v>
      </c>
    </row>
    <row r="88" spans="3:11" ht="30" customHeight="1" x14ac:dyDescent="0.3">
      <c r="C88" s="82" t="s">
        <v>196</v>
      </c>
      <c r="D88" s="83"/>
      <c r="E88" s="83"/>
      <c r="F88" s="83"/>
      <c r="G88" s="83"/>
      <c r="H88" s="83"/>
      <c r="I88" s="83"/>
      <c r="J88" s="83"/>
      <c r="K88" s="83"/>
    </row>
    <row r="89" spans="3:11" x14ac:dyDescent="0.3">
      <c r="C89" s="2" t="s">
        <v>197</v>
      </c>
    </row>
    <row r="91" spans="3:11" x14ac:dyDescent="0.3">
      <c r="C91" s="1" t="s">
        <v>5366</v>
      </c>
      <c r="E91" s="80" t="s">
        <v>5367</v>
      </c>
    </row>
    <row r="92" spans="3:11" x14ac:dyDescent="0.3">
      <c r="E92" s="2" t="s">
        <v>5389</v>
      </c>
    </row>
  </sheetData>
  <mergeCells count="1">
    <mergeCell ref="C88:K88"/>
  </mergeCells>
  <hyperlinks>
    <hyperlink ref="J2" location="'Index'!A1" display="'Index'!A1" xr:uid="{A2410448-105A-4A94-A655-BC532B685B32}"/>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0B06-4670-46C6-845F-F765065BA626}">
  <sheetPr codeName="Sheet125"/>
  <dimension ref="A1:IV135"/>
  <sheetViews>
    <sheetView showGridLines="0" zoomScale="90" zoomScaleNormal="90" workbookViewId="0">
      <pane ySplit="6" topLeftCell="A118" activePane="bottomLeft" state="frozen"/>
      <selection activeCell="C2" sqref="C2"/>
      <selection pane="bottomLeft" activeCell="E134" sqref="E134"/>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2198</v>
      </c>
      <c r="J2" s="38" t="s">
        <v>4927</v>
      </c>
    </row>
    <row r="3" spans="1:54" ht="16.2" x14ac:dyDescent="0.35">
      <c r="C3" s="1" t="s">
        <v>28</v>
      </c>
      <c r="D3" s="21" t="s">
        <v>2199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9389654</v>
      </c>
      <c r="G10" s="24">
        <v>187933.92</v>
      </c>
      <c r="H10" s="24">
        <v>8.35</v>
      </c>
      <c r="I10" s="31"/>
      <c r="J10" s="31"/>
      <c r="K10" s="35"/>
    </row>
    <row r="11" spans="1:54" x14ac:dyDescent="0.3">
      <c r="B11" s="8" t="s">
        <v>44</v>
      </c>
      <c r="C11" s="57" t="s">
        <v>45</v>
      </c>
      <c r="D11" s="54" t="s">
        <v>46</v>
      </c>
      <c r="E11" s="6" t="s">
        <v>43</v>
      </c>
      <c r="F11" s="19">
        <v>11444355</v>
      </c>
      <c r="G11" s="24">
        <v>165462.48000000001</v>
      </c>
      <c r="H11" s="24">
        <v>7.35</v>
      </c>
      <c r="I11" s="31"/>
      <c r="J11" s="31"/>
      <c r="K11" s="35"/>
    </row>
    <row r="12" spans="1:54" x14ac:dyDescent="0.3">
      <c r="B12" s="8" t="s">
        <v>61</v>
      </c>
      <c r="C12" s="57" t="s">
        <v>62</v>
      </c>
      <c r="D12" s="54" t="s">
        <v>63</v>
      </c>
      <c r="E12" s="6" t="s">
        <v>64</v>
      </c>
      <c r="F12" s="19">
        <v>9384540</v>
      </c>
      <c r="G12" s="24">
        <v>140824.41</v>
      </c>
      <c r="H12" s="24">
        <v>6.26</v>
      </c>
      <c r="I12" s="31"/>
      <c r="J12" s="31"/>
      <c r="K12" s="35"/>
    </row>
    <row r="13" spans="1:54" x14ac:dyDescent="0.3">
      <c r="B13" s="8" t="s">
        <v>58</v>
      </c>
      <c r="C13" s="57" t="s">
        <v>59</v>
      </c>
      <c r="D13" s="54" t="s">
        <v>60</v>
      </c>
      <c r="E13" s="6" t="s">
        <v>43</v>
      </c>
      <c r="F13" s="19">
        <v>6259500</v>
      </c>
      <c r="G13" s="24">
        <v>135424.28</v>
      </c>
      <c r="H13" s="24">
        <v>6.02</v>
      </c>
      <c r="I13" s="31"/>
      <c r="J13" s="31"/>
      <c r="K13" s="35"/>
    </row>
    <row r="14" spans="1:54" x14ac:dyDescent="0.3">
      <c r="B14" s="8" t="s">
        <v>54</v>
      </c>
      <c r="C14" s="57" t="s">
        <v>55</v>
      </c>
      <c r="D14" s="54" t="s">
        <v>56</v>
      </c>
      <c r="E14" s="6" t="s">
        <v>57</v>
      </c>
      <c r="F14" s="19">
        <v>2596034</v>
      </c>
      <c r="G14" s="24">
        <v>95269.26</v>
      </c>
      <c r="H14" s="24">
        <v>4.2300000000000004</v>
      </c>
      <c r="I14" s="31"/>
      <c r="J14" s="31"/>
      <c r="K14" s="35"/>
    </row>
    <row r="15" spans="1:54" x14ac:dyDescent="0.3">
      <c r="B15" s="8" t="s">
        <v>323</v>
      </c>
      <c r="C15" s="57" t="s">
        <v>324</v>
      </c>
      <c r="D15" s="54" t="s">
        <v>325</v>
      </c>
      <c r="E15" s="6" t="s">
        <v>244</v>
      </c>
      <c r="F15" s="19">
        <v>4470500</v>
      </c>
      <c r="G15" s="24">
        <v>89839.17</v>
      </c>
      <c r="H15" s="24">
        <v>3.99</v>
      </c>
      <c r="I15" s="31"/>
      <c r="J15" s="31"/>
      <c r="K15" s="35"/>
    </row>
    <row r="16" spans="1:54" x14ac:dyDescent="0.3">
      <c r="B16" s="8" t="s">
        <v>69</v>
      </c>
      <c r="C16" s="57" t="s">
        <v>70</v>
      </c>
      <c r="D16" s="54" t="s">
        <v>71</v>
      </c>
      <c r="E16" s="6" t="s">
        <v>72</v>
      </c>
      <c r="F16" s="19">
        <v>674058</v>
      </c>
      <c r="G16" s="24">
        <v>83583.19</v>
      </c>
      <c r="H16" s="24">
        <v>3.71</v>
      </c>
      <c r="I16" s="31"/>
      <c r="J16" s="31"/>
      <c r="K16" s="35"/>
    </row>
    <row r="17" spans="2:11" x14ac:dyDescent="0.3">
      <c r="B17" s="8" t="s">
        <v>223</v>
      </c>
      <c r="C17" s="57" t="s">
        <v>224</v>
      </c>
      <c r="D17" s="54" t="s">
        <v>225</v>
      </c>
      <c r="E17" s="6" t="s">
        <v>86</v>
      </c>
      <c r="F17" s="19">
        <v>3169907</v>
      </c>
      <c r="G17" s="24">
        <v>83175.19</v>
      </c>
      <c r="H17" s="24">
        <v>3.7</v>
      </c>
      <c r="I17" s="31"/>
      <c r="J17" s="31"/>
      <c r="K17" s="35"/>
    </row>
    <row r="18" spans="2:11" x14ac:dyDescent="0.3">
      <c r="B18" s="8" t="s">
        <v>530</v>
      </c>
      <c r="C18" s="57" t="s">
        <v>531</v>
      </c>
      <c r="D18" s="54" t="s">
        <v>532</v>
      </c>
      <c r="E18" s="6" t="s">
        <v>86</v>
      </c>
      <c r="F18" s="19">
        <v>8215850</v>
      </c>
      <c r="G18" s="24">
        <v>76941.440000000002</v>
      </c>
      <c r="H18" s="24">
        <v>3.42</v>
      </c>
      <c r="I18" s="31"/>
      <c r="J18" s="31"/>
      <c r="K18" s="35"/>
    </row>
    <row r="19" spans="2:11" x14ac:dyDescent="0.3">
      <c r="B19" s="8" t="s">
        <v>533</v>
      </c>
      <c r="C19" s="57" t="s">
        <v>534</v>
      </c>
      <c r="D19" s="54" t="s">
        <v>535</v>
      </c>
      <c r="E19" s="6" t="s">
        <v>200</v>
      </c>
      <c r="F19" s="19">
        <v>1078166</v>
      </c>
      <c r="G19" s="24">
        <v>64436.59</v>
      </c>
      <c r="H19" s="24">
        <v>2.86</v>
      </c>
      <c r="I19" s="31"/>
      <c r="J19" s="31"/>
      <c r="K19" s="35"/>
    </row>
    <row r="20" spans="2:11" x14ac:dyDescent="0.3">
      <c r="B20" s="8" t="s">
        <v>51</v>
      </c>
      <c r="C20" s="57" t="s">
        <v>52</v>
      </c>
      <c r="D20" s="54" t="s">
        <v>53</v>
      </c>
      <c r="E20" s="6" t="s">
        <v>43</v>
      </c>
      <c r="F20" s="19">
        <v>5181000</v>
      </c>
      <c r="G20" s="24">
        <v>62130.55</v>
      </c>
      <c r="H20" s="24">
        <v>2.76</v>
      </c>
      <c r="I20" s="31"/>
      <c r="J20" s="31"/>
      <c r="K20" s="35"/>
    </row>
    <row r="21" spans="2:11" x14ac:dyDescent="0.3">
      <c r="B21" s="8" t="s">
        <v>306</v>
      </c>
      <c r="C21" s="57" t="s">
        <v>307</v>
      </c>
      <c r="D21" s="54" t="s">
        <v>308</v>
      </c>
      <c r="E21" s="6" t="s">
        <v>198</v>
      </c>
      <c r="F21" s="19">
        <v>36400000</v>
      </c>
      <c r="G21" s="24">
        <v>58152.639999999999</v>
      </c>
      <c r="H21" s="24">
        <v>2.58</v>
      </c>
      <c r="I21" s="31"/>
      <c r="J21" s="31"/>
      <c r="K21" s="35"/>
    </row>
    <row r="22" spans="2:11" x14ac:dyDescent="0.3">
      <c r="B22" s="8" t="s">
        <v>91</v>
      </c>
      <c r="C22" s="57" t="s">
        <v>92</v>
      </c>
      <c r="D22" s="54" t="s">
        <v>93</v>
      </c>
      <c r="E22" s="6" t="s">
        <v>72</v>
      </c>
      <c r="F22" s="19">
        <v>977000</v>
      </c>
      <c r="G22" s="24">
        <v>55264.01</v>
      </c>
      <c r="H22" s="24">
        <v>2.46</v>
      </c>
      <c r="I22" s="31"/>
      <c r="J22" s="31"/>
      <c r="K22" s="35"/>
    </row>
    <row r="23" spans="2:11" x14ac:dyDescent="0.3">
      <c r="B23" s="8" t="s">
        <v>47</v>
      </c>
      <c r="C23" s="57" t="s">
        <v>48</v>
      </c>
      <c r="D23" s="54" t="s">
        <v>49</v>
      </c>
      <c r="E23" s="6" t="s">
        <v>50</v>
      </c>
      <c r="F23" s="19">
        <v>2893400</v>
      </c>
      <c r="G23" s="24">
        <v>46346.48</v>
      </c>
      <c r="H23" s="24">
        <v>2.06</v>
      </c>
      <c r="I23" s="31"/>
      <c r="J23" s="31"/>
      <c r="K23" s="35"/>
    </row>
    <row r="24" spans="2:11" x14ac:dyDescent="0.3">
      <c r="B24" s="8" t="s">
        <v>303</v>
      </c>
      <c r="C24" s="57" t="s">
        <v>304</v>
      </c>
      <c r="D24" s="54" t="s">
        <v>305</v>
      </c>
      <c r="E24" s="6" t="s">
        <v>68</v>
      </c>
      <c r="F24" s="19">
        <v>12710062</v>
      </c>
      <c r="G24" s="24">
        <v>45019.040000000001</v>
      </c>
      <c r="H24" s="24">
        <v>2</v>
      </c>
      <c r="I24" s="31"/>
      <c r="J24" s="31"/>
      <c r="K24" s="35"/>
    </row>
    <row r="25" spans="2:11" x14ac:dyDescent="0.3">
      <c r="B25" s="8" t="s">
        <v>1790</v>
      </c>
      <c r="C25" s="57" t="s">
        <v>1791</v>
      </c>
      <c r="D25" s="54" t="s">
        <v>1792</v>
      </c>
      <c r="E25" s="6" t="s">
        <v>82</v>
      </c>
      <c r="F25" s="19">
        <v>2711600</v>
      </c>
      <c r="G25" s="24">
        <v>44662.76</v>
      </c>
      <c r="H25" s="24">
        <v>1.99</v>
      </c>
      <c r="I25" s="31"/>
      <c r="J25" s="31"/>
      <c r="K25" s="35"/>
    </row>
    <row r="26" spans="2:11" x14ac:dyDescent="0.3">
      <c r="B26" s="8" t="s">
        <v>1805</v>
      </c>
      <c r="C26" s="57" t="s">
        <v>1806</v>
      </c>
      <c r="D26" s="54" t="s">
        <v>1807</v>
      </c>
      <c r="E26" s="6" t="s">
        <v>82</v>
      </c>
      <c r="F26" s="19">
        <v>2077054</v>
      </c>
      <c r="G26" s="24">
        <v>42376.06</v>
      </c>
      <c r="H26" s="24">
        <v>1.88</v>
      </c>
      <c r="I26" s="31"/>
      <c r="J26" s="31"/>
      <c r="K26" s="35"/>
    </row>
    <row r="27" spans="2:11" x14ac:dyDescent="0.3">
      <c r="B27" s="8" t="s">
        <v>549</v>
      </c>
      <c r="C27" s="57" t="s">
        <v>550</v>
      </c>
      <c r="D27" s="54" t="s">
        <v>551</v>
      </c>
      <c r="E27" s="6" t="s">
        <v>119</v>
      </c>
      <c r="F27" s="19">
        <v>11700000</v>
      </c>
      <c r="G27" s="24">
        <v>39183.300000000003</v>
      </c>
      <c r="H27" s="24">
        <v>1.74</v>
      </c>
      <c r="I27" s="31"/>
      <c r="J27" s="31"/>
      <c r="K27" s="35"/>
    </row>
    <row r="28" spans="2:11" x14ac:dyDescent="0.3">
      <c r="B28" s="8" t="s">
        <v>952</v>
      </c>
      <c r="C28" s="57" t="s">
        <v>953</v>
      </c>
      <c r="D28" s="54" t="s">
        <v>954</v>
      </c>
      <c r="E28" s="6" t="s">
        <v>68</v>
      </c>
      <c r="F28" s="19">
        <v>1265275</v>
      </c>
      <c r="G28" s="24">
        <v>35990.75</v>
      </c>
      <c r="H28" s="24">
        <v>1.6</v>
      </c>
      <c r="I28" s="31"/>
      <c r="J28" s="31"/>
      <c r="K28" s="35"/>
    </row>
    <row r="29" spans="2:11" x14ac:dyDescent="0.3">
      <c r="B29" s="8" t="s">
        <v>2200</v>
      </c>
      <c r="C29" s="57" t="s">
        <v>2201</v>
      </c>
      <c r="D29" s="54" t="s">
        <v>2202</v>
      </c>
      <c r="E29" s="6" t="s">
        <v>1019</v>
      </c>
      <c r="F29" s="19">
        <v>691000</v>
      </c>
      <c r="G29" s="24">
        <v>33650.32</v>
      </c>
      <c r="H29" s="24">
        <v>1.5</v>
      </c>
      <c r="I29" s="31"/>
      <c r="J29" s="31"/>
      <c r="K29" s="35"/>
    </row>
    <row r="30" spans="2:11" x14ac:dyDescent="0.3">
      <c r="B30" s="8" t="s">
        <v>380</v>
      </c>
      <c r="C30" s="57" t="s">
        <v>381</v>
      </c>
      <c r="D30" s="54" t="s">
        <v>382</v>
      </c>
      <c r="E30" s="6" t="s">
        <v>72</v>
      </c>
      <c r="F30" s="19">
        <v>1052404</v>
      </c>
      <c r="G30" s="24">
        <v>33500.120000000003</v>
      </c>
      <c r="H30" s="24">
        <v>1.49</v>
      </c>
      <c r="I30" s="31"/>
      <c r="J30" s="31"/>
      <c r="K30" s="35"/>
    </row>
    <row r="31" spans="2:11" x14ac:dyDescent="0.3">
      <c r="B31" s="8" t="s">
        <v>83</v>
      </c>
      <c r="C31" s="57" t="s">
        <v>84</v>
      </c>
      <c r="D31" s="54" t="s">
        <v>85</v>
      </c>
      <c r="E31" s="6" t="s">
        <v>86</v>
      </c>
      <c r="F31" s="19">
        <v>1936032</v>
      </c>
      <c r="G31" s="24">
        <v>31518.6</v>
      </c>
      <c r="H31" s="24">
        <v>1.4</v>
      </c>
      <c r="I31" s="31"/>
      <c r="J31" s="31"/>
      <c r="K31" s="35"/>
    </row>
    <row r="32" spans="2:11" x14ac:dyDescent="0.3">
      <c r="B32" s="8" t="s">
        <v>1026</v>
      </c>
      <c r="C32" s="57" t="s">
        <v>1027</v>
      </c>
      <c r="D32" s="54" t="s">
        <v>1028</v>
      </c>
      <c r="E32" s="6" t="s">
        <v>198</v>
      </c>
      <c r="F32" s="19">
        <v>2990000</v>
      </c>
      <c r="G32" s="24">
        <v>30512.95</v>
      </c>
      <c r="H32" s="24">
        <v>1.36</v>
      </c>
      <c r="I32" s="31"/>
      <c r="J32" s="31"/>
      <c r="K32" s="35"/>
    </row>
    <row r="33" spans="2:11" x14ac:dyDescent="0.3">
      <c r="B33" s="8" t="s">
        <v>241</v>
      </c>
      <c r="C33" s="57" t="s">
        <v>242</v>
      </c>
      <c r="D33" s="54" t="s">
        <v>243</v>
      </c>
      <c r="E33" s="6" t="s">
        <v>244</v>
      </c>
      <c r="F33" s="19">
        <v>6622203</v>
      </c>
      <c r="G33" s="24">
        <v>27886.1</v>
      </c>
      <c r="H33" s="24">
        <v>1.24</v>
      </c>
      <c r="I33" s="31"/>
      <c r="J33" s="31"/>
      <c r="K33" s="35"/>
    </row>
    <row r="34" spans="2:11" x14ac:dyDescent="0.3">
      <c r="B34" s="8" t="s">
        <v>134</v>
      </c>
      <c r="C34" s="57" t="s">
        <v>135</v>
      </c>
      <c r="D34" s="54" t="s">
        <v>136</v>
      </c>
      <c r="E34" s="6" t="s">
        <v>137</v>
      </c>
      <c r="F34" s="19">
        <v>3750590</v>
      </c>
      <c r="G34" s="24">
        <v>26321.64</v>
      </c>
      <c r="H34" s="24">
        <v>1.17</v>
      </c>
      <c r="I34" s="31"/>
      <c r="J34" s="31"/>
      <c r="K34" s="35"/>
    </row>
    <row r="35" spans="2:11" x14ac:dyDescent="0.3">
      <c r="B35" s="8" t="s">
        <v>269</v>
      </c>
      <c r="C35" s="57" t="s">
        <v>270</v>
      </c>
      <c r="D35" s="54" t="s">
        <v>271</v>
      </c>
      <c r="E35" s="6" t="s">
        <v>272</v>
      </c>
      <c r="F35" s="19">
        <v>1291895</v>
      </c>
      <c r="G35" s="24">
        <v>25206.16</v>
      </c>
      <c r="H35" s="24">
        <v>1.1200000000000001</v>
      </c>
      <c r="I35" s="31"/>
      <c r="J35" s="31"/>
      <c r="K35" s="35"/>
    </row>
    <row r="36" spans="2:11" x14ac:dyDescent="0.3">
      <c r="B36" s="8" t="s">
        <v>108</v>
      </c>
      <c r="C36" s="57" t="s">
        <v>109</v>
      </c>
      <c r="D36" s="54" t="s">
        <v>110</v>
      </c>
      <c r="E36" s="6" t="s">
        <v>111</v>
      </c>
      <c r="F36" s="19">
        <v>47952</v>
      </c>
      <c r="G36" s="24">
        <v>23693.08</v>
      </c>
      <c r="H36" s="24">
        <v>1.05</v>
      </c>
      <c r="I36" s="31"/>
      <c r="J36" s="31"/>
      <c r="K36" s="35"/>
    </row>
    <row r="37" spans="2:11" x14ac:dyDescent="0.3">
      <c r="B37" s="8" t="s">
        <v>1799</v>
      </c>
      <c r="C37" s="57" t="s">
        <v>1800</v>
      </c>
      <c r="D37" s="54" t="s">
        <v>1801</v>
      </c>
      <c r="E37" s="6" t="s">
        <v>86</v>
      </c>
      <c r="F37" s="19">
        <v>7066720</v>
      </c>
      <c r="G37" s="24">
        <v>22892.639999999999</v>
      </c>
      <c r="H37" s="24">
        <v>1.02</v>
      </c>
      <c r="I37" s="31"/>
      <c r="J37" s="31"/>
      <c r="K37" s="35"/>
    </row>
    <row r="38" spans="2:11" x14ac:dyDescent="0.3">
      <c r="B38" s="8" t="s">
        <v>449</v>
      </c>
      <c r="C38" s="57" t="s">
        <v>450</v>
      </c>
      <c r="D38" s="54" t="s">
        <v>451</v>
      </c>
      <c r="E38" s="6" t="s">
        <v>90</v>
      </c>
      <c r="F38" s="19">
        <v>1347900</v>
      </c>
      <c r="G38" s="24">
        <v>22586.76</v>
      </c>
      <c r="H38" s="24">
        <v>1</v>
      </c>
      <c r="I38" s="31"/>
      <c r="J38" s="31"/>
      <c r="K38" s="35"/>
    </row>
    <row r="39" spans="2:11" x14ac:dyDescent="0.3">
      <c r="B39" s="8" t="s">
        <v>2203</v>
      </c>
      <c r="C39" s="57" t="s">
        <v>2204</v>
      </c>
      <c r="D39" s="54" t="s">
        <v>2205</v>
      </c>
      <c r="E39" s="6" t="s">
        <v>68</v>
      </c>
      <c r="F39" s="19">
        <v>9835227</v>
      </c>
      <c r="G39" s="24">
        <v>20931.330000000002</v>
      </c>
      <c r="H39" s="24">
        <v>0.93</v>
      </c>
      <c r="I39" s="31"/>
      <c r="J39" s="31"/>
      <c r="K39" s="35"/>
    </row>
    <row r="40" spans="2:11" x14ac:dyDescent="0.3">
      <c r="B40" s="8" t="s">
        <v>2206</v>
      </c>
      <c r="C40" s="57" t="s">
        <v>2207</v>
      </c>
      <c r="D40" s="54" t="s">
        <v>2208</v>
      </c>
      <c r="E40" s="6" t="s">
        <v>145</v>
      </c>
      <c r="F40" s="19">
        <v>4836000</v>
      </c>
      <c r="G40" s="24">
        <v>20366.810000000001</v>
      </c>
      <c r="H40" s="24">
        <v>0.91</v>
      </c>
      <c r="I40" s="31"/>
      <c r="J40" s="31"/>
      <c r="K40" s="35"/>
    </row>
    <row r="41" spans="2:11" x14ac:dyDescent="0.3">
      <c r="B41" s="8" t="s">
        <v>899</v>
      </c>
      <c r="C41" s="57" t="s">
        <v>900</v>
      </c>
      <c r="D41" s="54" t="s">
        <v>901</v>
      </c>
      <c r="E41" s="6" t="s">
        <v>149</v>
      </c>
      <c r="F41" s="19">
        <v>2950000</v>
      </c>
      <c r="G41" s="24">
        <v>19871.2</v>
      </c>
      <c r="H41" s="24">
        <v>0.88</v>
      </c>
      <c r="I41" s="31"/>
      <c r="J41" s="31"/>
      <c r="K41" s="35"/>
    </row>
    <row r="42" spans="2:11" x14ac:dyDescent="0.3">
      <c r="B42" s="8" t="s">
        <v>402</v>
      </c>
      <c r="C42" s="57" t="s">
        <v>403</v>
      </c>
      <c r="D42" s="54" t="s">
        <v>404</v>
      </c>
      <c r="E42" s="6" t="s">
        <v>115</v>
      </c>
      <c r="F42" s="19">
        <v>544951</v>
      </c>
      <c r="G42" s="24">
        <v>18036.79</v>
      </c>
      <c r="H42" s="24">
        <v>0.8</v>
      </c>
      <c r="I42" s="31"/>
      <c r="J42" s="31"/>
      <c r="K42" s="35"/>
    </row>
    <row r="43" spans="2:11" x14ac:dyDescent="0.3">
      <c r="B43" s="8" t="s">
        <v>980</v>
      </c>
      <c r="C43" s="57" t="s">
        <v>981</v>
      </c>
      <c r="D43" s="54" t="s">
        <v>982</v>
      </c>
      <c r="E43" s="6" t="s">
        <v>115</v>
      </c>
      <c r="F43" s="19">
        <v>1802000</v>
      </c>
      <c r="G43" s="24">
        <v>17397.41</v>
      </c>
      <c r="H43" s="24">
        <v>0.77</v>
      </c>
      <c r="I43" s="31"/>
      <c r="J43" s="31"/>
      <c r="K43" s="35"/>
    </row>
    <row r="44" spans="2:11" x14ac:dyDescent="0.3">
      <c r="B44" s="8" t="s">
        <v>958</v>
      </c>
      <c r="C44" s="57" t="s">
        <v>959</v>
      </c>
      <c r="D44" s="54" t="s">
        <v>960</v>
      </c>
      <c r="E44" s="6" t="s">
        <v>207</v>
      </c>
      <c r="F44" s="19">
        <v>8000000</v>
      </c>
      <c r="G44" s="24">
        <v>15448.8</v>
      </c>
      <c r="H44" s="24">
        <v>0.69</v>
      </c>
      <c r="I44" s="31"/>
      <c r="J44" s="31"/>
      <c r="K44" s="35"/>
    </row>
    <row r="45" spans="2:11" x14ac:dyDescent="0.3">
      <c r="B45" s="8" t="s">
        <v>814</v>
      </c>
      <c r="C45" s="57" t="s">
        <v>815</v>
      </c>
      <c r="D45" s="54" t="s">
        <v>816</v>
      </c>
      <c r="E45" s="6" t="s">
        <v>145</v>
      </c>
      <c r="F45" s="19">
        <v>3500000</v>
      </c>
      <c r="G45" s="24">
        <v>13555.5</v>
      </c>
      <c r="H45" s="24">
        <v>0.6</v>
      </c>
      <c r="I45" s="31"/>
      <c r="J45" s="31"/>
      <c r="K45" s="35"/>
    </row>
    <row r="46" spans="2:11" x14ac:dyDescent="0.3">
      <c r="B46" s="8" t="s">
        <v>2209</v>
      </c>
      <c r="C46" s="57" t="s">
        <v>2210</v>
      </c>
      <c r="D46" s="54" t="s">
        <v>2211</v>
      </c>
      <c r="E46" s="6" t="s">
        <v>145</v>
      </c>
      <c r="F46" s="19">
        <v>90000</v>
      </c>
      <c r="G46" s="24">
        <v>13484.7</v>
      </c>
      <c r="H46" s="24">
        <v>0.6</v>
      </c>
      <c r="I46" s="31"/>
      <c r="J46" s="31"/>
      <c r="K46" s="35"/>
    </row>
    <row r="47" spans="2:11" x14ac:dyDescent="0.3">
      <c r="B47" s="8" t="s">
        <v>150</v>
      </c>
      <c r="C47" s="57" t="s">
        <v>151</v>
      </c>
      <c r="D47" s="54" t="s">
        <v>152</v>
      </c>
      <c r="E47" s="6" t="s">
        <v>141</v>
      </c>
      <c r="F47" s="19">
        <v>2646570</v>
      </c>
      <c r="G47" s="24">
        <v>12739.26</v>
      </c>
      <c r="H47" s="24">
        <v>0.56999999999999995</v>
      </c>
      <c r="I47" s="31"/>
      <c r="J47" s="31"/>
      <c r="K47" s="35"/>
    </row>
    <row r="48" spans="2:11" x14ac:dyDescent="0.3">
      <c r="B48" s="8" t="s">
        <v>217</v>
      </c>
      <c r="C48" s="57" t="s">
        <v>218</v>
      </c>
      <c r="D48" s="54" t="s">
        <v>219</v>
      </c>
      <c r="E48" s="6" t="s">
        <v>145</v>
      </c>
      <c r="F48" s="19">
        <v>1980000</v>
      </c>
      <c r="G48" s="24">
        <v>11734.47</v>
      </c>
      <c r="H48" s="24">
        <v>0.52</v>
      </c>
      <c r="I48" s="31"/>
      <c r="J48" s="31"/>
      <c r="K48" s="35"/>
    </row>
    <row r="49" spans="2:11" x14ac:dyDescent="0.3">
      <c r="B49" s="8" t="s">
        <v>273</v>
      </c>
      <c r="C49" s="57" t="s">
        <v>274</v>
      </c>
      <c r="D49" s="54" t="s">
        <v>275</v>
      </c>
      <c r="E49" s="6" t="s">
        <v>57</v>
      </c>
      <c r="F49" s="19">
        <v>837000</v>
      </c>
      <c r="G49" s="24">
        <v>11035.85</v>
      </c>
      <c r="H49" s="24">
        <v>0.49</v>
      </c>
      <c r="I49" s="31"/>
      <c r="J49" s="31"/>
      <c r="K49" s="35"/>
    </row>
    <row r="50" spans="2:11" x14ac:dyDescent="0.3">
      <c r="B50" s="8" t="s">
        <v>478</v>
      </c>
      <c r="C50" s="57" t="s">
        <v>479</v>
      </c>
      <c r="D50" s="54" t="s">
        <v>480</v>
      </c>
      <c r="E50" s="6" t="s">
        <v>322</v>
      </c>
      <c r="F50" s="19">
        <v>170000</v>
      </c>
      <c r="G50" s="24">
        <v>9946.7000000000007</v>
      </c>
      <c r="H50" s="24">
        <v>0.44</v>
      </c>
      <c r="I50" s="31"/>
      <c r="J50" s="31"/>
      <c r="K50" s="35"/>
    </row>
    <row r="51" spans="2:11" x14ac:dyDescent="0.3">
      <c r="B51" s="8" t="s">
        <v>112</v>
      </c>
      <c r="C51" s="57" t="s">
        <v>113</v>
      </c>
      <c r="D51" s="54" t="s">
        <v>114</v>
      </c>
      <c r="E51" s="6" t="s">
        <v>115</v>
      </c>
      <c r="F51" s="19">
        <v>215000</v>
      </c>
      <c r="G51" s="24">
        <v>7521.35</v>
      </c>
      <c r="H51" s="24">
        <v>0.33</v>
      </c>
      <c r="I51" s="31"/>
      <c r="J51" s="31"/>
      <c r="K51" s="35"/>
    </row>
    <row r="52" spans="2:11" x14ac:dyDescent="0.3">
      <c r="B52" s="8" t="s">
        <v>2212</v>
      </c>
      <c r="C52" s="57" t="s">
        <v>1645</v>
      </c>
      <c r="D52" s="54" t="s">
        <v>2213</v>
      </c>
      <c r="E52" s="6" t="s">
        <v>86</v>
      </c>
      <c r="F52" s="19">
        <v>945940</v>
      </c>
      <c r="G52" s="24">
        <v>6999.96</v>
      </c>
      <c r="H52" s="24">
        <v>0.31</v>
      </c>
      <c r="I52" s="31"/>
      <c r="J52" s="31"/>
      <c r="K52" s="35" t="s">
        <v>5316</v>
      </c>
    </row>
    <row r="53" spans="2:11" x14ac:dyDescent="0.3">
      <c r="B53" s="8" t="s">
        <v>341</v>
      </c>
      <c r="C53" s="57" t="s">
        <v>342</v>
      </c>
      <c r="D53" s="54" t="s">
        <v>343</v>
      </c>
      <c r="E53" s="6" t="s">
        <v>145</v>
      </c>
      <c r="F53" s="19">
        <v>955748</v>
      </c>
      <c r="G53" s="24">
        <v>6944.94</v>
      </c>
      <c r="H53" s="24">
        <v>0.31</v>
      </c>
      <c r="I53" s="31"/>
      <c r="J53" s="31"/>
      <c r="K53" s="35"/>
    </row>
    <row r="54" spans="2:11" x14ac:dyDescent="0.3">
      <c r="B54" s="8" t="s">
        <v>434</v>
      </c>
      <c r="C54" s="57" t="s">
        <v>435</v>
      </c>
      <c r="D54" s="54" t="s">
        <v>436</v>
      </c>
      <c r="E54" s="6" t="s">
        <v>115</v>
      </c>
      <c r="F54" s="19">
        <v>400000</v>
      </c>
      <c r="G54" s="24">
        <v>6916.8</v>
      </c>
      <c r="H54" s="24">
        <v>0.31</v>
      </c>
      <c r="I54" s="31"/>
      <c r="J54" s="31"/>
      <c r="K54" s="35"/>
    </row>
    <row r="55" spans="2:11" x14ac:dyDescent="0.3">
      <c r="B55" s="8" t="s">
        <v>491</v>
      </c>
      <c r="C55" s="57" t="s">
        <v>492</v>
      </c>
      <c r="D55" s="54" t="s">
        <v>493</v>
      </c>
      <c r="E55" s="6" t="s">
        <v>315</v>
      </c>
      <c r="F55" s="19">
        <v>823000</v>
      </c>
      <c r="G55" s="24">
        <v>6269.2</v>
      </c>
      <c r="H55" s="24">
        <v>0.28000000000000003</v>
      </c>
      <c r="I55" s="31"/>
      <c r="J55" s="31"/>
      <c r="K55" s="35"/>
    </row>
    <row r="56" spans="2:11" x14ac:dyDescent="0.3">
      <c r="B56" s="8" t="s">
        <v>347</v>
      </c>
      <c r="C56" s="57" t="s">
        <v>348</v>
      </c>
      <c r="D56" s="54" t="s">
        <v>349</v>
      </c>
      <c r="E56" s="6" t="s">
        <v>145</v>
      </c>
      <c r="F56" s="19">
        <v>1347099</v>
      </c>
      <c r="G56" s="24">
        <v>5859.21</v>
      </c>
      <c r="H56" s="24">
        <v>0.26</v>
      </c>
      <c r="I56" s="31"/>
      <c r="J56" s="31"/>
      <c r="K56" s="35"/>
    </row>
    <row r="57" spans="2:11" x14ac:dyDescent="0.3">
      <c r="B57" s="8" t="s">
        <v>124</v>
      </c>
      <c r="C57" s="57" t="s">
        <v>125</v>
      </c>
      <c r="D57" s="54" t="s">
        <v>126</v>
      </c>
      <c r="E57" s="6" t="s">
        <v>127</v>
      </c>
      <c r="F57" s="19">
        <v>95195</v>
      </c>
      <c r="G57" s="24">
        <v>3255</v>
      </c>
      <c r="H57" s="24">
        <v>0.14000000000000001</v>
      </c>
      <c r="I57" s="31"/>
      <c r="J57" s="31"/>
      <c r="K57" s="35"/>
    </row>
    <row r="58" spans="2:11" x14ac:dyDescent="0.3">
      <c r="B58" s="8" t="s">
        <v>2214</v>
      </c>
      <c r="C58" s="57" t="s">
        <v>2215</v>
      </c>
      <c r="D58" s="54" t="s">
        <v>2216</v>
      </c>
      <c r="E58" s="6" t="s">
        <v>164</v>
      </c>
      <c r="F58" s="19">
        <v>1981959</v>
      </c>
      <c r="G58" s="24">
        <v>3022.09</v>
      </c>
      <c r="H58" s="24">
        <v>0.13</v>
      </c>
      <c r="I58" s="31"/>
      <c r="J58" s="31"/>
      <c r="K58" s="35"/>
    </row>
    <row r="59" spans="2:11" x14ac:dyDescent="0.3">
      <c r="B59" s="8" t="s">
        <v>2217</v>
      </c>
      <c r="C59" s="57" t="s">
        <v>2218</v>
      </c>
      <c r="D59" s="54" t="s">
        <v>2219</v>
      </c>
      <c r="E59" s="6" t="s">
        <v>86</v>
      </c>
      <c r="F59" s="19">
        <v>134293</v>
      </c>
      <c r="G59" s="24">
        <v>2810.08</v>
      </c>
      <c r="H59" s="24">
        <v>0.12</v>
      </c>
      <c r="I59" s="31"/>
      <c r="J59" s="31"/>
      <c r="K59" s="35"/>
    </row>
    <row r="60" spans="2:11" x14ac:dyDescent="0.3">
      <c r="B60" s="8" t="s">
        <v>2220</v>
      </c>
      <c r="C60" s="57" t="s">
        <v>2221</v>
      </c>
      <c r="D60" s="54" t="s">
        <v>2222</v>
      </c>
      <c r="E60" s="6" t="s">
        <v>433</v>
      </c>
      <c r="F60" s="19">
        <v>1539222</v>
      </c>
      <c r="G60" s="24">
        <v>2462.4499999999998</v>
      </c>
      <c r="H60" s="24">
        <v>0.11</v>
      </c>
      <c r="I60" s="31"/>
      <c r="J60" s="31"/>
      <c r="K60" s="35"/>
    </row>
    <row r="61" spans="2:11" x14ac:dyDescent="0.3">
      <c r="B61" s="8" t="s">
        <v>251</v>
      </c>
      <c r="C61" s="57" t="s">
        <v>252</v>
      </c>
      <c r="D61" s="54" t="s">
        <v>253</v>
      </c>
      <c r="E61" s="6" t="s">
        <v>141</v>
      </c>
      <c r="F61" s="19">
        <v>18115</v>
      </c>
      <c r="G61" s="24">
        <v>2425.96</v>
      </c>
      <c r="H61" s="24">
        <v>0.11</v>
      </c>
      <c r="I61" s="31"/>
      <c r="J61" s="31"/>
      <c r="K61" s="35"/>
    </row>
    <row r="62" spans="2:11" x14ac:dyDescent="0.3">
      <c r="C62" s="58" t="s">
        <v>176</v>
      </c>
      <c r="D62" s="54"/>
      <c r="E62" s="6"/>
      <c r="F62" s="19"/>
      <c r="G62" s="25">
        <v>2068819.75</v>
      </c>
      <c r="H62" s="25">
        <v>91.92</v>
      </c>
      <c r="I62" s="31"/>
      <c r="J62" s="31"/>
      <c r="K62" s="35"/>
    </row>
    <row r="63" spans="2:11" x14ac:dyDescent="0.3">
      <c r="C63" s="57"/>
      <c r="D63" s="54"/>
      <c r="E63" s="6"/>
      <c r="F63" s="19"/>
      <c r="G63" s="24"/>
      <c r="H63" s="24"/>
      <c r="I63" s="31"/>
      <c r="J63" s="31"/>
      <c r="K63" s="35"/>
    </row>
    <row r="64" spans="2:11" x14ac:dyDescent="0.3">
      <c r="C64" s="58" t="s">
        <v>3</v>
      </c>
      <c r="D64" s="54"/>
      <c r="E64" s="6"/>
      <c r="F64" s="19"/>
      <c r="G64" s="24" t="s">
        <v>2</v>
      </c>
      <c r="H64" s="24" t="s">
        <v>2</v>
      </c>
      <c r="I64" s="31"/>
      <c r="J64" s="31"/>
      <c r="K64" s="35"/>
    </row>
    <row r="65" spans="2:11" x14ac:dyDescent="0.3">
      <c r="C65" s="57"/>
      <c r="D65" s="54"/>
      <c r="E65" s="6"/>
      <c r="F65" s="19"/>
      <c r="G65" s="24"/>
      <c r="H65" s="24"/>
      <c r="I65" s="31"/>
      <c r="J65" s="31"/>
      <c r="K65" s="35"/>
    </row>
    <row r="66" spans="2:11" x14ac:dyDescent="0.3">
      <c r="C66" s="59" t="s">
        <v>4</v>
      </c>
      <c r="D66" s="54"/>
      <c r="E66" s="6"/>
      <c r="F66" s="19"/>
      <c r="G66" s="24"/>
      <c r="H66" s="24"/>
      <c r="I66" s="31"/>
      <c r="J66" s="31"/>
      <c r="K66" s="35"/>
    </row>
    <row r="67" spans="2:11" x14ac:dyDescent="0.3">
      <c r="B67" s="8" t="s">
        <v>885</v>
      </c>
      <c r="C67" s="57" t="s">
        <v>886</v>
      </c>
      <c r="D67" s="54" t="s">
        <v>887</v>
      </c>
      <c r="E67" s="6" t="s">
        <v>50</v>
      </c>
      <c r="F67" s="19">
        <v>57400</v>
      </c>
      <c r="G67" s="24">
        <v>24423.919999999998</v>
      </c>
      <c r="H67" s="24">
        <v>1.0900000000000001</v>
      </c>
      <c r="I67" s="31"/>
      <c r="J67" s="31"/>
      <c r="K67" s="35"/>
    </row>
    <row r="68" spans="2:11" x14ac:dyDescent="0.3">
      <c r="B68" s="8" t="s">
        <v>882</v>
      </c>
      <c r="C68" s="57" t="s">
        <v>883</v>
      </c>
      <c r="D68" s="54" t="s">
        <v>884</v>
      </c>
      <c r="E68" s="6" t="s">
        <v>123</v>
      </c>
      <c r="F68" s="19">
        <v>325000</v>
      </c>
      <c r="G68" s="24">
        <v>21693.72</v>
      </c>
      <c r="H68" s="24">
        <v>0.96</v>
      </c>
      <c r="I68" s="31"/>
      <c r="J68" s="31"/>
      <c r="K68" s="35"/>
    </row>
    <row r="69" spans="2:11" x14ac:dyDescent="0.3">
      <c r="B69" s="8" t="s">
        <v>369</v>
      </c>
      <c r="C69" s="57" t="s">
        <v>370</v>
      </c>
      <c r="D69" s="54" t="s">
        <v>371</v>
      </c>
      <c r="E69" s="6" t="s">
        <v>123</v>
      </c>
      <c r="F69" s="19">
        <v>114400</v>
      </c>
      <c r="G69" s="24">
        <v>17304</v>
      </c>
      <c r="H69" s="24">
        <v>0.77</v>
      </c>
      <c r="I69" s="31"/>
      <c r="J69" s="31"/>
      <c r="K69" s="35"/>
    </row>
    <row r="70" spans="2:11" x14ac:dyDescent="0.3">
      <c r="C70" s="58" t="s">
        <v>176</v>
      </c>
      <c r="D70" s="54"/>
      <c r="E70" s="6"/>
      <c r="F70" s="19"/>
      <c r="G70" s="25">
        <v>63421.64</v>
      </c>
      <c r="H70" s="25">
        <v>2.82</v>
      </c>
      <c r="I70" s="31"/>
      <c r="J70" s="31"/>
      <c r="K70" s="35"/>
    </row>
    <row r="71" spans="2:11" x14ac:dyDescent="0.3">
      <c r="C71" s="57"/>
      <c r="D71" s="54"/>
      <c r="E71" s="6"/>
      <c r="F71" s="19"/>
      <c r="G71" s="24"/>
      <c r="H71" s="24"/>
      <c r="I71" s="31"/>
      <c r="J71" s="31"/>
      <c r="K71" s="35"/>
    </row>
    <row r="72" spans="2:11" x14ac:dyDescent="0.3">
      <c r="C72" s="58" t="s">
        <v>5</v>
      </c>
      <c r="D72" s="54"/>
      <c r="E72" s="6"/>
      <c r="F72" s="19"/>
      <c r="G72" s="24"/>
      <c r="H72" s="24"/>
      <c r="I72" s="31"/>
      <c r="J72" s="31"/>
      <c r="K72" s="35"/>
    </row>
    <row r="73" spans="2:11" x14ac:dyDescent="0.3">
      <c r="C73" s="57"/>
      <c r="D73" s="54"/>
      <c r="E73" s="6"/>
      <c r="F73" s="19"/>
      <c r="G73" s="24"/>
      <c r="H73" s="24"/>
      <c r="I73" s="31"/>
      <c r="J73" s="31"/>
      <c r="K73" s="35"/>
    </row>
    <row r="74" spans="2:11" x14ac:dyDescent="0.3">
      <c r="C74" s="58" t="s">
        <v>6</v>
      </c>
      <c r="D74" s="54"/>
      <c r="E74" s="6"/>
      <c r="F74" s="19"/>
      <c r="G74" s="24" t="s">
        <v>2</v>
      </c>
      <c r="H74" s="24" t="s">
        <v>2</v>
      </c>
      <c r="I74" s="31"/>
      <c r="J74" s="31"/>
      <c r="K74" s="35"/>
    </row>
    <row r="75" spans="2:11" x14ac:dyDescent="0.3">
      <c r="C75" s="57"/>
      <c r="D75" s="54"/>
      <c r="E75" s="6"/>
      <c r="F75" s="19"/>
      <c r="G75" s="24"/>
      <c r="H75" s="24"/>
      <c r="I75" s="31"/>
      <c r="J75" s="31"/>
      <c r="K75" s="35"/>
    </row>
    <row r="76" spans="2:11" x14ac:dyDescent="0.3">
      <c r="C76" s="58" t="s">
        <v>7</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8</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9</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10</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A84" s="10"/>
      <c r="B84" s="28"/>
      <c r="C84" s="58" t="s">
        <v>11</v>
      </c>
      <c r="D84" s="54"/>
      <c r="E84" s="6"/>
      <c r="F84" s="19"/>
      <c r="G84" s="24"/>
      <c r="H84" s="24"/>
      <c r="I84" s="31"/>
      <c r="J84" s="31"/>
      <c r="K84" s="35"/>
    </row>
    <row r="85" spans="1:11" x14ac:dyDescent="0.3">
      <c r="A85" s="28"/>
      <c r="B85" s="28"/>
      <c r="C85" s="58" t="s">
        <v>13</v>
      </c>
      <c r="D85" s="54"/>
      <c r="E85" s="6"/>
      <c r="F85" s="19"/>
      <c r="G85" s="24" t="s">
        <v>2</v>
      </c>
      <c r="H85" s="24" t="s">
        <v>2</v>
      </c>
      <c r="I85" s="31"/>
      <c r="J85" s="31"/>
      <c r="K85" s="35"/>
    </row>
    <row r="86" spans="1:11" x14ac:dyDescent="0.3">
      <c r="A86" s="28"/>
      <c r="B86" s="28"/>
      <c r="C86" s="58"/>
      <c r="D86" s="54"/>
      <c r="E86" s="6"/>
      <c r="F86" s="19"/>
      <c r="G86" s="24"/>
      <c r="H86" s="24"/>
      <c r="I86" s="31"/>
      <c r="J86" s="31"/>
      <c r="K86" s="35"/>
    </row>
    <row r="87" spans="1:11" x14ac:dyDescent="0.3">
      <c r="A87" s="28"/>
      <c r="B87" s="28"/>
      <c r="C87" s="58" t="s">
        <v>14</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C89" s="59" t="s">
        <v>15</v>
      </c>
      <c r="D89" s="54"/>
      <c r="E89" s="6"/>
      <c r="F89" s="19"/>
      <c r="G89" s="24"/>
      <c r="H89" s="24"/>
      <c r="I89" s="31"/>
      <c r="J89" s="31"/>
      <c r="K89" s="35"/>
    </row>
    <row r="90" spans="1:11" x14ac:dyDescent="0.3">
      <c r="B90" s="8" t="s">
        <v>1454</v>
      </c>
      <c r="C90" s="57" t="s">
        <v>1455</v>
      </c>
      <c r="D90" s="54" t="s">
        <v>1456</v>
      </c>
      <c r="E90" s="6" t="s">
        <v>187</v>
      </c>
      <c r="F90" s="19">
        <v>5000000</v>
      </c>
      <c r="G90" s="24">
        <v>4957.78</v>
      </c>
      <c r="H90" s="24">
        <v>0.22</v>
      </c>
      <c r="I90" s="31">
        <v>5.3601000000000001</v>
      </c>
      <c r="J90" s="31"/>
      <c r="K90" s="35"/>
    </row>
    <row r="91" spans="1:11" x14ac:dyDescent="0.3">
      <c r="B91" s="8" t="s">
        <v>2192</v>
      </c>
      <c r="C91" s="57" t="s">
        <v>2193</v>
      </c>
      <c r="D91" s="54" t="s">
        <v>2194</v>
      </c>
      <c r="E91" s="6" t="s">
        <v>187</v>
      </c>
      <c r="F91" s="19">
        <v>5000000</v>
      </c>
      <c r="G91" s="24">
        <v>4937.53</v>
      </c>
      <c r="H91" s="24">
        <v>0.22</v>
      </c>
      <c r="I91" s="31">
        <v>5.3701999999999996</v>
      </c>
      <c r="J91" s="31"/>
      <c r="K91" s="35"/>
    </row>
    <row r="92" spans="1:11" x14ac:dyDescent="0.3">
      <c r="B92" s="8" t="s">
        <v>184</v>
      </c>
      <c r="C92" s="57" t="s">
        <v>185</v>
      </c>
      <c r="D92" s="54" t="s">
        <v>186</v>
      </c>
      <c r="E92" s="6" t="s">
        <v>187</v>
      </c>
      <c r="F92" s="19">
        <v>3000000</v>
      </c>
      <c r="G92" s="24">
        <v>2937.49</v>
      </c>
      <c r="H92" s="24">
        <v>0.13</v>
      </c>
      <c r="I92" s="31">
        <v>5.4701000000000004</v>
      </c>
      <c r="J92" s="31"/>
      <c r="K92" s="35"/>
    </row>
    <row r="93" spans="1:11" x14ac:dyDescent="0.3">
      <c r="C93" s="58" t="s">
        <v>176</v>
      </c>
      <c r="D93" s="54"/>
      <c r="E93" s="6"/>
      <c r="F93" s="19"/>
      <c r="G93" s="25">
        <v>12832.8</v>
      </c>
      <c r="H93" s="25">
        <v>0.56999999999999995</v>
      </c>
      <c r="I93" s="31"/>
      <c r="J93" s="31"/>
      <c r="K93" s="35"/>
    </row>
    <row r="94" spans="1:11" x14ac:dyDescent="0.3">
      <c r="C94" s="57"/>
      <c r="D94" s="54"/>
      <c r="E94" s="6"/>
      <c r="F94" s="19"/>
      <c r="G94" s="24"/>
      <c r="H94" s="24"/>
      <c r="I94" s="31"/>
      <c r="J94" s="31"/>
      <c r="K94" s="35"/>
    </row>
    <row r="95" spans="1:11" x14ac:dyDescent="0.3">
      <c r="C95" s="58" t="s">
        <v>16</v>
      </c>
      <c r="D95" s="54"/>
      <c r="E95" s="6"/>
      <c r="F95" s="19"/>
      <c r="G95" s="24" t="s">
        <v>2</v>
      </c>
      <c r="H95" s="24" t="s">
        <v>2</v>
      </c>
      <c r="I95" s="31"/>
      <c r="J95" s="31"/>
      <c r="K95" s="35"/>
    </row>
    <row r="96" spans="1:11" x14ac:dyDescent="0.3">
      <c r="C96" s="57"/>
      <c r="D96" s="54"/>
      <c r="E96" s="6"/>
      <c r="F96" s="19"/>
      <c r="G96" s="24"/>
      <c r="H96" s="24"/>
      <c r="I96" s="31"/>
      <c r="J96" s="31"/>
      <c r="K96" s="35"/>
    </row>
    <row r="97" spans="1:11" x14ac:dyDescent="0.3">
      <c r="C97" s="58" t="s">
        <v>17</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18</v>
      </c>
      <c r="D99" s="54"/>
      <c r="E99" s="6"/>
      <c r="F99" s="19"/>
      <c r="G99" s="24"/>
      <c r="H99" s="24"/>
      <c r="I99" s="31"/>
      <c r="J99" s="31"/>
      <c r="K99" s="35"/>
    </row>
    <row r="100" spans="1:11" x14ac:dyDescent="0.3">
      <c r="A100" s="28"/>
      <c r="B100" s="28"/>
      <c r="C100" s="58" t="s">
        <v>19</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20</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21</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22</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23</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C110" s="59" t="s">
        <v>24</v>
      </c>
      <c r="D110" s="54"/>
      <c r="E110" s="6"/>
      <c r="F110" s="19"/>
      <c r="G110" s="24"/>
      <c r="H110" s="24"/>
      <c r="I110" s="31"/>
      <c r="J110" s="31"/>
      <c r="K110" s="35"/>
    </row>
    <row r="111" spans="1:11" x14ac:dyDescent="0.3">
      <c r="B111" s="8" t="s">
        <v>188</v>
      </c>
      <c r="C111" s="57" t="s">
        <v>189</v>
      </c>
      <c r="D111" s="54"/>
      <c r="E111" s="6"/>
      <c r="F111" s="19"/>
      <c r="G111" s="24">
        <v>44170.89</v>
      </c>
      <c r="H111" s="24">
        <v>1.96</v>
      </c>
      <c r="I111" s="31"/>
      <c r="J111" s="31"/>
      <c r="K111" s="35"/>
    </row>
    <row r="112" spans="1:11" x14ac:dyDescent="0.3">
      <c r="C112" s="58" t="s">
        <v>176</v>
      </c>
      <c r="D112" s="54"/>
      <c r="E112" s="6"/>
      <c r="F112" s="19"/>
      <c r="G112" s="25">
        <v>44170.89</v>
      </c>
      <c r="H112" s="25">
        <v>1.96</v>
      </c>
      <c r="I112" s="31"/>
      <c r="J112" s="31"/>
      <c r="K112" s="35"/>
    </row>
    <row r="113" spans="1:54" x14ac:dyDescent="0.3">
      <c r="C113" s="57"/>
      <c r="D113" s="54"/>
      <c r="E113" s="6"/>
      <c r="F113" s="19"/>
      <c r="G113" s="24"/>
      <c r="H113" s="24"/>
      <c r="I113" s="31"/>
      <c r="J113" s="31"/>
      <c r="K113" s="35"/>
    </row>
    <row r="114" spans="1:54" x14ac:dyDescent="0.3">
      <c r="A114" s="10"/>
      <c r="B114" s="28"/>
      <c r="C114" s="58" t="s">
        <v>25</v>
      </c>
      <c r="D114" s="54"/>
      <c r="E114" s="6"/>
      <c r="F114" s="19"/>
      <c r="G114" s="24"/>
      <c r="H114" s="24"/>
      <c r="I114" s="31"/>
      <c r="J114" s="31"/>
      <c r="K114" s="35"/>
    </row>
    <row r="115" spans="1:54" s="2" customFormat="1" ht="13.8" x14ac:dyDescent="0.3">
      <c r="A115" s="28"/>
      <c r="B115" s="28"/>
      <c r="C115" s="57" t="s">
        <v>5255</v>
      </c>
      <c r="D115" s="54"/>
      <c r="E115" s="6"/>
      <c r="F115" s="19"/>
      <c r="G115" s="24">
        <v>10365</v>
      </c>
      <c r="H115" s="24">
        <v>0.46</v>
      </c>
      <c r="I115" s="31"/>
      <c r="J115" s="31"/>
      <c r="K115" s="35"/>
      <c r="L115" s="3"/>
      <c r="AI115" s="3"/>
      <c r="AV115" s="3"/>
      <c r="AX115" s="3"/>
      <c r="BB115" s="3"/>
    </row>
    <row r="116" spans="1:54" x14ac:dyDescent="0.3">
      <c r="B116" s="8"/>
      <c r="C116" s="57" t="s">
        <v>190</v>
      </c>
      <c r="D116" s="54"/>
      <c r="E116" s="6"/>
      <c r="F116" s="19"/>
      <c r="G116" s="24">
        <v>50363.55</v>
      </c>
      <c r="H116" s="24">
        <v>2.27</v>
      </c>
      <c r="I116" s="31"/>
      <c r="J116" s="31"/>
      <c r="K116" s="35"/>
    </row>
    <row r="117" spans="1:54" x14ac:dyDescent="0.3">
      <c r="C117" s="58" t="s">
        <v>176</v>
      </c>
      <c r="D117" s="54"/>
      <c r="E117" s="6"/>
      <c r="F117" s="19"/>
      <c r="G117" s="25">
        <v>60728.55</v>
      </c>
      <c r="H117" s="25">
        <v>2.73</v>
      </c>
      <c r="I117" s="31"/>
      <c r="J117" s="31"/>
      <c r="K117" s="35"/>
    </row>
    <row r="118" spans="1:54" x14ac:dyDescent="0.3">
      <c r="C118" s="57"/>
      <c r="D118" s="54"/>
      <c r="E118" s="6"/>
      <c r="F118" s="19"/>
      <c r="G118" s="24"/>
      <c r="H118" s="24"/>
      <c r="I118" s="31"/>
      <c r="J118" s="31"/>
      <c r="K118" s="35"/>
    </row>
    <row r="119" spans="1:54" x14ac:dyDescent="0.3">
      <c r="C119" s="60" t="s">
        <v>191</v>
      </c>
      <c r="D119" s="55"/>
      <c r="E119" s="5"/>
      <c r="F119" s="20"/>
      <c r="G119" s="26">
        <v>2249973.63</v>
      </c>
      <c r="H119" s="26">
        <v>99.999999999999986</v>
      </c>
      <c r="I119" s="32"/>
      <c r="J119" s="32"/>
      <c r="K119" s="36"/>
    </row>
    <row r="121" spans="1:54" s="50" customFormat="1" ht="15" x14ac:dyDescent="0.35">
      <c r="C121" s="50" t="s">
        <v>4938</v>
      </c>
      <c r="F121" s="51"/>
      <c r="G121" s="51"/>
      <c r="H121" s="51"/>
    </row>
    <row r="122" spans="1:54" s="42" customFormat="1" ht="27.6" x14ac:dyDescent="0.3">
      <c r="B122" s="43"/>
      <c r="C122" s="43" t="s">
        <v>4933</v>
      </c>
      <c r="D122" s="43" t="s">
        <v>4934</v>
      </c>
      <c r="E122" s="43" t="s">
        <v>4935</v>
      </c>
      <c r="F122" s="44" t="s">
        <v>34</v>
      </c>
      <c r="G122" s="45" t="s">
        <v>4936</v>
      </c>
      <c r="H122" s="44" t="s">
        <v>36</v>
      </c>
      <c r="I122" s="43" t="s">
        <v>39</v>
      </c>
    </row>
    <row r="123" spans="1:54" s="42" customFormat="1" ht="13.8" x14ac:dyDescent="0.3">
      <c r="B123" s="43"/>
      <c r="C123" s="43" t="s">
        <v>4941</v>
      </c>
      <c r="D123" s="43"/>
      <c r="E123" s="43"/>
      <c r="F123" s="44"/>
      <c r="G123" s="45"/>
      <c r="H123" s="44"/>
      <c r="I123" s="43"/>
    </row>
    <row r="124" spans="1:54" s="2" customFormat="1" ht="13.8" x14ac:dyDescent="0.3">
      <c r="B124" s="46">
        <v>2220096</v>
      </c>
      <c r="C124" s="46" t="s">
        <v>4992</v>
      </c>
      <c r="D124" s="46" t="s">
        <v>4940</v>
      </c>
      <c r="E124" s="46" t="s">
        <v>86</v>
      </c>
      <c r="F124" s="47">
        <v>-1042800</v>
      </c>
      <c r="G124" s="47">
        <v>-27510.106800000001</v>
      </c>
      <c r="H124" s="47">
        <v>-1.22</v>
      </c>
      <c r="I124" s="46"/>
    </row>
    <row r="125" spans="1:54" s="1" customFormat="1" ht="13.8" x14ac:dyDescent="0.3">
      <c r="B125" s="48"/>
      <c r="C125" s="48" t="s">
        <v>4937</v>
      </c>
      <c r="D125" s="48"/>
      <c r="E125" s="48"/>
      <c r="F125" s="49"/>
      <c r="G125" s="49">
        <v>-27510.106800000001</v>
      </c>
      <c r="H125" s="49">
        <v>-1.22</v>
      </c>
      <c r="I125" s="48"/>
    </row>
    <row r="127" spans="1:54" x14ac:dyDescent="0.3">
      <c r="C127" s="1" t="s">
        <v>192</v>
      </c>
    </row>
    <row r="128" spans="1:54" x14ac:dyDescent="0.3">
      <c r="C128" s="37" t="s">
        <v>193</v>
      </c>
      <c r="D128" s="37"/>
      <c r="E128" s="37"/>
      <c r="F128" s="37"/>
      <c r="G128" s="37"/>
      <c r="H128" s="37"/>
      <c r="I128" s="37"/>
      <c r="J128" s="37"/>
      <c r="K128" s="37"/>
    </row>
    <row r="129" spans="3:11" x14ac:dyDescent="0.3">
      <c r="C129" s="2" t="s">
        <v>194</v>
      </c>
    </row>
    <row r="130" spans="3:11" x14ac:dyDescent="0.3">
      <c r="C130" s="2" t="s">
        <v>195</v>
      </c>
    </row>
    <row r="131" spans="3:11" ht="30" customHeight="1" x14ac:dyDescent="0.3">
      <c r="C131" s="82" t="s">
        <v>196</v>
      </c>
      <c r="D131" s="83"/>
      <c r="E131" s="83"/>
      <c r="F131" s="83"/>
      <c r="G131" s="83"/>
      <c r="H131" s="83"/>
      <c r="I131" s="83"/>
      <c r="J131" s="83"/>
      <c r="K131" s="83"/>
    </row>
    <row r="132" spans="3:11" x14ac:dyDescent="0.3">
      <c r="C132" s="2" t="s">
        <v>197</v>
      </c>
    </row>
    <row r="134" spans="3:11" x14ac:dyDescent="0.3">
      <c r="C134" s="1" t="s">
        <v>5366</v>
      </c>
      <c r="E134" s="80" t="s">
        <v>5367</v>
      </c>
    </row>
    <row r="135" spans="3:11" x14ac:dyDescent="0.3">
      <c r="E135" s="2" t="s">
        <v>5370</v>
      </c>
    </row>
  </sheetData>
  <mergeCells count="1">
    <mergeCell ref="C131:K131"/>
  </mergeCells>
  <hyperlinks>
    <hyperlink ref="J2" location="'Index'!A1" display="'Index'!A1" xr:uid="{B4F3871D-3E5E-4983-87F4-F33467036B77}"/>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6919-B341-4DD1-8BF9-CB96CBFCF24A}">
  <sheetPr codeName="Sheet126"/>
  <dimension ref="A1:IV178"/>
  <sheetViews>
    <sheetView showGridLines="0" zoomScale="90" zoomScaleNormal="90" workbookViewId="0">
      <pane ySplit="6" topLeftCell="A160" activePane="bottomLeft" state="frozen"/>
      <selection activeCell="C2" sqref="C2"/>
      <selection pane="bottomLeft" activeCell="E177" sqref="E177"/>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2223</v>
      </c>
      <c r="J2" s="38" t="s">
        <v>4927</v>
      </c>
    </row>
    <row r="3" spans="1:54" ht="16.2" x14ac:dyDescent="0.35">
      <c r="C3" s="1" t="s">
        <v>28</v>
      </c>
      <c r="D3" s="21" t="s">
        <v>2224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1331000</v>
      </c>
      <c r="G10" s="24">
        <v>26639.97</v>
      </c>
      <c r="H10" s="24">
        <v>2.98</v>
      </c>
      <c r="I10" s="31"/>
      <c r="J10" s="31"/>
      <c r="K10" s="35"/>
    </row>
    <row r="11" spans="1:54" x14ac:dyDescent="0.3">
      <c r="B11" s="8" t="s">
        <v>61</v>
      </c>
      <c r="C11" s="57" t="s">
        <v>62</v>
      </c>
      <c r="D11" s="54" t="s">
        <v>63</v>
      </c>
      <c r="E11" s="6" t="s">
        <v>64</v>
      </c>
      <c r="F11" s="19">
        <v>1720000</v>
      </c>
      <c r="G11" s="24">
        <v>25810.32</v>
      </c>
      <c r="H11" s="24">
        <v>2.89</v>
      </c>
      <c r="I11" s="31"/>
      <c r="J11" s="31"/>
      <c r="K11" s="35"/>
    </row>
    <row r="12" spans="1:54" x14ac:dyDescent="0.3">
      <c r="B12" s="8" t="s">
        <v>2225</v>
      </c>
      <c r="C12" s="57" t="s">
        <v>2226</v>
      </c>
      <c r="D12" s="54" t="s">
        <v>2227</v>
      </c>
      <c r="E12" s="6" t="s">
        <v>137</v>
      </c>
      <c r="F12" s="19">
        <v>20500000</v>
      </c>
      <c r="G12" s="24">
        <v>16922.75</v>
      </c>
      <c r="H12" s="24">
        <v>1.89</v>
      </c>
      <c r="I12" s="31"/>
      <c r="J12" s="31"/>
      <c r="K12" s="35"/>
    </row>
    <row r="13" spans="1:54" x14ac:dyDescent="0.3">
      <c r="B13" s="8" t="s">
        <v>377</v>
      </c>
      <c r="C13" s="57" t="s">
        <v>378</v>
      </c>
      <c r="D13" s="54" t="s">
        <v>379</v>
      </c>
      <c r="E13" s="6" t="s">
        <v>103</v>
      </c>
      <c r="F13" s="19">
        <v>3800000</v>
      </c>
      <c r="G13" s="24">
        <v>15825.1</v>
      </c>
      <c r="H13" s="24">
        <v>1.77</v>
      </c>
      <c r="I13" s="31"/>
      <c r="J13" s="31"/>
      <c r="K13" s="35"/>
    </row>
    <row r="14" spans="1:54" x14ac:dyDescent="0.3">
      <c r="B14" s="8" t="s">
        <v>971</v>
      </c>
      <c r="C14" s="57" t="s">
        <v>972</v>
      </c>
      <c r="D14" s="54" t="s">
        <v>973</v>
      </c>
      <c r="E14" s="6" t="s">
        <v>43</v>
      </c>
      <c r="F14" s="19">
        <v>7500000</v>
      </c>
      <c r="G14" s="24">
        <v>14223</v>
      </c>
      <c r="H14" s="24">
        <v>1.59</v>
      </c>
      <c r="I14" s="31"/>
      <c r="J14" s="31"/>
      <c r="K14" s="35"/>
    </row>
    <row r="15" spans="1:54" x14ac:dyDescent="0.3">
      <c r="B15" s="8" t="s">
        <v>2228</v>
      </c>
      <c r="C15" s="57" t="s">
        <v>2229</v>
      </c>
      <c r="D15" s="54" t="s">
        <v>2230</v>
      </c>
      <c r="E15" s="6" t="s">
        <v>315</v>
      </c>
      <c r="F15" s="19">
        <v>611361</v>
      </c>
      <c r="G15" s="24">
        <v>13880.95</v>
      </c>
      <c r="H15" s="24">
        <v>1.55</v>
      </c>
      <c r="I15" s="31"/>
      <c r="J15" s="31"/>
      <c r="K15" s="35"/>
    </row>
    <row r="16" spans="1:54" x14ac:dyDescent="0.3">
      <c r="B16" s="8" t="s">
        <v>841</v>
      </c>
      <c r="C16" s="57" t="s">
        <v>842</v>
      </c>
      <c r="D16" s="54" t="s">
        <v>843</v>
      </c>
      <c r="E16" s="6" t="s">
        <v>50</v>
      </c>
      <c r="F16" s="19">
        <v>780000</v>
      </c>
      <c r="G16" s="24">
        <v>13483.08</v>
      </c>
      <c r="H16" s="24">
        <v>1.51</v>
      </c>
      <c r="I16" s="31"/>
      <c r="J16" s="31"/>
      <c r="K16" s="35"/>
    </row>
    <row r="17" spans="2:11" x14ac:dyDescent="0.3">
      <c r="B17" s="8" t="s">
        <v>543</v>
      </c>
      <c r="C17" s="57" t="s">
        <v>544</v>
      </c>
      <c r="D17" s="54" t="s">
        <v>545</v>
      </c>
      <c r="E17" s="6" t="s">
        <v>164</v>
      </c>
      <c r="F17" s="19">
        <v>10000000</v>
      </c>
      <c r="G17" s="24">
        <v>13398</v>
      </c>
      <c r="H17" s="24">
        <v>1.5</v>
      </c>
      <c r="I17" s="31"/>
      <c r="J17" s="31"/>
      <c r="K17" s="35"/>
    </row>
    <row r="18" spans="2:11" x14ac:dyDescent="0.3">
      <c r="B18" s="8" t="s">
        <v>2231</v>
      </c>
      <c r="C18" s="57" t="s">
        <v>2232</v>
      </c>
      <c r="D18" s="54" t="s">
        <v>2233</v>
      </c>
      <c r="E18" s="6" t="s">
        <v>200</v>
      </c>
      <c r="F18" s="19">
        <v>1870000</v>
      </c>
      <c r="G18" s="24">
        <v>10792.71</v>
      </c>
      <c r="H18" s="24">
        <v>1.21</v>
      </c>
      <c r="I18" s="31"/>
      <c r="J18" s="31"/>
      <c r="K18" s="35"/>
    </row>
    <row r="19" spans="2:11" x14ac:dyDescent="0.3">
      <c r="B19" s="8" t="s">
        <v>558</v>
      </c>
      <c r="C19" s="57" t="s">
        <v>559</v>
      </c>
      <c r="D19" s="54" t="s">
        <v>560</v>
      </c>
      <c r="E19" s="6" t="s">
        <v>86</v>
      </c>
      <c r="F19" s="19">
        <v>500000</v>
      </c>
      <c r="G19" s="24">
        <v>10280</v>
      </c>
      <c r="H19" s="24">
        <v>1.1499999999999999</v>
      </c>
      <c r="I19" s="31"/>
      <c r="J19" s="31"/>
      <c r="K19" s="35"/>
    </row>
    <row r="20" spans="2:11" x14ac:dyDescent="0.3">
      <c r="B20" s="8" t="s">
        <v>51</v>
      </c>
      <c r="C20" s="57" t="s">
        <v>52</v>
      </c>
      <c r="D20" s="54" t="s">
        <v>53</v>
      </c>
      <c r="E20" s="6" t="s">
        <v>43</v>
      </c>
      <c r="F20" s="19">
        <v>800000</v>
      </c>
      <c r="G20" s="24">
        <v>9593.6</v>
      </c>
      <c r="H20" s="24">
        <v>1.07</v>
      </c>
      <c r="I20" s="31"/>
      <c r="J20" s="31"/>
      <c r="K20" s="35"/>
    </row>
    <row r="21" spans="2:11" x14ac:dyDescent="0.3">
      <c r="B21" s="8" t="s">
        <v>288</v>
      </c>
      <c r="C21" s="57" t="s">
        <v>289</v>
      </c>
      <c r="D21" s="54" t="s">
        <v>290</v>
      </c>
      <c r="E21" s="6" t="s">
        <v>43</v>
      </c>
      <c r="F21" s="19">
        <v>8000000</v>
      </c>
      <c r="G21" s="24">
        <v>8840</v>
      </c>
      <c r="H21" s="24">
        <v>0.99</v>
      </c>
      <c r="I21" s="31"/>
      <c r="J21" s="31"/>
      <c r="K21" s="35"/>
    </row>
    <row r="22" spans="2:11" x14ac:dyDescent="0.3">
      <c r="B22" s="8" t="s">
        <v>944</v>
      </c>
      <c r="C22" s="57" t="s">
        <v>945</v>
      </c>
      <c r="D22" s="54" t="s">
        <v>946</v>
      </c>
      <c r="E22" s="6" t="s">
        <v>64</v>
      </c>
      <c r="F22" s="19">
        <v>6000000</v>
      </c>
      <c r="G22" s="24">
        <v>8817.6</v>
      </c>
      <c r="H22" s="24">
        <v>0.99</v>
      </c>
      <c r="I22" s="31"/>
      <c r="J22" s="31"/>
      <c r="K22" s="35"/>
    </row>
    <row r="23" spans="2:11" x14ac:dyDescent="0.3">
      <c r="B23" s="8" t="s">
        <v>950</v>
      </c>
      <c r="C23" s="57" t="s">
        <v>728</v>
      </c>
      <c r="D23" s="54" t="s">
        <v>951</v>
      </c>
      <c r="E23" s="6" t="s">
        <v>119</v>
      </c>
      <c r="F23" s="19">
        <v>5000000</v>
      </c>
      <c r="G23" s="24">
        <v>8587.5</v>
      </c>
      <c r="H23" s="24">
        <v>0.96</v>
      </c>
      <c r="I23" s="31"/>
      <c r="J23" s="31"/>
      <c r="K23" s="35"/>
    </row>
    <row r="24" spans="2:11" x14ac:dyDescent="0.3">
      <c r="B24" s="8" t="s">
        <v>251</v>
      </c>
      <c r="C24" s="57" t="s">
        <v>252</v>
      </c>
      <c r="D24" s="54" t="s">
        <v>253</v>
      </c>
      <c r="E24" s="6" t="s">
        <v>141</v>
      </c>
      <c r="F24" s="19">
        <v>63550</v>
      </c>
      <c r="G24" s="24">
        <v>8510.6200000000008</v>
      </c>
      <c r="H24" s="24">
        <v>0.95</v>
      </c>
      <c r="I24" s="31"/>
      <c r="J24" s="31"/>
      <c r="K24" s="35"/>
    </row>
    <row r="25" spans="2:11" x14ac:dyDescent="0.3">
      <c r="B25" s="8" t="s">
        <v>398</v>
      </c>
      <c r="C25" s="57" t="s">
        <v>399</v>
      </c>
      <c r="D25" s="54" t="s">
        <v>400</v>
      </c>
      <c r="E25" s="6" t="s">
        <v>401</v>
      </c>
      <c r="F25" s="19">
        <v>4350297</v>
      </c>
      <c r="G25" s="24">
        <v>8302.11</v>
      </c>
      <c r="H25" s="24">
        <v>0.93</v>
      </c>
      <c r="I25" s="31"/>
      <c r="J25" s="31"/>
      <c r="K25" s="35"/>
    </row>
    <row r="26" spans="2:11" x14ac:dyDescent="0.3">
      <c r="B26" s="8" t="s">
        <v>338</v>
      </c>
      <c r="C26" s="57" t="s">
        <v>339</v>
      </c>
      <c r="D26" s="54" t="s">
        <v>340</v>
      </c>
      <c r="E26" s="6" t="s">
        <v>50</v>
      </c>
      <c r="F26" s="19">
        <v>3000000</v>
      </c>
      <c r="G26" s="24">
        <v>7979.4</v>
      </c>
      <c r="H26" s="24">
        <v>0.89</v>
      </c>
      <c r="I26" s="31"/>
      <c r="J26" s="31"/>
      <c r="K26" s="35"/>
    </row>
    <row r="27" spans="2:11" x14ac:dyDescent="0.3">
      <c r="B27" s="8" t="s">
        <v>484</v>
      </c>
      <c r="C27" s="57" t="s">
        <v>485</v>
      </c>
      <c r="D27" s="54" t="s">
        <v>486</v>
      </c>
      <c r="E27" s="6" t="s">
        <v>111</v>
      </c>
      <c r="F27" s="19">
        <v>883179</v>
      </c>
      <c r="G27" s="24">
        <v>7951.7</v>
      </c>
      <c r="H27" s="24">
        <v>0.89</v>
      </c>
      <c r="I27" s="31"/>
      <c r="J27" s="31"/>
      <c r="K27" s="35"/>
    </row>
    <row r="28" spans="2:11" x14ac:dyDescent="0.3">
      <c r="B28" s="8" t="s">
        <v>386</v>
      </c>
      <c r="C28" s="57" t="s">
        <v>387</v>
      </c>
      <c r="D28" s="54" t="s">
        <v>388</v>
      </c>
      <c r="E28" s="6" t="s">
        <v>50</v>
      </c>
      <c r="F28" s="19">
        <v>465000</v>
      </c>
      <c r="G28" s="24">
        <v>7844.55</v>
      </c>
      <c r="H28" s="24">
        <v>0.88</v>
      </c>
      <c r="I28" s="31"/>
      <c r="J28" s="31"/>
      <c r="K28" s="35"/>
    </row>
    <row r="29" spans="2:11" x14ac:dyDescent="0.3">
      <c r="B29" s="8" t="s">
        <v>76</v>
      </c>
      <c r="C29" s="57" t="s">
        <v>77</v>
      </c>
      <c r="D29" s="54" t="s">
        <v>78</v>
      </c>
      <c r="E29" s="6" t="s">
        <v>43</v>
      </c>
      <c r="F29" s="19">
        <v>950000</v>
      </c>
      <c r="G29" s="24">
        <v>7793.33</v>
      </c>
      <c r="H29" s="24">
        <v>0.87</v>
      </c>
      <c r="I29" s="31"/>
      <c r="J29" s="31"/>
      <c r="K29" s="35"/>
    </row>
    <row r="30" spans="2:11" x14ac:dyDescent="0.3">
      <c r="B30" s="8" t="s">
        <v>263</v>
      </c>
      <c r="C30" s="57" t="s">
        <v>264</v>
      </c>
      <c r="D30" s="54" t="s">
        <v>265</v>
      </c>
      <c r="E30" s="6" t="s">
        <v>198</v>
      </c>
      <c r="F30" s="19">
        <v>5630100</v>
      </c>
      <c r="G30" s="24">
        <v>7431.17</v>
      </c>
      <c r="H30" s="24">
        <v>0.83</v>
      </c>
      <c r="I30" s="31"/>
      <c r="J30" s="31"/>
      <c r="K30" s="35"/>
    </row>
    <row r="31" spans="2:11" x14ac:dyDescent="0.3">
      <c r="B31" s="8" t="s">
        <v>168</v>
      </c>
      <c r="C31" s="57" t="s">
        <v>169</v>
      </c>
      <c r="D31" s="54" t="s">
        <v>170</v>
      </c>
      <c r="E31" s="6" t="s">
        <v>171</v>
      </c>
      <c r="F31" s="19">
        <v>300000</v>
      </c>
      <c r="G31" s="24">
        <v>7221.3</v>
      </c>
      <c r="H31" s="24">
        <v>0.81</v>
      </c>
      <c r="I31" s="31"/>
      <c r="J31" s="31"/>
      <c r="K31" s="35"/>
    </row>
    <row r="32" spans="2:11" x14ac:dyDescent="0.3">
      <c r="B32" s="8" t="s">
        <v>94</v>
      </c>
      <c r="C32" s="57" t="s">
        <v>95</v>
      </c>
      <c r="D32" s="54" t="s">
        <v>96</v>
      </c>
      <c r="E32" s="6" t="s">
        <v>50</v>
      </c>
      <c r="F32" s="19">
        <v>135247</v>
      </c>
      <c r="G32" s="24">
        <v>7191.08</v>
      </c>
      <c r="H32" s="24">
        <v>0.8</v>
      </c>
      <c r="I32" s="31"/>
      <c r="J32" s="31"/>
      <c r="K32" s="35"/>
    </row>
    <row r="33" spans="2:11" x14ac:dyDescent="0.3">
      <c r="B33" s="8" t="s">
        <v>2236</v>
      </c>
      <c r="C33" s="57" t="s">
        <v>2237</v>
      </c>
      <c r="D33" s="54" t="s">
        <v>2238</v>
      </c>
      <c r="E33" s="6" t="s">
        <v>57</v>
      </c>
      <c r="F33" s="19">
        <v>561076</v>
      </c>
      <c r="G33" s="24">
        <v>6885.52</v>
      </c>
      <c r="H33" s="24">
        <v>0.77</v>
      </c>
      <c r="I33" s="31"/>
      <c r="J33" s="31"/>
      <c r="K33" s="35"/>
    </row>
    <row r="34" spans="2:11" x14ac:dyDescent="0.3">
      <c r="B34" s="8" t="s">
        <v>161</v>
      </c>
      <c r="C34" s="57" t="s">
        <v>162</v>
      </c>
      <c r="D34" s="54" t="s">
        <v>163</v>
      </c>
      <c r="E34" s="6" t="s">
        <v>164</v>
      </c>
      <c r="F34" s="19">
        <v>3300000</v>
      </c>
      <c r="G34" s="24">
        <v>6876.87</v>
      </c>
      <c r="H34" s="24">
        <v>0.77</v>
      </c>
      <c r="I34" s="31"/>
      <c r="J34" s="31"/>
      <c r="K34" s="35"/>
    </row>
    <row r="35" spans="2:11" x14ac:dyDescent="0.3">
      <c r="B35" s="8" t="s">
        <v>510</v>
      </c>
      <c r="C35" s="57" t="s">
        <v>511</v>
      </c>
      <c r="D35" s="54" t="s">
        <v>512</v>
      </c>
      <c r="E35" s="6" t="s">
        <v>90</v>
      </c>
      <c r="F35" s="19">
        <v>1916589</v>
      </c>
      <c r="G35" s="24">
        <v>6817.31</v>
      </c>
      <c r="H35" s="24">
        <v>0.76</v>
      </c>
      <c r="I35" s="31"/>
      <c r="J35" s="31"/>
      <c r="K35" s="35"/>
    </row>
    <row r="36" spans="2:11" x14ac:dyDescent="0.3">
      <c r="B36" s="8" t="s">
        <v>941</v>
      </c>
      <c r="C36" s="57" t="s">
        <v>942</v>
      </c>
      <c r="D36" s="54" t="s">
        <v>943</v>
      </c>
      <c r="E36" s="6" t="s">
        <v>171</v>
      </c>
      <c r="F36" s="19">
        <v>1400000</v>
      </c>
      <c r="G36" s="24">
        <v>6793.5</v>
      </c>
      <c r="H36" s="24">
        <v>0.76</v>
      </c>
      <c r="I36" s="31"/>
      <c r="J36" s="31"/>
      <c r="K36" s="35"/>
    </row>
    <row r="37" spans="2:11" x14ac:dyDescent="0.3">
      <c r="B37" s="8" t="s">
        <v>958</v>
      </c>
      <c r="C37" s="57" t="s">
        <v>959</v>
      </c>
      <c r="D37" s="54" t="s">
        <v>960</v>
      </c>
      <c r="E37" s="6" t="s">
        <v>207</v>
      </c>
      <c r="F37" s="19">
        <v>3500000</v>
      </c>
      <c r="G37" s="24">
        <v>6758.85</v>
      </c>
      <c r="H37" s="24">
        <v>0.76</v>
      </c>
      <c r="I37" s="31"/>
      <c r="J37" s="31"/>
      <c r="K37" s="35"/>
    </row>
    <row r="38" spans="2:11" x14ac:dyDescent="0.3">
      <c r="B38" s="8" t="s">
        <v>408</v>
      </c>
      <c r="C38" s="57" t="s">
        <v>409</v>
      </c>
      <c r="D38" s="54" t="s">
        <v>410</v>
      </c>
      <c r="E38" s="6" t="s">
        <v>82</v>
      </c>
      <c r="F38" s="19">
        <v>1012032</v>
      </c>
      <c r="G38" s="24">
        <v>6658.16</v>
      </c>
      <c r="H38" s="24">
        <v>0.74</v>
      </c>
      <c r="I38" s="31"/>
      <c r="J38" s="31"/>
      <c r="K38" s="35"/>
    </row>
    <row r="39" spans="2:11" x14ac:dyDescent="0.3">
      <c r="B39" s="8" t="s">
        <v>411</v>
      </c>
      <c r="C39" s="57" t="s">
        <v>412</v>
      </c>
      <c r="D39" s="54" t="s">
        <v>413</v>
      </c>
      <c r="E39" s="6" t="s">
        <v>414</v>
      </c>
      <c r="F39" s="19">
        <v>2500000</v>
      </c>
      <c r="G39" s="24">
        <v>6105.25</v>
      </c>
      <c r="H39" s="24">
        <v>0.68</v>
      </c>
      <c r="I39" s="31"/>
      <c r="J39" s="31"/>
      <c r="K39" s="35"/>
    </row>
    <row r="40" spans="2:11" x14ac:dyDescent="0.3">
      <c r="B40" s="8" t="s">
        <v>47</v>
      </c>
      <c r="C40" s="57" t="s">
        <v>48</v>
      </c>
      <c r="D40" s="54" t="s">
        <v>49</v>
      </c>
      <c r="E40" s="6" t="s">
        <v>50</v>
      </c>
      <c r="F40" s="19">
        <v>380000</v>
      </c>
      <c r="G40" s="24">
        <v>6086.84</v>
      </c>
      <c r="H40" s="24">
        <v>0.68</v>
      </c>
      <c r="I40" s="31"/>
      <c r="J40" s="31"/>
      <c r="K40" s="35"/>
    </row>
    <row r="41" spans="2:11" x14ac:dyDescent="0.3">
      <c r="B41" s="8" t="s">
        <v>2206</v>
      </c>
      <c r="C41" s="57" t="s">
        <v>2207</v>
      </c>
      <c r="D41" s="54" t="s">
        <v>2208</v>
      </c>
      <c r="E41" s="6" t="s">
        <v>145</v>
      </c>
      <c r="F41" s="19">
        <v>1374277</v>
      </c>
      <c r="G41" s="24">
        <v>5787.77</v>
      </c>
      <c r="H41" s="24">
        <v>0.65</v>
      </c>
      <c r="I41" s="31"/>
      <c r="J41" s="31"/>
      <c r="K41" s="35"/>
    </row>
    <row r="42" spans="2:11" x14ac:dyDescent="0.3">
      <c r="B42" s="8" t="s">
        <v>254</v>
      </c>
      <c r="C42" s="57" t="s">
        <v>255</v>
      </c>
      <c r="D42" s="54" t="s">
        <v>256</v>
      </c>
      <c r="E42" s="6" t="s">
        <v>171</v>
      </c>
      <c r="F42" s="19">
        <v>1000000</v>
      </c>
      <c r="G42" s="24">
        <v>5716</v>
      </c>
      <c r="H42" s="24">
        <v>0.64</v>
      </c>
      <c r="I42" s="31"/>
      <c r="J42" s="31"/>
      <c r="K42" s="35"/>
    </row>
    <row r="43" spans="2:11" x14ac:dyDescent="0.3">
      <c r="B43" s="8" t="s">
        <v>1808</v>
      </c>
      <c r="C43" s="57" t="s">
        <v>1809</v>
      </c>
      <c r="D43" s="54" t="s">
        <v>1810</v>
      </c>
      <c r="E43" s="6" t="s">
        <v>68</v>
      </c>
      <c r="F43" s="19">
        <v>2321227</v>
      </c>
      <c r="G43" s="24">
        <v>5553.07</v>
      </c>
      <c r="H43" s="24">
        <v>0.62</v>
      </c>
      <c r="I43" s="31"/>
      <c r="J43" s="31"/>
      <c r="K43" s="35"/>
    </row>
    <row r="44" spans="2:11" x14ac:dyDescent="0.3">
      <c r="B44" s="8" t="s">
        <v>2239</v>
      </c>
      <c r="C44" s="57" t="s">
        <v>2240</v>
      </c>
      <c r="D44" s="54" t="s">
        <v>2241</v>
      </c>
      <c r="E44" s="6" t="s">
        <v>123</v>
      </c>
      <c r="F44" s="19">
        <v>711574</v>
      </c>
      <c r="G44" s="24">
        <v>5059.29</v>
      </c>
      <c r="H44" s="24">
        <v>0.56999999999999995</v>
      </c>
      <c r="I44" s="31"/>
      <c r="J44" s="31"/>
      <c r="K44" s="35"/>
    </row>
    <row r="45" spans="2:11" x14ac:dyDescent="0.3">
      <c r="B45" s="8" t="s">
        <v>437</v>
      </c>
      <c r="C45" s="57" t="s">
        <v>438</v>
      </c>
      <c r="D45" s="54" t="s">
        <v>439</v>
      </c>
      <c r="E45" s="6" t="s">
        <v>82</v>
      </c>
      <c r="F45" s="19">
        <v>500000</v>
      </c>
      <c r="G45" s="24">
        <v>4864</v>
      </c>
      <c r="H45" s="24">
        <v>0.54</v>
      </c>
      <c r="I45" s="31"/>
      <c r="J45" s="31"/>
      <c r="K45" s="35"/>
    </row>
    <row r="46" spans="2:11" x14ac:dyDescent="0.3">
      <c r="B46" s="8" t="s">
        <v>44</v>
      </c>
      <c r="C46" s="57" t="s">
        <v>45</v>
      </c>
      <c r="D46" s="54" t="s">
        <v>46</v>
      </c>
      <c r="E46" s="6" t="s">
        <v>43</v>
      </c>
      <c r="F46" s="19">
        <v>320000</v>
      </c>
      <c r="G46" s="24">
        <v>4626.5600000000004</v>
      </c>
      <c r="H46" s="24">
        <v>0.52</v>
      </c>
      <c r="I46" s="31"/>
      <c r="J46" s="31"/>
      <c r="K46" s="35"/>
    </row>
    <row r="47" spans="2:11" x14ac:dyDescent="0.3">
      <c r="B47" s="8" t="s">
        <v>134</v>
      </c>
      <c r="C47" s="57" t="s">
        <v>135</v>
      </c>
      <c r="D47" s="54" t="s">
        <v>136</v>
      </c>
      <c r="E47" s="6" t="s">
        <v>137</v>
      </c>
      <c r="F47" s="19">
        <v>639295</v>
      </c>
      <c r="G47" s="24">
        <v>4486.57</v>
      </c>
      <c r="H47" s="24">
        <v>0.5</v>
      </c>
      <c r="I47" s="31"/>
      <c r="J47" s="31"/>
      <c r="K47" s="35"/>
    </row>
    <row r="48" spans="2:11" x14ac:dyDescent="0.3">
      <c r="B48" s="8" t="s">
        <v>2242</v>
      </c>
      <c r="C48" s="57" t="s">
        <v>2243</v>
      </c>
      <c r="D48" s="54" t="s">
        <v>2244</v>
      </c>
      <c r="E48" s="6" t="s">
        <v>43</v>
      </c>
      <c r="F48" s="19">
        <v>1960755</v>
      </c>
      <c r="G48" s="24">
        <v>4288.37</v>
      </c>
      <c r="H48" s="24">
        <v>0.48</v>
      </c>
      <c r="I48" s="31"/>
      <c r="J48" s="31"/>
      <c r="K48" s="35"/>
    </row>
    <row r="49" spans="2:11" x14ac:dyDescent="0.3">
      <c r="B49" s="8" t="s">
        <v>245</v>
      </c>
      <c r="C49" s="57" t="s">
        <v>246</v>
      </c>
      <c r="D49" s="54" t="s">
        <v>247</v>
      </c>
      <c r="E49" s="6" t="s">
        <v>90</v>
      </c>
      <c r="F49" s="19">
        <v>525000</v>
      </c>
      <c r="G49" s="24">
        <v>3805.46</v>
      </c>
      <c r="H49" s="24">
        <v>0.43</v>
      </c>
      <c r="I49" s="31"/>
      <c r="J49" s="31"/>
      <c r="K49" s="35"/>
    </row>
    <row r="50" spans="2:11" x14ac:dyDescent="0.3">
      <c r="B50" s="8" t="s">
        <v>421</v>
      </c>
      <c r="C50" s="57" t="s">
        <v>422</v>
      </c>
      <c r="D50" s="54" t="s">
        <v>423</v>
      </c>
      <c r="E50" s="6" t="s">
        <v>160</v>
      </c>
      <c r="F50" s="19">
        <v>1040661</v>
      </c>
      <c r="G50" s="24">
        <v>3759.91</v>
      </c>
      <c r="H50" s="24">
        <v>0.42</v>
      </c>
      <c r="I50" s="31"/>
      <c r="J50" s="31"/>
      <c r="K50" s="35"/>
    </row>
    <row r="51" spans="2:11" x14ac:dyDescent="0.3">
      <c r="B51" s="8" t="s">
        <v>1790</v>
      </c>
      <c r="C51" s="57" t="s">
        <v>1791</v>
      </c>
      <c r="D51" s="54" t="s">
        <v>1792</v>
      </c>
      <c r="E51" s="6" t="s">
        <v>82</v>
      </c>
      <c r="F51" s="19">
        <v>219043</v>
      </c>
      <c r="G51" s="24">
        <v>3607.86</v>
      </c>
      <c r="H51" s="24">
        <v>0.4</v>
      </c>
      <c r="I51" s="31"/>
      <c r="J51" s="31"/>
      <c r="K51" s="35"/>
    </row>
    <row r="52" spans="2:11" x14ac:dyDescent="0.3">
      <c r="B52" s="8" t="s">
        <v>2245</v>
      </c>
      <c r="C52" s="57" t="s">
        <v>1144</v>
      </c>
      <c r="D52" s="54" t="s">
        <v>2246</v>
      </c>
      <c r="E52" s="6" t="s">
        <v>57</v>
      </c>
      <c r="F52" s="19">
        <v>1693793</v>
      </c>
      <c r="G52" s="24">
        <v>3606.09</v>
      </c>
      <c r="H52" s="24">
        <v>0.4</v>
      </c>
      <c r="I52" s="31"/>
      <c r="J52" s="31"/>
      <c r="K52" s="35"/>
    </row>
    <row r="53" spans="2:11" x14ac:dyDescent="0.3">
      <c r="B53" s="8" t="s">
        <v>323</v>
      </c>
      <c r="C53" s="57" t="s">
        <v>324</v>
      </c>
      <c r="D53" s="54" t="s">
        <v>325</v>
      </c>
      <c r="E53" s="6" t="s">
        <v>244</v>
      </c>
      <c r="F53" s="19">
        <v>160000</v>
      </c>
      <c r="G53" s="24">
        <v>3215.36</v>
      </c>
      <c r="H53" s="24">
        <v>0.36</v>
      </c>
      <c r="I53" s="31"/>
      <c r="J53" s="31"/>
      <c r="K53" s="35"/>
    </row>
    <row r="54" spans="2:11" x14ac:dyDescent="0.3">
      <c r="B54" s="8" t="s">
        <v>204</v>
      </c>
      <c r="C54" s="57" t="s">
        <v>205</v>
      </c>
      <c r="D54" s="54" t="s">
        <v>206</v>
      </c>
      <c r="E54" s="6" t="s">
        <v>207</v>
      </c>
      <c r="F54" s="19">
        <v>56794</v>
      </c>
      <c r="G54" s="24">
        <v>2948.63</v>
      </c>
      <c r="H54" s="24">
        <v>0.33</v>
      </c>
      <c r="I54" s="31"/>
      <c r="J54" s="31"/>
      <c r="K54" s="35"/>
    </row>
    <row r="55" spans="2:11" x14ac:dyDescent="0.3">
      <c r="B55" s="8" t="s">
        <v>955</v>
      </c>
      <c r="C55" s="57" t="s">
        <v>956</v>
      </c>
      <c r="D55" s="54" t="s">
        <v>957</v>
      </c>
      <c r="E55" s="6" t="s">
        <v>160</v>
      </c>
      <c r="F55" s="19">
        <v>829665</v>
      </c>
      <c r="G55" s="24">
        <v>2867.74</v>
      </c>
      <c r="H55" s="24">
        <v>0.32</v>
      </c>
      <c r="I55" s="31"/>
      <c r="J55" s="31"/>
      <c r="K55" s="35"/>
    </row>
    <row r="56" spans="2:11" x14ac:dyDescent="0.3">
      <c r="B56" s="8" t="s">
        <v>235</v>
      </c>
      <c r="C56" s="57" t="s">
        <v>236</v>
      </c>
      <c r="D56" s="54" t="s">
        <v>237</v>
      </c>
      <c r="E56" s="6" t="s">
        <v>90</v>
      </c>
      <c r="F56" s="19">
        <v>147079</v>
      </c>
      <c r="G56" s="24">
        <v>2696.84</v>
      </c>
      <c r="H56" s="24">
        <v>0.3</v>
      </c>
      <c r="I56" s="31"/>
      <c r="J56" s="31"/>
      <c r="K56" s="35"/>
    </row>
    <row r="57" spans="2:11" x14ac:dyDescent="0.3">
      <c r="B57" s="8" t="s">
        <v>452</v>
      </c>
      <c r="C57" s="57" t="s">
        <v>453</v>
      </c>
      <c r="D57" s="54" t="s">
        <v>454</v>
      </c>
      <c r="E57" s="6" t="s">
        <v>68</v>
      </c>
      <c r="F57" s="19">
        <v>1300000</v>
      </c>
      <c r="G57" s="24">
        <v>2673.06</v>
      </c>
      <c r="H57" s="24">
        <v>0.3</v>
      </c>
      <c r="I57" s="31"/>
      <c r="J57" s="31"/>
      <c r="K57" s="35"/>
    </row>
    <row r="58" spans="2:11" x14ac:dyDescent="0.3">
      <c r="B58" s="8" t="s">
        <v>805</v>
      </c>
      <c r="C58" s="57" t="s">
        <v>806</v>
      </c>
      <c r="D58" s="54" t="s">
        <v>807</v>
      </c>
      <c r="E58" s="6" t="s">
        <v>272</v>
      </c>
      <c r="F58" s="19">
        <v>179171</v>
      </c>
      <c r="G58" s="24">
        <v>2558.7399999999998</v>
      </c>
      <c r="H58" s="24">
        <v>0.28999999999999998</v>
      </c>
      <c r="I58" s="31"/>
      <c r="J58" s="31"/>
      <c r="K58" s="35"/>
    </row>
    <row r="59" spans="2:11" x14ac:dyDescent="0.3">
      <c r="B59" s="8" t="s">
        <v>2247</v>
      </c>
      <c r="C59" s="57" t="s">
        <v>2248</v>
      </c>
      <c r="D59" s="54" t="s">
        <v>2249</v>
      </c>
      <c r="E59" s="6" t="s">
        <v>164</v>
      </c>
      <c r="F59" s="19">
        <v>282904</v>
      </c>
      <c r="G59" s="24">
        <v>2429.86</v>
      </c>
      <c r="H59" s="24">
        <v>0.27</v>
      </c>
      <c r="I59" s="31"/>
      <c r="J59" s="31"/>
      <c r="K59" s="35"/>
    </row>
    <row r="60" spans="2:11" x14ac:dyDescent="0.3">
      <c r="B60" s="8" t="s">
        <v>440</v>
      </c>
      <c r="C60" s="57" t="s">
        <v>441</v>
      </c>
      <c r="D60" s="54" t="s">
        <v>442</v>
      </c>
      <c r="E60" s="6" t="s">
        <v>43</v>
      </c>
      <c r="F60" s="19">
        <v>3465000</v>
      </c>
      <c r="G60" s="24">
        <v>2325.36</v>
      </c>
      <c r="H60" s="24">
        <v>0.26</v>
      </c>
      <c r="I60" s="31"/>
      <c r="J60" s="31"/>
      <c r="K60" s="35"/>
    </row>
    <row r="61" spans="2:11" x14ac:dyDescent="0.3">
      <c r="B61" s="8" t="s">
        <v>430</v>
      </c>
      <c r="C61" s="57" t="s">
        <v>431</v>
      </c>
      <c r="D61" s="54" t="s">
        <v>432</v>
      </c>
      <c r="E61" s="6" t="s">
        <v>433</v>
      </c>
      <c r="F61" s="19">
        <v>500000</v>
      </c>
      <c r="G61" s="24">
        <v>1619.75</v>
      </c>
      <c r="H61" s="24">
        <v>0.18</v>
      </c>
      <c r="I61" s="31"/>
      <c r="J61" s="31"/>
      <c r="K61" s="35"/>
    </row>
    <row r="62" spans="2:11" x14ac:dyDescent="0.3">
      <c r="B62" s="8" t="s">
        <v>2250</v>
      </c>
      <c r="C62" s="57" t="s">
        <v>2251</v>
      </c>
      <c r="D62" s="54" t="s">
        <v>2252</v>
      </c>
      <c r="E62" s="6" t="s">
        <v>145</v>
      </c>
      <c r="F62" s="19">
        <v>677027</v>
      </c>
      <c r="G62" s="24">
        <v>1235.57</v>
      </c>
      <c r="H62" s="24">
        <v>0.14000000000000001</v>
      </c>
      <c r="I62" s="31"/>
      <c r="J62" s="31"/>
      <c r="K62" s="35"/>
    </row>
    <row r="63" spans="2:11" x14ac:dyDescent="0.3">
      <c r="B63" s="8" t="s">
        <v>863</v>
      </c>
      <c r="C63" s="57" t="s">
        <v>864</v>
      </c>
      <c r="D63" s="54" t="s">
        <v>865</v>
      </c>
      <c r="E63" s="6" t="s">
        <v>500</v>
      </c>
      <c r="F63" s="19">
        <v>75000</v>
      </c>
      <c r="G63" s="24">
        <v>727.58</v>
      </c>
      <c r="H63" s="24">
        <v>0.08</v>
      </c>
      <c r="I63" s="31"/>
      <c r="J63" s="31"/>
      <c r="K63" s="35"/>
    </row>
    <row r="64" spans="2:11" x14ac:dyDescent="0.3">
      <c r="B64" s="8" t="s">
        <v>303</v>
      </c>
      <c r="C64" s="57" t="s">
        <v>304</v>
      </c>
      <c r="D64" s="54" t="s">
        <v>305</v>
      </c>
      <c r="E64" s="6" t="s">
        <v>68</v>
      </c>
      <c r="F64" s="19">
        <v>22541</v>
      </c>
      <c r="G64" s="24">
        <v>79.84</v>
      </c>
      <c r="H64" s="24">
        <v>0.01</v>
      </c>
      <c r="I64" s="31"/>
      <c r="J64" s="31"/>
      <c r="K64" s="35"/>
    </row>
    <row r="65" spans="2:11" x14ac:dyDescent="0.3">
      <c r="C65" s="58" t="s">
        <v>176</v>
      </c>
      <c r="D65" s="54"/>
      <c r="E65" s="6"/>
      <c r="F65" s="19"/>
      <c r="G65" s="25">
        <f>SUM(XDO_?FINAL_MV?170?)</f>
        <v>400841.42</v>
      </c>
      <c r="H65" s="25">
        <f>SUM(XDO_?FINAL_PER_NET?170?)</f>
        <v>44.829999999999977</v>
      </c>
      <c r="I65" s="31"/>
      <c r="J65" s="31"/>
      <c r="K65" s="35"/>
    </row>
    <row r="66" spans="2:11" x14ac:dyDescent="0.3">
      <c r="C66" s="57"/>
      <c r="D66" s="54"/>
      <c r="E66" s="6"/>
      <c r="F66" s="19"/>
      <c r="G66" s="24"/>
      <c r="H66" s="24"/>
      <c r="I66" s="31"/>
      <c r="J66" s="31"/>
      <c r="K66" s="35"/>
    </row>
    <row r="67" spans="2:11" x14ac:dyDescent="0.3">
      <c r="C67" s="58" t="s">
        <v>3</v>
      </c>
      <c r="D67" s="54"/>
      <c r="E67" s="6"/>
      <c r="F67" s="19"/>
      <c r="G67" s="24" t="s">
        <v>2</v>
      </c>
      <c r="H67" s="24" t="s">
        <v>2</v>
      </c>
      <c r="I67" s="31"/>
      <c r="J67" s="31"/>
      <c r="K67" s="35"/>
    </row>
    <row r="68" spans="2:11" x14ac:dyDescent="0.3">
      <c r="C68" s="57"/>
      <c r="D68" s="54"/>
      <c r="E68" s="6"/>
      <c r="F68" s="19"/>
      <c r="G68" s="24"/>
      <c r="H68" s="24"/>
      <c r="I68" s="31"/>
      <c r="J68" s="31"/>
      <c r="K68" s="35"/>
    </row>
    <row r="69" spans="2:11" x14ac:dyDescent="0.3">
      <c r="C69" s="58" t="s">
        <v>4</v>
      </c>
      <c r="D69" s="54"/>
      <c r="E69" s="6"/>
      <c r="F69" s="19"/>
      <c r="G69" s="24" t="s">
        <v>2</v>
      </c>
      <c r="H69" s="24" t="s">
        <v>2</v>
      </c>
      <c r="I69" s="31"/>
      <c r="J69" s="31"/>
      <c r="K69" s="35"/>
    </row>
    <row r="70" spans="2:11" x14ac:dyDescent="0.3">
      <c r="C70" s="57"/>
      <c r="D70" s="54"/>
      <c r="E70" s="6"/>
      <c r="F70" s="19"/>
      <c r="G70" s="24"/>
      <c r="H70" s="24"/>
      <c r="I70" s="31"/>
      <c r="J70" s="31"/>
      <c r="K70" s="35"/>
    </row>
    <row r="71" spans="2:11" x14ac:dyDescent="0.3">
      <c r="C71" s="59" t="s">
        <v>581</v>
      </c>
      <c r="D71" s="54"/>
      <c r="E71" s="6"/>
      <c r="F71" s="19"/>
      <c r="G71" s="24"/>
      <c r="H71" s="24"/>
      <c r="I71" s="31"/>
      <c r="J71" s="31"/>
      <c r="K71" s="35"/>
    </row>
    <row r="72" spans="2:11" x14ac:dyDescent="0.3">
      <c r="B72" s="8" t="s">
        <v>582</v>
      </c>
      <c r="C72" s="57" t="s">
        <v>583</v>
      </c>
      <c r="D72" s="54" t="s">
        <v>584</v>
      </c>
      <c r="E72" s="6" t="s">
        <v>542</v>
      </c>
      <c r="F72" s="19">
        <v>2600000</v>
      </c>
      <c r="G72" s="24">
        <v>3315</v>
      </c>
      <c r="H72" s="24">
        <v>0.37</v>
      </c>
      <c r="I72" s="31"/>
      <c r="J72" s="31"/>
      <c r="K72" s="35"/>
    </row>
    <row r="73" spans="2:11" x14ac:dyDescent="0.3">
      <c r="C73" s="58" t="s">
        <v>176</v>
      </c>
      <c r="D73" s="54"/>
      <c r="E73" s="6"/>
      <c r="F73" s="19"/>
      <c r="G73" s="25">
        <v>3315</v>
      </c>
      <c r="H73" s="25">
        <v>0.37</v>
      </c>
      <c r="I73" s="31"/>
      <c r="J73" s="31"/>
      <c r="K73" s="35"/>
    </row>
    <row r="74" spans="2:11" x14ac:dyDescent="0.3">
      <c r="C74" s="57"/>
      <c r="D74" s="54"/>
      <c r="E74" s="6"/>
      <c r="F74" s="19"/>
      <c r="G74" s="24"/>
      <c r="H74" s="24"/>
      <c r="I74" s="31"/>
      <c r="J74" s="31"/>
      <c r="K74" s="35"/>
    </row>
    <row r="75" spans="2:11" x14ac:dyDescent="0.3">
      <c r="C75" s="59" t="s">
        <v>588</v>
      </c>
      <c r="D75" s="54"/>
      <c r="E75" s="6"/>
      <c r="F75" s="19"/>
      <c r="G75" s="24"/>
      <c r="H75" s="24"/>
      <c r="I75" s="31"/>
      <c r="J75" s="31"/>
      <c r="K75" s="35"/>
    </row>
    <row r="76" spans="2:11" x14ac:dyDescent="0.3">
      <c r="B76" s="8" t="s">
        <v>2253</v>
      </c>
      <c r="C76" s="57" t="s">
        <v>2254</v>
      </c>
      <c r="D76" s="54" t="s">
        <v>2255</v>
      </c>
      <c r="E76" s="6" t="s">
        <v>160</v>
      </c>
      <c r="F76" s="19">
        <v>7664234</v>
      </c>
      <c r="G76" s="24">
        <v>24136.21</v>
      </c>
      <c r="H76" s="24">
        <v>2.7</v>
      </c>
      <c r="I76" s="31"/>
      <c r="J76" s="31"/>
      <c r="K76" s="35"/>
    </row>
    <row r="77" spans="2:11" x14ac:dyDescent="0.3">
      <c r="B77" s="8" t="s">
        <v>589</v>
      </c>
      <c r="C77" s="57" t="s">
        <v>590</v>
      </c>
      <c r="D77" s="54" t="s">
        <v>591</v>
      </c>
      <c r="E77" s="6" t="s">
        <v>160</v>
      </c>
      <c r="F77" s="19">
        <v>4900000</v>
      </c>
      <c r="G77" s="24">
        <v>19085.5</v>
      </c>
      <c r="H77" s="24">
        <v>2.13</v>
      </c>
      <c r="I77" s="31"/>
      <c r="J77" s="31"/>
      <c r="K77" s="35"/>
    </row>
    <row r="78" spans="2:11" x14ac:dyDescent="0.3">
      <c r="C78" s="58" t="s">
        <v>176</v>
      </c>
      <c r="D78" s="54"/>
      <c r="E78" s="6"/>
      <c r="F78" s="19"/>
      <c r="G78" s="25">
        <v>43221.71</v>
      </c>
      <c r="H78" s="25">
        <v>4.83</v>
      </c>
      <c r="I78" s="31"/>
      <c r="J78" s="31"/>
      <c r="K78" s="35"/>
    </row>
    <row r="79" spans="2:11" x14ac:dyDescent="0.3">
      <c r="C79" s="57"/>
      <c r="D79" s="54"/>
      <c r="E79" s="6"/>
      <c r="F79" s="19"/>
      <c r="G79" s="24"/>
      <c r="H79" s="24"/>
      <c r="I79" s="31"/>
      <c r="J79" s="31"/>
      <c r="K79" s="35"/>
    </row>
    <row r="80" spans="2:11" x14ac:dyDescent="0.3">
      <c r="C80" s="59" t="s">
        <v>5282</v>
      </c>
      <c r="D80" s="54"/>
      <c r="E80" s="6"/>
      <c r="F80" s="19"/>
      <c r="G80" s="24"/>
      <c r="H80" s="24"/>
      <c r="I80" s="31"/>
      <c r="J80" s="31"/>
      <c r="K80" s="35"/>
    </row>
    <row r="81" spans="1:11" x14ac:dyDescent="0.3">
      <c r="B81" s="8" t="s">
        <v>2234</v>
      </c>
      <c r="C81" s="57" t="s">
        <v>84</v>
      </c>
      <c r="D81" s="54" t="s">
        <v>2235</v>
      </c>
      <c r="E81" s="6" t="s">
        <v>86</v>
      </c>
      <c r="F81" s="19">
        <v>6000</v>
      </c>
      <c r="G81" s="24">
        <v>6898.34</v>
      </c>
      <c r="H81" s="24">
        <v>0.77</v>
      </c>
      <c r="I81" s="31">
        <v>7.2549999999999999</v>
      </c>
      <c r="J81" s="31"/>
      <c r="K81" s="35" t="s">
        <v>596</v>
      </c>
    </row>
    <row r="82" spans="1:11" x14ac:dyDescent="0.3">
      <c r="C82" s="58" t="s">
        <v>176</v>
      </c>
      <c r="D82" s="54"/>
      <c r="E82" s="6"/>
      <c r="F82" s="19"/>
      <c r="G82" s="25">
        <v>6898.34</v>
      </c>
      <c r="H82" s="25">
        <v>0.77</v>
      </c>
      <c r="I82" s="31"/>
      <c r="J82" s="31"/>
      <c r="K82" s="35"/>
    </row>
    <row r="83" spans="1:11" x14ac:dyDescent="0.3">
      <c r="C83" s="57"/>
      <c r="D83" s="54"/>
      <c r="E83" s="6"/>
      <c r="F83" s="19"/>
      <c r="G83" s="24"/>
      <c r="H83" s="24"/>
      <c r="I83" s="31"/>
      <c r="J83" s="31"/>
      <c r="K83" s="35"/>
    </row>
    <row r="84" spans="1:11" x14ac:dyDescent="0.3">
      <c r="A84" s="10"/>
      <c r="B84" s="28"/>
      <c r="C84" s="58" t="s">
        <v>5</v>
      </c>
      <c r="D84" s="54"/>
      <c r="E84" s="6"/>
      <c r="F84" s="19"/>
      <c r="G84" s="24"/>
      <c r="H84" s="24"/>
      <c r="I84" s="31"/>
      <c r="J84" s="31"/>
      <c r="K84" s="35"/>
    </row>
    <row r="85" spans="1:11" x14ac:dyDescent="0.3">
      <c r="C85" s="59" t="s">
        <v>6</v>
      </c>
      <c r="D85" s="54"/>
      <c r="E85" s="6"/>
      <c r="F85" s="19"/>
      <c r="G85" s="24"/>
      <c r="H85" s="24"/>
      <c r="I85" s="31"/>
      <c r="J85" s="31"/>
      <c r="K85" s="35"/>
    </row>
    <row r="86" spans="1:11" x14ac:dyDescent="0.3">
      <c r="B86" s="8" t="s">
        <v>663</v>
      </c>
      <c r="C86" s="57" t="s">
        <v>664</v>
      </c>
      <c r="D86" s="54" t="s">
        <v>665</v>
      </c>
      <c r="E86" s="6" t="s">
        <v>614</v>
      </c>
      <c r="F86" s="19">
        <v>20000</v>
      </c>
      <c r="G86" s="24">
        <v>20731.599999999999</v>
      </c>
      <c r="H86" s="24">
        <v>2.3199999999999998</v>
      </c>
      <c r="I86" s="31">
        <v>7.7074999999999996</v>
      </c>
      <c r="J86" s="31"/>
      <c r="K86" s="35" t="s">
        <v>596</v>
      </c>
    </row>
    <row r="87" spans="1:11" x14ac:dyDescent="0.3">
      <c r="B87" s="8" t="s">
        <v>629</v>
      </c>
      <c r="C87" s="57" t="s">
        <v>630</v>
      </c>
      <c r="D87" s="54" t="s">
        <v>631</v>
      </c>
      <c r="E87" s="6" t="s">
        <v>632</v>
      </c>
      <c r="F87" s="19">
        <v>20000</v>
      </c>
      <c r="G87" s="24">
        <v>20472.259999999998</v>
      </c>
      <c r="H87" s="24">
        <v>2.29</v>
      </c>
      <c r="I87" s="31">
        <v>7.4789000000000003</v>
      </c>
      <c r="J87" s="31"/>
      <c r="K87" s="35" t="s">
        <v>596</v>
      </c>
    </row>
    <row r="88" spans="1:11" x14ac:dyDescent="0.3">
      <c r="B88" s="8" t="s">
        <v>619</v>
      </c>
      <c r="C88" s="57" t="s">
        <v>620</v>
      </c>
      <c r="D88" s="54" t="s">
        <v>621</v>
      </c>
      <c r="E88" s="6" t="s">
        <v>622</v>
      </c>
      <c r="F88" s="19">
        <v>20000</v>
      </c>
      <c r="G88" s="24">
        <v>20446.580000000002</v>
      </c>
      <c r="H88" s="24">
        <v>2.29</v>
      </c>
      <c r="I88" s="31">
        <v>7.4499000000000004</v>
      </c>
      <c r="J88" s="31"/>
      <c r="K88" s="35" t="s">
        <v>596</v>
      </c>
    </row>
    <row r="89" spans="1:11" x14ac:dyDescent="0.3">
      <c r="B89" s="8" t="s">
        <v>1813</v>
      </c>
      <c r="C89" s="57" t="s">
        <v>84</v>
      </c>
      <c r="D89" s="54" t="s">
        <v>1814</v>
      </c>
      <c r="E89" s="6" t="s">
        <v>632</v>
      </c>
      <c r="F89" s="19">
        <v>20000</v>
      </c>
      <c r="G89" s="24">
        <v>20420.86</v>
      </c>
      <c r="H89" s="24">
        <v>2.2799999999999998</v>
      </c>
      <c r="I89" s="31">
        <v>8.6062999999999992</v>
      </c>
      <c r="J89" s="31"/>
      <c r="K89" s="35" t="s">
        <v>596</v>
      </c>
    </row>
    <row r="90" spans="1:11" x14ac:dyDescent="0.3">
      <c r="B90" s="8" t="s">
        <v>1748</v>
      </c>
      <c r="C90" s="57" t="s">
        <v>1749</v>
      </c>
      <c r="D90" s="54" t="s">
        <v>1750</v>
      </c>
      <c r="E90" s="6" t="s">
        <v>673</v>
      </c>
      <c r="F90" s="19">
        <v>16000</v>
      </c>
      <c r="G90" s="24">
        <v>16183.46</v>
      </c>
      <c r="H90" s="24">
        <v>1.81</v>
      </c>
      <c r="I90" s="31">
        <v>7.31</v>
      </c>
      <c r="J90" s="31"/>
      <c r="K90" s="35" t="s">
        <v>596</v>
      </c>
    </row>
    <row r="91" spans="1:11" x14ac:dyDescent="0.3">
      <c r="B91" s="8" t="s">
        <v>2256</v>
      </c>
      <c r="C91" s="57" t="s">
        <v>1248</v>
      </c>
      <c r="D91" s="54" t="s">
        <v>2257</v>
      </c>
      <c r="E91" s="6" t="s">
        <v>595</v>
      </c>
      <c r="F91" s="19">
        <v>15000</v>
      </c>
      <c r="G91" s="24">
        <v>15149.6</v>
      </c>
      <c r="H91" s="24">
        <v>1.69</v>
      </c>
      <c r="I91" s="31">
        <v>7.3524000000000003</v>
      </c>
      <c r="J91" s="31"/>
      <c r="K91" s="35" t="s">
        <v>596</v>
      </c>
    </row>
    <row r="92" spans="1:11" x14ac:dyDescent="0.3">
      <c r="B92" s="8" t="s">
        <v>2258</v>
      </c>
      <c r="C92" s="57" t="s">
        <v>224</v>
      </c>
      <c r="D92" s="54" t="s">
        <v>2259</v>
      </c>
      <c r="E92" s="6" t="s">
        <v>614</v>
      </c>
      <c r="F92" s="19">
        <v>15000</v>
      </c>
      <c r="G92" s="24">
        <v>15106.86</v>
      </c>
      <c r="H92" s="24">
        <v>1.69</v>
      </c>
      <c r="I92" s="31">
        <v>8.1189</v>
      </c>
      <c r="J92" s="31"/>
      <c r="K92" s="35" t="s">
        <v>596</v>
      </c>
    </row>
    <row r="93" spans="1:11" x14ac:dyDescent="0.3">
      <c r="B93" s="8" t="s">
        <v>670</v>
      </c>
      <c r="C93" s="57" t="s">
        <v>671</v>
      </c>
      <c r="D93" s="54" t="s">
        <v>672</v>
      </c>
      <c r="E93" s="6" t="s">
        <v>673</v>
      </c>
      <c r="F93" s="19">
        <v>15000</v>
      </c>
      <c r="G93" s="24">
        <v>15075.12</v>
      </c>
      <c r="H93" s="24">
        <v>1.69</v>
      </c>
      <c r="I93" s="31">
        <v>9.0549999999999997</v>
      </c>
      <c r="J93" s="31"/>
      <c r="K93" s="35" t="s">
        <v>596</v>
      </c>
    </row>
    <row r="94" spans="1:11" x14ac:dyDescent="0.3">
      <c r="B94" s="8" t="s">
        <v>2260</v>
      </c>
      <c r="C94" s="57" t="s">
        <v>2261</v>
      </c>
      <c r="D94" s="54" t="s">
        <v>2262</v>
      </c>
      <c r="E94" s="6" t="s">
        <v>2263</v>
      </c>
      <c r="F94" s="19">
        <v>12500</v>
      </c>
      <c r="G94" s="24">
        <v>12499.65</v>
      </c>
      <c r="H94" s="24">
        <v>1.4</v>
      </c>
      <c r="I94" s="31">
        <v>8.3452999999999999</v>
      </c>
      <c r="J94" s="31"/>
      <c r="K94" s="35" t="s">
        <v>596</v>
      </c>
    </row>
    <row r="95" spans="1:11" x14ac:dyDescent="0.3">
      <c r="B95" s="8" t="s">
        <v>1876</v>
      </c>
      <c r="C95" s="57" t="s">
        <v>1877</v>
      </c>
      <c r="D95" s="54" t="s">
        <v>1878</v>
      </c>
      <c r="E95" s="6" t="s">
        <v>595</v>
      </c>
      <c r="F95" s="19">
        <v>100</v>
      </c>
      <c r="G95" s="24">
        <v>10267.870000000001</v>
      </c>
      <c r="H95" s="24">
        <v>1.1499999999999999</v>
      </c>
      <c r="I95" s="31">
        <v>7.1001000000000003</v>
      </c>
      <c r="J95" s="31">
        <v>7.0065671649999999</v>
      </c>
      <c r="K95" s="35"/>
    </row>
    <row r="96" spans="1:11" x14ac:dyDescent="0.3">
      <c r="B96" s="8" t="s">
        <v>2264</v>
      </c>
      <c r="C96" s="57" t="s">
        <v>1816</v>
      </c>
      <c r="D96" s="54" t="s">
        <v>2265</v>
      </c>
      <c r="E96" s="6" t="s">
        <v>614</v>
      </c>
      <c r="F96" s="19">
        <v>10000</v>
      </c>
      <c r="G96" s="24">
        <v>10160.82</v>
      </c>
      <c r="H96" s="24">
        <v>1.1399999999999999</v>
      </c>
      <c r="I96" s="31">
        <v>7.45</v>
      </c>
      <c r="J96" s="31"/>
      <c r="K96" s="35" t="s">
        <v>596</v>
      </c>
    </row>
    <row r="97" spans="2:11" x14ac:dyDescent="0.3">
      <c r="B97" s="8" t="s">
        <v>2266</v>
      </c>
      <c r="C97" s="57" t="s">
        <v>757</v>
      </c>
      <c r="D97" s="54" t="s">
        <v>2267</v>
      </c>
      <c r="E97" s="6" t="s">
        <v>673</v>
      </c>
      <c r="F97" s="19">
        <v>10000</v>
      </c>
      <c r="G97" s="24">
        <v>9963.02</v>
      </c>
      <c r="H97" s="24">
        <v>1.1100000000000001</v>
      </c>
      <c r="I97" s="31">
        <v>9.6146999999999991</v>
      </c>
      <c r="J97" s="31"/>
      <c r="K97" s="35" t="s">
        <v>596</v>
      </c>
    </row>
    <row r="98" spans="2:11" x14ac:dyDescent="0.3">
      <c r="B98" s="8" t="s">
        <v>1835</v>
      </c>
      <c r="C98" s="57" t="s">
        <v>646</v>
      </c>
      <c r="D98" s="54" t="s">
        <v>1836</v>
      </c>
      <c r="E98" s="6" t="s">
        <v>648</v>
      </c>
      <c r="F98" s="19">
        <v>9000</v>
      </c>
      <c r="G98" s="24">
        <v>9126.08</v>
      </c>
      <c r="H98" s="24">
        <v>1.02</v>
      </c>
      <c r="I98" s="31">
        <v>7.33</v>
      </c>
      <c r="J98" s="31"/>
      <c r="K98" s="35" t="s">
        <v>596</v>
      </c>
    </row>
    <row r="99" spans="2:11" x14ac:dyDescent="0.3">
      <c r="B99" s="8" t="s">
        <v>2268</v>
      </c>
      <c r="C99" s="57" t="s">
        <v>84</v>
      </c>
      <c r="D99" s="54" t="s">
        <v>2269</v>
      </c>
      <c r="E99" s="6" t="s">
        <v>632</v>
      </c>
      <c r="F99" s="19">
        <v>7500</v>
      </c>
      <c r="G99" s="24">
        <v>7636.21</v>
      </c>
      <c r="H99" s="24">
        <v>0.85</v>
      </c>
      <c r="I99" s="31">
        <v>7.48</v>
      </c>
      <c r="J99" s="31"/>
      <c r="K99" s="35" t="s">
        <v>596</v>
      </c>
    </row>
    <row r="100" spans="2:11" x14ac:dyDescent="0.3">
      <c r="B100" s="8" t="s">
        <v>1855</v>
      </c>
      <c r="C100" s="57" t="s">
        <v>224</v>
      </c>
      <c r="D100" s="54" t="s">
        <v>1856</v>
      </c>
      <c r="E100" s="6" t="s">
        <v>614</v>
      </c>
      <c r="F100" s="19">
        <v>7500</v>
      </c>
      <c r="G100" s="24">
        <v>7598.12</v>
      </c>
      <c r="H100" s="24">
        <v>0.85</v>
      </c>
      <c r="I100" s="31">
        <v>7.9850000000000003</v>
      </c>
      <c r="J100" s="31"/>
      <c r="K100" s="35" t="s">
        <v>596</v>
      </c>
    </row>
    <row r="101" spans="2:11" x14ac:dyDescent="0.3">
      <c r="B101" s="8" t="s">
        <v>1824</v>
      </c>
      <c r="C101" s="57" t="s">
        <v>1825</v>
      </c>
      <c r="D101" s="54" t="s">
        <v>1826</v>
      </c>
      <c r="E101" s="6" t="s">
        <v>595</v>
      </c>
      <c r="F101" s="19">
        <v>5000</v>
      </c>
      <c r="G101" s="24">
        <v>5082.83</v>
      </c>
      <c r="H101" s="24">
        <v>0.56999999999999995</v>
      </c>
      <c r="I101" s="31">
        <v>7.24</v>
      </c>
      <c r="J101" s="31"/>
      <c r="K101" s="35" t="s">
        <v>596</v>
      </c>
    </row>
    <row r="102" spans="2:11" x14ac:dyDescent="0.3">
      <c r="B102" s="8" t="s">
        <v>2270</v>
      </c>
      <c r="C102" s="57" t="s">
        <v>1831</v>
      </c>
      <c r="D102" s="54" t="s">
        <v>2271</v>
      </c>
      <c r="E102" s="6" t="s">
        <v>595</v>
      </c>
      <c r="F102" s="19">
        <v>5000</v>
      </c>
      <c r="G102" s="24">
        <v>5066.55</v>
      </c>
      <c r="H102" s="24">
        <v>0.56999999999999995</v>
      </c>
      <c r="I102" s="31">
        <v>7.3550000000000004</v>
      </c>
      <c r="J102" s="31"/>
      <c r="K102" s="35" t="s">
        <v>596</v>
      </c>
    </row>
    <row r="103" spans="2:11" x14ac:dyDescent="0.3">
      <c r="B103" s="8" t="s">
        <v>760</v>
      </c>
      <c r="C103" s="57" t="s">
        <v>761</v>
      </c>
      <c r="D103" s="54" t="s">
        <v>762</v>
      </c>
      <c r="E103" s="6" t="s">
        <v>763</v>
      </c>
      <c r="F103" s="19">
        <v>5000</v>
      </c>
      <c r="G103" s="24">
        <v>5060.91</v>
      </c>
      <c r="H103" s="24">
        <v>0.56999999999999995</v>
      </c>
      <c r="I103" s="31">
        <v>8.5195000000000007</v>
      </c>
      <c r="J103" s="31"/>
      <c r="K103" s="35" t="s">
        <v>596</v>
      </c>
    </row>
    <row r="104" spans="2:11" x14ac:dyDescent="0.3">
      <c r="B104" s="8" t="s">
        <v>2272</v>
      </c>
      <c r="C104" s="57" t="s">
        <v>703</v>
      </c>
      <c r="D104" s="54" t="s">
        <v>2273</v>
      </c>
      <c r="E104" s="6" t="s">
        <v>759</v>
      </c>
      <c r="F104" s="19">
        <v>5000</v>
      </c>
      <c r="G104" s="24">
        <v>5041.34</v>
      </c>
      <c r="H104" s="24">
        <v>0.56000000000000005</v>
      </c>
      <c r="I104" s="31">
        <v>8.5115999999999996</v>
      </c>
      <c r="J104" s="31"/>
      <c r="K104" s="35" t="s">
        <v>596</v>
      </c>
    </row>
    <row r="105" spans="2:11" x14ac:dyDescent="0.3">
      <c r="B105" s="8" t="s">
        <v>2274</v>
      </c>
      <c r="C105" s="57" t="s">
        <v>624</v>
      </c>
      <c r="D105" s="54" t="s">
        <v>2275</v>
      </c>
      <c r="E105" s="6" t="s">
        <v>595</v>
      </c>
      <c r="F105" s="19">
        <v>5000</v>
      </c>
      <c r="G105" s="24">
        <v>5018.8500000000004</v>
      </c>
      <c r="H105" s="24">
        <v>0.56000000000000005</v>
      </c>
      <c r="I105" s="31">
        <v>7.4375</v>
      </c>
      <c r="J105" s="31"/>
      <c r="K105" s="35" t="s">
        <v>596</v>
      </c>
    </row>
    <row r="106" spans="2:11" x14ac:dyDescent="0.3">
      <c r="B106" s="8" t="s">
        <v>2276</v>
      </c>
      <c r="C106" s="57" t="s">
        <v>233</v>
      </c>
      <c r="D106" s="54" t="s">
        <v>2277</v>
      </c>
      <c r="E106" s="6" t="s">
        <v>614</v>
      </c>
      <c r="F106" s="19">
        <v>4000</v>
      </c>
      <c r="G106" s="24">
        <v>4069.9</v>
      </c>
      <c r="H106" s="24">
        <v>0.46</v>
      </c>
      <c r="I106" s="31">
        <v>7.12</v>
      </c>
      <c r="J106" s="31"/>
      <c r="K106" s="35" t="s">
        <v>596</v>
      </c>
    </row>
    <row r="107" spans="2:11" x14ac:dyDescent="0.3">
      <c r="B107" s="8" t="s">
        <v>756</v>
      </c>
      <c r="C107" s="57" t="s">
        <v>757</v>
      </c>
      <c r="D107" s="54" t="s">
        <v>758</v>
      </c>
      <c r="E107" s="6" t="s">
        <v>759</v>
      </c>
      <c r="F107" s="19">
        <v>3000</v>
      </c>
      <c r="G107" s="24">
        <v>3010.27</v>
      </c>
      <c r="H107" s="24">
        <v>0.34</v>
      </c>
      <c r="I107" s="31">
        <v>8.7248999999999999</v>
      </c>
      <c r="J107" s="31"/>
      <c r="K107" s="35" t="s">
        <v>596</v>
      </c>
    </row>
    <row r="108" spans="2:11" x14ac:dyDescent="0.3">
      <c r="B108" s="8" t="s">
        <v>1070</v>
      </c>
      <c r="C108" s="57" t="s">
        <v>1071</v>
      </c>
      <c r="D108" s="54" t="s">
        <v>1072</v>
      </c>
      <c r="E108" s="6" t="s">
        <v>595</v>
      </c>
      <c r="F108" s="19">
        <v>2500</v>
      </c>
      <c r="G108" s="24">
        <v>2593.4299999999998</v>
      </c>
      <c r="H108" s="24">
        <v>0.28999999999999998</v>
      </c>
      <c r="I108" s="31">
        <v>7.6406999999999998</v>
      </c>
      <c r="J108" s="31"/>
      <c r="K108" s="35" t="s">
        <v>596</v>
      </c>
    </row>
    <row r="109" spans="2:11" x14ac:dyDescent="0.3">
      <c r="B109" s="8" t="s">
        <v>2278</v>
      </c>
      <c r="C109" s="57" t="s">
        <v>1825</v>
      </c>
      <c r="D109" s="54" t="s">
        <v>2279</v>
      </c>
      <c r="E109" s="6" t="s">
        <v>595</v>
      </c>
      <c r="F109" s="19">
        <v>2500</v>
      </c>
      <c r="G109" s="24">
        <v>2559.42</v>
      </c>
      <c r="H109" s="24">
        <v>0.28999999999999998</v>
      </c>
      <c r="I109" s="31">
        <v>7.62</v>
      </c>
      <c r="J109" s="31"/>
      <c r="K109" s="35" t="s">
        <v>596</v>
      </c>
    </row>
    <row r="110" spans="2:11" x14ac:dyDescent="0.3">
      <c r="B110" s="8" t="s">
        <v>700</v>
      </c>
      <c r="C110" s="57" t="s">
        <v>671</v>
      </c>
      <c r="D110" s="54" t="s">
        <v>701</v>
      </c>
      <c r="E110" s="6" t="s">
        <v>673</v>
      </c>
      <c r="F110" s="19">
        <v>2500</v>
      </c>
      <c r="G110" s="24">
        <v>2515.37</v>
      </c>
      <c r="H110" s="24">
        <v>0.28000000000000003</v>
      </c>
      <c r="I110" s="31">
        <v>9</v>
      </c>
      <c r="J110" s="31"/>
      <c r="K110" s="35" t="s">
        <v>596</v>
      </c>
    </row>
    <row r="111" spans="2:11" x14ac:dyDescent="0.3">
      <c r="B111" s="8" t="s">
        <v>2280</v>
      </c>
      <c r="C111" s="57" t="s">
        <v>1625</v>
      </c>
      <c r="D111" s="54" t="s">
        <v>2281</v>
      </c>
      <c r="E111" s="6" t="s">
        <v>763</v>
      </c>
      <c r="F111" s="19">
        <v>2400</v>
      </c>
      <c r="G111" s="24">
        <v>2423.7800000000002</v>
      </c>
      <c r="H111" s="24">
        <v>0.27</v>
      </c>
      <c r="I111" s="31">
        <v>7.8731</v>
      </c>
      <c r="J111" s="31"/>
      <c r="K111" s="35" t="s">
        <v>596</v>
      </c>
    </row>
    <row r="112" spans="2:11" x14ac:dyDescent="0.3">
      <c r="B112" s="8" t="s">
        <v>1746</v>
      </c>
      <c r="C112" s="57" t="s">
        <v>767</v>
      </c>
      <c r="D112" s="54" t="s">
        <v>1747</v>
      </c>
      <c r="E112" s="6" t="s">
        <v>648</v>
      </c>
      <c r="F112" s="19">
        <v>2300</v>
      </c>
      <c r="G112" s="24">
        <v>2319.9699999999998</v>
      </c>
      <c r="H112" s="24">
        <v>0.26</v>
      </c>
      <c r="I112" s="31">
        <v>7.4050000000000002</v>
      </c>
      <c r="J112" s="31"/>
      <c r="K112" s="35" t="s">
        <v>596</v>
      </c>
    </row>
    <row r="113" spans="2:11" x14ac:dyDescent="0.3">
      <c r="B113" s="8" t="s">
        <v>643</v>
      </c>
      <c r="C113" s="57" t="s">
        <v>224</v>
      </c>
      <c r="D113" s="54" t="s">
        <v>644</v>
      </c>
      <c r="E113" s="6" t="s">
        <v>614</v>
      </c>
      <c r="F113" s="19">
        <v>1500</v>
      </c>
      <c r="G113" s="24">
        <v>1507.46</v>
      </c>
      <c r="H113" s="24">
        <v>0.17</v>
      </c>
      <c r="I113" s="31">
        <v>7.3449999999999998</v>
      </c>
      <c r="J113" s="31"/>
      <c r="K113" s="35" t="s">
        <v>596</v>
      </c>
    </row>
    <row r="114" spans="2:11" x14ac:dyDescent="0.3">
      <c r="C114" s="58" t="s">
        <v>176</v>
      </c>
      <c r="D114" s="54"/>
      <c r="E114" s="6"/>
      <c r="F114" s="19"/>
      <c r="G114" s="25">
        <v>257108.19</v>
      </c>
      <c r="H114" s="25">
        <v>28.77</v>
      </c>
      <c r="I114" s="31"/>
      <c r="J114" s="31"/>
      <c r="K114" s="35"/>
    </row>
    <row r="115" spans="2:11" x14ac:dyDescent="0.3">
      <c r="C115" s="57"/>
      <c r="D115" s="54"/>
      <c r="E115" s="6"/>
      <c r="F115" s="19"/>
      <c r="G115" s="24"/>
      <c r="H115" s="24"/>
      <c r="I115" s="31"/>
      <c r="J115" s="31"/>
      <c r="K115" s="35"/>
    </row>
    <row r="116" spans="2:11" x14ac:dyDescent="0.3">
      <c r="C116" s="58" t="s">
        <v>7</v>
      </c>
      <c r="D116" s="54"/>
      <c r="E116" s="6"/>
      <c r="F116" s="19"/>
      <c r="G116" s="24" t="s">
        <v>2</v>
      </c>
      <c r="H116" s="24" t="s">
        <v>2</v>
      </c>
      <c r="I116" s="31"/>
      <c r="J116" s="31"/>
      <c r="K116" s="35"/>
    </row>
    <row r="117" spans="2:11" x14ac:dyDescent="0.3">
      <c r="C117" s="57"/>
      <c r="D117" s="54"/>
      <c r="E117" s="6"/>
      <c r="F117" s="19"/>
      <c r="G117" s="24"/>
      <c r="H117" s="24"/>
      <c r="I117" s="31"/>
      <c r="J117" s="31"/>
      <c r="K117" s="35"/>
    </row>
    <row r="118" spans="2:11" x14ac:dyDescent="0.3">
      <c r="C118" s="58" t="s">
        <v>8</v>
      </c>
      <c r="D118" s="54"/>
      <c r="E118" s="6"/>
      <c r="F118" s="19"/>
      <c r="G118" s="24" t="s">
        <v>2</v>
      </c>
      <c r="H118" s="24" t="s">
        <v>2</v>
      </c>
      <c r="I118" s="31"/>
      <c r="J118" s="31"/>
      <c r="K118" s="35"/>
    </row>
    <row r="119" spans="2:11" x14ac:dyDescent="0.3">
      <c r="C119" s="57"/>
      <c r="D119" s="54"/>
      <c r="E119" s="6"/>
      <c r="F119" s="19"/>
      <c r="G119" s="24"/>
      <c r="H119" s="24"/>
      <c r="I119" s="31"/>
      <c r="J119" s="31"/>
      <c r="K119" s="35"/>
    </row>
    <row r="120" spans="2:11" x14ac:dyDescent="0.3">
      <c r="C120" s="59" t="s">
        <v>9</v>
      </c>
      <c r="D120" s="54"/>
      <c r="E120" s="6"/>
      <c r="F120" s="19"/>
      <c r="G120" s="24"/>
      <c r="H120" s="24"/>
      <c r="I120" s="31"/>
      <c r="J120" s="31"/>
      <c r="K120" s="35"/>
    </row>
    <row r="121" spans="2:11" x14ac:dyDescent="0.3">
      <c r="B121" s="8" t="s">
        <v>1892</v>
      </c>
      <c r="C121" s="57" t="s">
        <v>1893</v>
      </c>
      <c r="D121" s="54" t="s">
        <v>1894</v>
      </c>
      <c r="E121" s="6" t="s">
        <v>187</v>
      </c>
      <c r="F121" s="19">
        <v>5000000</v>
      </c>
      <c r="G121" s="24">
        <v>5022.91</v>
      </c>
      <c r="H121" s="24">
        <v>0.56000000000000005</v>
      </c>
      <c r="I121" s="31">
        <v>7.1762581000000001</v>
      </c>
      <c r="J121" s="31"/>
      <c r="K121" s="35"/>
    </row>
    <row r="122" spans="2:11" x14ac:dyDescent="0.3">
      <c r="B122" s="8" t="s">
        <v>1886</v>
      </c>
      <c r="C122" s="57" t="s">
        <v>1887</v>
      </c>
      <c r="D122" s="54" t="s">
        <v>1888</v>
      </c>
      <c r="E122" s="6" t="s">
        <v>187</v>
      </c>
      <c r="F122" s="19">
        <v>2500000</v>
      </c>
      <c r="G122" s="24">
        <v>2575.1</v>
      </c>
      <c r="H122" s="24">
        <v>0.28999999999999998</v>
      </c>
      <c r="I122" s="31">
        <v>7.2364918999999999</v>
      </c>
      <c r="J122" s="31"/>
      <c r="K122" s="35"/>
    </row>
    <row r="123" spans="2:11" x14ac:dyDescent="0.3">
      <c r="B123" s="8" t="s">
        <v>709</v>
      </c>
      <c r="C123" s="57" t="s">
        <v>710</v>
      </c>
      <c r="D123" s="54" t="s">
        <v>711</v>
      </c>
      <c r="E123" s="6" t="s">
        <v>187</v>
      </c>
      <c r="F123" s="19">
        <v>2500000</v>
      </c>
      <c r="G123" s="24">
        <v>2570.48</v>
      </c>
      <c r="H123" s="24">
        <v>0.28999999999999998</v>
      </c>
      <c r="I123" s="31">
        <v>6.4821853000000003</v>
      </c>
      <c r="J123" s="31"/>
      <c r="K123" s="35"/>
    </row>
    <row r="124" spans="2:11" x14ac:dyDescent="0.3">
      <c r="C124" s="58" t="s">
        <v>176</v>
      </c>
      <c r="D124" s="54"/>
      <c r="E124" s="6"/>
      <c r="F124" s="19"/>
      <c r="G124" s="25">
        <v>10168.49</v>
      </c>
      <c r="H124" s="25">
        <v>1.1399999999999999</v>
      </c>
      <c r="I124" s="31"/>
      <c r="J124" s="31"/>
      <c r="K124" s="35"/>
    </row>
    <row r="125" spans="2:11" x14ac:dyDescent="0.3">
      <c r="C125" s="57"/>
      <c r="D125" s="54"/>
      <c r="E125" s="6"/>
      <c r="F125" s="19"/>
      <c r="G125" s="24"/>
      <c r="H125" s="24"/>
      <c r="I125" s="31"/>
      <c r="J125" s="31"/>
      <c r="K125" s="35"/>
    </row>
    <row r="126" spans="2:11" x14ac:dyDescent="0.3">
      <c r="C126" s="59" t="s">
        <v>10</v>
      </c>
      <c r="D126" s="54"/>
      <c r="E126" s="6"/>
      <c r="F126" s="19"/>
      <c r="G126" s="24"/>
      <c r="H126" s="24"/>
      <c r="I126" s="31"/>
      <c r="J126" s="31"/>
      <c r="K126" s="35"/>
    </row>
    <row r="127" spans="2:11" x14ac:dyDescent="0.3">
      <c r="B127" s="8" t="s">
        <v>724</v>
      </c>
      <c r="C127" s="57" t="s">
        <v>725</v>
      </c>
      <c r="D127" s="54" t="s">
        <v>726</v>
      </c>
      <c r="E127" s="6" t="s">
        <v>187</v>
      </c>
      <c r="F127" s="19">
        <v>13000000</v>
      </c>
      <c r="G127" s="24">
        <v>13026.55</v>
      </c>
      <c r="H127" s="24">
        <v>1.46</v>
      </c>
      <c r="I127" s="31">
        <v>7.2045634999999999</v>
      </c>
      <c r="J127" s="31"/>
      <c r="K127" s="35"/>
    </row>
    <row r="128" spans="2:11" x14ac:dyDescent="0.3">
      <c r="C128" s="58" t="s">
        <v>176</v>
      </c>
      <c r="D128" s="54"/>
      <c r="E128" s="6"/>
      <c r="F128" s="19"/>
      <c r="G128" s="25">
        <v>13026.55</v>
      </c>
      <c r="H128" s="25">
        <v>1.46</v>
      </c>
      <c r="I128" s="31"/>
      <c r="J128" s="31"/>
      <c r="K128" s="35"/>
    </row>
    <row r="129" spans="1:11" x14ac:dyDescent="0.3">
      <c r="C129" s="57"/>
      <c r="D129" s="54"/>
      <c r="E129" s="6"/>
      <c r="F129" s="19"/>
      <c r="G129" s="24"/>
      <c r="H129" s="24"/>
      <c r="I129" s="31"/>
      <c r="J129" s="31"/>
      <c r="K129" s="35"/>
    </row>
    <row r="130" spans="1:11" x14ac:dyDescent="0.3">
      <c r="A130" s="10"/>
      <c r="B130" s="28"/>
      <c r="C130" s="58" t="s">
        <v>11</v>
      </c>
      <c r="D130" s="54"/>
      <c r="E130" s="6"/>
      <c r="F130" s="19"/>
      <c r="G130" s="24"/>
      <c r="H130" s="24"/>
      <c r="I130" s="31"/>
      <c r="J130" s="31"/>
      <c r="K130" s="35"/>
    </row>
    <row r="131" spans="1:11" x14ac:dyDescent="0.3">
      <c r="A131" s="28"/>
      <c r="B131" s="28"/>
      <c r="C131" s="58" t="s">
        <v>13</v>
      </c>
      <c r="D131" s="54"/>
      <c r="E131" s="6"/>
      <c r="F131" s="19"/>
      <c r="G131" s="24" t="s">
        <v>2</v>
      </c>
      <c r="H131" s="24" t="s">
        <v>2</v>
      </c>
      <c r="I131" s="31"/>
      <c r="J131" s="31"/>
      <c r="K131" s="35"/>
    </row>
    <row r="132" spans="1:11" x14ac:dyDescent="0.3">
      <c r="A132" s="28"/>
      <c r="B132" s="28"/>
      <c r="C132" s="58"/>
      <c r="D132" s="54"/>
      <c r="E132" s="6"/>
      <c r="F132" s="19"/>
      <c r="G132" s="24"/>
      <c r="H132" s="24"/>
      <c r="I132" s="31"/>
      <c r="J132" s="31"/>
      <c r="K132" s="35"/>
    </row>
    <row r="133" spans="1:11" x14ac:dyDescent="0.3">
      <c r="C133" s="59" t="s">
        <v>14</v>
      </c>
      <c r="D133" s="54"/>
      <c r="E133" s="6"/>
      <c r="F133" s="19"/>
      <c r="G133" s="24"/>
      <c r="H133" s="24"/>
      <c r="I133" s="31"/>
      <c r="J133" s="31"/>
      <c r="K133" s="35"/>
    </row>
    <row r="134" spans="1:11" x14ac:dyDescent="0.3">
      <c r="B134" s="8" t="s">
        <v>2282</v>
      </c>
      <c r="C134" s="57" t="s">
        <v>1410</v>
      </c>
      <c r="D134" s="54" t="s">
        <v>2283</v>
      </c>
      <c r="E134" s="6" t="s">
        <v>730</v>
      </c>
      <c r="F134" s="19">
        <v>2000</v>
      </c>
      <c r="G134" s="24">
        <v>9745.49</v>
      </c>
      <c r="H134" s="24">
        <v>1.0900000000000001</v>
      </c>
      <c r="I134" s="31">
        <v>6.1105</v>
      </c>
      <c r="J134" s="31"/>
      <c r="K134" s="35" t="s">
        <v>596</v>
      </c>
    </row>
    <row r="135" spans="1:11" x14ac:dyDescent="0.3">
      <c r="C135" s="58" t="s">
        <v>176</v>
      </c>
      <c r="D135" s="54"/>
      <c r="E135" s="6"/>
      <c r="F135" s="19"/>
      <c r="G135" s="25">
        <v>9745.49</v>
      </c>
      <c r="H135" s="25">
        <v>1.0900000000000001</v>
      </c>
      <c r="I135" s="31"/>
      <c r="J135" s="31"/>
      <c r="K135" s="35"/>
    </row>
    <row r="136" spans="1:11" x14ac:dyDescent="0.3">
      <c r="C136" s="57"/>
      <c r="D136" s="54"/>
      <c r="E136" s="6"/>
      <c r="F136" s="19"/>
      <c r="G136" s="24"/>
      <c r="H136" s="24"/>
      <c r="I136" s="31"/>
      <c r="J136" s="31"/>
      <c r="K136" s="35"/>
    </row>
    <row r="137" spans="1:11" x14ac:dyDescent="0.3">
      <c r="C137" s="58" t="s">
        <v>15</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C139" s="58" t="s">
        <v>16</v>
      </c>
      <c r="D139" s="54"/>
      <c r="E139" s="6"/>
      <c r="F139" s="19"/>
      <c r="G139" s="24" t="s">
        <v>2</v>
      </c>
      <c r="H139" s="24" t="s">
        <v>2</v>
      </c>
      <c r="I139" s="31"/>
      <c r="J139" s="31"/>
      <c r="K139" s="35"/>
    </row>
    <row r="140" spans="1:11" x14ac:dyDescent="0.3">
      <c r="C140" s="57"/>
      <c r="D140" s="54"/>
      <c r="E140" s="6"/>
      <c r="F140" s="19"/>
      <c r="G140" s="24"/>
      <c r="H140" s="24"/>
      <c r="I140" s="31"/>
      <c r="J140" s="31"/>
      <c r="K140" s="35"/>
    </row>
    <row r="141" spans="1:11" x14ac:dyDescent="0.3">
      <c r="C141" s="58" t="s">
        <v>17</v>
      </c>
      <c r="D141" s="54"/>
      <c r="E141" s="6"/>
      <c r="F141" s="19"/>
      <c r="G141" s="24" t="s">
        <v>2</v>
      </c>
      <c r="H141" s="24" t="s">
        <v>2</v>
      </c>
      <c r="I141" s="31"/>
      <c r="J141" s="31"/>
      <c r="K141" s="35"/>
    </row>
    <row r="142" spans="1:11" x14ac:dyDescent="0.3">
      <c r="C142" s="57"/>
      <c r="D142" s="54"/>
      <c r="E142" s="6"/>
      <c r="F142" s="19"/>
      <c r="G142" s="24"/>
      <c r="H142" s="24"/>
      <c r="I142" s="31"/>
      <c r="J142" s="31"/>
      <c r="K142" s="35"/>
    </row>
    <row r="143" spans="1:11" x14ac:dyDescent="0.3">
      <c r="A143" s="10"/>
      <c r="B143" s="28"/>
      <c r="C143" s="58" t="s">
        <v>18</v>
      </c>
      <c r="D143" s="54"/>
      <c r="E143" s="6"/>
      <c r="F143" s="19"/>
      <c r="G143" s="24"/>
      <c r="H143" s="24"/>
      <c r="I143" s="31"/>
      <c r="J143" s="31"/>
      <c r="K143" s="35"/>
    </row>
    <row r="144" spans="1:11" x14ac:dyDescent="0.3">
      <c r="C144" s="59" t="s">
        <v>19</v>
      </c>
      <c r="D144" s="54"/>
      <c r="E144" s="6"/>
      <c r="F144" s="19"/>
      <c r="G144" s="24"/>
      <c r="H144" s="24"/>
      <c r="I144" s="31"/>
      <c r="J144" s="31"/>
      <c r="K144" s="35"/>
    </row>
    <row r="145" spans="2:11" x14ac:dyDescent="0.3">
      <c r="B145" s="8" t="s">
        <v>2284</v>
      </c>
      <c r="C145" s="57" t="s">
        <v>2285</v>
      </c>
      <c r="D145" s="54" t="s">
        <v>2286</v>
      </c>
      <c r="E145" s="6" t="s">
        <v>5258</v>
      </c>
      <c r="F145" s="19">
        <v>41296178</v>
      </c>
      <c r="G145" s="24">
        <v>43381.63</v>
      </c>
      <c r="H145" s="24">
        <v>4.8499999999999996</v>
      </c>
      <c r="I145" s="31"/>
      <c r="J145" s="31"/>
      <c r="K145" s="35"/>
    </row>
    <row r="146" spans="2:11" x14ac:dyDescent="0.3">
      <c r="B146" s="8" t="s">
        <v>2287</v>
      </c>
      <c r="C146" s="57" t="s">
        <v>2288</v>
      </c>
      <c r="D146" s="54" t="s">
        <v>2289</v>
      </c>
      <c r="E146" s="6" t="s">
        <v>5258</v>
      </c>
      <c r="F146" s="19">
        <v>37241000</v>
      </c>
      <c r="G146" s="24">
        <v>30690.31</v>
      </c>
      <c r="H146" s="24">
        <v>3.43</v>
      </c>
      <c r="I146" s="31"/>
      <c r="J146" s="31"/>
      <c r="K146" s="35"/>
    </row>
    <row r="147" spans="2:11" x14ac:dyDescent="0.3">
      <c r="B147" s="8" t="s">
        <v>2290</v>
      </c>
      <c r="C147" s="57" t="s">
        <v>2291</v>
      </c>
      <c r="D147" s="54" t="s">
        <v>2292</v>
      </c>
      <c r="E147" s="6" t="s">
        <v>5258</v>
      </c>
      <c r="F147" s="19">
        <v>26730000</v>
      </c>
      <c r="G147" s="24">
        <v>27390.23</v>
      </c>
      <c r="H147" s="24">
        <v>3.06</v>
      </c>
      <c r="I147" s="31"/>
      <c r="J147" s="31"/>
      <c r="K147" s="35"/>
    </row>
    <row r="148" spans="2:11" x14ac:dyDescent="0.3">
      <c r="C148" s="58" t="s">
        <v>176</v>
      </c>
      <c r="D148" s="54"/>
      <c r="E148" s="6"/>
      <c r="F148" s="19"/>
      <c r="G148" s="25">
        <v>101462.17</v>
      </c>
      <c r="H148" s="25">
        <v>11.34</v>
      </c>
      <c r="I148" s="31"/>
      <c r="J148" s="31"/>
      <c r="K148" s="35"/>
    </row>
    <row r="149" spans="2:11" x14ac:dyDescent="0.3">
      <c r="C149" s="57"/>
      <c r="D149" s="54"/>
      <c r="E149" s="6"/>
      <c r="F149" s="19"/>
      <c r="G149" s="24"/>
      <c r="H149" s="24"/>
      <c r="I149" s="31"/>
      <c r="J149" s="31"/>
      <c r="K149" s="35"/>
    </row>
    <row r="150" spans="2:11" x14ac:dyDescent="0.3">
      <c r="C150" s="58" t="s">
        <v>20</v>
      </c>
      <c r="D150" s="54"/>
      <c r="E150" s="6"/>
      <c r="F150" s="19"/>
      <c r="G150" s="24" t="s">
        <v>2</v>
      </c>
      <c r="H150" s="24" t="s">
        <v>2</v>
      </c>
      <c r="I150" s="31"/>
      <c r="J150" s="31"/>
      <c r="K150" s="35"/>
    </row>
    <row r="151" spans="2:11" x14ac:dyDescent="0.3">
      <c r="C151" s="57"/>
      <c r="D151" s="54"/>
      <c r="E151" s="6"/>
      <c r="F151" s="19"/>
      <c r="G151" s="24"/>
      <c r="H151" s="24"/>
      <c r="I151" s="31"/>
      <c r="J151" s="31"/>
      <c r="K151" s="35"/>
    </row>
    <row r="152" spans="2:11" x14ac:dyDescent="0.3">
      <c r="C152" s="58" t="s">
        <v>21</v>
      </c>
      <c r="D152" s="54"/>
      <c r="E152" s="6"/>
      <c r="F152" s="19"/>
      <c r="G152" s="24" t="s">
        <v>2</v>
      </c>
      <c r="H152" s="24" t="s">
        <v>2</v>
      </c>
      <c r="I152" s="31"/>
      <c r="J152" s="31"/>
      <c r="K152" s="35"/>
    </row>
    <row r="153" spans="2:11" x14ac:dyDescent="0.3">
      <c r="C153" s="57"/>
      <c r="D153" s="54"/>
      <c r="E153" s="6"/>
      <c r="F153" s="19"/>
      <c r="G153" s="24"/>
      <c r="H153" s="24"/>
      <c r="I153" s="31"/>
      <c r="J153" s="31"/>
      <c r="K153" s="35"/>
    </row>
    <row r="154" spans="2:11" x14ac:dyDescent="0.3">
      <c r="C154" s="58" t="s">
        <v>22</v>
      </c>
      <c r="D154" s="54"/>
      <c r="E154" s="6"/>
      <c r="F154" s="19"/>
      <c r="G154" s="24" t="s">
        <v>2</v>
      </c>
      <c r="H154" s="24" t="s">
        <v>2</v>
      </c>
      <c r="I154" s="31"/>
      <c r="J154" s="31"/>
      <c r="K154" s="35"/>
    </row>
    <row r="155" spans="2:11" x14ac:dyDescent="0.3">
      <c r="C155" s="57"/>
      <c r="D155" s="54"/>
      <c r="E155" s="6"/>
      <c r="F155" s="19"/>
      <c r="G155" s="24"/>
      <c r="H155" s="24"/>
      <c r="I155" s="31"/>
      <c r="J155" s="31"/>
      <c r="K155" s="35"/>
    </row>
    <row r="156" spans="2:11" x14ac:dyDescent="0.3">
      <c r="C156" s="58" t="s">
        <v>23</v>
      </c>
      <c r="D156" s="54"/>
      <c r="E156" s="6"/>
      <c r="F156" s="19"/>
      <c r="G156" s="24" t="s">
        <v>2</v>
      </c>
      <c r="H156" s="24" t="s">
        <v>2</v>
      </c>
      <c r="I156" s="31"/>
      <c r="J156" s="31"/>
      <c r="K156" s="35"/>
    </row>
    <row r="157" spans="2:11" x14ac:dyDescent="0.3">
      <c r="C157" s="57"/>
      <c r="D157" s="54"/>
      <c r="E157" s="6"/>
      <c r="F157" s="19"/>
      <c r="G157" s="24"/>
      <c r="H157" s="24"/>
      <c r="I157" s="31"/>
      <c r="J157" s="31"/>
      <c r="K157" s="35"/>
    </row>
    <row r="158" spans="2:11" x14ac:dyDescent="0.3">
      <c r="C158" s="59" t="s">
        <v>24</v>
      </c>
      <c r="D158" s="54"/>
      <c r="E158" s="6"/>
      <c r="F158" s="19"/>
      <c r="G158" s="24"/>
      <c r="H158" s="24"/>
      <c r="I158" s="31"/>
      <c r="J158" s="31"/>
      <c r="K158" s="35"/>
    </row>
    <row r="159" spans="2:11" x14ac:dyDescent="0.3">
      <c r="B159" s="8" t="s">
        <v>188</v>
      </c>
      <c r="C159" s="57" t="s">
        <v>189</v>
      </c>
      <c r="D159" s="54"/>
      <c r="E159" s="6"/>
      <c r="F159" s="19"/>
      <c r="G159" s="24">
        <v>40418.370000000003</v>
      </c>
      <c r="H159" s="24">
        <v>4.5199999999999996</v>
      </c>
      <c r="I159" s="31"/>
      <c r="J159" s="31"/>
      <c r="K159" s="35"/>
    </row>
    <row r="160" spans="2:11" x14ac:dyDescent="0.3">
      <c r="C160" s="58" t="s">
        <v>176</v>
      </c>
      <c r="D160" s="54"/>
      <c r="E160" s="6"/>
      <c r="F160" s="19"/>
      <c r="G160" s="25">
        <v>40418.370000000003</v>
      </c>
      <c r="H160" s="25">
        <v>4.5199999999999996</v>
      </c>
      <c r="I160" s="31"/>
      <c r="J160" s="31"/>
      <c r="K160" s="35"/>
    </row>
    <row r="161" spans="1:54" x14ac:dyDescent="0.3">
      <c r="C161" s="57"/>
      <c r="D161" s="54"/>
      <c r="E161" s="6"/>
      <c r="F161" s="19"/>
      <c r="G161" s="24"/>
      <c r="H161" s="24"/>
      <c r="I161" s="31"/>
      <c r="J161" s="31"/>
      <c r="K161" s="35"/>
    </row>
    <row r="162" spans="1:54" x14ac:dyDescent="0.3">
      <c r="A162" s="10"/>
      <c r="B162" s="28"/>
      <c r="C162" s="58" t="s">
        <v>25</v>
      </c>
      <c r="D162" s="54"/>
      <c r="E162" s="6"/>
      <c r="F162" s="19"/>
      <c r="G162" s="24"/>
      <c r="H162" s="24"/>
      <c r="I162" s="31"/>
      <c r="J162" s="31"/>
      <c r="K162" s="35"/>
    </row>
    <row r="163" spans="1:54" s="2" customFormat="1" ht="13.8" x14ac:dyDescent="0.3">
      <c r="A163" s="28"/>
      <c r="B163" s="28"/>
      <c r="C163" s="57" t="s">
        <v>5255</v>
      </c>
      <c r="D163" s="54"/>
      <c r="E163" s="6"/>
      <c r="F163" s="19"/>
      <c r="G163" s="24" t="s">
        <v>2</v>
      </c>
      <c r="H163" s="24" t="s">
        <v>2</v>
      </c>
      <c r="I163" s="31"/>
      <c r="J163" s="31"/>
      <c r="K163" s="35"/>
      <c r="L163" s="3"/>
      <c r="AI163" s="3"/>
      <c r="AV163" s="3"/>
      <c r="AX163" s="3"/>
      <c r="BB163" s="3"/>
    </row>
    <row r="164" spans="1:54" x14ac:dyDescent="0.3">
      <c r="B164" s="8"/>
      <c r="C164" s="57" t="s">
        <v>190</v>
      </c>
      <c r="D164" s="54"/>
      <c r="E164" s="6"/>
      <c r="F164" s="19"/>
      <c r="G164" s="24">
        <v>7798</v>
      </c>
      <c r="H164" s="24">
        <v>0.88</v>
      </c>
      <c r="I164" s="31"/>
      <c r="J164" s="31"/>
      <c r="K164" s="35"/>
    </row>
    <row r="165" spans="1:54" x14ac:dyDescent="0.3">
      <c r="C165" s="58" t="s">
        <v>176</v>
      </c>
      <c r="D165" s="54"/>
      <c r="E165" s="6"/>
      <c r="F165" s="19"/>
      <c r="G165" s="25">
        <v>7798</v>
      </c>
      <c r="H165" s="25">
        <v>0.88</v>
      </c>
      <c r="I165" s="31"/>
      <c r="J165" s="31"/>
      <c r="K165" s="35"/>
    </row>
    <row r="166" spans="1:54" x14ac:dyDescent="0.3">
      <c r="C166" s="57"/>
      <c r="D166" s="54"/>
      <c r="E166" s="6"/>
      <c r="F166" s="19"/>
      <c r="G166" s="24"/>
      <c r="H166" s="24"/>
      <c r="I166" s="31"/>
      <c r="J166" s="31"/>
      <c r="K166" s="35"/>
    </row>
    <row r="167" spans="1:54" x14ac:dyDescent="0.3">
      <c r="C167" s="60" t="s">
        <v>191</v>
      </c>
      <c r="D167" s="55"/>
      <c r="E167" s="5"/>
      <c r="F167" s="20"/>
      <c r="G167" s="26">
        <v>894003.73</v>
      </c>
      <c r="H167" s="26">
        <v>99.999999999999986</v>
      </c>
      <c r="I167" s="32"/>
      <c r="J167" s="32"/>
      <c r="K167" s="36"/>
    </row>
    <row r="170" spans="1:54" x14ac:dyDescent="0.3">
      <c r="C170" s="1" t="s">
        <v>192</v>
      </c>
    </row>
    <row r="171" spans="1:54" x14ac:dyDescent="0.3">
      <c r="C171" s="37" t="s">
        <v>193</v>
      </c>
      <c r="D171" s="37"/>
      <c r="E171" s="37"/>
      <c r="F171" s="37"/>
      <c r="G171" s="37"/>
      <c r="H171" s="37"/>
      <c r="I171" s="37"/>
      <c r="J171" s="37"/>
      <c r="K171" s="37"/>
    </row>
    <row r="172" spans="1:54" x14ac:dyDescent="0.3">
      <c r="C172" s="2" t="s">
        <v>194</v>
      </c>
    </row>
    <row r="173" spans="1:54" x14ac:dyDescent="0.3">
      <c r="C173" s="2" t="s">
        <v>195</v>
      </c>
    </row>
    <row r="174" spans="1:54" ht="30" customHeight="1" x14ac:dyDescent="0.3">
      <c r="C174" s="82" t="s">
        <v>196</v>
      </c>
      <c r="D174" s="83"/>
      <c r="E174" s="83"/>
      <c r="F174" s="83"/>
      <c r="G174" s="83"/>
      <c r="H174" s="83"/>
      <c r="I174" s="83"/>
      <c r="J174" s="83"/>
      <c r="K174" s="83"/>
    </row>
    <row r="175" spans="1:54" x14ac:dyDescent="0.3">
      <c r="C175" s="2" t="s">
        <v>197</v>
      </c>
    </row>
    <row r="177" spans="3:5" x14ac:dyDescent="0.3">
      <c r="C177" s="1" t="s">
        <v>5366</v>
      </c>
      <c r="E177" s="80" t="s">
        <v>5367</v>
      </c>
    </row>
    <row r="178" spans="3:5" x14ac:dyDescent="0.3">
      <c r="E178" s="2" t="s">
        <v>5390</v>
      </c>
    </row>
  </sheetData>
  <mergeCells count="1">
    <mergeCell ref="C174:K174"/>
  </mergeCells>
  <hyperlinks>
    <hyperlink ref="J2" location="'Index'!A1" display="'Index'!A1" xr:uid="{E2DF75DA-F8C4-4D1F-A7A3-E0274C53AAD4}"/>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3D934-80CC-4126-82DD-6ECFEAF90324}">
  <sheetPr codeName="Sheet127"/>
  <dimension ref="A1:IV120"/>
  <sheetViews>
    <sheetView showGridLines="0" zoomScale="90" zoomScaleNormal="90" workbookViewId="0">
      <pane ySplit="6" topLeftCell="A10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2293</v>
      </c>
      <c r="J2" s="38" t="s">
        <v>4927</v>
      </c>
    </row>
    <row r="3" spans="1:54" ht="16.2" x14ac:dyDescent="0.35">
      <c r="C3" s="1" t="s">
        <v>28</v>
      </c>
      <c r="D3" s="21" t="s">
        <v>2294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25700000</v>
      </c>
      <c r="G10" s="24">
        <v>514385.5</v>
      </c>
      <c r="H10" s="24">
        <v>9.5299999999999994</v>
      </c>
      <c r="I10" s="31"/>
      <c r="J10" s="31"/>
      <c r="K10" s="35"/>
    </row>
    <row r="11" spans="1:54" x14ac:dyDescent="0.3">
      <c r="B11" s="8" t="s">
        <v>61</v>
      </c>
      <c r="C11" s="57" t="s">
        <v>62</v>
      </c>
      <c r="D11" s="54" t="s">
        <v>63</v>
      </c>
      <c r="E11" s="6" t="s">
        <v>64</v>
      </c>
      <c r="F11" s="19">
        <v>29000000</v>
      </c>
      <c r="G11" s="24">
        <v>435174</v>
      </c>
      <c r="H11" s="24">
        <v>8.06</v>
      </c>
      <c r="I11" s="31"/>
      <c r="J11" s="31"/>
      <c r="K11" s="35"/>
    </row>
    <row r="12" spans="1:54" x14ac:dyDescent="0.3">
      <c r="B12" s="8" t="s">
        <v>44</v>
      </c>
      <c r="C12" s="57" t="s">
        <v>45</v>
      </c>
      <c r="D12" s="54" t="s">
        <v>46</v>
      </c>
      <c r="E12" s="6" t="s">
        <v>43</v>
      </c>
      <c r="F12" s="19">
        <v>29000000</v>
      </c>
      <c r="G12" s="24">
        <v>419282</v>
      </c>
      <c r="H12" s="24">
        <v>7.77</v>
      </c>
      <c r="I12" s="31"/>
      <c r="J12" s="31"/>
      <c r="K12" s="35"/>
    </row>
    <row r="13" spans="1:54" x14ac:dyDescent="0.3">
      <c r="B13" s="8" t="s">
        <v>54</v>
      </c>
      <c r="C13" s="57" t="s">
        <v>55</v>
      </c>
      <c r="D13" s="54" t="s">
        <v>56</v>
      </c>
      <c r="E13" s="6" t="s">
        <v>57</v>
      </c>
      <c r="F13" s="19">
        <v>7400000</v>
      </c>
      <c r="G13" s="24">
        <v>271565.2</v>
      </c>
      <c r="H13" s="24">
        <v>5.03</v>
      </c>
      <c r="I13" s="31"/>
      <c r="J13" s="31"/>
      <c r="K13" s="35"/>
    </row>
    <row r="14" spans="1:54" x14ac:dyDescent="0.3">
      <c r="B14" s="8" t="s">
        <v>47</v>
      </c>
      <c r="C14" s="57" t="s">
        <v>48</v>
      </c>
      <c r="D14" s="54" t="s">
        <v>49</v>
      </c>
      <c r="E14" s="6" t="s">
        <v>50</v>
      </c>
      <c r="F14" s="19">
        <v>13700000</v>
      </c>
      <c r="G14" s="24">
        <v>219446.6</v>
      </c>
      <c r="H14" s="24">
        <v>4.07</v>
      </c>
      <c r="I14" s="31"/>
      <c r="J14" s="31"/>
      <c r="K14" s="35"/>
    </row>
    <row r="15" spans="1:54" x14ac:dyDescent="0.3">
      <c r="B15" s="8" t="s">
        <v>58</v>
      </c>
      <c r="C15" s="57" t="s">
        <v>59</v>
      </c>
      <c r="D15" s="54" t="s">
        <v>60</v>
      </c>
      <c r="E15" s="6" t="s">
        <v>43</v>
      </c>
      <c r="F15" s="19">
        <v>9200000</v>
      </c>
      <c r="G15" s="24">
        <v>199042</v>
      </c>
      <c r="H15" s="24">
        <v>3.69</v>
      </c>
      <c r="I15" s="31"/>
      <c r="J15" s="31"/>
      <c r="K15" s="35"/>
    </row>
    <row r="16" spans="1:54" x14ac:dyDescent="0.3">
      <c r="B16" s="8" t="s">
        <v>87</v>
      </c>
      <c r="C16" s="57" t="s">
        <v>88</v>
      </c>
      <c r="D16" s="54" t="s">
        <v>89</v>
      </c>
      <c r="E16" s="6" t="s">
        <v>90</v>
      </c>
      <c r="F16" s="19">
        <v>2731710</v>
      </c>
      <c r="G16" s="24">
        <v>186015.79</v>
      </c>
      <c r="H16" s="24">
        <v>3.45</v>
      </c>
      <c r="I16" s="31"/>
      <c r="J16" s="31"/>
      <c r="K16" s="35"/>
    </row>
    <row r="17" spans="2:11" x14ac:dyDescent="0.3">
      <c r="B17" s="8" t="s">
        <v>478</v>
      </c>
      <c r="C17" s="57" t="s">
        <v>479</v>
      </c>
      <c r="D17" s="54" t="s">
        <v>480</v>
      </c>
      <c r="E17" s="6" t="s">
        <v>322</v>
      </c>
      <c r="F17" s="19">
        <v>3073593</v>
      </c>
      <c r="G17" s="24">
        <v>179835.93</v>
      </c>
      <c r="H17" s="24">
        <v>3.33</v>
      </c>
      <c r="I17" s="31"/>
      <c r="J17" s="31"/>
      <c r="K17" s="35"/>
    </row>
    <row r="18" spans="2:11" x14ac:dyDescent="0.3">
      <c r="B18" s="8" t="s">
        <v>91</v>
      </c>
      <c r="C18" s="57" t="s">
        <v>92</v>
      </c>
      <c r="D18" s="54" t="s">
        <v>93</v>
      </c>
      <c r="E18" s="6" t="s">
        <v>72</v>
      </c>
      <c r="F18" s="19">
        <v>3080000</v>
      </c>
      <c r="G18" s="24">
        <v>174220.2</v>
      </c>
      <c r="H18" s="24">
        <v>3.23</v>
      </c>
      <c r="I18" s="31"/>
      <c r="J18" s="31"/>
      <c r="K18" s="35"/>
    </row>
    <row r="19" spans="2:11" x14ac:dyDescent="0.3">
      <c r="B19" s="8" t="s">
        <v>211</v>
      </c>
      <c r="C19" s="57" t="s">
        <v>212</v>
      </c>
      <c r="D19" s="54" t="s">
        <v>213</v>
      </c>
      <c r="E19" s="6" t="s">
        <v>145</v>
      </c>
      <c r="F19" s="19">
        <v>7272400</v>
      </c>
      <c r="G19" s="24">
        <v>170254.16</v>
      </c>
      <c r="H19" s="24">
        <v>3.16</v>
      </c>
      <c r="I19" s="31"/>
      <c r="J19" s="31"/>
      <c r="K19" s="35"/>
    </row>
    <row r="20" spans="2:11" x14ac:dyDescent="0.3">
      <c r="B20" s="8" t="s">
        <v>51</v>
      </c>
      <c r="C20" s="57" t="s">
        <v>52</v>
      </c>
      <c r="D20" s="54" t="s">
        <v>53</v>
      </c>
      <c r="E20" s="6" t="s">
        <v>43</v>
      </c>
      <c r="F20" s="19">
        <v>13750000</v>
      </c>
      <c r="G20" s="24">
        <v>164890</v>
      </c>
      <c r="H20" s="24">
        <v>3.06</v>
      </c>
      <c r="I20" s="31"/>
      <c r="J20" s="31"/>
      <c r="K20" s="35"/>
    </row>
    <row r="21" spans="2:11" x14ac:dyDescent="0.3">
      <c r="B21" s="8" t="s">
        <v>76</v>
      </c>
      <c r="C21" s="57" t="s">
        <v>77</v>
      </c>
      <c r="D21" s="54" t="s">
        <v>78</v>
      </c>
      <c r="E21" s="6" t="s">
        <v>43</v>
      </c>
      <c r="F21" s="19">
        <v>19106000</v>
      </c>
      <c r="G21" s="24">
        <v>156736.07</v>
      </c>
      <c r="H21" s="24">
        <v>2.9</v>
      </c>
      <c r="I21" s="31"/>
      <c r="J21" s="31"/>
      <c r="K21" s="35"/>
    </row>
    <row r="22" spans="2:11" x14ac:dyDescent="0.3">
      <c r="B22" s="8" t="s">
        <v>108</v>
      </c>
      <c r="C22" s="57" t="s">
        <v>109</v>
      </c>
      <c r="D22" s="54" t="s">
        <v>110</v>
      </c>
      <c r="E22" s="6" t="s">
        <v>111</v>
      </c>
      <c r="F22" s="19">
        <v>317000</v>
      </c>
      <c r="G22" s="24">
        <v>156629.70000000001</v>
      </c>
      <c r="H22" s="24">
        <v>2.9</v>
      </c>
      <c r="I22" s="31"/>
      <c r="J22" s="31"/>
      <c r="K22" s="35"/>
    </row>
    <row r="23" spans="2:11" x14ac:dyDescent="0.3">
      <c r="B23" s="8" t="s">
        <v>323</v>
      </c>
      <c r="C23" s="57" t="s">
        <v>324</v>
      </c>
      <c r="D23" s="54" t="s">
        <v>325</v>
      </c>
      <c r="E23" s="6" t="s">
        <v>244</v>
      </c>
      <c r="F23" s="19">
        <v>7300000</v>
      </c>
      <c r="G23" s="24">
        <v>146700.79999999999</v>
      </c>
      <c r="H23" s="24">
        <v>2.72</v>
      </c>
      <c r="I23" s="31"/>
      <c r="J23" s="31"/>
      <c r="K23" s="35"/>
    </row>
    <row r="24" spans="2:11" x14ac:dyDescent="0.3">
      <c r="B24" s="8" t="s">
        <v>79</v>
      </c>
      <c r="C24" s="57" t="s">
        <v>80</v>
      </c>
      <c r="D24" s="54" t="s">
        <v>81</v>
      </c>
      <c r="E24" s="6" t="s">
        <v>82</v>
      </c>
      <c r="F24" s="19">
        <v>16112198</v>
      </c>
      <c r="G24" s="24">
        <v>131201.63</v>
      </c>
      <c r="H24" s="24">
        <v>2.4300000000000002</v>
      </c>
      <c r="I24" s="31"/>
      <c r="J24" s="31"/>
      <c r="K24" s="35"/>
    </row>
    <row r="25" spans="2:11" x14ac:dyDescent="0.3">
      <c r="B25" s="8" t="s">
        <v>83</v>
      </c>
      <c r="C25" s="57" t="s">
        <v>84</v>
      </c>
      <c r="D25" s="54" t="s">
        <v>85</v>
      </c>
      <c r="E25" s="6" t="s">
        <v>86</v>
      </c>
      <c r="F25" s="19">
        <v>7677369</v>
      </c>
      <c r="G25" s="24">
        <v>124987.57</v>
      </c>
      <c r="H25" s="24">
        <v>2.3199999999999998</v>
      </c>
      <c r="I25" s="31"/>
      <c r="J25" s="31"/>
      <c r="K25" s="35"/>
    </row>
    <row r="26" spans="2:11" x14ac:dyDescent="0.3">
      <c r="B26" s="8" t="s">
        <v>214</v>
      </c>
      <c r="C26" s="57" t="s">
        <v>215</v>
      </c>
      <c r="D26" s="54" t="s">
        <v>216</v>
      </c>
      <c r="E26" s="6" t="s">
        <v>68</v>
      </c>
      <c r="F26" s="19">
        <v>380000</v>
      </c>
      <c r="G26" s="24">
        <v>117914</v>
      </c>
      <c r="H26" s="24">
        <v>2.19</v>
      </c>
      <c r="I26" s="31"/>
      <c r="J26" s="31"/>
      <c r="K26" s="35"/>
    </row>
    <row r="27" spans="2:11" x14ac:dyDescent="0.3">
      <c r="B27" s="8" t="s">
        <v>564</v>
      </c>
      <c r="C27" s="57" t="s">
        <v>565</v>
      </c>
      <c r="D27" s="54" t="s">
        <v>566</v>
      </c>
      <c r="E27" s="6" t="s">
        <v>164</v>
      </c>
      <c r="F27" s="19">
        <v>41025877</v>
      </c>
      <c r="G27" s="24">
        <v>108369.85</v>
      </c>
      <c r="H27" s="24">
        <v>2.0099999999999998</v>
      </c>
      <c r="I27" s="31"/>
      <c r="J27" s="31"/>
      <c r="K27" s="35"/>
    </row>
    <row r="28" spans="2:11" x14ac:dyDescent="0.3">
      <c r="B28" s="8" t="s">
        <v>377</v>
      </c>
      <c r="C28" s="57" t="s">
        <v>378</v>
      </c>
      <c r="D28" s="54" t="s">
        <v>379</v>
      </c>
      <c r="E28" s="6" t="s">
        <v>103</v>
      </c>
      <c r="F28" s="19">
        <v>25400000</v>
      </c>
      <c r="G28" s="24">
        <v>105778.3</v>
      </c>
      <c r="H28" s="24">
        <v>1.96</v>
      </c>
      <c r="I28" s="31"/>
      <c r="J28" s="31"/>
      <c r="K28" s="35"/>
    </row>
    <row r="29" spans="2:11" x14ac:dyDescent="0.3">
      <c r="B29" s="8" t="s">
        <v>100</v>
      </c>
      <c r="C29" s="57" t="s">
        <v>101</v>
      </c>
      <c r="D29" s="54" t="s">
        <v>102</v>
      </c>
      <c r="E29" s="6" t="s">
        <v>103</v>
      </c>
      <c r="F29" s="19">
        <v>4590000</v>
      </c>
      <c r="G29" s="24">
        <v>105322.14</v>
      </c>
      <c r="H29" s="24">
        <v>1.95</v>
      </c>
      <c r="I29" s="31"/>
      <c r="J29" s="31"/>
      <c r="K29" s="35"/>
    </row>
    <row r="30" spans="2:11" x14ac:dyDescent="0.3">
      <c r="B30" s="8" t="s">
        <v>501</v>
      </c>
      <c r="C30" s="57" t="s">
        <v>502</v>
      </c>
      <c r="D30" s="54" t="s">
        <v>503</v>
      </c>
      <c r="E30" s="6" t="s">
        <v>141</v>
      </c>
      <c r="F30" s="19">
        <v>64940000</v>
      </c>
      <c r="G30" s="24">
        <v>100546.6</v>
      </c>
      <c r="H30" s="24">
        <v>1.86</v>
      </c>
      <c r="I30" s="31"/>
      <c r="J30" s="31"/>
      <c r="K30" s="35"/>
    </row>
    <row r="31" spans="2:11" x14ac:dyDescent="0.3">
      <c r="B31" s="8" t="s">
        <v>104</v>
      </c>
      <c r="C31" s="57" t="s">
        <v>105</v>
      </c>
      <c r="D31" s="54" t="s">
        <v>106</v>
      </c>
      <c r="E31" s="6" t="s">
        <v>107</v>
      </c>
      <c r="F31" s="19">
        <v>11001605</v>
      </c>
      <c r="G31" s="24">
        <v>76224.62</v>
      </c>
      <c r="H31" s="24">
        <v>1.41</v>
      </c>
      <c r="I31" s="31"/>
      <c r="J31" s="31"/>
      <c r="K31" s="35"/>
    </row>
    <row r="32" spans="2:11" x14ac:dyDescent="0.3">
      <c r="B32" s="8" t="s">
        <v>449</v>
      </c>
      <c r="C32" s="57" t="s">
        <v>450</v>
      </c>
      <c r="D32" s="54" t="s">
        <v>451</v>
      </c>
      <c r="E32" s="6" t="s">
        <v>90</v>
      </c>
      <c r="F32" s="19">
        <v>4383582</v>
      </c>
      <c r="G32" s="24">
        <v>73455.679999999993</v>
      </c>
      <c r="H32" s="24">
        <v>1.36</v>
      </c>
      <c r="I32" s="31"/>
      <c r="J32" s="31"/>
      <c r="K32" s="35"/>
    </row>
    <row r="33" spans="2:11" x14ac:dyDescent="0.3">
      <c r="B33" s="8" t="s">
        <v>893</v>
      </c>
      <c r="C33" s="57" t="s">
        <v>894</v>
      </c>
      <c r="D33" s="54" t="s">
        <v>895</v>
      </c>
      <c r="E33" s="6" t="s">
        <v>90</v>
      </c>
      <c r="F33" s="19">
        <v>2807055</v>
      </c>
      <c r="G33" s="24">
        <v>65118.06</v>
      </c>
      <c r="H33" s="24">
        <v>1.21</v>
      </c>
      <c r="I33" s="31"/>
      <c r="J33" s="31"/>
      <c r="K33" s="35"/>
    </row>
    <row r="34" spans="2:11" x14ac:dyDescent="0.3">
      <c r="B34" s="8" t="s">
        <v>536</v>
      </c>
      <c r="C34" s="57" t="s">
        <v>537</v>
      </c>
      <c r="D34" s="54" t="s">
        <v>538</v>
      </c>
      <c r="E34" s="6" t="s">
        <v>164</v>
      </c>
      <c r="F34" s="19">
        <v>1470000</v>
      </c>
      <c r="G34" s="24">
        <v>64272.81</v>
      </c>
      <c r="H34" s="24">
        <v>1.19</v>
      </c>
      <c r="I34" s="31"/>
      <c r="J34" s="31"/>
      <c r="K34" s="35"/>
    </row>
    <row r="35" spans="2:11" x14ac:dyDescent="0.3">
      <c r="B35" s="8" t="s">
        <v>386</v>
      </c>
      <c r="C35" s="57" t="s">
        <v>387</v>
      </c>
      <c r="D35" s="54" t="s">
        <v>388</v>
      </c>
      <c r="E35" s="6" t="s">
        <v>50</v>
      </c>
      <c r="F35" s="19">
        <v>3800000</v>
      </c>
      <c r="G35" s="24">
        <v>64106</v>
      </c>
      <c r="H35" s="24">
        <v>1.19</v>
      </c>
      <c r="I35" s="31"/>
      <c r="J35" s="31"/>
      <c r="K35" s="35"/>
    </row>
    <row r="36" spans="2:11" x14ac:dyDescent="0.3">
      <c r="B36" s="8" t="s">
        <v>2135</v>
      </c>
      <c r="C36" s="57" t="s">
        <v>2136</v>
      </c>
      <c r="D36" s="54" t="s">
        <v>2137</v>
      </c>
      <c r="E36" s="6" t="s">
        <v>2138</v>
      </c>
      <c r="F36" s="19">
        <v>13636364</v>
      </c>
      <c r="G36" s="24">
        <v>62843.18</v>
      </c>
      <c r="H36" s="24">
        <v>1.1599999999999999</v>
      </c>
      <c r="I36" s="31"/>
      <c r="J36" s="31"/>
      <c r="K36" s="35"/>
    </row>
    <row r="37" spans="2:11" x14ac:dyDescent="0.3">
      <c r="B37" s="8" t="s">
        <v>124</v>
      </c>
      <c r="C37" s="57" t="s">
        <v>125</v>
      </c>
      <c r="D37" s="54" t="s">
        <v>126</v>
      </c>
      <c r="E37" s="6" t="s">
        <v>127</v>
      </c>
      <c r="F37" s="19">
        <v>1729334</v>
      </c>
      <c r="G37" s="24">
        <v>59131.12</v>
      </c>
      <c r="H37" s="24">
        <v>1.1000000000000001</v>
      </c>
      <c r="I37" s="31"/>
      <c r="J37" s="31"/>
      <c r="K37" s="35"/>
    </row>
    <row r="38" spans="2:11" x14ac:dyDescent="0.3">
      <c r="B38" s="8" t="s">
        <v>398</v>
      </c>
      <c r="C38" s="57" t="s">
        <v>399</v>
      </c>
      <c r="D38" s="54" t="s">
        <v>400</v>
      </c>
      <c r="E38" s="6" t="s">
        <v>401</v>
      </c>
      <c r="F38" s="19">
        <v>29000000</v>
      </c>
      <c r="G38" s="24">
        <v>55343.6</v>
      </c>
      <c r="H38" s="24">
        <v>1.03</v>
      </c>
      <c r="I38" s="31"/>
      <c r="J38" s="31"/>
      <c r="K38" s="35"/>
    </row>
    <row r="39" spans="2:11" x14ac:dyDescent="0.3">
      <c r="B39" s="8" t="s">
        <v>138</v>
      </c>
      <c r="C39" s="57" t="s">
        <v>139</v>
      </c>
      <c r="D39" s="54" t="s">
        <v>140</v>
      </c>
      <c r="E39" s="6" t="s">
        <v>141</v>
      </c>
      <c r="F39" s="19">
        <v>1314870</v>
      </c>
      <c r="G39" s="24">
        <v>53216.73</v>
      </c>
      <c r="H39" s="24">
        <v>0.99</v>
      </c>
      <c r="I39" s="31"/>
      <c r="J39" s="31"/>
      <c r="K39" s="35"/>
    </row>
    <row r="40" spans="2:11" x14ac:dyDescent="0.3">
      <c r="B40" s="8" t="s">
        <v>1805</v>
      </c>
      <c r="C40" s="57" t="s">
        <v>1806</v>
      </c>
      <c r="D40" s="54" t="s">
        <v>1807</v>
      </c>
      <c r="E40" s="6" t="s">
        <v>82</v>
      </c>
      <c r="F40" s="19">
        <v>2554097</v>
      </c>
      <c r="G40" s="24">
        <v>52108.69</v>
      </c>
      <c r="H40" s="24">
        <v>0.97</v>
      </c>
      <c r="I40" s="31"/>
      <c r="J40" s="31"/>
      <c r="K40" s="35"/>
    </row>
    <row r="41" spans="2:11" x14ac:dyDescent="0.3">
      <c r="B41" s="8" t="s">
        <v>408</v>
      </c>
      <c r="C41" s="57" t="s">
        <v>409</v>
      </c>
      <c r="D41" s="54" t="s">
        <v>410</v>
      </c>
      <c r="E41" s="6" t="s">
        <v>82</v>
      </c>
      <c r="F41" s="19">
        <v>7336365</v>
      </c>
      <c r="G41" s="24">
        <v>48265.95</v>
      </c>
      <c r="H41" s="24">
        <v>0.89</v>
      </c>
      <c r="I41" s="31"/>
      <c r="J41" s="31"/>
      <c r="K41" s="35"/>
    </row>
    <row r="42" spans="2:11" x14ac:dyDescent="0.3">
      <c r="B42" s="8" t="s">
        <v>2125</v>
      </c>
      <c r="C42" s="57" t="s">
        <v>2126</v>
      </c>
      <c r="D42" s="54" t="s">
        <v>2127</v>
      </c>
      <c r="E42" s="6" t="s">
        <v>433</v>
      </c>
      <c r="F42" s="19">
        <v>1130500</v>
      </c>
      <c r="G42" s="24">
        <v>46403.63</v>
      </c>
      <c r="H42" s="24">
        <v>0.86</v>
      </c>
      <c r="I42" s="31"/>
      <c r="J42" s="31"/>
      <c r="K42" s="35"/>
    </row>
    <row r="43" spans="2:11" x14ac:dyDescent="0.3">
      <c r="B43" s="8" t="s">
        <v>150</v>
      </c>
      <c r="C43" s="57" t="s">
        <v>151</v>
      </c>
      <c r="D43" s="54" t="s">
        <v>152</v>
      </c>
      <c r="E43" s="6" t="s">
        <v>141</v>
      </c>
      <c r="F43" s="19">
        <v>8841850</v>
      </c>
      <c r="G43" s="24">
        <v>42560.24</v>
      </c>
      <c r="H43" s="24">
        <v>0.79</v>
      </c>
      <c r="I43" s="31"/>
      <c r="J43" s="31"/>
      <c r="K43" s="35"/>
    </row>
    <row r="44" spans="2:11" x14ac:dyDescent="0.3">
      <c r="B44" s="8" t="s">
        <v>2295</v>
      </c>
      <c r="C44" s="57" t="s">
        <v>2296</v>
      </c>
      <c r="D44" s="54" t="s">
        <v>2297</v>
      </c>
      <c r="E44" s="6" t="s">
        <v>115</v>
      </c>
      <c r="F44" s="19">
        <v>791489</v>
      </c>
      <c r="G44" s="24">
        <v>38116.53</v>
      </c>
      <c r="H44" s="24">
        <v>0.71</v>
      </c>
      <c r="I44" s="31"/>
      <c r="J44" s="31"/>
      <c r="K44" s="35"/>
    </row>
    <row r="45" spans="2:11" x14ac:dyDescent="0.3">
      <c r="B45" s="8" t="s">
        <v>316</v>
      </c>
      <c r="C45" s="57" t="s">
        <v>317</v>
      </c>
      <c r="D45" s="54" t="s">
        <v>318</v>
      </c>
      <c r="E45" s="6" t="s">
        <v>141</v>
      </c>
      <c r="F45" s="19">
        <v>1093239</v>
      </c>
      <c r="G45" s="24">
        <v>33988.800000000003</v>
      </c>
      <c r="H45" s="24">
        <v>0.63</v>
      </c>
      <c r="I45" s="31"/>
      <c r="J45" s="31"/>
      <c r="K45" s="35"/>
    </row>
    <row r="46" spans="2:11" x14ac:dyDescent="0.3">
      <c r="B46" s="8" t="s">
        <v>306</v>
      </c>
      <c r="C46" s="57" t="s">
        <v>307</v>
      </c>
      <c r="D46" s="54" t="s">
        <v>308</v>
      </c>
      <c r="E46" s="6" t="s">
        <v>198</v>
      </c>
      <c r="F46" s="19">
        <v>20000000</v>
      </c>
      <c r="G46" s="24">
        <v>31952</v>
      </c>
      <c r="H46" s="24">
        <v>0.59</v>
      </c>
      <c r="I46" s="31"/>
      <c r="J46" s="31"/>
      <c r="K46" s="35"/>
    </row>
    <row r="47" spans="2:11" x14ac:dyDescent="0.3">
      <c r="B47" s="8" t="s">
        <v>332</v>
      </c>
      <c r="C47" s="57" t="s">
        <v>333</v>
      </c>
      <c r="D47" s="54" t="s">
        <v>334</v>
      </c>
      <c r="E47" s="6" t="s">
        <v>141</v>
      </c>
      <c r="F47" s="19">
        <v>44064228</v>
      </c>
      <c r="G47" s="24">
        <v>26315.16</v>
      </c>
      <c r="H47" s="24">
        <v>0.49</v>
      </c>
      <c r="I47" s="31"/>
      <c r="J47" s="31"/>
      <c r="K47" s="35"/>
    </row>
    <row r="48" spans="2:11" x14ac:dyDescent="0.3">
      <c r="B48" s="8" t="s">
        <v>569</v>
      </c>
      <c r="C48" s="57" t="s">
        <v>570</v>
      </c>
      <c r="D48" s="54" t="s">
        <v>571</v>
      </c>
      <c r="E48" s="6" t="s">
        <v>164</v>
      </c>
      <c r="F48" s="19">
        <v>6179369</v>
      </c>
      <c r="G48" s="24">
        <v>23852.36</v>
      </c>
      <c r="H48" s="24">
        <v>0.44</v>
      </c>
      <c r="I48" s="31"/>
      <c r="J48" s="31"/>
      <c r="K48" s="35"/>
    </row>
    <row r="49" spans="2:11" x14ac:dyDescent="0.3">
      <c r="B49" s="8" t="s">
        <v>2298</v>
      </c>
      <c r="C49" s="57" t="s">
        <v>2299</v>
      </c>
      <c r="D49" s="54" t="s">
        <v>2300</v>
      </c>
      <c r="E49" s="6" t="s">
        <v>160</v>
      </c>
      <c r="F49" s="19">
        <v>535000</v>
      </c>
      <c r="G49" s="24">
        <v>4482.2299999999996</v>
      </c>
      <c r="H49" s="24">
        <v>0.08</v>
      </c>
      <c r="I49" s="31"/>
      <c r="J49" s="31"/>
      <c r="K49" s="35"/>
    </row>
    <row r="50" spans="2:11" x14ac:dyDescent="0.3">
      <c r="C50" s="58" t="s">
        <v>176</v>
      </c>
      <c r="D50" s="54"/>
      <c r="E50" s="6"/>
      <c r="F50" s="19"/>
      <c r="G50" s="25">
        <v>5110055.43</v>
      </c>
      <c r="H50" s="25">
        <v>94.71</v>
      </c>
      <c r="I50" s="31"/>
      <c r="J50" s="31"/>
      <c r="K50" s="35"/>
    </row>
    <row r="51" spans="2:11" x14ac:dyDescent="0.3">
      <c r="C51" s="57"/>
      <c r="D51" s="54"/>
      <c r="E51" s="6"/>
      <c r="F51" s="19"/>
      <c r="G51" s="24"/>
      <c r="H51" s="24"/>
      <c r="I51" s="31"/>
      <c r="J51" s="31"/>
      <c r="K51" s="35"/>
    </row>
    <row r="52" spans="2:11" x14ac:dyDescent="0.3">
      <c r="C52" s="58" t="s">
        <v>3</v>
      </c>
      <c r="D52" s="54"/>
      <c r="E52" s="6"/>
      <c r="F52" s="19"/>
      <c r="G52" s="24" t="s">
        <v>2</v>
      </c>
      <c r="H52" s="24" t="s">
        <v>2</v>
      </c>
      <c r="I52" s="31"/>
      <c r="J52" s="31"/>
      <c r="K52" s="35"/>
    </row>
    <row r="53" spans="2:11" x14ac:dyDescent="0.3">
      <c r="C53" s="57"/>
      <c r="D53" s="54"/>
      <c r="E53" s="6"/>
      <c r="F53" s="19"/>
      <c r="G53" s="24"/>
      <c r="H53" s="24"/>
      <c r="I53" s="31"/>
      <c r="J53" s="31"/>
      <c r="K53" s="35"/>
    </row>
    <row r="54" spans="2:11" x14ac:dyDescent="0.3">
      <c r="C54" s="58" t="s">
        <v>4</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5</v>
      </c>
      <c r="D56" s="54"/>
      <c r="E56" s="6"/>
      <c r="F56" s="19"/>
      <c r="G56" s="24"/>
      <c r="H56" s="24"/>
      <c r="I56" s="31"/>
      <c r="J56" s="31"/>
      <c r="K56" s="35"/>
    </row>
    <row r="57" spans="2:11" x14ac:dyDescent="0.3">
      <c r="C57" s="57"/>
      <c r="D57" s="54"/>
      <c r="E57" s="6"/>
      <c r="F57" s="19"/>
      <c r="G57" s="24"/>
      <c r="H57" s="24"/>
      <c r="I57" s="31"/>
      <c r="J57" s="31"/>
      <c r="K57" s="35"/>
    </row>
    <row r="58" spans="2:11" x14ac:dyDescent="0.3">
      <c r="C58" s="58" t="s">
        <v>6</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7</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8</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9</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11</v>
      </c>
      <c r="D68" s="54"/>
      <c r="E68" s="6"/>
      <c r="F68" s="19"/>
      <c r="G68" s="24"/>
      <c r="H68" s="24"/>
      <c r="I68" s="31"/>
      <c r="J68" s="31"/>
      <c r="K68" s="35"/>
    </row>
    <row r="69" spans="1:11" x14ac:dyDescent="0.3">
      <c r="A69" s="28"/>
      <c r="B69" s="28"/>
      <c r="C69" s="58" t="s">
        <v>13</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14</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15</v>
      </c>
      <c r="D73" s="54"/>
      <c r="E73" s="6"/>
      <c r="F73" s="19"/>
      <c r="G73" s="24"/>
      <c r="H73" s="24"/>
      <c r="I73" s="31"/>
      <c r="J73" s="31"/>
      <c r="K73" s="35"/>
    </row>
    <row r="74" spans="1:11" x14ac:dyDescent="0.3">
      <c r="B74" s="8" t="s">
        <v>2183</v>
      </c>
      <c r="C74" s="57" t="s">
        <v>2184</v>
      </c>
      <c r="D74" s="54" t="s">
        <v>2185</v>
      </c>
      <c r="E74" s="6" t="s">
        <v>187</v>
      </c>
      <c r="F74" s="19">
        <v>20000000</v>
      </c>
      <c r="G74" s="24">
        <v>19771.060000000001</v>
      </c>
      <c r="H74" s="24">
        <v>0.37</v>
      </c>
      <c r="I74" s="31">
        <v>5.35</v>
      </c>
      <c r="J74" s="31"/>
      <c r="K74" s="35"/>
    </row>
    <row r="75" spans="1:11" x14ac:dyDescent="0.3">
      <c r="B75" s="8" t="s">
        <v>1454</v>
      </c>
      <c r="C75" s="57" t="s">
        <v>1455</v>
      </c>
      <c r="D75" s="54" t="s">
        <v>1456</v>
      </c>
      <c r="E75" s="6" t="s">
        <v>187</v>
      </c>
      <c r="F75" s="19">
        <v>10000000</v>
      </c>
      <c r="G75" s="24">
        <v>9915.5499999999993</v>
      </c>
      <c r="H75" s="24">
        <v>0.18</v>
      </c>
      <c r="I75" s="31">
        <v>5.3601000000000001</v>
      </c>
      <c r="J75" s="31"/>
      <c r="K75" s="35"/>
    </row>
    <row r="76" spans="1:11" x14ac:dyDescent="0.3">
      <c r="B76" s="8" t="s">
        <v>184</v>
      </c>
      <c r="C76" s="57" t="s">
        <v>185</v>
      </c>
      <c r="D76" s="54" t="s">
        <v>186</v>
      </c>
      <c r="E76" s="6" t="s">
        <v>187</v>
      </c>
      <c r="F76" s="19">
        <v>7000000</v>
      </c>
      <c r="G76" s="24">
        <v>6854.14</v>
      </c>
      <c r="H76" s="24">
        <v>0.13</v>
      </c>
      <c r="I76" s="31">
        <v>5.4701000000000004</v>
      </c>
      <c r="J76" s="31"/>
      <c r="K76" s="35"/>
    </row>
    <row r="77" spans="1:11" x14ac:dyDescent="0.3">
      <c r="C77" s="58" t="s">
        <v>176</v>
      </c>
      <c r="D77" s="54"/>
      <c r="E77" s="6"/>
      <c r="F77" s="19"/>
      <c r="G77" s="25">
        <v>36540.75</v>
      </c>
      <c r="H77" s="25">
        <v>0.68</v>
      </c>
      <c r="I77" s="31"/>
      <c r="J77" s="31"/>
      <c r="K77" s="35"/>
    </row>
    <row r="78" spans="1:11" x14ac:dyDescent="0.3">
      <c r="C78" s="57"/>
      <c r="D78" s="54"/>
      <c r="E78" s="6"/>
      <c r="F78" s="19"/>
      <c r="G78" s="24"/>
      <c r="H78" s="24"/>
      <c r="I78" s="31"/>
      <c r="J78" s="31"/>
      <c r="K78" s="35"/>
    </row>
    <row r="79" spans="1:11" x14ac:dyDescent="0.3">
      <c r="C79" s="58" t="s">
        <v>16</v>
      </c>
      <c r="D79" s="54"/>
      <c r="E79" s="6"/>
      <c r="F79" s="19"/>
      <c r="G79" s="24" t="s">
        <v>2</v>
      </c>
      <c r="H79" s="24" t="s">
        <v>2</v>
      </c>
      <c r="I79" s="31"/>
      <c r="J79" s="31"/>
      <c r="K79" s="35"/>
    </row>
    <row r="80" spans="1:11" x14ac:dyDescent="0.3">
      <c r="C80" s="57"/>
      <c r="D80" s="54"/>
      <c r="E80" s="6"/>
      <c r="F80" s="19"/>
      <c r="G80" s="24"/>
      <c r="H80" s="24"/>
      <c r="I80" s="31"/>
      <c r="J80" s="31"/>
      <c r="K80" s="35"/>
    </row>
    <row r="81" spans="1:11" x14ac:dyDescent="0.3">
      <c r="C81" s="58" t="s">
        <v>17</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A83" s="10"/>
      <c r="B83" s="28"/>
      <c r="C83" s="58" t="s">
        <v>18</v>
      </c>
      <c r="D83" s="54"/>
      <c r="E83" s="6"/>
      <c r="F83" s="19"/>
      <c r="G83" s="24"/>
      <c r="H83" s="24"/>
      <c r="I83" s="31"/>
      <c r="J83" s="31"/>
      <c r="K83" s="35"/>
    </row>
    <row r="84" spans="1:11" x14ac:dyDescent="0.3">
      <c r="A84" s="28"/>
      <c r="B84" s="28"/>
      <c r="C84" s="58" t="s">
        <v>19</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20</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21</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22</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23</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C94" s="59" t="s">
        <v>24</v>
      </c>
      <c r="D94" s="54"/>
      <c r="E94" s="6"/>
      <c r="F94" s="19"/>
      <c r="G94" s="24"/>
      <c r="H94" s="24"/>
      <c r="I94" s="31"/>
      <c r="J94" s="31"/>
      <c r="K94" s="35"/>
    </row>
    <row r="95" spans="1:11" x14ac:dyDescent="0.3">
      <c r="B95" s="8" t="s">
        <v>188</v>
      </c>
      <c r="C95" s="57" t="s">
        <v>189</v>
      </c>
      <c r="D95" s="54"/>
      <c r="E95" s="6"/>
      <c r="F95" s="19"/>
      <c r="G95" s="24">
        <v>67401.38</v>
      </c>
      <c r="H95" s="24">
        <v>1.25</v>
      </c>
      <c r="I95" s="31"/>
      <c r="J95" s="31"/>
      <c r="K95" s="35"/>
    </row>
    <row r="96" spans="1:11" x14ac:dyDescent="0.3">
      <c r="C96" s="58" t="s">
        <v>176</v>
      </c>
      <c r="D96" s="54"/>
      <c r="E96" s="6"/>
      <c r="F96" s="19"/>
      <c r="G96" s="25">
        <v>67401.38</v>
      </c>
      <c r="H96" s="25">
        <v>1.25</v>
      </c>
      <c r="I96" s="31"/>
      <c r="J96" s="31"/>
      <c r="K96" s="35"/>
    </row>
    <row r="97" spans="1:54" x14ac:dyDescent="0.3">
      <c r="C97" s="57"/>
      <c r="D97" s="54"/>
      <c r="E97" s="6"/>
      <c r="F97" s="19"/>
      <c r="G97" s="24"/>
      <c r="H97" s="24"/>
      <c r="I97" s="31"/>
      <c r="J97" s="31"/>
      <c r="K97" s="35"/>
    </row>
    <row r="98" spans="1:54" x14ac:dyDescent="0.3">
      <c r="A98" s="10"/>
      <c r="B98" s="28"/>
      <c r="C98" s="58" t="s">
        <v>25</v>
      </c>
      <c r="D98" s="54"/>
      <c r="E98" s="6"/>
      <c r="F98" s="19"/>
      <c r="G98" s="24"/>
      <c r="H98" s="24"/>
      <c r="I98" s="31"/>
      <c r="J98" s="31"/>
      <c r="K98" s="35"/>
    </row>
    <row r="99" spans="1:54" s="2" customFormat="1" ht="13.8" x14ac:dyDescent="0.3">
      <c r="A99" s="28"/>
      <c r="B99" s="28"/>
      <c r="C99" s="57" t="s">
        <v>5255</v>
      </c>
      <c r="D99" s="54"/>
      <c r="E99" s="6"/>
      <c r="F99" s="19"/>
      <c r="G99" s="24">
        <v>1435</v>
      </c>
      <c r="H99" s="24">
        <v>0.03</v>
      </c>
      <c r="I99" s="31"/>
      <c r="J99" s="31"/>
      <c r="K99" s="35"/>
      <c r="L99" s="3"/>
      <c r="AI99" s="3"/>
      <c r="AV99" s="3"/>
      <c r="AX99" s="3"/>
      <c r="BB99" s="3"/>
    </row>
    <row r="100" spans="1:54" x14ac:dyDescent="0.3">
      <c r="B100" s="8"/>
      <c r="C100" s="57" t="s">
        <v>190</v>
      </c>
      <c r="D100" s="54"/>
      <c r="E100" s="6"/>
      <c r="F100" s="19"/>
      <c r="G100" s="24">
        <v>180475.5</v>
      </c>
      <c r="H100" s="24">
        <v>3.3300000000000005</v>
      </c>
      <c r="I100" s="31"/>
      <c r="J100" s="31"/>
      <c r="K100" s="35"/>
    </row>
    <row r="101" spans="1:54" x14ac:dyDescent="0.3">
      <c r="C101" s="58" t="s">
        <v>176</v>
      </c>
      <c r="D101" s="54"/>
      <c r="E101" s="6"/>
      <c r="F101" s="19"/>
      <c r="G101" s="25">
        <v>181910.5</v>
      </c>
      <c r="H101" s="25">
        <v>3.3600000000000003</v>
      </c>
      <c r="I101" s="31"/>
      <c r="J101" s="31"/>
      <c r="K101" s="35"/>
    </row>
    <row r="102" spans="1:54" x14ac:dyDescent="0.3">
      <c r="C102" s="57"/>
      <c r="D102" s="54"/>
      <c r="E102" s="6"/>
      <c r="F102" s="19"/>
      <c r="G102" s="24"/>
      <c r="H102" s="24"/>
      <c r="I102" s="31"/>
      <c r="J102" s="31"/>
      <c r="K102" s="35"/>
    </row>
    <row r="103" spans="1:54" x14ac:dyDescent="0.3">
      <c r="C103" s="60" t="s">
        <v>191</v>
      </c>
      <c r="D103" s="55"/>
      <c r="E103" s="5"/>
      <c r="F103" s="20"/>
      <c r="G103" s="26">
        <v>5395908.0599999996</v>
      </c>
      <c r="H103" s="26">
        <v>100</v>
      </c>
      <c r="I103" s="32"/>
      <c r="J103" s="32"/>
      <c r="K103" s="36"/>
    </row>
    <row r="105" spans="1:54" s="50" customFormat="1" ht="15" x14ac:dyDescent="0.35">
      <c r="C105" s="50" t="s">
        <v>4938</v>
      </c>
      <c r="F105" s="51"/>
      <c r="G105" s="51"/>
      <c r="H105" s="51"/>
    </row>
    <row r="106" spans="1:54" s="42" customFormat="1" ht="27.6" x14ac:dyDescent="0.3">
      <c r="B106" s="43"/>
      <c r="C106" s="43" t="s">
        <v>4933</v>
      </c>
      <c r="D106" s="43" t="s">
        <v>4934</v>
      </c>
      <c r="E106" s="43" t="s">
        <v>4935</v>
      </c>
      <c r="F106" s="44" t="s">
        <v>34</v>
      </c>
      <c r="G106" s="45" t="s">
        <v>4936</v>
      </c>
      <c r="H106" s="44" t="s">
        <v>36</v>
      </c>
      <c r="I106" s="43" t="s">
        <v>39</v>
      </c>
    </row>
    <row r="107" spans="1:54" s="42" customFormat="1" ht="13.8" x14ac:dyDescent="0.3">
      <c r="B107" s="43"/>
      <c r="C107" s="43" t="s">
        <v>4941</v>
      </c>
      <c r="D107" s="43"/>
      <c r="E107" s="43"/>
      <c r="F107" s="44"/>
      <c r="G107" s="45"/>
      <c r="H107" s="44"/>
      <c r="I107" s="43"/>
    </row>
    <row r="108" spans="1:54" s="2" customFormat="1" ht="13.8" x14ac:dyDescent="0.3">
      <c r="B108" s="46">
        <v>2220186</v>
      </c>
      <c r="C108" s="46" t="s">
        <v>4993</v>
      </c>
      <c r="D108" s="46" t="s">
        <v>4940</v>
      </c>
      <c r="E108" s="46" t="s">
        <v>90</v>
      </c>
      <c r="F108" s="47">
        <v>-248500</v>
      </c>
      <c r="G108" s="47">
        <v>-4174.5514999999996</v>
      </c>
      <c r="H108" s="47">
        <v>-0.08</v>
      </c>
      <c r="I108" s="46"/>
    </row>
    <row r="109" spans="1:54" s="2" customFormat="1" ht="13.8" x14ac:dyDescent="0.3">
      <c r="B109" s="46">
        <v>2220261</v>
      </c>
      <c r="C109" s="46" t="s">
        <v>4994</v>
      </c>
      <c r="D109" s="46" t="s">
        <v>4931</v>
      </c>
      <c r="E109" s="46" t="s">
        <v>141</v>
      </c>
      <c r="F109" s="47">
        <v>1158150</v>
      </c>
      <c r="G109" s="47">
        <v>5542.3268250000001</v>
      </c>
      <c r="H109" s="47">
        <v>0.1</v>
      </c>
      <c r="I109" s="46"/>
    </row>
    <row r="110" spans="1:54" s="1" customFormat="1" ht="13.8" x14ac:dyDescent="0.3">
      <c r="B110" s="48"/>
      <c r="C110" s="48" t="s">
        <v>4937</v>
      </c>
      <c r="D110" s="48"/>
      <c r="E110" s="48"/>
      <c r="F110" s="49"/>
      <c r="G110" s="49">
        <v>1367.7753250000005</v>
      </c>
      <c r="H110" s="49">
        <v>2.0000000000000004E-2</v>
      </c>
      <c r="I110" s="48"/>
    </row>
    <row r="112" spans="1:54" x14ac:dyDescent="0.3">
      <c r="C112" s="1" t="s">
        <v>192</v>
      </c>
    </row>
    <row r="113" spans="3:11" x14ac:dyDescent="0.3">
      <c r="C113" s="37" t="s">
        <v>193</v>
      </c>
      <c r="D113" s="37"/>
      <c r="E113" s="37"/>
      <c r="F113" s="37"/>
      <c r="G113" s="37"/>
      <c r="H113" s="37"/>
      <c r="I113" s="37"/>
      <c r="J113" s="37"/>
      <c r="K113" s="37"/>
    </row>
    <row r="114" spans="3:11" x14ac:dyDescent="0.3">
      <c r="C114" s="2" t="s">
        <v>194</v>
      </c>
    </row>
    <row r="115" spans="3:11" x14ac:dyDescent="0.3">
      <c r="C115" s="2" t="s">
        <v>195</v>
      </c>
    </row>
    <row r="116" spans="3:11" ht="30" customHeight="1" x14ac:dyDescent="0.3">
      <c r="C116" s="82" t="s">
        <v>196</v>
      </c>
      <c r="D116" s="83"/>
      <c r="E116" s="83"/>
      <c r="F116" s="83"/>
      <c r="G116" s="83"/>
      <c r="H116" s="83"/>
      <c r="I116" s="83"/>
      <c r="J116" s="83"/>
      <c r="K116" s="83"/>
    </row>
    <row r="117" spans="3:11" x14ac:dyDescent="0.3">
      <c r="C117" s="2" t="s">
        <v>197</v>
      </c>
    </row>
    <row r="119" spans="3:11" x14ac:dyDescent="0.3">
      <c r="C119" s="1" t="s">
        <v>5366</v>
      </c>
      <c r="E119" s="80" t="s">
        <v>5367</v>
      </c>
    </row>
    <row r="120" spans="3:11" x14ac:dyDescent="0.3">
      <c r="E120" s="2" t="s">
        <v>5391</v>
      </c>
    </row>
  </sheetData>
  <mergeCells count="1">
    <mergeCell ref="C116:K116"/>
  </mergeCells>
  <hyperlinks>
    <hyperlink ref="J2" location="'Index'!A1" display="'Index'!A1" xr:uid="{18175B0F-CB45-4AB4-B9BE-83E4536EA4F9}"/>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1198E-1464-4FEA-BF20-EC44F28F3A15}">
  <sheetPr codeName="Sheet11"/>
  <dimension ref="A1:IV156"/>
  <sheetViews>
    <sheetView showGridLines="0" zoomScale="90" zoomScaleNormal="90" workbookViewId="0">
      <pane ySplit="6" topLeftCell="A139"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202</v>
      </c>
      <c r="J2" s="38" t="s">
        <v>4927</v>
      </c>
    </row>
    <row r="3" spans="1:54" ht="16.2" x14ac:dyDescent="0.35">
      <c r="C3" s="1" t="s">
        <v>28</v>
      </c>
      <c r="D3" s="21" t="s">
        <v>203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13157000</v>
      </c>
      <c r="G10" s="24">
        <v>263337.36</v>
      </c>
      <c r="H10" s="24">
        <v>7.97</v>
      </c>
      <c r="I10" s="31"/>
      <c r="J10" s="31"/>
      <c r="K10" s="35"/>
    </row>
    <row r="11" spans="1:54" x14ac:dyDescent="0.3">
      <c r="B11" s="8" t="s">
        <v>58</v>
      </c>
      <c r="C11" s="57" t="s">
        <v>59</v>
      </c>
      <c r="D11" s="54" t="s">
        <v>60</v>
      </c>
      <c r="E11" s="6" t="s">
        <v>43</v>
      </c>
      <c r="F11" s="19">
        <v>5600000</v>
      </c>
      <c r="G11" s="24">
        <v>121156</v>
      </c>
      <c r="H11" s="24">
        <v>3.67</v>
      </c>
      <c r="I11" s="31"/>
      <c r="J11" s="31"/>
      <c r="K11" s="35"/>
    </row>
    <row r="12" spans="1:54" x14ac:dyDescent="0.3">
      <c r="B12" s="8" t="s">
        <v>61</v>
      </c>
      <c r="C12" s="57" t="s">
        <v>62</v>
      </c>
      <c r="D12" s="54" t="s">
        <v>63</v>
      </c>
      <c r="E12" s="6" t="s">
        <v>64</v>
      </c>
      <c r="F12" s="19">
        <v>7600000</v>
      </c>
      <c r="G12" s="24">
        <v>114045.6</v>
      </c>
      <c r="H12" s="24">
        <v>3.45</v>
      </c>
      <c r="I12" s="31"/>
      <c r="J12" s="31"/>
      <c r="K12" s="35"/>
    </row>
    <row r="13" spans="1:54" x14ac:dyDescent="0.3">
      <c r="B13" s="8" t="s">
        <v>51</v>
      </c>
      <c r="C13" s="57" t="s">
        <v>52</v>
      </c>
      <c r="D13" s="54" t="s">
        <v>53</v>
      </c>
      <c r="E13" s="6" t="s">
        <v>43</v>
      </c>
      <c r="F13" s="19">
        <v>9200000</v>
      </c>
      <c r="G13" s="24">
        <v>110326.39999999999</v>
      </c>
      <c r="H13" s="24">
        <v>3.34</v>
      </c>
      <c r="I13" s="31"/>
      <c r="J13" s="31"/>
      <c r="K13" s="35"/>
    </row>
    <row r="14" spans="1:54" x14ac:dyDescent="0.3">
      <c r="B14" s="8" t="s">
        <v>204</v>
      </c>
      <c r="C14" s="57" t="s">
        <v>205</v>
      </c>
      <c r="D14" s="54" t="s">
        <v>206</v>
      </c>
      <c r="E14" s="6" t="s">
        <v>207</v>
      </c>
      <c r="F14" s="19">
        <v>1910000</v>
      </c>
      <c r="G14" s="24">
        <v>99163.38</v>
      </c>
      <c r="H14" s="24">
        <v>3</v>
      </c>
      <c r="I14" s="31"/>
      <c r="J14" s="31"/>
      <c r="K14" s="35"/>
    </row>
    <row r="15" spans="1:54" x14ac:dyDescent="0.3">
      <c r="B15" s="8" t="s">
        <v>208</v>
      </c>
      <c r="C15" s="57" t="s">
        <v>209</v>
      </c>
      <c r="D15" s="54" t="s">
        <v>210</v>
      </c>
      <c r="E15" s="6" t="s">
        <v>90</v>
      </c>
      <c r="F15" s="19">
        <v>274878</v>
      </c>
      <c r="G15" s="24">
        <v>98048.98</v>
      </c>
      <c r="H15" s="24">
        <v>2.97</v>
      </c>
      <c r="I15" s="31"/>
      <c r="J15" s="31"/>
      <c r="K15" s="35"/>
    </row>
    <row r="16" spans="1:54" x14ac:dyDescent="0.3">
      <c r="B16" s="8" t="s">
        <v>76</v>
      </c>
      <c r="C16" s="57" t="s">
        <v>77</v>
      </c>
      <c r="D16" s="54" t="s">
        <v>78</v>
      </c>
      <c r="E16" s="6" t="s">
        <v>43</v>
      </c>
      <c r="F16" s="19">
        <v>11500000</v>
      </c>
      <c r="G16" s="24">
        <v>94340.25</v>
      </c>
      <c r="H16" s="24">
        <v>2.86</v>
      </c>
      <c r="I16" s="31"/>
      <c r="J16" s="31"/>
      <c r="K16" s="35"/>
    </row>
    <row r="17" spans="2:11" x14ac:dyDescent="0.3">
      <c r="B17" s="8" t="s">
        <v>211</v>
      </c>
      <c r="C17" s="57" t="s">
        <v>212</v>
      </c>
      <c r="D17" s="54" t="s">
        <v>213</v>
      </c>
      <c r="E17" s="6" t="s">
        <v>145</v>
      </c>
      <c r="F17" s="19">
        <v>3844000</v>
      </c>
      <c r="G17" s="24">
        <v>89991.88</v>
      </c>
      <c r="H17" s="24">
        <v>2.72</v>
      </c>
      <c r="I17" s="31"/>
      <c r="J17" s="31"/>
      <c r="K17" s="35"/>
    </row>
    <row r="18" spans="2:11" x14ac:dyDescent="0.3">
      <c r="B18" s="8" t="s">
        <v>214</v>
      </c>
      <c r="C18" s="57" t="s">
        <v>215</v>
      </c>
      <c r="D18" s="54" t="s">
        <v>216</v>
      </c>
      <c r="E18" s="6" t="s">
        <v>68</v>
      </c>
      <c r="F18" s="19">
        <v>290000</v>
      </c>
      <c r="G18" s="24">
        <v>89987</v>
      </c>
      <c r="H18" s="24">
        <v>2.72</v>
      </c>
      <c r="I18" s="31"/>
      <c r="J18" s="31"/>
      <c r="K18" s="35"/>
    </row>
    <row r="19" spans="2:11" x14ac:dyDescent="0.3">
      <c r="B19" s="8" t="s">
        <v>217</v>
      </c>
      <c r="C19" s="57" t="s">
        <v>218</v>
      </c>
      <c r="D19" s="54" t="s">
        <v>219</v>
      </c>
      <c r="E19" s="6" t="s">
        <v>145</v>
      </c>
      <c r="F19" s="19">
        <v>14365784</v>
      </c>
      <c r="G19" s="24">
        <v>85138.82</v>
      </c>
      <c r="H19" s="24">
        <v>2.58</v>
      </c>
      <c r="I19" s="31"/>
      <c r="J19" s="31"/>
      <c r="K19" s="35"/>
    </row>
    <row r="20" spans="2:11" x14ac:dyDescent="0.3">
      <c r="B20" s="8" t="s">
        <v>44</v>
      </c>
      <c r="C20" s="57" t="s">
        <v>45</v>
      </c>
      <c r="D20" s="54" t="s">
        <v>46</v>
      </c>
      <c r="E20" s="6" t="s">
        <v>43</v>
      </c>
      <c r="F20" s="19">
        <v>5843873</v>
      </c>
      <c r="G20" s="24">
        <v>84490.72</v>
      </c>
      <c r="H20" s="24">
        <v>2.56</v>
      </c>
      <c r="I20" s="31"/>
      <c r="J20" s="31"/>
      <c r="K20" s="35"/>
    </row>
    <row r="21" spans="2:11" x14ac:dyDescent="0.3">
      <c r="B21" s="8" t="s">
        <v>220</v>
      </c>
      <c r="C21" s="57" t="s">
        <v>221</v>
      </c>
      <c r="D21" s="54" t="s">
        <v>222</v>
      </c>
      <c r="E21" s="6" t="s">
        <v>90</v>
      </c>
      <c r="F21" s="19">
        <v>1476712</v>
      </c>
      <c r="G21" s="24">
        <v>72934.81</v>
      </c>
      <c r="H21" s="24">
        <v>2.21</v>
      </c>
      <c r="I21" s="31"/>
      <c r="J21" s="31"/>
      <c r="K21" s="35"/>
    </row>
    <row r="22" spans="2:11" x14ac:dyDescent="0.3">
      <c r="B22" s="8" t="s">
        <v>223</v>
      </c>
      <c r="C22" s="57" t="s">
        <v>224</v>
      </c>
      <c r="D22" s="54" t="s">
        <v>225</v>
      </c>
      <c r="E22" s="6" t="s">
        <v>86</v>
      </c>
      <c r="F22" s="19">
        <v>2691000</v>
      </c>
      <c r="G22" s="24">
        <v>70609.149999999994</v>
      </c>
      <c r="H22" s="24">
        <v>2.14</v>
      </c>
      <c r="I22" s="31"/>
      <c r="J22" s="31"/>
      <c r="K22" s="35"/>
    </row>
    <row r="23" spans="2:11" x14ac:dyDescent="0.3">
      <c r="B23" s="8" t="s">
        <v>172</v>
      </c>
      <c r="C23" s="57" t="s">
        <v>173</v>
      </c>
      <c r="D23" s="54" t="s">
        <v>174</v>
      </c>
      <c r="E23" s="6" t="s">
        <v>175</v>
      </c>
      <c r="F23" s="19">
        <v>27000000</v>
      </c>
      <c r="G23" s="24">
        <v>67745.7</v>
      </c>
      <c r="H23" s="24">
        <v>2.0499999999999998</v>
      </c>
      <c r="I23" s="31"/>
      <c r="J23" s="31"/>
      <c r="K23" s="35"/>
    </row>
    <row r="24" spans="2:11" x14ac:dyDescent="0.3">
      <c r="B24" s="8" t="s">
        <v>226</v>
      </c>
      <c r="C24" s="57" t="s">
        <v>227</v>
      </c>
      <c r="D24" s="54" t="s">
        <v>228</v>
      </c>
      <c r="E24" s="6" t="s">
        <v>141</v>
      </c>
      <c r="F24" s="19">
        <v>2526981</v>
      </c>
      <c r="G24" s="24">
        <v>61792.27</v>
      </c>
      <c r="H24" s="24">
        <v>1.87</v>
      </c>
      <c r="I24" s="31"/>
      <c r="J24" s="31"/>
      <c r="K24" s="35"/>
    </row>
    <row r="25" spans="2:11" x14ac:dyDescent="0.3">
      <c r="B25" s="8" t="s">
        <v>229</v>
      </c>
      <c r="C25" s="57" t="s">
        <v>230</v>
      </c>
      <c r="D25" s="54" t="s">
        <v>231</v>
      </c>
      <c r="E25" s="6" t="s">
        <v>141</v>
      </c>
      <c r="F25" s="19">
        <v>4700000</v>
      </c>
      <c r="G25" s="24">
        <v>61480.7</v>
      </c>
      <c r="H25" s="24">
        <v>1.86</v>
      </c>
      <c r="I25" s="31"/>
      <c r="J25" s="31"/>
      <c r="K25" s="35"/>
    </row>
    <row r="26" spans="2:11" x14ac:dyDescent="0.3">
      <c r="B26" s="8" t="s">
        <v>47</v>
      </c>
      <c r="C26" s="57" t="s">
        <v>48</v>
      </c>
      <c r="D26" s="54" t="s">
        <v>49</v>
      </c>
      <c r="E26" s="6" t="s">
        <v>50</v>
      </c>
      <c r="F26" s="19">
        <v>3800000</v>
      </c>
      <c r="G26" s="24">
        <v>60868.4</v>
      </c>
      <c r="H26" s="24">
        <v>1.84</v>
      </c>
      <c r="I26" s="31"/>
      <c r="J26" s="31"/>
      <c r="K26" s="35"/>
    </row>
    <row r="27" spans="2:11" x14ac:dyDescent="0.3">
      <c r="B27" s="8" t="s">
        <v>94</v>
      </c>
      <c r="C27" s="57" t="s">
        <v>95</v>
      </c>
      <c r="D27" s="54" t="s">
        <v>96</v>
      </c>
      <c r="E27" s="6" t="s">
        <v>50</v>
      </c>
      <c r="F27" s="19">
        <v>1139600</v>
      </c>
      <c r="G27" s="24">
        <v>60592.53</v>
      </c>
      <c r="H27" s="24">
        <v>1.83</v>
      </c>
      <c r="I27" s="31"/>
      <c r="J27" s="31"/>
      <c r="K27" s="35"/>
    </row>
    <row r="28" spans="2:11" x14ac:dyDescent="0.3">
      <c r="B28" s="8" t="s">
        <v>108</v>
      </c>
      <c r="C28" s="57" t="s">
        <v>109</v>
      </c>
      <c r="D28" s="54" t="s">
        <v>110</v>
      </c>
      <c r="E28" s="6" t="s">
        <v>111</v>
      </c>
      <c r="F28" s="19">
        <v>121443</v>
      </c>
      <c r="G28" s="24">
        <v>60004.99</v>
      </c>
      <c r="H28" s="24">
        <v>1.82</v>
      </c>
      <c r="I28" s="31"/>
      <c r="J28" s="31"/>
      <c r="K28" s="35"/>
    </row>
    <row r="29" spans="2:11" x14ac:dyDescent="0.3">
      <c r="B29" s="8" t="s">
        <v>232</v>
      </c>
      <c r="C29" s="57" t="s">
        <v>233</v>
      </c>
      <c r="D29" s="54" t="s">
        <v>234</v>
      </c>
      <c r="E29" s="6" t="s">
        <v>119</v>
      </c>
      <c r="F29" s="19">
        <v>3972086</v>
      </c>
      <c r="G29" s="24">
        <v>58294.33</v>
      </c>
      <c r="H29" s="24">
        <v>1.76</v>
      </c>
      <c r="I29" s="31"/>
      <c r="J29" s="31"/>
      <c r="K29" s="35"/>
    </row>
    <row r="30" spans="2:11" x14ac:dyDescent="0.3">
      <c r="B30" s="8" t="s">
        <v>87</v>
      </c>
      <c r="C30" s="57" t="s">
        <v>88</v>
      </c>
      <c r="D30" s="54" t="s">
        <v>89</v>
      </c>
      <c r="E30" s="6" t="s">
        <v>90</v>
      </c>
      <c r="F30" s="19">
        <v>830000</v>
      </c>
      <c r="G30" s="24">
        <v>56518.85</v>
      </c>
      <c r="H30" s="24">
        <v>1.71</v>
      </c>
      <c r="I30" s="31"/>
      <c r="J30" s="31"/>
      <c r="K30" s="35"/>
    </row>
    <row r="31" spans="2:11" x14ac:dyDescent="0.3">
      <c r="B31" s="8" t="s">
        <v>134</v>
      </c>
      <c r="C31" s="57" t="s">
        <v>135</v>
      </c>
      <c r="D31" s="54" t="s">
        <v>136</v>
      </c>
      <c r="E31" s="6" t="s">
        <v>137</v>
      </c>
      <c r="F31" s="19">
        <v>7615000</v>
      </c>
      <c r="G31" s="24">
        <v>53442.07</v>
      </c>
      <c r="H31" s="24">
        <v>1.62</v>
      </c>
      <c r="I31" s="31"/>
      <c r="J31" s="31"/>
      <c r="K31" s="35"/>
    </row>
    <row r="32" spans="2:11" x14ac:dyDescent="0.3">
      <c r="B32" s="8" t="s">
        <v>235</v>
      </c>
      <c r="C32" s="57" t="s">
        <v>236</v>
      </c>
      <c r="D32" s="54" t="s">
        <v>237</v>
      </c>
      <c r="E32" s="6" t="s">
        <v>90</v>
      </c>
      <c r="F32" s="19">
        <v>2900000</v>
      </c>
      <c r="G32" s="24">
        <v>53174.400000000001</v>
      </c>
      <c r="H32" s="24">
        <v>1.61</v>
      </c>
      <c r="I32" s="31"/>
      <c r="J32" s="31"/>
      <c r="K32" s="35"/>
    </row>
    <row r="33" spans="2:11" x14ac:dyDescent="0.3">
      <c r="B33" s="8" t="s">
        <v>238</v>
      </c>
      <c r="C33" s="57" t="s">
        <v>239</v>
      </c>
      <c r="D33" s="54" t="s">
        <v>240</v>
      </c>
      <c r="E33" s="6" t="s">
        <v>198</v>
      </c>
      <c r="F33" s="19">
        <v>5060000</v>
      </c>
      <c r="G33" s="24">
        <v>47650.02</v>
      </c>
      <c r="H33" s="24">
        <v>1.44</v>
      </c>
      <c r="I33" s="31"/>
      <c r="J33" s="31"/>
      <c r="K33" s="35"/>
    </row>
    <row r="34" spans="2:11" x14ac:dyDescent="0.3">
      <c r="B34" s="8" t="s">
        <v>104</v>
      </c>
      <c r="C34" s="57" t="s">
        <v>105</v>
      </c>
      <c r="D34" s="54" t="s">
        <v>106</v>
      </c>
      <c r="E34" s="6" t="s">
        <v>107</v>
      </c>
      <c r="F34" s="19">
        <v>6700000</v>
      </c>
      <c r="G34" s="24">
        <v>46420.95</v>
      </c>
      <c r="H34" s="24">
        <v>1.41</v>
      </c>
      <c r="I34" s="31"/>
      <c r="J34" s="31"/>
      <c r="K34" s="35"/>
    </row>
    <row r="35" spans="2:11" x14ac:dyDescent="0.3">
      <c r="B35" s="8" t="s">
        <v>100</v>
      </c>
      <c r="C35" s="57" t="s">
        <v>101</v>
      </c>
      <c r="D35" s="54" t="s">
        <v>102</v>
      </c>
      <c r="E35" s="6" t="s">
        <v>103</v>
      </c>
      <c r="F35" s="19">
        <v>2000000</v>
      </c>
      <c r="G35" s="24">
        <v>45892</v>
      </c>
      <c r="H35" s="24">
        <v>1.39</v>
      </c>
      <c r="I35" s="31"/>
      <c r="J35" s="31"/>
      <c r="K35" s="35"/>
    </row>
    <row r="36" spans="2:11" x14ac:dyDescent="0.3">
      <c r="B36" s="8" t="s">
        <v>241</v>
      </c>
      <c r="C36" s="57" t="s">
        <v>242</v>
      </c>
      <c r="D36" s="54" t="s">
        <v>243</v>
      </c>
      <c r="E36" s="6" t="s">
        <v>244</v>
      </c>
      <c r="F36" s="19">
        <v>10625345</v>
      </c>
      <c r="G36" s="24">
        <v>44743.33</v>
      </c>
      <c r="H36" s="24">
        <v>1.35</v>
      </c>
      <c r="I36" s="31"/>
      <c r="J36" s="31"/>
      <c r="K36" s="35"/>
    </row>
    <row r="37" spans="2:11" x14ac:dyDescent="0.3">
      <c r="B37" s="8" t="s">
        <v>54</v>
      </c>
      <c r="C37" s="57" t="s">
        <v>55</v>
      </c>
      <c r="D37" s="54" t="s">
        <v>56</v>
      </c>
      <c r="E37" s="6" t="s">
        <v>57</v>
      </c>
      <c r="F37" s="19">
        <v>1175000</v>
      </c>
      <c r="G37" s="24">
        <v>43120.15</v>
      </c>
      <c r="H37" s="24">
        <v>1.31</v>
      </c>
      <c r="I37" s="31"/>
      <c r="J37" s="31"/>
      <c r="K37" s="35"/>
    </row>
    <row r="38" spans="2:11" x14ac:dyDescent="0.3">
      <c r="B38" s="8" t="s">
        <v>245</v>
      </c>
      <c r="C38" s="57" t="s">
        <v>246</v>
      </c>
      <c r="D38" s="54" t="s">
        <v>247</v>
      </c>
      <c r="E38" s="6" t="s">
        <v>90</v>
      </c>
      <c r="F38" s="19">
        <v>5600000</v>
      </c>
      <c r="G38" s="24">
        <v>40591.599999999999</v>
      </c>
      <c r="H38" s="24">
        <v>1.23</v>
      </c>
      <c r="I38" s="31"/>
      <c r="J38" s="31"/>
      <c r="K38" s="35"/>
    </row>
    <row r="39" spans="2:11" x14ac:dyDescent="0.3">
      <c r="B39" s="8" t="s">
        <v>248</v>
      </c>
      <c r="C39" s="57" t="s">
        <v>249</v>
      </c>
      <c r="D39" s="54" t="s">
        <v>250</v>
      </c>
      <c r="E39" s="6" t="s">
        <v>141</v>
      </c>
      <c r="F39" s="19">
        <v>3509432</v>
      </c>
      <c r="G39" s="24">
        <v>38754.660000000003</v>
      </c>
      <c r="H39" s="24">
        <v>1.17</v>
      </c>
      <c r="I39" s="31"/>
      <c r="J39" s="31"/>
      <c r="K39" s="35"/>
    </row>
    <row r="40" spans="2:11" x14ac:dyDescent="0.3">
      <c r="B40" s="8" t="s">
        <v>251</v>
      </c>
      <c r="C40" s="57" t="s">
        <v>252</v>
      </c>
      <c r="D40" s="54" t="s">
        <v>253</v>
      </c>
      <c r="E40" s="6" t="s">
        <v>141</v>
      </c>
      <c r="F40" s="19">
        <v>289060</v>
      </c>
      <c r="G40" s="24">
        <v>38710.92</v>
      </c>
      <c r="H40" s="24">
        <v>1.17</v>
      </c>
      <c r="I40" s="31"/>
      <c r="J40" s="31"/>
      <c r="K40" s="35"/>
    </row>
    <row r="41" spans="2:11" x14ac:dyDescent="0.3">
      <c r="B41" s="8" t="s">
        <v>254</v>
      </c>
      <c r="C41" s="57" t="s">
        <v>255</v>
      </c>
      <c r="D41" s="54" t="s">
        <v>256</v>
      </c>
      <c r="E41" s="6" t="s">
        <v>171</v>
      </c>
      <c r="F41" s="19">
        <v>6500000</v>
      </c>
      <c r="G41" s="24">
        <v>37154</v>
      </c>
      <c r="H41" s="24">
        <v>1.1200000000000001</v>
      </c>
      <c r="I41" s="31"/>
      <c r="J41" s="31"/>
      <c r="K41" s="35"/>
    </row>
    <row r="42" spans="2:11" x14ac:dyDescent="0.3">
      <c r="B42" s="8" t="s">
        <v>257</v>
      </c>
      <c r="C42" s="57" t="s">
        <v>258</v>
      </c>
      <c r="D42" s="54" t="s">
        <v>259</v>
      </c>
      <c r="E42" s="6" t="s">
        <v>171</v>
      </c>
      <c r="F42" s="19">
        <v>2900000</v>
      </c>
      <c r="G42" s="24">
        <v>34173.599999999999</v>
      </c>
      <c r="H42" s="24">
        <v>1.03</v>
      </c>
      <c r="I42" s="31"/>
      <c r="J42" s="31"/>
      <c r="K42" s="35"/>
    </row>
    <row r="43" spans="2:11" x14ac:dyDescent="0.3">
      <c r="B43" s="8" t="s">
        <v>161</v>
      </c>
      <c r="C43" s="57" t="s">
        <v>162</v>
      </c>
      <c r="D43" s="54" t="s">
        <v>163</v>
      </c>
      <c r="E43" s="6" t="s">
        <v>164</v>
      </c>
      <c r="F43" s="19">
        <v>16287500</v>
      </c>
      <c r="G43" s="24">
        <v>33941.519999999997</v>
      </c>
      <c r="H43" s="24">
        <v>1.03</v>
      </c>
      <c r="I43" s="31"/>
      <c r="J43" s="31"/>
      <c r="K43" s="35"/>
    </row>
    <row r="44" spans="2:11" x14ac:dyDescent="0.3">
      <c r="B44" s="8" t="s">
        <v>260</v>
      </c>
      <c r="C44" s="57" t="s">
        <v>261</v>
      </c>
      <c r="D44" s="54" t="s">
        <v>262</v>
      </c>
      <c r="E44" s="6" t="s">
        <v>141</v>
      </c>
      <c r="F44" s="19">
        <v>3251225</v>
      </c>
      <c r="G44" s="24">
        <v>33754.22</v>
      </c>
      <c r="H44" s="24">
        <v>1.02</v>
      </c>
      <c r="I44" s="31"/>
      <c r="J44" s="31"/>
      <c r="K44" s="35"/>
    </row>
    <row r="45" spans="2:11" x14ac:dyDescent="0.3">
      <c r="B45" s="8" t="s">
        <v>263</v>
      </c>
      <c r="C45" s="57" t="s">
        <v>264</v>
      </c>
      <c r="D45" s="54" t="s">
        <v>265</v>
      </c>
      <c r="E45" s="6" t="s">
        <v>198</v>
      </c>
      <c r="F45" s="19">
        <v>25012037</v>
      </c>
      <c r="G45" s="24">
        <v>33013.39</v>
      </c>
      <c r="H45" s="24">
        <v>1</v>
      </c>
      <c r="I45" s="31"/>
      <c r="J45" s="31"/>
      <c r="K45" s="35"/>
    </row>
    <row r="46" spans="2:11" x14ac:dyDescent="0.3">
      <c r="B46" s="8" t="s">
        <v>266</v>
      </c>
      <c r="C46" s="57" t="s">
        <v>267</v>
      </c>
      <c r="D46" s="54" t="s">
        <v>268</v>
      </c>
      <c r="E46" s="6" t="s">
        <v>86</v>
      </c>
      <c r="F46" s="19">
        <v>1432535</v>
      </c>
      <c r="G46" s="24">
        <v>31028.71</v>
      </c>
      <c r="H46" s="24">
        <v>0.94</v>
      </c>
      <c r="I46" s="31"/>
      <c r="J46" s="31"/>
      <c r="K46" s="35"/>
    </row>
    <row r="47" spans="2:11" x14ac:dyDescent="0.3">
      <c r="B47" s="8" t="s">
        <v>269</v>
      </c>
      <c r="C47" s="57" t="s">
        <v>270</v>
      </c>
      <c r="D47" s="54" t="s">
        <v>271</v>
      </c>
      <c r="E47" s="6" t="s">
        <v>272</v>
      </c>
      <c r="F47" s="19">
        <v>1548466</v>
      </c>
      <c r="G47" s="24">
        <v>30212.12</v>
      </c>
      <c r="H47" s="24">
        <v>0.91</v>
      </c>
      <c r="I47" s="31"/>
      <c r="J47" s="31"/>
      <c r="K47" s="35"/>
    </row>
    <row r="48" spans="2:11" x14ac:dyDescent="0.3">
      <c r="B48" s="8" t="s">
        <v>273</v>
      </c>
      <c r="C48" s="57" t="s">
        <v>274</v>
      </c>
      <c r="D48" s="54" t="s">
        <v>275</v>
      </c>
      <c r="E48" s="6" t="s">
        <v>57</v>
      </c>
      <c r="F48" s="19">
        <v>2250664</v>
      </c>
      <c r="G48" s="24">
        <v>29675</v>
      </c>
      <c r="H48" s="24">
        <v>0.9</v>
      </c>
      <c r="I48" s="31"/>
      <c r="J48" s="31"/>
      <c r="K48" s="35"/>
    </row>
    <row r="49" spans="2:11" x14ac:dyDescent="0.3">
      <c r="B49" s="8" t="s">
        <v>276</v>
      </c>
      <c r="C49" s="57" t="s">
        <v>277</v>
      </c>
      <c r="D49" s="54" t="s">
        <v>278</v>
      </c>
      <c r="E49" s="6" t="s">
        <v>200</v>
      </c>
      <c r="F49" s="19">
        <v>7470500</v>
      </c>
      <c r="G49" s="24">
        <v>28597.07</v>
      </c>
      <c r="H49" s="24">
        <v>0.87</v>
      </c>
      <c r="I49" s="31"/>
      <c r="J49" s="31"/>
      <c r="K49" s="35"/>
    </row>
    <row r="50" spans="2:11" x14ac:dyDescent="0.3">
      <c r="B50" s="8" t="s">
        <v>279</v>
      </c>
      <c r="C50" s="57" t="s">
        <v>280</v>
      </c>
      <c r="D50" s="54" t="s">
        <v>281</v>
      </c>
      <c r="E50" s="6" t="s">
        <v>107</v>
      </c>
      <c r="F50" s="19">
        <v>14775120</v>
      </c>
      <c r="G50" s="24">
        <v>28471.66</v>
      </c>
      <c r="H50" s="24">
        <v>0.86</v>
      </c>
      <c r="I50" s="31"/>
      <c r="J50" s="31"/>
      <c r="K50" s="35"/>
    </row>
    <row r="51" spans="2:11" x14ac:dyDescent="0.3">
      <c r="B51" s="8" t="s">
        <v>282</v>
      </c>
      <c r="C51" s="57" t="s">
        <v>283</v>
      </c>
      <c r="D51" s="54" t="s">
        <v>284</v>
      </c>
      <c r="E51" s="6" t="s">
        <v>90</v>
      </c>
      <c r="F51" s="19">
        <v>2275837</v>
      </c>
      <c r="G51" s="24">
        <v>26044.68</v>
      </c>
      <c r="H51" s="24">
        <v>0.79</v>
      </c>
      <c r="I51" s="31"/>
      <c r="J51" s="31"/>
      <c r="K51" s="35"/>
    </row>
    <row r="52" spans="2:11" x14ac:dyDescent="0.3">
      <c r="B52" s="8" t="s">
        <v>285</v>
      </c>
      <c r="C52" s="57" t="s">
        <v>286</v>
      </c>
      <c r="D52" s="54" t="s">
        <v>287</v>
      </c>
      <c r="E52" s="6" t="s">
        <v>68</v>
      </c>
      <c r="F52" s="19">
        <v>1358440</v>
      </c>
      <c r="G52" s="24">
        <v>26044.01</v>
      </c>
      <c r="H52" s="24">
        <v>0.79</v>
      </c>
      <c r="I52" s="31"/>
      <c r="J52" s="31"/>
      <c r="K52" s="35"/>
    </row>
    <row r="53" spans="2:11" x14ac:dyDescent="0.3">
      <c r="B53" s="8" t="s">
        <v>288</v>
      </c>
      <c r="C53" s="57" t="s">
        <v>289</v>
      </c>
      <c r="D53" s="54" t="s">
        <v>290</v>
      </c>
      <c r="E53" s="6" t="s">
        <v>43</v>
      </c>
      <c r="F53" s="19">
        <v>23200000</v>
      </c>
      <c r="G53" s="24">
        <v>25636</v>
      </c>
      <c r="H53" s="24">
        <v>0.78</v>
      </c>
      <c r="I53" s="31"/>
      <c r="J53" s="31"/>
      <c r="K53" s="35"/>
    </row>
    <row r="54" spans="2:11" x14ac:dyDescent="0.3">
      <c r="B54" s="8" t="s">
        <v>153</v>
      </c>
      <c r="C54" s="57" t="s">
        <v>154</v>
      </c>
      <c r="D54" s="54" t="s">
        <v>155</v>
      </c>
      <c r="E54" s="6" t="s">
        <v>156</v>
      </c>
      <c r="F54" s="19">
        <v>61631</v>
      </c>
      <c r="G54" s="24">
        <v>24254.880000000001</v>
      </c>
      <c r="H54" s="24">
        <v>0.73</v>
      </c>
      <c r="I54" s="31"/>
      <c r="J54" s="31"/>
      <c r="K54" s="35"/>
    </row>
    <row r="55" spans="2:11" x14ac:dyDescent="0.3">
      <c r="B55" s="8" t="s">
        <v>142</v>
      </c>
      <c r="C55" s="57" t="s">
        <v>143</v>
      </c>
      <c r="D55" s="54" t="s">
        <v>144</v>
      </c>
      <c r="E55" s="6" t="s">
        <v>145</v>
      </c>
      <c r="F55" s="19">
        <v>2235871</v>
      </c>
      <c r="G55" s="24">
        <v>24169.77</v>
      </c>
      <c r="H55" s="24">
        <v>0.73</v>
      </c>
      <c r="I55" s="31"/>
      <c r="J55" s="31"/>
      <c r="K55" s="35"/>
    </row>
    <row r="56" spans="2:11" x14ac:dyDescent="0.3">
      <c r="B56" s="8" t="s">
        <v>291</v>
      </c>
      <c r="C56" s="57" t="s">
        <v>292</v>
      </c>
      <c r="D56" s="54" t="s">
        <v>293</v>
      </c>
      <c r="E56" s="6" t="s">
        <v>115</v>
      </c>
      <c r="F56" s="19">
        <v>616702</v>
      </c>
      <c r="G56" s="24">
        <v>23897.200000000001</v>
      </c>
      <c r="H56" s="24">
        <v>0.72</v>
      </c>
      <c r="I56" s="31"/>
      <c r="J56" s="31"/>
      <c r="K56" s="35"/>
    </row>
    <row r="57" spans="2:11" x14ac:dyDescent="0.3">
      <c r="B57" s="8" t="s">
        <v>294</v>
      </c>
      <c r="C57" s="57" t="s">
        <v>295</v>
      </c>
      <c r="D57" s="54" t="s">
        <v>296</v>
      </c>
      <c r="E57" s="6" t="s">
        <v>43</v>
      </c>
      <c r="F57" s="19">
        <v>9493850</v>
      </c>
      <c r="G57" s="24">
        <v>23618.799999999999</v>
      </c>
      <c r="H57" s="24">
        <v>0.72</v>
      </c>
      <c r="I57" s="31"/>
      <c r="J57" s="31"/>
      <c r="K57" s="35"/>
    </row>
    <row r="58" spans="2:11" x14ac:dyDescent="0.3">
      <c r="B58" s="8" t="s">
        <v>297</v>
      </c>
      <c r="C58" s="57" t="s">
        <v>298</v>
      </c>
      <c r="D58" s="54" t="s">
        <v>299</v>
      </c>
      <c r="E58" s="6" t="s">
        <v>156</v>
      </c>
      <c r="F58" s="19">
        <v>1493411</v>
      </c>
      <c r="G58" s="24">
        <v>23262.86</v>
      </c>
      <c r="H58" s="24">
        <v>0.7</v>
      </c>
      <c r="I58" s="31"/>
      <c r="J58" s="31"/>
      <c r="K58" s="35"/>
    </row>
    <row r="59" spans="2:11" x14ac:dyDescent="0.3">
      <c r="B59" s="8" t="s">
        <v>300</v>
      </c>
      <c r="C59" s="57" t="s">
        <v>301</v>
      </c>
      <c r="D59" s="54" t="s">
        <v>302</v>
      </c>
      <c r="E59" s="6" t="s">
        <v>68</v>
      </c>
      <c r="F59" s="19">
        <v>1854728</v>
      </c>
      <c r="G59" s="24">
        <v>19942.04</v>
      </c>
      <c r="H59" s="24">
        <v>0.6</v>
      </c>
      <c r="I59" s="31"/>
      <c r="J59" s="31"/>
      <c r="K59" s="35"/>
    </row>
    <row r="60" spans="2:11" x14ac:dyDescent="0.3">
      <c r="B60" s="8" t="s">
        <v>303</v>
      </c>
      <c r="C60" s="57" t="s">
        <v>304</v>
      </c>
      <c r="D60" s="54" t="s">
        <v>305</v>
      </c>
      <c r="E60" s="6" t="s">
        <v>68</v>
      </c>
      <c r="F60" s="19">
        <v>5604494</v>
      </c>
      <c r="G60" s="24">
        <v>19851.12</v>
      </c>
      <c r="H60" s="24">
        <v>0.6</v>
      </c>
      <c r="I60" s="31"/>
      <c r="J60" s="31"/>
      <c r="K60" s="35"/>
    </row>
    <row r="61" spans="2:11" x14ac:dyDescent="0.3">
      <c r="B61" s="8" t="s">
        <v>112</v>
      </c>
      <c r="C61" s="57" t="s">
        <v>113</v>
      </c>
      <c r="D61" s="54" t="s">
        <v>114</v>
      </c>
      <c r="E61" s="6" t="s">
        <v>115</v>
      </c>
      <c r="F61" s="19">
        <v>560000</v>
      </c>
      <c r="G61" s="24">
        <v>19590.48</v>
      </c>
      <c r="H61" s="24">
        <v>0.59</v>
      </c>
      <c r="I61" s="31"/>
      <c r="J61" s="31"/>
      <c r="K61" s="35"/>
    </row>
    <row r="62" spans="2:11" x14ac:dyDescent="0.3">
      <c r="B62" s="8" t="s">
        <v>146</v>
      </c>
      <c r="C62" s="57" t="s">
        <v>147</v>
      </c>
      <c r="D62" s="54" t="s">
        <v>148</v>
      </c>
      <c r="E62" s="6" t="s">
        <v>149</v>
      </c>
      <c r="F62" s="19">
        <v>650000</v>
      </c>
      <c r="G62" s="24">
        <v>18175.95</v>
      </c>
      <c r="H62" s="24">
        <v>0.55000000000000004</v>
      </c>
      <c r="I62" s="31"/>
      <c r="J62" s="31"/>
      <c r="K62" s="35"/>
    </row>
    <row r="63" spans="2:11" x14ac:dyDescent="0.3">
      <c r="B63" s="8" t="s">
        <v>306</v>
      </c>
      <c r="C63" s="57" t="s">
        <v>307</v>
      </c>
      <c r="D63" s="54" t="s">
        <v>308</v>
      </c>
      <c r="E63" s="6" t="s">
        <v>198</v>
      </c>
      <c r="F63" s="19">
        <v>11000000</v>
      </c>
      <c r="G63" s="24">
        <v>17573.599999999999</v>
      </c>
      <c r="H63" s="24">
        <v>0.53</v>
      </c>
      <c r="I63" s="31"/>
      <c r="J63" s="31"/>
      <c r="K63" s="35"/>
    </row>
    <row r="64" spans="2:11" x14ac:dyDescent="0.3">
      <c r="B64" s="8" t="s">
        <v>309</v>
      </c>
      <c r="C64" s="57" t="s">
        <v>310</v>
      </c>
      <c r="D64" s="54" t="s">
        <v>311</v>
      </c>
      <c r="E64" s="6" t="s">
        <v>145</v>
      </c>
      <c r="F64" s="19">
        <v>1052908</v>
      </c>
      <c r="G64" s="24">
        <v>17221.36</v>
      </c>
      <c r="H64" s="24">
        <v>0.52</v>
      </c>
      <c r="I64" s="31"/>
      <c r="J64" s="31"/>
      <c r="K64" s="35"/>
    </row>
    <row r="65" spans="2:11" x14ac:dyDescent="0.3">
      <c r="B65" s="8" t="s">
        <v>168</v>
      </c>
      <c r="C65" s="57" t="s">
        <v>169</v>
      </c>
      <c r="D65" s="54" t="s">
        <v>170</v>
      </c>
      <c r="E65" s="6" t="s">
        <v>171</v>
      </c>
      <c r="F65" s="19">
        <v>700000</v>
      </c>
      <c r="G65" s="24">
        <v>16849.7</v>
      </c>
      <c r="H65" s="24">
        <v>0.51</v>
      </c>
      <c r="I65" s="31"/>
      <c r="J65" s="31"/>
      <c r="K65" s="35"/>
    </row>
    <row r="66" spans="2:11" x14ac:dyDescent="0.3">
      <c r="B66" s="8" t="s">
        <v>312</v>
      </c>
      <c r="C66" s="57" t="s">
        <v>313</v>
      </c>
      <c r="D66" s="54" t="s">
        <v>314</v>
      </c>
      <c r="E66" s="6" t="s">
        <v>315</v>
      </c>
      <c r="F66" s="19">
        <v>935051</v>
      </c>
      <c r="G66" s="24">
        <v>15490.99</v>
      </c>
      <c r="H66" s="24">
        <v>0.47</v>
      </c>
      <c r="I66" s="31"/>
      <c r="J66" s="31"/>
      <c r="K66" s="35"/>
    </row>
    <row r="67" spans="2:11" x14ac:dyDescent="0.3">
      <c r="B67" s="8" t="s">
        <v>316</v>
      </c>
      <c r="C67" s="57" t="s">
        <v>317</v>
      </c>
      <c r="D67" s="54" t="s">
        <v>318</v>
      </c>
      <c r="E67" s="6" t="s">
        <v>141</v>
      </c>
      <c r="F67" s="19">
        <v>477423</v>
      </c>
      <c r="G67" s="24">
        <v>14843.08</v>
      </c>
      <c r="H67" s="24">
        <v>0.45</v>
      </c>
      <c r="I67" s="31"/>
      <c r="J67" s="31"/>
      <c r="K67" s="35"/>
    </row>
    <row r="68" spans="2:11" x14ac:dyDescent="0.3">
      <c r="B68" s="8" t="s">
        <v>319</v>
      </c>
      <c r="C68" s="57" t="s">
        <v>320</v>
      </c>
      <c r="D68" s="54" t="s">
        <v>321</v>
      </c>
      <c r="E68" s="6" t="s">
        <v>322</v>
      </c>
      <c r="F68" s="19">
        <v>1512000</v>
      </c>
      <c r="G68" s="24">
        <v>14471.35</v>
      </c>
      <c r="H68" s="24">
        <v>0.44</v>
      </c>
      <c r="I68" s="31"/>
      <c r="J68" s="31"/>
      <c r="K68" s="35"/>
    </row>
    <row r="69" spans="2:11" x14ac:dyDescent="0.3">
      <c r="B69" s="8" t="s">
        <v>323</v>
      </c>
      <c r="C69" s="57" t="s">
        <v>324</v>
      </c>
      <c r="D69" s="54" t="s">
        <v>325</v>
      </c>
      <c r="E69" s="6" t="s">
        <v>244</v>
      </c>
      <c r="F69" s="19">
        <v>720000</v>
      </c>
      <c r="G69" s="24">
        <v>14469.12</v>
      </c>
      <c r="H69" s="24">
        <v>0.44</v>
      </c>
      <c r="I69" s="31"/>
      <c r="J69" s="31"/>
      <c r="K69" s="35"/>
    </row>
    <row r="70" spans="2:11" x14ac:dyDescent="0.3">
      <c r="B70" s="8" t="s">
        <v>326</v>
      </c>
      <c r="C70" s="57" t="s">
        <v>327</v>
      </c>
      <c r="D70" s="54" t="s">
        <v>328</v>
      </c>
      <c r="E70" s="6" t="s">
        <v>111</v>
      </c>
      <c r="F70" s="19">
        <v>930776</v>
      </c>
      <c r="G70" s="24">
        <v>13914.17</v>
      </c>
      <c r="H70" s="24">
        <v>0.42</v>
      </c>
      <c r="I70" s="31"/>
      <c r="J70" s="31"/>
      <c r="K70" s="35"/>
    </row>
    <row r="71" spans="2:11" x14ac:dyDescent="0.3">
      <c r="B71" s="8" t="s">
        <v>329</v>
      </c>
      <c r="C71" s="57" t="s">
        <v>330</v>
      </c>
      <c r="D71" s="54" t="s">
        <v>331</v>
      </c>
      <c r="E71" s="6" t="s">
        <v>86</v>
      </c>
      <c r="F71" s="19">
        <v>4606200</v>
      </c>
      <c r="G71" s="24">
        <v>12740.75</v>
      </c>
      <c r="H71" s="24">
        <v>0.39</v>
      </c>
      <c r="I71" s="31"/>
      <c r="J71" s="31"/>
      <c r="K71" s="35"/>
    </row>
    <row r="72" spans="2:11" x14ac:dyDescent="0.3">
      <c r="B72" s="8" t="s">
        <v>332</v>
      </c>
      <c r="C72" s="57" t="s">
        <v>333</v>
      </c>
      <c r="D72" s="54" t="s">
        <v>334</v>
      </c>
      <c r="E72" s="6" t="s">
        <v>141</v>
      </c>
      <c r="F72" s="19">
        <v>20000000</v>
      </c>
      <c r="G72" s="24">
        <v>11944</v>
      </c>
      <c r="H72" s="24">
        <v>0.36</v>
      </c>
      <c r="I72" s="31"/>
      <c r="J72" s="31"/>
      <c r="K72" s="35"/>
    </row>
    <row r="73" spans="2:11" x14ac:dyDescent="0.3">
      <c r="B73" s="8" t="s">
        <v>335</v>
      </c>
      <c r="C73" s="57" t="s">
        <v>336</v>
      </c>
      <c r="D73" s="54" t="s">
        <v>337</v>
      </c>
      <c r="E73" s="6" t="s">
        <v>43</v>
      </c>
      <c r="F73" s="19">
        <v>10000000</v>
      </c>
      <c r="G73" s="24">
        <v>11856</v>
      </c>
      <c r="H73" s="24">
        <v>0.36</v>
      </c>
      <c r="I73" s="31"/>
      <c r="J73" s="31"/>
      <c r="K73" s="35"/>
    </row>
    <row r="74" spans="2:11" x14ac:dyDescent="0.3">
      <c r="B74" s="8" t="s">
        <v>338</v>
      </c>
      <c r="C74" s="57" t="s">
        <v>339</v>
      </c>
      <c r="D74" s="54" t="s">
        <v>340</v>
      </c>
      <c r="E74" s="6" t="s">
        <v>50</v>
      </c>
      <c r="F74" s="19">
        <v>4000000</v>
      </c>
      <c r="G74" s="24">
        <v>10639.2</v>
      </c>
      <c r="H74" s="24">
        <v>0.32</v>
      </c>
      <c r="I74" s="31"/>
      <c r="J74" s="31"/>
      <c r="K74" s="35"/>
    </row>
    <row r="75" spans="2:11" x14ac:dyDescent="0.3">
      <c r="B75" s="8" t="s">
        <v>341</v>
      </c>
      <c r="C75" s="57" t="s">
        <v>342</v>
      </c>
      <c r="D75" s="54" t="s">
        <v>343</v>
      </c>
      <c r="E75" s="6" t="s">
        <v>145</v>
      </c>
      <c r="F75" s="19">
        <v>1440401</v>
      </c>
      <c r="G75" s="24">
        <v>10466.67</v>
      </c>
      <c r="H75" s="24">
        <v>0.32</v>
      </c>
      <c r="I75" s="31"/>
      <c r="J75" s="31"/>
      <c r="K75" s="35"/>
    </row>
    <row r="76" spans="2:11" x14ac:dyDescent="0.3">
      <c r="B76" s="8" t="s">
        <v>344</v>
      </c>
      <c r="C76" s="57" t="s">
        <v>345</v>
      </c>
      <c r="D76" s="54" t="s">
        <v>346</v>
      </c>
      <c r="E76" s="6" t="s">
        <v>141</v>
      </c>
      <c r="F76" s="19">
        <v>7152</v>
      </c>
      <c r="G76" s="24">
        <v>10181.59</v>
      </c>
      <c r="H76" s="24">
        <v>0.31</v>
      </c>
      <c r="I76" s="31"/>
      <c r="J76" s="31"/>
      <c r="K76" s="35"/>
    </row>
    <row r="77" spans="2:11" x14ac:dyDescent="0.3">
      <c r="B77" s="8" t="s">
        <v>347</v>
      </c>
      <c r="C77" s="57" t="s">
        <v>348</v>
      </c>
      <c r="D77" s="54" t="s">
        <v>349</v>
      </c>
      <c r="E77" s="6" t="s">
        <v>145</v>
      </c>
      <c r="F77" s="19">
        <v>1550000</v>
      </c>
      <c r="G77" s="24">
        <v>6741.73</v>
      </c>
      <c r="H77" s="24">
        <v>0.2</v>
      </c>
      <c r="I77" s="31"/>
      <c r="J77" s="31"/>
      <c r="K77" s="35"/>
    </row>
    <row r="78" spans="2:11" x14ac:dyDescent="0.3">
      <c r="B78" s="8" t="s">
        <v>350</v>
      </c>
      <c r="C78" s="57" t="s">
        <v>351</v>
      </c>
      <c r="D78" s="54" t="s">
        <v>352</v>
      </c>
      <c r="E78" s="6" t="s">
        <v>137</v>
      </c>
      <c r="F78" s="19">
        <v>4210285</v>
      </c>
      <c r="G78" s="24">
        <v>5899.03</v>
      </c>
      <c r="H78" s="24">
        <v>0.18</v>
      </c>
      <c r="I78" s="31"/>
      <c r="J78" s="31"/>
      <c r="K78" s="35"/>
    </row>
    <row r="79" spans="2:11" x14ac:dyDescent="0.3">
      <c r="B79" s="8" t="s">
        <v>353</v>
      </c>
      <c r="C79" s="57" t="s">
        <v>354</v>
      </c>
      <c r="D79" s="54" t="s">
        <v>355</v>
      </c>
      <c r="E79" s="6" t="s">
        <v>50</v>
      </c>
      <c r="F79" s="19">
        <v>89094</v>
      </c>
      <c r="G79" s="24">
        <v>1714.61</v>
      </c>
      <c r="H79" s="24">
        <v>0.05</v>
      </c>
      <c r="I79" s="31"/>
      <c r="J79" s="31"/>
      <c r="K79" s="35"/>
    </row>
    <row r="80" spans="2:11" x14ac:dyDescent="0.3">
      <c r="B80" s="8" t="s">
        <v>356</v>
      </c>
      <c r="C80" s="57" t="s">
        <v>357</v>
      </c>
      <c r="D80" s="54" t="s">
        <v>358</v>
      </c>
      <c r="E80" s="6" t="s">
        <v>115</v>
      </c>
      <c r="F80" s="19">
        <v>425094</v>
      </c>
      <c r="G80" s="24">
        <v>926.83</v>
      </c>
      <c r="H80" s="24">
        <v>0.03</v>
      </c>
      <c r="I80" s="31"/>
      <c r="J80" s="31"/>
      <c r="K80" s="35"/>
    </row>
    <row r="81" spans="2:11" x14ac:dyDescent="0.3">
      <c r="B81" s="8" t="s">
        <v>359</v>
      </c>
      <c r="C81" s="57" t="s">
        <v>360</v>
      </c>
      <c r="D81" s="54" t="s">
        <v>361</v>
      </c>
      <c r="E81" s="6" t="s">
        <v>315</v>
      </c>
      <c r="F81" s="19">
        <v>452200</v>
      </c>
      <c r="G81" s="24">
        <v>34.19</v>
      </c>
      <c r="H81" s="24" t="s">
        <v>5256</v>
      </c>
      <c r="I81" s="31"/>
      <c r="J81" s="31"/>
      <c r="K81" s="35"/>
    </row>
    <row r="82" spans="2:11" x14ac:dyDescent="0.3">
      <c r="B82" s="8" t="s">
        <v>362</v>
      </c>
      <c r="C82" s="57" t="s">
        <v>363</v>
      </c>
      <c r="D82" s="54" t="s">
        <v>364</v>
      </c>
      <c r="E82" s="6" t="s">
        <v>272</v>
      </c>
      <c r="F82" s="19">
        <v>1682520</v>
      </c>
      <c r="G82" s="61">
        <v>0</v>
      </c>
      <c r="H82" s="24" t="s">
        <v>5256</v>
      </c>
      <c r="I82" s="31"/>
      <c r="J82" s="31"/>
      <c r="K82" s="35" t="s">
        <v>5315</v>
      </c>
    </row>
    <row r="83" spans="2:11" x14ac:dyDescent="0.3">
      <c r="C83" s="58" t="s">
        <v>176</v>
      </c>
      <c r="D83" s="54"/>
      <c r="E83" s="6"/>
      <c r="F83" s="19"/>
      <c r="G83" s="25">
        <v>3135855.27</v>
      </c>
      <c r="H83" s="25">
        <v>94.91</v>
      </c>
      <c r="I83" s="31"/>
      <c r="J83" s="31"/>
      <c r="K83" s="35"/>
    </row>
    <row r="84" spans="2:11" x14ac:dyDescent="0.3">
      <c r="C84" s="57"/>
      <c r="D84" s="54"/>
      <c r="E84" s="6"/>
      <c r="F84" s="19"/>
      <c r="G84" s="24"/>
      <c r="H84" s="24"/>
      <c r="I84" s="31"/>
      <c r="J84" s="31"/>
      <c r="K84" s="35"/>
    </row>
    <row r="85" spans="2:11" x14ac:dyDescent="0.3">
      <c r="C85" s="59" t="s">
        <v>3</v>
      </c>
      <c r="D85" s="54"/>
      <c r="E85" s="6"/>
      <c r="F85" s="19"/>
      <c r="G85" s="24"/>
      <c r="H85" s="24"/>
      <c r="I85" s="31"/>
      <c r="J85" s="31"/>
      <c r="K85" s="35"/>
    </row>
    <row r="86" spans="2:11" x14ac:dyDescent="0.3">
      <c r="B86" s="8" t="s">
        <v>177</v>
      </c>
      <c r="C86" s="57" t="s">
        <v>178</v>
      </c>
      <c r="D86" s="54" t="s">
        <v>179</v>
      </c>
      <c r="E86" s="6" t="s">
        <v>180</v>
      </c>
      <c r="F86" s="19">
        <v>81000</v>
      </c>
      <c r="G86" s="61">
        <v>0</v>
      </c>
      <c r="H86" s="24" t="s">
        <v>5256</v>
      </c>
      <c r="I86" s="31"/>
      <c r="J86" s="31"/>
      <c r="K86" s="35" t="s">
        <v>5314</v>
      </c>
    </row>
    <row r="87" spans="2:11" x14ac:dyDescent="0.3">
      <c r="B87" s="8" t="s">
        <v>181</v>
      </c>
      <c r="C87" s="57" t="s">
        <v>182</v>
      </c>
      <c r="D87" s="54" t="s">
        <v>183</v>
      </c>
      <c r="E87" s="6" t="s">
        <v>123</v>
      </c>
      <c r="F87" s="19">
        <v>500000</v>
      </c>
      <c r="G87" s="61">
        <v>0</v>
      </c>
      <c r="H87" s="24" t="s">
        <v>5256</v>
      </c>
      <c r="I87" s="31"/>
      <c r="J87" s="31"/>
      <c r="K87" s="35" t="s">
        <v>5314</v>
      </c>
    </row>
    <row r="88" spans="2:11" x14ac:dyDescent="0.3">
      <c r="B88" s="8" t="s">
        <v>365</v>
      </c>
      <c r="C88" s="57" t="s">
        <v>366</v>
      </c>
      <c r="D88" s="54" t="s">
        <v>367</v>
      </c>
      <c r="E88" s="6" t="s">
        <v>368</v>
      </c>
      <c r="F88" s="19">
        <v>250</v>
      </c>
      <c r="G88" s="61">
        <v>0</v>
      </c>
      <c r="H88" s="24" t="s">
        <v>5256</v>
      </c>
      <c r="I88" s="31"/>
      <c r="J88" s="31"/>
      <c r="K88" s="35" t="s">
        <v>5314</v>
      </c>
    </row>
    <row r="89" spans="2:11" x14ac:dyDescent="0.3">
      <c r="C89" s="58" t="s">
        <v>176</v>
      </c>
      <c r="D89" s="54"/>
      <c r="E89" s="6"/>
      <c r="F89" s="19"/>
      <c r="G89" s="62">
        <v>0</v>
      </c>
      <c r="H89" s="25" t="s">
        <v>5256</v>
      </c>
      <c r="I89" s="31"/>
      <c r="J89" s="31"/>
      <c r="K89" s="35"/>
    </row>
    <row r="90" spans="2:11" x14ac:dyDescent="0.3">
      <c r="C90" s="57"/>
      <c r="D90" s="54"/>
      <c r="E90" s="6"/>
      <c r="F90" s="19"/>
      <c r="G90" s="24"/>
      <c r="H90" s="24"/>
      <c r="I90" s="31"/>
      <c r="J90" s="31"/>
      <c r="K90" s="35"/>
    </row>
    <row r="91" spans="2:11" x14ac:dyDescent="0.3">
      <c r="C91" s="59" t="s">
        <v>4</v>
      </c>
      <c r="D91" s="54"/>
      <c r="E91" s="6"/>
      <c r="F91" s="19"/>
      <c r="G91" s="24"/>
      <c r="H91" s="24"/>
      <c r="I91" s="31"/>
      <c r="J91" s="31"/>
      <c r="K91" s="35"/>
    </row>
    <row r="92" spans="2:11" x14ac:dyDescent="0.3">
      <c r="B92" s="8" t="s">
        <v>369</v>
      </c>
      <c r="C92" s="57" t="s">
        <v>370</v>
      </c>
      <c r="D92" s="54" t="s">
        <v>371</v>
      </c>
      <c r="E92" s="6" t="s">
        <v>123</v>
      </c>
      <c r="F92" s="19">
        <v>146000</v>
      </c>
      <c r="G92" s="24">
        <v>22083.77</v>
      </c>
      <c r="H92" s="24">
        <v>0.67</v>
      </c>
      <c r="I92" s="31"/>
      <c r="J92" s="31"/>
      <c r="K92" s="35"/>
    </row>
    <row r="93" spans="2:11" x14ac:dyDescent="0.3">
      <c r="C93" s="58" t="s">
        <v>176</v>
      </c>
      <c r="D93" s="54"/>
      <c r="E93" s="6"/>
      <c r="F93" s="19"/>
      <c r="G93" s="25">
        <v>22083.77</v>
      </c>
      <c r="H93" s="25">
        <v>0.67</v>
      </c>
      <c r="I93" s="31"/>
      <c r="J93" s="31"/>
      <c r="K93" s="35"/>
    </row>
    <row r="94" spans="2:11" x14ac:dyDescent="0.3">
      <c r="C94" s="57"/>
      <c r="D94" s="54"/>
      <c r="E94" s="6"/>
      <c r="F94" s="19"/>
      <c r="G94" s="24"/>
      <c r="H94" s="24"/>
      <c r="I94" s="31"/>
      <c r="J94" s="31"/>
      <c r="K94" s="35"/>
    </row>
    <row r="95" spans="2:11" x14ac:dyDescent="0.3">
      <c r="C95" s="58" t="s">
        <v>5</v>
      </c>
      <c r="D95" s="54"/>
      <c r="E95" s="6"/>
      <c r="F95" s="19"/>
      <c r="G95" s="24"/>
      <c r="H95" s="24"/>
      <c r="I95" s="31"/>
      <c r="J95" s="31"/>
      <c r="K95" s="35"/>
    </row>
    <row r="96" spans="2:11" x14ac:dyDescent="0.3">
      <c r="C96" s="57"/>
      <c r="D96" s="54"/>
      <c r="E96" s="6"/>
      <c r="F96" s="19"/>
      <c r="G96" s="24"/>
      <c r="H96" s="24"/>
      <c r="I96" s="31"/>
      <c r="J96" s="31"/>
      <c r="K96" s="35"/>
    </row>
    <row r="97" spans="1:11" x14ac:dyDescent="0.3">
      <c r="C97" s="58" t="s">
        <v>6</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7</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8</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9</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C105" s="58" t="s">
        <v>10</v>
      </c>
      <c r="D105" s="54"/>
      <c r="E105" s="6"/>
      <c r="F105" s="19"/>
      <c r="G105" s="24" t="s">
        <v>2</v>
      </c>
      <c r="H105" s="24" t="s">
        <v>2</v>
      </c>
      <c r="I105" s="31"/>
      <c r="J105" s="31"/>
      <c r="K105" s="35"/>
    </row>
    <row r="106" spans="1:11" x14ac:dyDescent="0.3">
      <c r="C106" s="57"/>
      <c r="D106" s="54"/>
      <c r="E106" s="6"/>
      <c r="F106" s="19"/>
      <c r="G106" s="24"/>
      <c r="H106" s="24"/>
      <c r="I106" s="31"/>
      <c r="J106" s="31"/>
      <c r="K106" s="35"/>
    </row>
    <row r="107" spans="1:11" x14ac:dyDescent="0.3">
      <c r="A107" s="10"/>
      <c r="B107" s="28"/>
      <c r="C107" s="58" t="s">
        <v>11</v>
      </c>
      <c r="D107" s="54"/>
      <c r="E107" s="6"/>
      <c r="F107" s="19"/>
      <c r="G107" s="24"/>
      <c r="H107" s="24"/>
      <c r="I107" s="31"/>
      <c r="J107" s="31"/>
      <c r="K107" s="35"/>
    </row>
    <row r="108" spans="1:11" x14ac:dyDescent="0.3">
      <c r="A108" s="28"/>
      <c r="B108" s="28"/>
      <c r="C108" s="58" t="s">
        <v>13</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14</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C112" s="59" t="s">
        <v>15</v>
      </c>
      <c r="D112" s="54"/>
      <c r="E112" s="6"/>
      <c r="F112" s="19"/>
      <c r="G112" s="24"/>
      <c r="H112" s="24"/>
      <c r="I112" s="31"/>
      <c r="J112" s="31"/>
      <c r="K112" s="35"/>
    </row>
    <row r="113" spans="1:11" x14ac:dyDescent="0.3">
      <c r="B113" s="8" t="s">
        <v>184</v>
      </c>
      <c r="C113" s="57" t="s">
        <v>185</v>
      </c>
      <c r="D113" s="54" t="s">
        <v>186</v>
      </c>
      <c r="E113" s="6" t="s">
        <v>187</v>
      </c>
      <c r="F113" s="19">
        <v>3500000</v>
      </c>
      <c r="G113" s="24">
        <v>3427.07</v>
      </c>
      <c r="H113" s="24">
        <v>0.1</v>
      </c>
      <c r="I113" s="31">
        <v>5.4701000000000004</v>
      </c>
      <c r="J113" s="31"/>
      <c r="K113" s="35"/>
    </row>
    <row r="114" spans="1:11" x14ac:dyDescent="0.3">
      <c r="C114" s="58" t="s">
        <v>176</v>
      </c>
      <c r="D114" s="54"/>
      <c r="E114" s="6"/>
      <c r="F114" s="19"/>
      <c r="G114" s="25">
        <v>3427.07</v>
      </c>
      <c r="H114" s="25">
        <v>0.1</v>
      </c>
      <c r="I114" s="31"/>
      <c r="J114" s="31"/>
      <c r="K114" s="35"/>
    </row>
    <row r="115" spans="1:11" x14ac:dyDescent="0.3">
      <c r="C115" s="57"/>
      <c r="D115" s="54"/>
      <c r="E115" s="6"/>
      <c r="F115" s="19"/>
      <c r="G115" s="24"/>
      <c r="H115" s="24"/>
      <c r="I115" s="31"/>
      <c r="J115" s="31"/>
      <c r="K115" s="35"/>
    </row>
    <row r="116" spans="1:11" x14ac:dyDescent="0.3">
      <c r="C116" s="58" t="s">
        <v>16</v>
      </c>
      <c r="D116" s="54"/>
      <c r="E116" s="6"/>
      <c r="F116" s="19"/>
      <c r="G116" s="24" t="s">
        <v>2</v>
      </c>
      <c r="H116" s="24" t="s">
        <v>2</v>
      </c>
      <c r="I116" s="31"/>
      <c r="J116" s="31"/>
      <c r="K116" s="35"/>
    </row>
    <row r="117" spans="1:11" x14ac:dyDescent="0.3">
      <c r="C117" s="57"/>
      <c r="D117" s="54"/>
      <c r="E117" s="6"/>
      <c r="F117" s="19"/>
      <c r="G117" s="24"/>
      <c r="H117" s="24"/>
      <c r="I117" s="31"/>
      <c r="J117" s="31"/>
      <c r="K117" s="35"/>
    </row>
    <row r="118" spans="1:11" x14ac:dyDescent="0.3">
      <c r="C118" s="58" t="s">
        <v>17</v>
      </c>
      <c r="D118" s="54"/>
      <c r="E118" s="6"/>
      <c r="F118" s="19"/>
      <c r="G118" s="24" t="s">
        <v>2</v>
      </c>
      <c r="H118" s="24" t="s">
        <v>2</v>
      </c>
      <c r="I118" s="31"/>
      <c r="J118" s="31"/>
      <c r="K118" s="35"/>
    </row>
    <row r="119" spans="1:11" x14ac:dyDescent="0.3">
      <c r="C119" s="57"/>
      <c r="D119" s="54"/>
      <c r="E119" s="6"/>
      <c r="F119" s="19"/>
      <c r="G119" s="24"/>
      <c r="H119" s="24"/>
      <c r="I119" s="31"/>
      <c r="J119" s="31"/>
      <c r="K119" s="35"/>
    </row>
    <row r="120" spans="1:11" x14ac:dyDescent="0.3">
      <c r="A120" s="10"/>
      <c r="B120" s="28"/>
      <c r="C120" s="58" t="s">
        <v>18</v>
      </c>
      <c r="D120" s="54"/>
      <c r="E120" s="6"/>
      <c r="F120" s="19"/>
      <c r="G120" s="24"/>
      <c r="H120" s="24"/>
      <c r="I120" s="31"/>
      <c r="J120" s="31"/>
      <c r="K120" s="35"/>
    </row>
    <row r="121" spans="1:11" x14ac:dyDescent="0.3">
      <c r="A121" s="28"/>
      <c r="B121" s="28"/>
      <c r="C121" s="58" t="s">
        <v>19</v>
      </c>
      <c r="D121" s="54"/>
      <c r="E121" s="6"/>
      <c r="F121" s="19"/>
      <c r="G121" s="24" t="s">
        <v>2</v>
      </c>
      <c r="H121" s="24" t="s">
        <v>2</v>
      </c>
      <c r="I121" s="31"/>
      <c r="J121" s="31"/>
      <c r="K121" s="35"/>
    </row>
    <row r="122" spans="1:11" x14ac:dyDescent="0.3">
      <c r="A122" s="28"/>
      <c r="B122" s="28"/>
      <c r="C122" s="58"/>
      <c r="D122" s="54"/>
      <c r="E122" s="6"/>
      <c r="F122" s="19"/>
      <c r="G122" s="24"/>
      <c r="H122" s="24"/>
      <c r="I122" s="31"/>
      <c r="J122" s="31"/>
      <c r="K122" s="35"/>
    </row>
    <row r="123" spans="1:11" x14ac:dyDescent="0.3">
      <c r="A123" s="28"/>
      <c r="B123" s="28"/>
      <c r="C123" s="58" t="s">
        <v>20</v>
      </c>
      <c r="D123" s="54"/>
      <c r="E123" s="6"/>
      <c r="F123" s="19"/>
      <c r="G123" s="24" t="s">
        <v>2</v>
      </c>
      <c r="H123" s="24" t="s">
        <v>2</v>
      </c>
      <c r="I123" s="31"/>
      <c r="J123" s="31"/>
      <c r="K123" s="35"/>
    </row>
    <row r="124" spans="1:11" x14ac:dyDescent="0.3">
      <c r="A124" s="28"/>
      <c r="B124" s="28"/>
      <c r="C124" s="58"/>
      <c r="D124" s="54"/>
      <c r="E124" s="6"/>
      <c r="F124" s="19"/>
      <c r="G124" s="24"/>
      <c r="H124" s="24"/>
      <c r="I124" s="31"/>
      <c r="J124" s="31"/>
      <c r="K124" s="35"/>
    </row>
    <row r="125" spans="1:11" x14ac:dyDescent="0.3">
      <c r="A125" s="28"/>
      <c r="B125" s="28"/>
      <c r="C125" s="58" t="s">
        <v>21</v>
      </c>
      <c r="D125" s="54"/>
      <c r="E125" s="6"/>
      <c r="F125" s="19"/>
      <c r="G125" s="24" t="s">
        <v>2</v>
      </c>
      <c r="H125" s="24" t="s">
        <v>2</v>
      </c>
      <c r="I125" s="31"/>
      <c r="J125" s="31"/>
      <c r="K125" s="35"/>
    </row>
    <row r="126" spans="1:11" x14ac:dyDescent="0.3">
      <c r="A126" s="28"/>
      <c r="B126" s="28"/>
      <c r="C126" s="58"/>
      <c r="D126" s="54"/>
      <c r="E126" s="6"/>
      <c r="F126" s="19"/>
      <c r="G126" s="24"/>
      <c r="H126" s="24"/>
      <c r="I126" s="31"/>
      <c r="J126" s="31"/>
      <c r="K126" s="35"/>
    </row>
    <row r="127" spans="1:11" x14ac:dyDescent="0.3">
      <c r="A127" s="28"/>
      <c r="B127" s="28"/>
      <c r="C127" s="58" t="s">
        <v>22</v>
      </c>
      <c r="D127" s="54"/>
      <c r="E127" s="6"/>
      <c r="F127" s="19"/>
      <c r="G127" s="24" t="s">
        <v>2</v>
      </c>
      <c r="H127" s="24" t="s">
        <v>2</v>
      </c>
      <c r="I127" s="31"/>
      <c r="J127" s="31"/>
      <c r="K127" s="35"/>
    </row>
    <row r="128" spans="1:11" x14ac:dyDescent="0.3">
      <c r="A128" s="28"/>
      <c r="B128" s="28"/>
      <c r="C128" s="58"/>
      <c r="D128" s="54"/>
      <c r="E128" s="6"/>
      <c r="F128" s="19"/>
      <c r="G128" s="24"/>
      <c r="H128" s="24"/>
      <c r="I128" s="31"/>
      <c r="J128" s="31"/>
      <c r="K128" s="35"/>
    </row>
    <row r="129" spans="1:54" x14ac:dyDescent="0.3">
      <c r="A129" s="28"/>
      <c r="B129" s="28"/>
      <c r="C129" s="58" t="s">
        <v>23</v>
      </c>
      <c r="D129" s="54"/>
      <c r="E129" s="6"/>
      <c r="F129" s="19"/>
      <c r="G129" s="24" t="s">
        <v>2</v>
      </c>
      <c r="H129" s="24" t="s">
        <v>2</v>
      </c>
      <c r="I129" s="31"/>
      <c r="J129" s="31"/>
      <c r="K129" s="35"/>
    </row>
    <row r="130" spans="1:54" x14ac:dyDescent="0.3">
      <c r="A130" s="28"/>
      <c r="B130" s="28"/>
      <c r="C130" s="58"/>
      <c r="D130" s="54"/>
      <c r="E130" s="6"/>
      <c r="F130" s="19"/>
      <c r="G130" s="24"/>
      <c r="H130" s="24"/>
      <c r="I130" s="31"/>
      <c r="J130" s="31"/>
      <c r="K130" s="35"/>
    </row>
    <row r="131" spans="1:54" x14ac:dyDescent="0.3">
      <c r="C131" s="59" t="s">
        <v>24</v>
      </c>
      <c r="D131" s="54"/>
      <c r="E131" s="6"/>
      <c r="F131" s="19"/>
      <c r="G131" s="24"/>
      <c r="H131" s="24"/>
      <c r="I131" s="31"/>
      <c r="J131" s="31"/>
      <c r="K131" s="35"/>
    </row>
    <row r="132" spans="1:54" x14ac:dyDescent="0.3">
      <c r="B132" s="8" t="s">
        <v>188</v>
      </c>
      <c r="C132" s="57" t="s">
        <v>189</v>
      </c>
      <c r="D132" s="54"/>
      <c r="E132" s="6"/>
      <c r="F132" s="19"/>
      <c r="G132" s="24">
        <v>57161.11</v>
      </c>
      <c r="H132" s="24">
        <v>1.73</v>
      </c>
      <c r="I132" s="31"/>
      <c r="J132" s="31"/>
      <c r="K132" s="35"/>
    </row>
    <row r="133" spans="1:54" x14ac:dyDescent="0.3">
      <c r="C133" s="58" t="s">
        <v>176</v>
      </c>
      <c r="D133" s="54"/>
      <c r="E133" s="6"/>
      <c r="F133" s="19"/>
      <c r="G133" s="25">
        <v>57161.11</v>
      </c>
      <c r="H133" s="25">
        <v>1.73</v>
      </c>
      <c r="I133" s="31"/>
      <c r="J133" s="31"/>
      <c r="K133" s="35"/>
    </row>
    <row r="134" spans="1:54" x14ac:dyDescent="0.3">
      <c r="C134" s="57"/>
      <c r="D134" s="54"/>
      <c r="E134" s="6"/>
      <c r="F134" s="19"/>
      <c r="G134" s="24"/>
      <c r="H134" s="24"/>
      <c r="I134" s="31"/>
      <c r="J134" s="31"/>
      <c r="K134" s="35"/>
    </row>
    <row r="135" spans="1:54" x14ac:dyDescent="0.3">
      <c r="A135" s="10"/>
      <c r="B135" s="28"/>
      <c r="C135" s="58" t="s">
        <v>25</v>
      </c>
      <c r="D135" s="54"/>
      <c r="E135" s="6"/>
      <c r="F135" s="19"/>
      <c r="G135" s="24"/>
      <c r="H135" s="24"/>
      <c r="I135" s="31"/>
      <c r="J135" s="31"/>
      <c r="K135" s="35"/>
    </row>
    <row r="136" spans="1:54" s="2" customFormat="1" ht="13.8" x14ac:dyDescent="0.3">
      <c r="A136" s="28"/>
      <c r="B136" s="28"/>
      <c r="C136" s="57" t="s">
        <v>5255</v>
      </c>
      <c r="D136" s="54"/>
      <c r="E136" s="6"/>
      <c r="F136" s="19"/>
      <c r="G136" s="24">
        <v>100</v>
      </c>
      <c r="H136" s="24" t="s">
        <v>5256</v>
      </c>
      <c r="I136" s="31"/>
      <c r="J136" s="31"/>
      <c r="K136" s="35"/>
      <c r="L136" s="3"/>
      <c r="AI136" s="3"/>
      <c r="AV136" s="3"/>
      <c r="AX136" s="3"/>
      <c r="BB136" s="3"/>
    </row>
    <row r="137" spans="1:54" x14ac:dyDescent="0.3">
      <c r="B137" s="8"/>
      <c r="C137" s="57" t="s">
        <v>190</v>
      </c>
      <c r="D137" s="54"/>
      <c r="E137" s="6"/>
      <c r="F137" s="19"/>
      <c r="G137" s="24">
        <v>84486.33</v>
      </c>
      <c r="H137" s="24">
        <v>2.59</v>
      </c>
      <c r="I137" s="31"/>
      <c r="J137" s="31"/>
      <c r="K137" s="35"/>
    </row>
    <row r="138" spans="1:54" x14ac:dyDescent="0.3">
      <c r="C138" s="58" t="s">
        <v>176</v>
      </c>
      <c r="D138" s="54"/>
      <c r="E138" s="6"/>
      <c r="F138" s="19"/>
      <c r="G138" s="25">
        <v>84586.33</v>
      </c>
      <c r="H138" s="25">
        <v>2.59</v>
      </c>
      <c r="I138" s="31"/>
      <c r="J138" s="31"/>
      <c r="K138" s="35"/>
    </row>
    <row r="139" spans="1:54" x14ac:dyDescent="0.3">
      <c r="C139" s="57"/>
      <c r="D139" s="54"/>
      <c r="E139" s="6"/>
      <c r="F139" s="19"/>
      <c r="G139" s="24"/>
      <c r="H139" s="24"/>
      <c r="I139" s="31"/>
      <c r="J139" s="31"/>
      <c r="K139" s="35"/>
    </row>
    <row r="140" spans="1:54" x14ac:dyDescent="0.3">
      <c r="C140" s="60" t="s">
        <v>191</v>
      </c>
      <c r="D140" s="55"/>
      <c r="E140" s="5"/>
      <c r="F140" s="20"/>
      <c r="G140" s="26">
        <v>3303113.55</v>
      </c>
      <c r="H140" s="26">
        <v>100</v>
      </c>
      <c r="I140" s="32"/>
      <c r="J140" s="32"/>
      <c r="K140" s="36"/>
    </row>
    <row r="142" spans="1:54" s="50" customFormat="1" ht="15" x14ac:dyDescent="0.35">
      <c r="C142" s="50" t="s">
        <v>4938</v>
      </c>
      <c r="F142" s="51"/>
      <c r="G142" s="51"/>
      <c r="H142" s="51"/>
    </row>
    <row r="143" spans="1:54" s="42" customFormat="1" ht="27.6" x14ac:dyDescent="0.3">
      <c r="B143" s="43"/>
      <c r="C143" s="43" t="s">
        <v>4933</v>
      </c>
      <c r="D143" s="43" t="s">
        <v>4934</v>
      </c>
      <c r="E143" s="43" t="s">
        <v>4935</v>
      </c>
      <c r="F143" s="44" t="s">
        <v>34</v>
      </c>
      <c r="G143" s="45" t="s">
        <v>4936</v>
      </c>
      <c r="H143" s="44" t="s">
        <v>36</v>
      </c>
      <c r="I143" s="43" t="s">
        <v>39</v>
      </c>
    </row>
    <row r="144" spans="1:54" s="42" customFormat="1" ht="13.8" x14ac:dyDescent="0.3">
      <c r="B144" s="43"/>
      <c r="C144" s="43" t="s">
        <v>4941</v>
      </c>
      <c r="D144" s="43"/>
      <c r="E144" s="43"/>
      <c r="F144" s="44"/>
      <c r="G144" s="45"/>
      <c r="H144" s="44"/>
      <c r="I144" s="43"/>
    </row>
    <row r="145" spans="2:11" s="2" customFormat="1" ht="13.8" x14ac:dyDescent="0.3">
      <c r="B145" s="46">
        <v>2220262</v>
      </c>
      <c r="C145" s="46" t="s">
        <v>5021</v>
      </c>
      <c r="D145" s="46" t="s">
        <v>4931</v>
      </c>
      <c r="E145" s="46" t="s">
        <v>164</v>
      </c>
      <c r="F145" s="47">
        <v>112500</v>
      </c>
      <c r="G145" s="47">
        <v>231.35624999999999</v>
      </c>
      <c r="H145" s="47">
        <v>0.01</v>
      </c>
      <c r="I145" s="46"/>
    </row>
    <row r="146" spans="2:11" s="1" customFormat="1" ht="13.8" x14ac:dyDescent="0.3">
      <c r="B146" s="48"/>
      <c r="C146" s="48" t="s">
        <v>4937</v>
      </c>
      <c r="D146" s="48"/>
      <c r="E146" s="48"/>
      <c r="F146" s="49"/>
      <c r="G146" s="49">
        <v>231.35624999999999</v>
      </c>
      <c r="H146" s="49">
        <v>0.01</v>
      </c>
      <c r="I146" s="48"/>
    </row>
    <row r="148" spans="2:11" x14ac:dyDescent="0.3">
      <c r="C148" s="1" t="s">
        <v>192</v>
      </c>
    </row>
    <row r="149" spans="2:11" x14ac:dyDescent="0.3">
      <c r="C149" s="37" t="s">
        <v>193</v>
      </c>
      <c r="D149" s="37"/>
      <c r="E149" s="37"/>
      <c r="F149" s="37"/>
      <c r="G149" s="37"/>
      <c r="H149" s="37"/>
      <c r="I149" s="37"/>
      <c r="J149" s="37"/>
      <c r="K149" s="37"/>
    </row>
    <row r="150" spans="2:11" x14ac:dyDescent="0.3">
      <c r="C150" s="2" t="s">
        <v>194</v>
      </c>
    </row>
    <row r="151" spans="2:11" x14ac:dyDescent="0.3">
      <c r="C151" s="2" t="s">
        <v>195</v>
      </c>
    </row>
    <row r="152" spans="2:11" ht="30" customHeight="1" x14ac:dyDescent="0.3">
      <c r="C152" s="82" t="s">
        <v>196</v>
      </c>
      <c r="D152" s="83"/>
      <c r="E152" s="83"/>
      <c r="F152" s="83"/>
      <c r="G152" s="83"/>
      <c r="H152" s="83"/>
      <c r="I152" s="83"/>
      <c r="J152" s="83"/>
      <c r="K152" s="83"/>
    </row>
    <row r="153" spans="2:11" x14ac:dyDescent="0.3">
      <c r="C153" s="2" t="s">
        <v>197</v>
      </c>
    </row>
    <row r="155" spans="2:11" x14ac:dyDescent="0.3">
      <c r="C155" s="1" t="s">
        <v>5366</v>
      </c>
      <c r="E155" s="80" t="s">
        <v>5367</v>
      </c>
    </row>
    <row r="156" spans="2:11" x14ac:dyDescent="0.3">
      <c r="E156" s="2" t="s">
        <v>5369</v>
      </c>
    </row>
  </sheetData>
  <mergeCells count="1">
    <mergeCell ref="C152:K152"/>
  </mergeCells>
  <hyperlinks>
    <hyperlink ref="J2" location="'Index'!A1" display="'Index'!A1" xr:uid="{D38661A8-8CC7-475A-BC4F-4F05672730BF}"/>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5CEB6-DC59-488B-B916-0E9C22F0356D}">
  <sheetPr codeName="Sheet128"/>
  <dimension ref="A1:IV633"/>
  <sheetViews>
    <sheetView showGridLines="0" zoomScale="90" zoomScaleNormal="90" workbookViewId="0">
      <pane ySplit="6" topLeftCell="A607"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2301</v>
      </c>
      <c r="J2" s="38" t="s">
        <v>4927</v>
      </c>
    </row>
    <row r="3" spans="1:54" ht="16.2" x14ac:dyDescent="0.35">
      <c r="C3" s="1" t="s">
        <v>28</v>
      </c>
      <c r="D3" s="21" t="s">
        <v>2302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12508100</v>
      </c>
      <c r="G10" s="24">
        <v>250349.62</v>
      </c>
      <c r="H10" s="24">
        <v>6.66</v>
      </c>
      <c r="I10" s="31"/>
      <c r="J10" s="31"/>
      <c r="K10" s="35"/>
    </row>
    <row r="11" spans="1:54" x14ac:dyDescent="0.3">
      <c r="B11" s="8" t="s">
        <v>76</v>
      </c>
      <c r="C11" s="57" t="s">
        <v>77</v>
      </c>
      <c r="D11" s="54" t="s">
        <v>78</v>
      </c>
      <c r="E11" s="6" t="s">
        <v>43</v>
      </c>
      <c r="F11" s="19">
        <v>14274000</v>
      </c>
      <c r="G11" s="24">
        <v>117096.76</v>
      </c>
      <c r="H11" s="24">
        <v>3.11</v>
      </c>
      <c r="I11" s="31"/>
      <c r="J11" s="31"/>
      <c r="K11" s="35"/>
    </row>
    <row r="12" spans="1:54" x14ac:dyDescent="0.3">
      <c r="B12" s="8" t="s">
        <v>44</v>
      </c>
      <c r="C12" s="57" t="s">
        <v>45</v>
      </c>
      <c r="D12" s="54" t="s">
        <v>46</v>
      </c>
      <c r="E12" s="6" t="s">
        <v>43</v>
      </c>
      <c r="F12" s="19">
        <v>7697900</v>
      </c>
      <c r="G12" s="24">
        <v>111296.24</v>
      </c>
      <c r="H12" s="24">
        <v>2.96</v>
      </c>
      <c r="I12" s="31"/>
      <c r="J12" s="31"/>
      <c r="K12" s="35"/>
    </row>
    <row r="13" spans="1:54" x14ac:dyDescent="0.3">
      <c r="B13" s="8" t="s">
        <v>51</v>
      </c>
      <c r="C13" s="57" t="s">
        <v>52</v>
      </c>
      <c r="D13" s="54" t="s">
        <v>53</v>
      </c>
      <c r="E13" s="6" t="s">
        <v>43</v>
      </c>
      <c r="F13" s="19">
        <v>7446250</v>
      </c>
      <c r="G13" s="24">
        <v>89295.43</v>
      </c>
      <c r="H13" s="24">
        <v>2.37</v>
      </c>
      <c r="I13" s="31"/>
      <c r="J13" s="31"/>
      <c r="K13" s="35"/>
    </row>
    <row r="14" spans="1:54" x14ac:dyDescent="0.3">
      <c r="B14" s="8" t="s">
        <v>73</v>
      </c>
      <c r="C14" s="57" t="s">
        <v>74</v>
      </c>
      <c r="D14" s="54" t="s">
        <v>75</v>
      </c>
      <c r="E14" s="6" t="s">
        <v>50</v>
      </c>
      <c r="F14" s="19">
        <v>1904350</v>
      </c>
      <c r="G14" s="24">
        <v>65928.600000000006</v>
      </c>
      <c r="H14" s="24">
        <v>1.75</v>
      </c>
      <c r="I14" s="31"/>
      <c r="J14" s="31"/>
      <c r="K14" s="35"/>
    </row>
    <row r="15" spans="1:54" x14ac:dyDescent="0.3">
      <c r="B15" s="8" t="s">
        <v>377</v>
      </c>
      <c r="C15" s="57" t="s">
        <v>378</v>
      </c>
      <c r="D15" s="54" t="s">
        <v>379</v>
      </c>
      <c r="E15" s="6" t="s">
        <v>103</v>
      </c>
      <c r="F15" s="19">
        <v>14958400</v>
      </c>
      <c r="G15" s="24">
        <v>62294.26</v>
      </c>
      <c r="H15" s="24">
        <v>1.66</v>
      </c>
      <c r="I15" s="31"/>
      <c r="J15" s="31"/>
      <c r="K15" s="35"/>
    </row>
    <row r="16" spans="1:54" x14ac:dyDescent="0.3">
      <c r="B16" s="8" t="s">
        <v>211</v>
      </c>
      <c r="C16" s="57" t="s">
        <v>212</v>
      </c>
      <c r="D16" s="54" t="s">
        <v>213</v>
      </c>
      <c r="E16" s="6" t="s">
        <v>145</v>
      </c>
      <c r="F16" s="19">
        <v>2407750</v>
      </c>
      <c r="G16" s="24">
        <v>56367.839999999997</v>
      </c>
      <c r="H16" s="24">
        <v>1.5</v>
      </c>
      <c r="I16" s="31"/>
      <c r="J16" s="31"/>
      <c r="K16" s="35"/>
    </row>
    <row r="17" spans="2:11" x14ac:dyDescent="0.3">
      <c r="B17" s="8" t="s">
        <v>61</v>
      </c>
      <c r="C17" s="57" t="s">
        <v>62</v>
      </c>
      <c r="D17" s="54" t="s">
        <v>63</v>
      </c>
      <c r="E17" s="6" t="s">
        <v>64</v>
      </c>
      <c r="F17" s="19">
        <v>3629000</v>
      </c>
      <c r="G17" s="24">
        <v>54456.77</v>
      </c>
      <c r="H17" s="24">
        <v>1.45</v>
      </c>
      <c r="I17" s="31"/>
      <c r="J17" s="31"/>
      <c r="K17" s="35"/>
    </row>
    <row r="18" spans="2:11" x14ac:dyDescent="0.3">
      <c r="B18" s="8" t="s">
        <v>2200</v>
      </c>
      <c r="C18" s="57" t="s">
        <v>2201</v>
      </c>
      <c r="D18" s="54" t="s">
        <v>2202</v>
      </c>
      <c r="E18" s="6" t="s">
        <v>1019</v>
      </c>
      <c r="F18" s="19">
        <v>924150</v>
      </c>
      <c r="G18" s="24">
        <v>45004.26</v>
      </c>
      <c r="H18" s="24">
        <v>1.2</v>
      </c>
      <c r="I18" s="31"/>
      <c r="J18" s="31"/>
      <c r="K18" s="35"/>
    </row>
    <row r="19" spans="2:11" x14ac:dyDescent="0.3">
      <c r="B19" s="8" t="s">
        <v>323</v>
      </c>
      <c r="C19" s="57" t="s">
        <v>324</v>
      </c>
      <c r="D19" s="54" t="s">
        <v>325</v>
      </c>
      <c r="E19" s="6" t="s">
        <v>244</v>
      </c>
      <c r="F19" s="19">
        <v>2095700</v>
      </c>
      <c r="G19" s="24">
        <v>42115.19</v>
      </c>
      <c r="H19" s="24">
        <v>1.1200000000000001</v>
      </c>
      <c r="I19" s="31"/>
      <c r="J19" s="31"/>
      <c r="K19" s="35"/>
    </row>
    <row r="20" spans="2:11" x14ac:dyDescent="0.3">
      <c r="B20" s="8" t="s">
        <v>2135</v>
      </c>
      <c r="C20" s="57" t="s">
        <v>2136</v>
      </c>
      <c r="D20" s="54" t="s">
        <v>2137</v>
      </c>
      <c r="E20" s="6" t="s">
        <v>2138</v>
      </c>
      <c r="F20" s="19">
        <v>9088450</v>
      </c>
      <c r="G20" s="24">
        <v>41884.120000000003</v>
      </c>
      <c r="H20" s="24">
        <v>1.1100000000000001</v>
      </c>
      <c r="I20" s="31"/>
      <c r="J20" s="31"/>
      <c r="K20" s="35"/>
    </row>
    <row r="21" spans="2:11" x14ac:dyDescent="0.3">
      <c r="B21" s="8" t="s">
        <v>1052</v>
      </c>
      <c r="C21" s="57" t="s">
        <v>1053</v>
      </c>
      <c r="D21" s="54" t="s">
        <v>1054</v>
      </c>
      <c r="E21" s="6" t="s">
        <v>43</v>
      </c>
      <c r="F21" s="19">
        <v>4293800</v>
      </c>
      <c r="G21" s="24">
        <v>37446.230000000003</v>
      </c>
      <c r="H21" s="24">
        <v>1</v>
      </c>
      <c r="I21" s="31"/>
      <c r="J21" s="31"/>
      <c r="K21" s="35"/>
    </row>
    <row r="22" spans="2:11" x14ac:dyDescent="0.3">
      <c r="B22" s="8" t="s">
        <v>2303</v>
      </c>
      <c r="C22" s="57" t="s">
        <v>634</v>
      </c>
      <c r="D22" s="54" t="s">
        <v>2304</v>
      </c>
      <c r="E22" s="6" t="s">
        <v>86</v>
      </c>
      <c r="F22" s="19">
        <v>9010425</v>
      </c>
      <c r="G22" s="24">
        <v>36257.949999999997</v>
      </c>
      <c r="H22" s="24">
        <v>0.96</v>
      </c>
      <c r="I22" s="31"/>
      <c r="J22" s="31"/>
      <c r="K22" s="35"/>
    </row>
    <row r="23" spans="2:11" x14ac:dyDescent="0.3">
      <c r="B23" s="8" t="s">
        <v>392</v>
      </c>
      <c r="C23" s="57" t="s">
        <v>393</v>
      </c>
      <c r="D23" s="54" t="s">
        <v>394</v>
      </c>
      <c r="E23" s="6" t="s">
        <v>72</v>
      </c>
      <c r="F23" s="19">
        <v>4974400</v>
      </c>
      <c r="G23" s="24">
        <v>34223.870000000003</v>
      </c>
      <c r="H23" s="24">
        <v>0.91</v>
      </c>
      <c r="I23" s="31"/>
      <c r="J23" s="31"/>
      <c r="K23" s="35"/>
    </row>
    <row r="24" spans="2:11" x14ac:dyDescent="0.3">
      <c r="B24" s="8" t="s">
        <v>1026</v>
      </c>
      <c r="C24" s="57" t="s">
        <v>1027</v>
      </c>
      <c r="D24" s="54" t="s">
        <v>1028</v>
      </c>
      <c r="E24" s="6" t="s">
        <v>198</v>
      </c>
      <c r="F24" s="19">
        <v>3258900</v>
      </c>
      <c r="G24" s="24">
        <v>33257.07</v>
      </c>
      <c r="H24" s="24">
        <v>0.88</v>
      </c>
      <c r="I24" s="31"/>
      <c r="J24" s="31"/>
      <c r="K24" s="35"/>
    </row>
    <row r="25" spans="2:11" x14ac:dyDescent="0.3">
      <c r="B25" s="8" t="s">
        <v>1016</v>
      </c>
      <c r="C25" s="57" t="s">
        <v>1017</v>
      </c>
      <c r="D25" s="54" t="s">
        <v>1018</v>
      </c>
      <c r="E25" s="6" t="s">
        <v>1019</v>
      </c>
      <c r="F25" s="19">
        <v>7837500</v>
      </c>
      <c r="G25" s="24">
        <v>33035.06</v>
      </c>
      <c r="H25" s="24">
        <v>0.88</v>
      </c>
      <c r="I25" s="31"/>
      <c r="J25" s="31"/>
      <c r="K25" s="35"/>
    </row>
    <row r="26" spans="2:11" x14ac:dyDescent="0.3">
      <c r="B26" s="8" t="s">
        <v>353</v>
      </c>
      <c r="C26" s="57" t="s">
        <v>354</v>
      </c>
      <c r="D26" s="54" t="s">
        <v>355</v>
      </c>
      <c r="E26" s="6" t="s">
        <v>50</v>
      </c>
      <c r="F26" s="19">
        <v>1555875</v>
      </c>
      <c r="G26" s="24">
        <v>29942.81</v>
      </c>
      <c r="H26" s="24">
        <v>0.8</v>
      </c>
      <c r="I26" s="31"/>
      <c r="J26" s="31"/>
      <c r="K26" s="35"/>
    </row>
    <row r="27" spans="2:11" x14ac:dyDescent="0.3">
      <c r="B27" s="8" t="s">
        <v>58</v>
      </c>
      <c r="C27" s="57" t="s">
        <v>59</v>
      </c>
      <c r="D27" s="54" t="s">
        <v>60</v>
      </c>
      <c r="E27" s="6" t="s">
        <v>43</v>
      </c>
      <c r="F27" s="19">
        <v>1380000</v>
      </c>
      <c r="G27" s="24">
        <v>29856.3</v>
      </c>
      <c r="H27" s="24">
        <v>0.79</v>
      </c>
      <c r="I27" s="31"/>
      <c r="J27" s="31"/>
      <c r="K27" s="35"/>
    </row>
    <row r="28" spans="2:11" x14ac:dyDescent="0.3">
      <c r="B28" s="8" t="s">
        <v>2305</v>
      </c>
      <c r="C28" s="57" t="s">
        <v>1424</v>
      </c>
      <c r="D28" s="54" t="s">
        <v>2306</v>
      </c>
      <c r="E28" s="6" t="s">
        <v>43</v>
      </c>
      <c r="F28" s="19">
        <v>37304050</v>
      </c>
      <c r="G28" s="24">
        <v>27172.27</v>
      </c>
      <c r="H28" s="24">
        <v>0.72</v>
      </c>
      <c r="I28" s="31"/>
      <c r="J28" s="31"/>
      <c r="K28" s="35"/>
    </row>
    <row r="29" spans="2:11" x14ac:dyDescent="0.3">
      <c r="B29" s="8" t="s">
        <v>1048</v>
      </c>
      <c r="C29" s="57" t="s">
        <v>1049</v>
      </c>
      <c r="D29" s="54" t="s">
        <v>1050</v>
      </c>
      <c r="E29" s="6" t="s">
        <v>1051</v>
      </c>
      <c r="F29" s="19">
        <v>1027200</v>
      </c>
      <c r="G29" s="24">
        <v>26906.48</v>
      </c>
      <c r="H29" s="24">
        <v>0.72</v>
      </c>
      <c r="I29" s="31"/>
      <c r="J29" s="31"/>
      <c r="K29" s="35"/>
    </row>
    <row r="30" spans="2:11" x14ac:dyDescent="0.3">
      <c r="B30" s="8" t="s">
        <v>530</v>
      </c>
      <c r="C30" s="57" t="s">
        <v>531</v>
      </c>
      <c r="D30" s="54" t="s">
        <v>532</v>
      </c>
      <c r="E30" s="6" t="s">
        <v>86</v>
      </c>
      <c r="F30" s="19">
        <v>2861250</v>
      </c>
      <c r="G30" s="24">
        <v>26795.61</v>
      </c>
      <c r="H30" s="24">
        <v>0.71</v>
      </c>
      <c r="I30" s="31"/>
      <c r="J30" s="31"/>
      <c r="K30" s="35"/>
    </row>
    <row r="31" spans="2:11" x14ac:dyDescent="0.3">
      <c r="B31" s="8" t="s">
        <v>2307</v>
      </c>
      <c r="C31" s="57" t="s">
        <v>2308</v>
      </c>
      <c r="D31" s="54" t="s">
        <v>2309</v>
      </c>
      <c r="E31" s="6" t="s">
        <v>119</v>
      </c>
      <c r="F31" s="19">
        <v>2520000</v>
      </c>
      <c r="G31" s="24">
        <v>25845.119999999999</v>
      </c>
      <c r="H31" s="24">
        <v>0.69</v>
      </c>
      <c r="I31" s="31"/>
      <c r="J31" s="31"/>
      <c r="K31" s="35"/>
    </row>
    <row r="32" spans="2:11" x14ac:dyDescent="0.3">
      <c r="B32" s="8" t="s">
        <v>87</v>
      </c>
      <c r="C32" s="57" t="s">
        <v>88</v>
      </c>
      <c r="D32" s="54" t="s">
        <v>89</v>
      </c>
      <c r="E32" s="6" t="s">
        <v>90</v>
      </c>
      <c r="F32" s="19">
        <v>374300</v>
      </c>
      <c r="G32" s="24">
        <v>25487.96</v>
      </c>
      <c r="H32" s="24">
        <v>0.68</v>
      </c>
      <c r="I32" s="31"/>
      <c r="J32" s="31"/>
      <c r="K32" s="35"/>
    </row>
    <row r="33" spans="2:11" x14ac:dyDescent="0.3">
      <c r="B33" s="8" t="s">
        <v>2310</v>
      </c>
      <c r="C33" s="57" t="s">
        <v>658</v>
      </c>
      <c r="D33" s="54" t="s">
        <v>2311</v>
      </c>
      <c r="E33" s="6" t="s">
        <v>86</v>
      </c>
      <c r="F33" s="19">
        <v>5944900</v>
      </c>
      <c r="G33" s="24">
        <v>25408.5</v>
      </c>
      <c r="H33" s="24">
        <v>0.68</v>
      </c>
      <c r="I33" s="31"/>
      <c r="J33" s="31"/>
      <c r="K33" s="35"/>
    </row>
    <row r="34" spans="2:11" x14ac:dyDescent="0.3">
      <c r="B34" s="8" t="s">
        <v>54</v>
      </c>
      <c r="C34" s="57" t="s">
        <v>55</v>
      </c>
      <c r="D34" s="54" t="s">
        <v>56</v>
      </c>
      <c r="E34" s="6" t="s">
        <v>57</v>
      </c>
      <c r="F34" s="19">
        <v>642250</v>
      </c>
      <c r="G34" s="24">
        <v>23569.29</v>
      </c>
      <c r="H34" s="24">
        <v>0.63</v>
      </c>
      <c r="I34" s="31"/>
      <c r="J34" s="31"/>
      <c r="K34" s="35"/>
    </row>
    <row r="35" spans="2:11" x14ac:dyDescent="0.3">
      <c r="B35" s="8" t="s">
        <v>808</v>
      </c>
      <c r="C35" s="57" t="s">
        <v>809</v>
      </c>
      <c r="D35" s="54" t="s">
        <v>810</v>
      </c>
      <c r="E35" s="6" t="s">
        <v>145</v>
      </c>
      <c r="F35" s="19">
        <v>629650</v>
      </c>
      <c r="G35" s="24">
        <v>23235.34</v>
      </c>
      <c r="H35" s="24">
        <v>0.62</v>
      </c>
      <c r="I35" s="31"/>
      <c r="J35" s="31"/>
      <c r="K35" s="35"/>
    </row>
    <row r="36" spans="2:11" x14ac:dyDescent="0.3">
      <c r="B36" s="8" t="s">
        <v>918</v>
      </c>
      <c r="C36" s="57" t="s">
        <v>919</v>
      </c>
      <c r="D36" s="54" t="s">
        <v>920</v>
      </c>
      <c r="E36" s="6" t="s">
        <v>90</v>
      </c>
      <c r="F36" s="19">
        <v>1960750</v>
      </c>
      <c r="G36" s="24">
        <v>22250.59</v>
      </c>
      <c r="H36" s="24">
        <v>0.59</v>
      </c>
      <c r="I36" s="31"/>
      <c r="J36" s="31"/>
      <c r="K36" s="35"/>
    </row>
    <row r="37" spans="2:11" x14ac:dyDescent="0.3">
      <c r="B37" s="8" t="s">
        <v>558</v>
      </c>
      <c r="C37" s="57" t="s">
        <v>559</v>
      </c>
      <c r="D37" s="54" t="s">
        <v>560</v>
      </c>
      <c r="E37" s="6" t="s">
        <v>86</v>
      </c>
      <c r="F37" s="19">
        <v>1025500</v>
      </c>
      <c r="G37" s="24">
        <v>21084.28</v>
      </c>
      <c r="H37" s="24">
        <v>0.56000000000000005</v>
      </c>
      <c r="I37" s="31"/>
      <c r="J37" s="31"/>
      <c r="K37" s="35"/>
    </row>
    <row r="38" spans="2:11" x14ac:dyDescent="0.3">
      <c r="B38" s="8" t="s">
        <v>2312</v>
      </c>
      <c r="C38" s="57" t="s">
        <v>2313</v>
      </c>
      <c r="D38" s="54" t="s">
        <v>2314</v>
      </c>
      <c r="E38" s="6" t="s">
        <v>119</v>
      </c>
      <c r="F38" s="19">
        <v>3944000</v>
      </c>
      <c r="G38" s="24">
        <v>20591.62</v>
      </c>
      <c r="H38" s="24">
        <v>0.55000000000000004</v>
      </c>
      <c r="I38" s="31"/>
      <c r="J38" s="31"/>
      <c r="K38" s="35"/>
    </row>
    <row r="39" spans="2:11" x14ac:dyDescent="0.3">
      <c r="B39" s="8" t="s">
        <v>1020</v>
      </c>
      <c r="C39" s="57" t="s">
        <v>1021</v>
      </c>
      <c r="D39" s="54" t="s">
        <v>1022</v>
      </c>
      <c r="E39" s="6" t="s">
        <v>86</v>
      </c>
      <c r="F39" s="19">
        <v>6046550</v>
      </c>
      <c r="G39" s="24">
        <v>19757.099999999999</v>
      </c>
      <c r="H39" s="24">
        <v>0.53</v>
      </c>
      <c r="I39" s="31"/>
      <c r="J39" s="31"/>
      <c r="K39" s="35"/>
    </row>
    <row r="40" spans="2:11" x14ac:dyDescent="0.3">
      <c r="B40" s="8" t="s">
        <v>288</v>
      </c>
      <c r="C40" s="57" t="s">
        <v>289</v>
      </c>
      <c r="D40" s="54" t="s">
        <v>290</v>
      </c>
      <c r="E40" s="6" t="s">
        <v>43</v>
      </c>
      <c r="F40" s="19">
        <v>17832000</v>
      </c>
      <c r="G40" s="24">
        <v>19704.36</v>
      </c>
      <c r="H40" s="24">
        <v>0.52</v>
      </c>
      <c r="I40" s="31"/>
      <c r="J40" s="31"/>
      <c r="K40" s="35"/>
    </row>
    <row r="41" spans="2:11" x14ac:dyDescent="0.3">
      <c r="B41" s="8" t="s">
        <v>2298</v>
      </c>
      <c r="C41" s="57" t="s">
        <v>2299</v>
      </c>
      <c r="D41" s="54" t="s">
        <v>2300</v>
      </c>
      <c r="E41" s="6" t="s">
        <v>160</v>
      </c>
      <c r="F41" s="19">
        <v>2329800</v>
      </c>
      <c r="G41" s="24">
        <v>19519.060000000001</v>
      </c>
      <c r="H41" s="24">
        <v>0.52</v>
      </c>
      <c r="I41" s="31"/>
      <c r="J41" s="31"/>
      <c r="K41" s="35"/>
    </row>
    <row r="42" spans="2:11" x14ac:dyDescent="0.3">
      <c r="B42" s="8" t="s">
        <v>841</v>
      </c>
      <c r="C42" s="57" t="s">
        <v>842</v>
      </c>
      <c r="D42" s="54" t="s">
        <v>843</v>
      </c>
      <c r="E42" s="6" t="s">
        <v>50</v>
      </c>
      <c r="F42" s="19">
        <v>1111600</v>
      </c>
      <c r="G42" s="24">
        <v>19215.12</v>
      </c>
      <c r="H42" s="24">
        <v>0.51</v>
      </c>
      <c r="I42" s="31"/>
      <c r="J42" s="31"/>
      <c r="K42" s="35"/>
    </row>
    <row r="43" spans="2:11" x14ac:dyDescent="0.3">
      <c r="B43" s="8" t="s">
        <v>575</v>
      </c>
      <c r="C43" s="57" t="s">
        <v>576</v>
      </c>
      <c r="D43" s="54" t="s">
        <v>577</v>
      </c>
      <c r="E43" s="6" t="s">
        <v>272</v>
      </c>
      <c r="F43" s="19">
        <v>4108200</v>
      </c>
      <c r="G43" s="24">
        <v>18797.07</v>
      </c>
      <c r="H43" s="24">
        <v>0.5</v>
      </c>
      <c r="I43" s="31"/>
      <c r="J43" s="31"/>
      <c r="K43" s="35"/>
    </row>
    <row r="44" spans="2:11" x14ac:dyDescent="0.3">
      <c r="B44" s="8" t="s">
        <v>1045</v>
      </c>
      <c r="C44" s="57" t="s">
        <v>1046</v>
      </c>
      <c r="D44" s="54" t="s">
        <v>1047</v>
      </c>
      <c r="E44" s="6" t="s">
        <v>490</v>
      </c>
      <c r="F44" s="19">
        <v>1675300</v>
      </c>
      <c r="G44" s="24">
        <v>18409.87</v>
      </c>
      <c r="H44" s="24">
        <v>0.49</v>
      </c>
      <c r="I44" s="31"/>
      <c r="J44" s="31"/>
      <c r="K44" s="35"/>
    </row>
    <row r="45" spans="2:11" x14ac:dyDescent="0.3">
      <c r="B45" s="8" t="s">
        <v>65</v>
      </c>
      <c r="C45" s="57" t="s">
        <v>66</v>
      </c>
      <c r="D45" s="54" t="s">
        <v>67</v>
      </c>
      <c r="E45" s="6" t="s">
        <v>68</v>
      </c>
      <c r="F45" s="19">
        <v>150750</v>
      </c>
      <c r="G45" s="24">
        <v>18230.2</v>
      </c>
      <c r="H45" s="24">
        <v>0.48</v>
      </c>
      <c r="I45" s="31"/>
      <c r="J45" s="31"/>
      <c r="K45" s="35"/>
    </row>
    <row r="46" spans="2:11" x14ac:dyDescent="0.3">
      <c r="B46" s="8" t="s">
        <v>2315</v>
      </c>
      <c r="C46" s="57" t="s">
        <v>2316</v>
      </c>
      <c r="D46" s="54" t="s">
        <v>2317</v>
      </c>
      <c r="E46" s="6" t="s">
        <v>119</v>
      </c>
      <c r="F46" s="19">
        <v>2041875</v>
      </c>
      <c r="G46" s="24">
        <v>18004.23</v>
      </c>
      <c r="H46" s="24">
        <v>0.48</v>
      </c>
      <c r="I46" s="31"/>
      <c r="J46" s="31"/>
      <c r="K46" s="35"/>
    </row>
    <row r="47" spans="2:11" x14ac:dyDescent="0.3">
      <c r="B47" s="8" t="s">
        <v>47</v>
      </c>
      <c r="C47" s="57" t="s">
        <v>48</v>
      </c>
      <c r="D47" s="54" t="s">
        <v>49</v>
      </c>
      <c r="E47" s="6" t="s">
        <v>50</v>
      </c>
      <c r="F47" s="19">
        <v>1090000</v>
      </c>
      <c r="G47" s="24">
        <v>17459.62</v>
      </c>
      <c r="H47" s="24">
        <v>0.46</v>
      </c>
      <c r="I47" s="31"/>
      <c r="J47" s="31"/>
      <c r="K47" s="35"/>
    </row>
    <row r="48" spans="2:11" x14ac:dyDescent="0.3">
      <c r="B48" s="8" t="s">
        <v>2318</v>
      </c>
      <c r="C48" s="57" t="s">
        <v>2319</v>
      </c>
      <c r="D48" s="54" t="s">
        <v>2320</v>
      </c>
      <c r="E48" s="6" t="s">
        <v>850</v>
      </c>
      <c r="F48" s="19">
        <v>1849475</v>
      </c>
      <c r="G48" s="24">
        <v>17089.150000000001</v>
      </c>
      <c r="H48" s="24">
        <v>0.45</v>
      </c>
      <c r="I48" s="31"/>
      <c r="J48" s="31"/>
      <c r="K48" s="35"/>
    </row>
    <row r="49" spans="2:11" x14ac:dyDescent="0.3">
      <c r="B49" s="8" t="s">
        <v>116</v>
      </c>
      <c r="C49" s="57" t="s">
        <v>117</v>
      </c>
      <c r="D49" s="54" t="s">
        <v>118</v>
      </c>
      <c r="E49" s="6" t="s">
        <v>119</v>
      </c>
      <c r="F49" s="19">
        <v>5690500</v>
      </c>
      <c r="G49" s="24">
        <v>17065.810000000001</v>
      </c>
      <c r="H49" s="24">
        <v>0.45</v>
      </c>
      <c r="I49" s="31"/>
      <c r="J49" s="31"/>
      <c r="K49" s="35"/>
    </row>
    <row r="50" spans="2:11" x14ac:dyDescent="0.3">
      <c r="B50" s="8" t="s">
        <v>257</v>
      </c>
      <c r="C50" s="57" t="s">
        <v>258</v>
      </c>
      <c r="D50" s="54" t="s">
        <v>259</v>
      </c>
      <c r="E50" s="6" t="s">
        <v>171</v>
      </c>
      <c r="F50" s="19">
        <v>1446000</v>
      </c>
      <c r="G50" s="24">
        <v>17039.66</v>
      </c>
      <c r="H50" s="24">
        <v>0.45</v>
      </c>
      <c r="I50" s="31"/>
      <c r="J50" s="31"/>
      <c r="K50" s="35"/>
    </row>
    <row r="51" spans="2:11" x14ac:dyDescent="0.3">
      <c r="B51" s="8" t="s">
        <v>564</v>
      </c>
      <c r="C51" s="57" t="s">
        <v>565</v>
      </c>
      <c r="D51" s="54" t="s">
        <v>566</v>
      </c>
      <c r="E51" s="6" t="s">
        <v>164</v>
      </c>
      <c r="F51" s="19">
        <v>6062500</v>
      </c>
      <c r="G51" s="24">
        <v>16014.09</v>
      </c>
      <c r="H51" s="24">
        <v>0.43</v>
      </c>
      <c r="I51" s="31"/>
      <c r="J51" s="31"/>
      <c r="K51" s="35"/>
    </row>
    <row r="52" spans="2:11" x14ac:dyDescent="0.3">
      <c r="B52" s="8" t="s">
        <v>263</v>
      </c>
      <c r="C52" s="57" t="s">
        <v>264</v>
      </c>
      <c r="D52" s="54" t="s">
        <v>265</v>
      </c>
      <c r="E52" s="6" t="s">
        <v>198</v>
      </c>
      <c r="F52" s="19">
        <v>11782900</v>
      </c>
      <c r="G52" s="24">
        <v>15552.25</v>
      </c>
      <c r="H52" s="24">
        <v>0.41</v>
      </c>
      <c r="I52" s="31"/>
      <c r="J52" s="31"/>
      <c r="K52" s="35"/>
    </row>
    <row r="53" spans="2:11" x14ac:dyDescent="0.3">
      <c r="B53" s="8" t="s">
        <v>386</v>
      </c>
      <c r="C53" s="57" t="s">
        <v>387</v>
      </c>
      <c r="D53" s="54" t="s">
        <v>388</v>
      </c>
      <c r="E53" s="6" t="s">
        <v>50</v>
      </c>
      <c r="F53" s="19">
        <v>913800</v>
      </c>
      <c r="G53" s="24">
        <v>15415.81</v>
      </c>
      <c r="H53" s="24">
        <v>0.41</v>
      </c>
      <c r="I53" s="31"/>
      <c r="J53" s="31"/>
      <c r="K53" s="35"/>
    </row>
    <row r="54" spans="2:11" x14ac:dyDescent="0.3">
      <c r="B54" s="8" t="s">
        <v>306</v>
      </c>
      <c r="C54" s="57" t="s">
        <v>307</v>
      </c>
      <c r="D54" s="54" t="s">
        <v>308</v>
      </c>
      <c r="E54" s="6" t="s">
        <v>198</v>
      </c>
      <c r="F54" s="19">
        <v>9515000</v>
      </c>
      <c r="G54" s="24">
        <v>15201.16</v>
      </c>
      <c r="H54" s="24">
        <v>0.4</v>
      </c>
      <c r="I54" s="31"/>
      <c r="J54" s="31"/>
      <c r="K54" s="35"/>
    </row>
    <row r="55" spans="2:11" x14ac:dyDescent="0.3">
      <c r="B55" s="8" t="s">
        <v>389</v>
      </c>
      <c r="C55" s="57" t="s">
        <v>390</v>
      </c>
      <c r="D55" s="54" t="s">
        <v>391</v>
      </c>
      <c r="E55" s="6" t="s">
        <v>86</v>
      </c>
      <c r="F55" s="19">
        <v>5594376</v>
      </c>
      <c r="G55" s="24">
        <v>15102.02</v>
      </c>
      <c r="H55" s="24">
        <v>0.4</v>
      </c>
      <c r="I55" s="31"/>
      <c r="J55" s="31"/>
      <c r="K55" s="35"/>
    </row>
    <row r="56" spans="2:11" x14ac:dyDescent="0.3">
      <c r="B56" s="8" t="s">
        <v>380</v>
      </c>
      <c r="C56" s="57" t="s">
        <v>381</v>
      </c>
      <c r="D56" s="54" t="s">
        <v>382</v>
      </c>
      <c r="E56" s="6" t="s">
        <v>72</v>
      </c>
      <c r="F56" s="19">
        <v>466600</v>
      </c>
      <c r="G56" s="24">
        <v>14852.81</v>
      </c>
      <c r="H56" s="24">
        <v>0.39</v>
      </c>
      <c r="I56" s="31"/>
      <c r="J56" s="31"/>
      <c r="K56" s="35"/>
    </row>
    <row r="57" spans="2:11" x14ac:dyDescent="0.3">
      <c r="B57" s="8" t="s">
        <v>2321</v>
      </c>
      <c r="C57" s="57" t="s">
        <v>2322</v>
      </c>
      <c r="D57" s="54" t="s">
        <v>2323</v>
      </c>
      <c r="E57" s="6" t="s">
        <v>244</v>
      </c>
      <c r="F57" s="19">
        <v>198486075</v>
      </c>
      <c r="G57" s="24">
        <v>14747.52</v>
      </c>
      <c r="H57" s="24">
        <v>0.39</v>
      </c>
      <c r="I57" s="31"/>
      <c r="J57" s="31"/>
      <c r="K57" s="35"/>
    </row>
    <row r="58" spans="2:11" x14ac:dyDescent="0.3">
      <c r="B58" s="8" t="s">
        <v>1029</v>
      </c>
      <c r="C58" s="57" t="s">
        <v>1030</v>
      </c>
      <c r="D58" s="54" t="s">
        <v>1031</v>
      </c>
      <c r="E58" s="6" t="s">
        <v>1032</v>
      </c>
      <c r="F58" s="19">
        <v>3762450</v>
      </c>
      <c r="G58" s="24">
        <v>14746.92</v>
      </c>
      <c r="H58" s="24">
        <v>0.39</v>
      </c>
      <c r="I58" s="31"/>
      <c r="J58" s="31"/>
      <c r="K58" s="35"/>
    </row>
    <row r="59" spans="2:11" x14ac:dyDescent="0.3">
      <c r="B59" s="8" t="s">
        <v>2324</v>
      </c>
      <c r="C59" s="57" t="s">
        <v>2325</v>
      </c>
      <c r="D59" s="54" t="s">
        <v>2326</v>
      </c>
      <c r="E59" s="6" t="s">
        <v>119</v>
      </c>
      <c r="F59" s="19">
        <v>3626450</v>
      </c>
      <c r="G59" s="24">
        <v>14703.44</v>
      </c>
      <c r="H59" s="24">
        <v>0.39</v>
      </c>
      <c r="I59" s="31"/>
      <c r="J59" s="31"/>
      <c r="K59" s="35"/>
    </row>
    <row r="60" spans="2:11" x14ac:dyDescent="0.3">
      <c r="B60" s="8" t="s">
        <v>549</v>
      </c>
      <c r="C60" s="57" t="s">
        <v>550</v>
      </c>
      <c r="D60" s="54" t="s">
        <v>551</v>
      </c>
      <c r="E60" s="6" t="s">
        <v>119</v>
      </c>
      <c r="F60" s="19">
        <v>4354500</v>
      </c>
      <c r="G60" s="24">
        <v>14583.22</v>
      </c>
      <c r="H60" s="24">
        <v>0.39</v>
      </c>
      <c r="I60" s="31"/>
      <c r="J60" s="31"/>
      <c r="K60" s="35"/>
    </row>
    <row r="61" spans="2:11" x14ac:dyDescent="0.3">
      <c r="B61" s="8" t="s">
        <v>533</v>
      </c>
      <c r="C61" s="57" t="s">
        <v>534</v>
      </c>
      <c r="D61" s="54" t="s">
        <v>535</v>
      </c>
      <c r="E61" s="6" t="s">
        <v>200</v>
      </c>
      <c r="F61" s="19">
        <v>243900</v>
      </c>
      <c r="G61" s="24">
        <v>14576.68</v>
      </c>
      <c r="H61" s="24">
        <v>0.39</v>
      </c>
      <c r="I61" s="31"/>
      <c r="J61" s="31"/>
      <c r="K61" s="35"/>
    </row>
    <row r="62" spans="2:11" x14ac:dyDescent="0.3">
      <c r="B62" s="8" t="s">
        <v>2327</v>
      </c>
      <c r="C62" s="57" t="s">
        <v>1110</v>
      </c>
      <c r="D62" s="54" t="s">
        <v>2328</v>
      </c>
      <c r="E62" s="6" t="s">
        <v>43</v>
      </c>
      <c r="F62" s="19">
        <v>12514500</v>
      </c>
      <c r="G62" s="24">
        <v>14291.56</v>
      </c>
      <c r="H62" s="24">
        <v>0.38</v>
      </c>
      <c r="I62" s="31"/>
      <c r="J62" s="31"/>
      <c r="K62" s="35"/>
    </row>
    <row r="63" spans="2:11" x14ac:dyDescent="0.3">
      <c r="B63" s="8" t="s">
        <v>1787</v>
      </c>
      <c r="C63" s="57" t="s">
        <v>1788</v>
      </c>
      <c r="D63" s="54" t="s">
        <v>1789</v>
      </c>
      <c r="E63" s="6" t="s">
        <v>43</v>
      </c>
      <c r="F63" s="19">
        <v>5572125</v>
      </c>
      <c r="G63" s="24">
        <v>13845.62</v>
      </c>
      <c r="H63" s="24">
        <v>0.37</v>
      </c>
      <c r="I63" s="31"/>
      <c r="J63" s="31"/>
      <c r="K63" s="35"/>
    </row>
    <row r="64" spans="2:11" x14ac:dyDescent="0.3">
      <c r="B64" s="8" t="s">
        <v>2329</v>
      </c>
      <c r="C64" s="57" t="s">
        <v>2330</v>
      </c>
      <c r="D64" s="54" t="s">
        <v>2331</v>
      </c>
      <c r="E64" s="6" t="s">
        <v>145</v>
      </c>
      <c r="F64" s="19">
        <v>3825000</v>
      </c>
      <c r="G64" s="24">
        <v>13584.49</v>
      </c>
      <c r="H64" s="24">
        <v>0.36</v>
      </c>
      <c r="I64" s="31"/>
      <c r="J64" s="31"/>
      <c r="K64" s="35"/>
    </row>
    <row r="65" spans="2:11" x14ac:dyDescent="0.3">
      <c r="B65" s="8" t="s">
        <v>2209</v>
      </c>
      <c r="C65" s="57" t="s">
        <v>2210</v>
      </c>
      <c r="D65" s="54" t="s">
        <v>2211</v>
      </c>
      <c r="E65" s="6" t="s">
        <v>145</v>
      </c>
      <c r="F65" s="19">
        <v>86450</v>
      </c>
      <c r="G65" s="24">
        <v>12952.8</v>
      </c>
      <c r="H65" s="24">
        <v>0.34</v>
      </c>
      <c r="I65" s="31"/>
      <c r="J65" s="31"/>
      <c r="K65" s="35"/>
    </row>
    <row r="66" spans="2:11" x14ac:dyDescent="0.3">
      <c r="B66" s="8" t="s">
        <v>241</v>
      </c>
      <c r="C66" s="57" t="s">
        <v>242</v>
      </c>
      <c r="D66" s="54" t="s">
        <v>243</v>
      </c>
      <c r="E66" s="6" t="s">
        <v>244</v>
      </c>
      <c r="F66" s="19">
        <v>3039600</v>
      </c>
      <c r="G66" s="24">
        <v>12799.76</v>
      </c>
      <c r="H66" s="24">
        <v>0.34</v>
      </c>
      <c r="I66" s="31"/>
      <c r="J66" s="31"/>
      <c r="K66" s="35"/>
    </row>
    <row r="67" spans="2:11" x14ac:dyDescent="0.3">
      <c r="B67" s="8" t="s">
        <v>2102</v>
      </c>
      <c r="C67" s="57" t="s">
        <v>1304</v>
      </c>
      <c r="D67" s="54" t="s">
        <v>2103</v>
      </c>
      <c r="E67" s="6" t="s">
        <v>127</v>
      </c>
      <c r="F67" s="19">
        <v>4780125</v>
      </c>
      <c r="G67" s="24">
        <v>12729.47</v>
      </c>
      <c r="H67" s="24">
        <v>0.34</v>
      </c>
      <c r="I67" s="31"/>
      <c r="J67" s="31"/>
      <c r="K67" s="35"/>
    </row>
    <row r="68" spans="2:11" x14ac:dyDescent="0.3">
      <c r="B68" s="8" t="s">
        <v>157</v>
      </c>
      <c r="C68" s="57" t="s">
        <v>158</v>
      </c>
      <c r="D68" s="54" t="s">
        <v>159</v>
      </c>
      <c r="E68" s="6" t="s">
        <v>160</v>
      </c>
      <c r="F68" s="19">
        <v>529375</v>
      </c>
      <c r="G68" s="24">
        <v>12403.79</v>
      </c>
      <c r="H68" s="24">
        <v>0.33</v>
      </c>
      <c r="I68" s="31"/>
      <c r="J68" s="31"/>
      <c r="K68" s="35"/>
    </row>
    <row r="69" spans="2:11" x14ac:dyDescent="0.3">
      <c r="B69" s="8" t="s">
        <v>449</v>
      </c>
      <c r="C69" s="57" t="s">
        <v>450</v>
      </c>
      <c r="D69" s="54" t="s">
        <v>451</v>
      </c>
      <c r="E69" s="6" t="s">
        <v>90</v>
      </c>
      <c r="F69" s="19">
        <v>739200</v>
      </c>
      <c r="G69" s="24">
        <v>12386.77</v>
      </c>
      <c r="H69" s="24">
        <v>0.33</v>
      </c>
      <c r="I69" s="31"/>
      <c r="J69" s="31"/>
      <c r="K69" s="35"/>
    </row>
    <row r="70" spans="2:11" x14ac:dyDescent="0.3">
      <c r="B70" s="8" t="s">
        <v>131</v>
      </c>
      <c r="C70" s="57" t="s">
        <v>132</v>
      </c>
      <c r="D70" s="54" t="s">
        <v>133</v>
      </c>
      <c r="E70" s="6" t="s">
        <v>127</v>
      </c>
      <c r="F70" s="19">
        <v>202875</v>
      </c>
      <c r="G70" s="24">
        <v>12335.81</v>
      </c>
      <c r="H70" s="24">
        <v>0.33</v>
      </c>
      <c r="I70" s="31"/>
      <c r="J70" s="31"/>
      <c r="K70" s="35"/>
    </row>
    <row r="71" spans="2:11" x14ac:dyDescent="0.3">
      <c r="B71" s="8" t="s">
        <v>947</v>
      </c>
      <c r="C71" s="57" t="s">
        <v>948</v>
      </c>
      <c r="D71" s="54" t="s">
        <v>949</v>
      </c>
      <c r="E71" s="6" t="s">
        <v>72</v>
      </c>
      <c r="F71" s="19">
        <v>146925</v>
      </c>
      <c r="G71" s="24">
        <v>12306.44</v>
      </c>
      <c r="H71" s="24">
        <v>0.33</v>
      </c>
      <c r="I71" s="31"/>
      <c r="J71" s="31"/>
      <c r="K71" s="35"/>
    </row>
    <row r="72" spans="2:11" x14ac:dyDescent="0.3">
      <c r="B72" s="8" t="s">
        <v>952</v>
      </c>
      <c r="C72" s="57" t="s">
        <v>953</v>
      </c>
      <c r="D72" s="54" t="s">
        <v>954</v>
      </c>
      <c r="E72" s="6" t="s">
        <v>68</v>
      </c>
      <c r="F72" s="19">
        <v>432500</v>
      </c>
      <c r="G72" s="24">
        <v>12302.46</v>
      </c>
      <c r="H72" s="24">
        <v>0.33</v>
      </c>
      <c r="I72" s="31"/>
      <c r="J72" s="31"/>
      <c r="K72" s="35"/>
    </row>
    <row r="73" spans="2:11" x14ac:dyDescent="0.3">
      <c r="B73" s="8" t="s">
        <v>478</v>
      </c>
      <c r="C73" s="57" t="s">
        <v>479</v>
      </c>
      <c r="D73" s="54" t="s">
        <v>480</v>
      </c>
      <c r="E73" s="6" t="s">
        <v>322</v>
      </c>
      <c r="F73" s="19">
        <v>208750</v>
      </c>
      <c r="G73" s="24">
        <v>12213.96</v>
      </c>
      <c r="H73" s="24">
        <v>0.32</v>
      </c>
      <c r="I73" s="31"/>
      <c r="J73" s="31"/>
      <c r="K73" s="35"/>
    </row>
    <row r="74" spans="2:11" x14ac:dyDescent="0.3">
      <c r="B74" s="8" t="s">
        <v>1033</v>
      </c>
      <c r="C74" s="57" t="s">
        <v>1034</v>
      </c>
      <c r="D74" s="54" t="s">
        <v>1035</v>
      </c>
      <c r="E74" s="6" t="s">
        <v>322</v>
      </c>
      <c r="F74" s="19">
        <v>487000</v>
      </c>
      <c r="G74" s="24">
        <v>12006.01</v>
      </c>
      <c r="H74" s="24">
        <v>0.32</v>
      </c>
      <c r="I74" s="31"/>
      <c r="J74" s="31"/>
      <c r="K74" s="35"/>
    </row>
    <row r="75" spans="2:11" x14ac:dyDescent="0.3">
      <c r="B75" s="8" t="s">
        <v>2332</v>
      </c>
      <c r="C75" s="57" t="s">
        <v>2333</v>
      </c>
      <c r="D75" s="54" t="s">
        <v>2334</v>
      </c>
      <c r="E75" s="6" t="s">
        <v>542</v>
      </c>
      <c r="F75" s="19">
        <v>13936050</v>
      </c>
      <c r="G75" s="24">
        <v>11872.12</v>
      </c>
      <c r="H75" s="24">
        <v>0.32</v>
      </c>
      <c r="I75" s="31"/>
      <c r="J75" s="31"/>
      <c r="K75" s="35"/>
    </row>
    <row r="76" spans="2:11" x14ac:dyDescent="0.3">
      <c r="B76" s="8" t="s">
        <v>2335</v>
      </c>
      <c r="C76" s="57" t="s">
        <v>593</v>
      </c>
      <c r="D76" s="54" t="s">
        <v>2336</v>
      </c>
      <c r="E76" s="6" t="s">
        <v>86</v>
      </c>
      <c r="F76" s="19">
        <v>1905000</v>
      </c>
      <c r="G76" s="24">
        <v>11789.09</v>
      </c>
      <c r="H76" s="24">
        <v>0.31</v>
      </c>
      <c r="I76" s="31"/>
      <c r="J76" s="31"/>
      <c r="K76" s="35"/>
    </row>
    <row r="77" spans="2:11" x14ac:dyDescent="0.3">
      <c r="B77" s="8" t="s">
        <v>2337</v>
      </c>
      <c r="C77" s="57" t="s">
        <v>2338</v>
      </c>
      <c r="D77" s="54" t="s">
        <v>2339</v>
      </c>
      <c r="E77" s="6" t="s">
        <v>50</v>
      </c>
      <c r="F77" s="19">
        <v>405625</v>
      </c>
      <c r="G77" s="24">
        <v>11541.65</v>
      </c>
      <c r="H77" s="24">
        <v>0.31</v>
      </c>
      <c r="I77" s="31"/>
      <c r="J77" s="31"/>
      <c r="K77" s="35"/>
    </row>
    <row r="78" spans="2:11" x14ac:dyDescent="0.3">
      <c r="B78" s="8" t="s">
        <v>395</v>
      </c>
      <c r="C78" s="57" t="s">
        <v>396</v>
      </c>
      <c r="D78" s="54" t="s">
        <v>397</v>
      </c>
      <c r="E78" s="6" t="s">
        <v>90</v>
      </c>
      <c r="F78" s="19">
        <v>595000</v>
      </c>
      <c r="G78" s="24">
        <v>11531.1</v>
      </c>
      <c r="H78" s="24">
        <v>0.31</v>
      </c>
      <c r="I78" s="31"/>
      <c r="J78" s="31"/>
      <c r="K78" s="35"/>
    </row>
    <row r="79" spans="2:11" x14ac:dyDescent="0.3">
      <c r="B79" s="8" t="s">
        <v>2340</v>
      </c>
      <c r="C79" s="57" t="s">
        <v>2341</v>
      </c>
      <c r="D79" s="54" t="s">
        <v>2342</v>
      </c>
      <c r="E79" s="6" t="s">
        <v>137</v>
      </c>
      <c r="F79" s="19">
        <v>1505000</v>
      </c>
      <c r="G79" s="24">
        <v>11442.52</v>
      </c>
      <c r="H79" s="24">
        <v>0.3</v>
      </c>
      <c r="I79" s="31"/>
      <c r="J79" s="31"/>
      <c r="K79" s="35"/>
    </row>
    <row r="80" spans="2:11" x14ac:dyDescent="0.3">
      <c r="B80" s="8" t="s">
        <v>539</v>
      </c>
      <c r="C80" s="57" t="s">
        <v>540</v>
      </c>
      <c r="D80" s="54" t="s">
        <v>541</v>
      </c>
      <c r="E80" s="6" t="s">
        <v>542</v>
      </c>
      <c r="F80" s="19">
        <v>785175</v>
      </c>
      <c r="G80" s="24">
        <v>11386.61</v>
      </c>
      <c r="H80" s="24">
        <v>0.3</v>
      </c>
      <c r="I80" s="31"/>
      <c r="J80" s="31"/>
      <c r="K80" s="35"/>
    </row>
    <row r="81" spans="2:11" x14ac:dyDescent="0.3">
      <c r="B81" s="8" t="s">
        <v>100</v>
      </c>
      <c r="C81" s="57" t="s">
        <v>101</v>
      </c>
      <c r="D81" s="54" t="s">
        <v>102</v>
      </c>
      <c r="E81" s="6" t="s">
        <v>103</v>
      </c>
      <c r="F81" s="19">
        <v>496200</v>
      </c>
      <c r="G81" s="24">
        <v>11385.81</v>
      </c>
      <c r="H81" s="24">
        <v>0.3</v>
      </c>
      <c r="I81" s="31"/>
      <c r="J81" s="31"/>
      <c r="K81" s="35"/>
    </row>
    <row r="82" spans="2:11" x14ac:dyDescent="0.3">
      <c r="B82" s="8" t="s">
        <v>405</v>
      </c>
      <c r="C82" s="57" t="s">
        <v>406</v>
      </c>
      <c r="D82" s="54" t="s">
        <v>407</v>
      </c>
      <c r="E82" s="6" t="s">
        <v>64</v>
      </c>
      <c r="F82" s="19">
        <v>3304175</v>
      </c>
      <c r="G82" s="24">
        <v>10968.21</v>
      </c>
      <c r="H82" s="24">
        <v>0.28999999999999998</v>
      </c>
      <c r="I82" s="31"/>
      <c r="J82" s="31"/>
      <c r="K82" s="35"/>
    </row>
    <row r="83" spans="2:11" x14ac:dyDescent="0.3">
      <c r="B83" s="8" t="s">
        <v>2119</v>
      </c>
      <c r="C83" s="57" t="s">
        <v>2120</v>
      </c>
      <c r="D83" s="54" t="s">
        <v>2121</v>
      </c>
      <c r="E83" s="6" t="s">
        <v>64</v>
      </c>
      <c r="F83" s="19">
        <v>2460375</v>
      </c>
      <c r="G83" s="24">
        <v>10777.67</v>
      </c>
      <c r="H83" s="24">
        <v>0.28999999999999998</v>
      </c>
      <c r="I83" s="31"/>
      <c r="J83" s="31"/>
      <c r="K83" s="35"/>
    </row>
    <row r="84" spans="2:11" x14ac:dyDescent="0.3">
      <c r="B84" s="8" t="s">
        <v>398</v>
      </c>
      <c r="C84" s="57" t="s">
        <v>399</v>
      </c>
      <c r="D84" s="54" t="s">
        <v>400</v>
      </c>
      <c r="E84" s="6" t="s">
        <v>401</v>
      </c>
      <c r="F84" s="19">
        <v>5610150</v>
      </c>
      <c r="G84" s="24">
        <v>10706.41</v>
      </c>
      <c r="H84" s="24">
        <v>0.28000000000000003</v>
      </c>
      <c r="I84" s="31"/>
      <c r="J84" s="31"/>
      <c r="K84" s="35"/>
    </row>
    <row r="85" spans="2:11" x14ac:dyDescent="0.3">
      <c r="B85" s="8" t="s">
        <v>1042</v>
      </c>
      <c r="C85" s="57" t="s">
        <v>1043</v>
      </c>
      <c r="D85" s="54" t="s">
        <v>1044</v>
      </c>
      <c r="E85" s="6" t="s">
        <v>149</v>
      </c>
      <c r="F85" s="19">
        <v>144500</v>
      </c>
      <c r="G85" s="24">
        <v>10464.69</v>
      </c>
      <c r="H85" s="24">
        <v>0.28000000000000003</v>
      </c>
      <c r="I85" s="31"/>
      <c r="J85" s="31"/>
      <c r="K85" s="35"/>
    </row>
    <row r="86" spans="2:11" x14ac:dyDescent="0.3">
      <c r="B86" s="8" t="s">
        <v>473</v>
      </c>
      <c r="C86" s="57" t="s">
        <v>474</v>
      </c>
      <c r="D86" s="54" t="s">
        <v>475</v>
      </c>
      <c r="E86" s="6" t="s">
        <v>315</v>
      </c>
      <c r="F86" s="19">
        <v>318800</v>
      </c>
      <c r="G86" s="24">
        <v>10335.81</v>
      </c>
      <c r="H86" s="24">
        <v>0.27</v>
      </c>
      <c r="I86" s="31"/>
      <c r="J86" s="31"/>
      <c r="K86" s="35"/>
    </row>
    <row r="87" spans="2:11" x14ac:dyDescent="0.3">
      <c r="B87" s="8" t="s">
        <v>805</v>
      </c>
      <c r="C87" s="57" t="s">
        <v>806</v>
      </c>
      <c r="D87" s="54" t="s">
        <v>807</v>
      </c>
      <c r="E87" s="6" t="s">
        <v>272</v>
      </c>
      <c r="F87" s="19">
        <v>720800</v>
      </c>
      <c r="G87" s="24">
        <v>10293.74</v>
      </c>
      <c r="H87" s="24">
        <v>0.27</v>
      </c>
      <c r="I87" s="31"/>
      <c r="J87" s="31"/>
      <c r="K87" s="35"/>
    </row>
    <row r="88" spans="2:11" x14ac:dyDescent="0.3">
      <c r="B88" s="8" t="s">
        <v>501</v>
      </c>
      <c r="C88" s="57" t="s">
        <v>502</v>
      </c>
      <c r="D88" s="54" t="s">
        <v>503</v>
      </c>
      <c r="E88" s="6" t="s">
        <v>141</v>
      </c>
      <c r="F88" s="19">
        <v>6535400</v>
      </c>
      <c r="G88" s="24">
        <v>10118.76</v>
      </c>
      <c r="H88" s="24">
        <v>0.27</v>
      </c>
      <c r="I88" s="31"/>
      <c r="J88" s="31"/>
      <c r="K88" s="35"/>
    </row>
    <row r="89" spans="2:11" x14ac:dyDescent="0.3">
      <c r="B89" s="8" t="s">
        <v>2343</v>
      </c>
      <c r="C89" s="57" t="s">
        <v>1263</v>
      </c>
      <c r="D89" s="54" t="s">
        <v>2344</v>
      </c>
      <c r="E89" s="6" t="s">
        <v>86</v>
      </c>
      <c r="F89" s="19">
        <v>908700</v>
      </c>
      <c r="G89" s="24">
        <v>10081.120000000001</v>
      </c>
      <c r="H89" s="24">
        <v>0.27</v>
      </c>
      <c r="I89" s="31"/>
      <c r="J89" s="31"/>
      <c r="K89" s="35"/>
    </row>
    <row r="90" spans="2:11" x14ac:dyDescent="0.3">
      <c r="B90" s="8" t="s">
        <v>104</v>
      </c>
      <c r="C90" s="57" t="s">
        <v>105</v>
      </c>
      <c r="D90" s="54" t="s">
        <v>106</v>
      </c>
      <c r="E90" s="6" t="s">
        <v>107</v>
      </c>
      <c r="F90" s="19">
        <v>1443400</v>
      </c>
      <c r="G90" s="24">
        <v>10000.6</v>
      </c>
      <c r="H90" s="24">
        <v>0.27</v>
      </c>
      <c r="I90" s="31"/>
      <c r="J90" s="31"/>
      <c r="K90" s="35"/>
    </row>
    <row r="91" spans="2:11" x14ac:dyDescent="0.3">
      <c r="B91" s="8" t="s">
        <v>2345</v>
      </c>
      <c r="C91" s="57" t="s">
        <v>2346</v>
      </c>
      <c r="D91" s="54" t="s">
        <v>2347</v>
      </c>
      <c r="E91" s="6" t="s">
        <v>90</v>
      </c>
      <c r="F91" s="19">
        <v>547875</v>
      </c>
      <c r="G91" s="24">
        <v>9608.6299999999992</v>
      </c>
      <c r="H91" s="24">
        <v>0.26</v>
      </c>
      <c r="I91" s="31"/>
      <c r="J91" s="31"/>
      <c r="K91" s="35"/>
    </row>
    <row r="92" spans="2:11" x14ac:dyDescent="0.3">
      <c r="B92" s="8" t="s">
        <v>2348</v>
      </c>
      <c r="C92" s="57" t="s">
        <v>2349</v>
      </c>
      <c r="D92" s="54" t="s">
        <v>2350</v>
      </c>
      <c r="E92" s="6" t="s">
        <v>207</v>
      </c>
      <c r="F92" s="19">
        <v>337125</v>
      </c>
      <c r="G92" s="24">
        <v>9338.7000000000007</v>
      </c>
      <c r="H92" s="24">
        <v>0.25</v>
      </c>
      <c r="I92" s="31"/>
      <c r="J92" s="31"/>
      <c r="K92" s="35"/>
    </row>
    <row r="93" spans="2:11" x14ac:dyDescent="0.3">
      <c r="B93" s="8" t="s">
        <v>944</v>
      </c>
      <c r="C93" s="57" t="s">
        <v>945</v>
      </c>
      <c r="D93" s="54" t="s">
        <v>946</v>
      </c>
      <c r="E93" s="6" t="s">
        <v>64</v>
      </c>
      <c r="F93" s="19">
        <v>6318000</v>
      </c>
      <c r="G93" s="24">
        <v>9284.93</v>
      </c>
      <c r="H93" s="24">
        <v>0.25</v>
      </c>
      <c r="I93" s="31"/>
      <c r="J93" s="31"/>
      <c r="K93" s="35"/>
    </row>
    <row r="94" spans="2:11" x14ac:dyDescent="0.3">
      <c r="B94" s="8" t="s">
        <v>329</v>
      </c>
      <c r="C94" s="57" t="s">
        <v>330</v>
      </c>
      <c r="D94" s="54" t="s">
        <v>331</v>
      </c>
      <c r="E94" s="6" t="s">
        <v>86</v>
      </c>
      <c r="F94" s="19">
        <v>3354200</v>
      </c>
      <c r="G94" s="24">
        <v>9277.7199999999993</v>
      </c>
      <c r="H94" s="24">
        <v>0.25</v>
      </c>
      <c r="I94" s="31"/>
      <c r="J94" s="31"/>
      <c r="K94" s="35"/>
    </row>
    <row r="95" spans="2:11" x14ac:dyDescent="0.3">
      <c r="B95" s="8" t="s">
        <v>2351</v>
      </c>
      <c r="C95" s="57" t="s">
        <v>2352</v>
      </c>
      <c r="D95" s="54" t="s">
        <v>2353</v>
      </c>
      <c r="E95" s="6" t="s">
        <v>315</v>
      </c>
      <c r="F95" s="19">
        <v>296000</v>
      </c>
      <c r="G95" s="24">
        <v>9041.02</v>
      </c>
      <c r="H95" s="24">
        <v>0.24</v>
      </c>
      <c r="I95" s="31"/>
      <c r="J95" s="31"/>
      <c r="K95" s="35"/>
    </row>
    <row r="96" spans="2:11" x14ac:dyDescent="0.3">
      <c r="B96" s="8" t="s">
        <v>294</v>
      </c>
      <c r="C96" s="57" t="s">
        <v>295</v>
      </c>
      <c r="D96" s="54" t="s">
        <v>296</v>
      </c>
      <c r="E96" s="6" t="s">
        <v>43</v>
      </c>
      <c r="F96" s="19">
        <v>3577275</v>
      </c>
      <c r="G96" s="24">
        <v>8899.5400000000009</v>
      </c>
      <c r="H96" s="24">
        <v>0.24</v>
      </c>
      <c r="I96" s="31"/>
      <c r="J96" s="31"/>
      <c r="K96" s="35"/>
    </row>
    <row r="97" spans="2:11" x14ac:dyDescent="0.3">
      <c r="B97" s="8" t="s">
        <v>2354</v>
      </c>
      <c r="C97" s="57" t="s">
        <v>2355</v>
      </c>
      <c r="D97" s="54" t="s">
        <v>2356</v>
      </c>
      <c r="E97" s="6" t="s">
        <v>164</v>
      </c>
      <c r="F97" s="19">
        <v>591375</v>
      </c>
      <c r="G97" s="24">
        <v>8801.43</v>
      </c>
      <c r="H97" s="24">
        <v>0.23</v>
      </c>
      <c r="I97" s="31"/>
      <c r="J97" s="31"/>
      <c r="K97" s="35"/>
    </row>
    <row r="98" spans="2:11" x14ac:dyDescent="0.3">
      <c r="B98" s="8" t="s">
        <v>97</v>
      </c>
      <c r="C98" s="57" t="s">
        <v>98</v>
      </c>
      <c r="D98" s="54" t="s">
        <v>99</v>
      </c>
      <c r="E98" s="6" t="s">
        <v>72</v>
      </c>
      <c r="F98" s="19">
        <v>300300</v>
      </c>
      <c r="G98" s="24">
        <v>8762.75</v>
      </c>
      <c r="H98" s="24">
        <v>0.23</v>
      </c>
      <c r="I98" s="31"/>
      <c r="J98" s="31"/>
      <c r="K98" s="35"/>
    </row>
    <row r="99" spans="2:11" x14ac:dyDescent="0.3">
      <c r="B99" s="8" t="s">
        <v>527</v>
      </c>
      <c r="C99" s="57" t="s">
        <v>528</v>
      </c>
      <c r="D99" s="54" t="s">
        <v>529</v>
      </c>
      <c r="E99" s="6" t="s">
        <v>315</v>
      </c>
      <c r="F99" s="19">
        <v>48300</v>
      </c>
      <c r="G99" s="24">
        <v>8499.83</v>
      </c>
      <c r="H99" s="24">
        <v>0.23</v>
      </c>
      <c r="I99" s="31"/>
      <c r="J99" s="31"/>
      <c r="K99" s="35"/>
    </row>
    <row r="100" spans="2:11" x14ac:dyDescent="0.3">
      <c r="B100" s="8" t="s">
        <v>2357</v>
      </c>
      <c r="C100" s="57" t="s">
        <v>2358</v>
      </c>
      <c r="D100" s="54" t="s">
        <v>2359</v>
      </c>
      <c r="E100" s="6" t="s">
        <v>137</v>
      </c>
      <c r="F100" s="19">
        <v>1085875</v>
      </c>
      <c r="G100" s="24">
        <v>8486.11</v>
      </c>
      <c r="H100" s="24">
        <v>0.23</v>
      </c>
      <c r="I100" s="31"/>
      <c r="J100" s="31"/>
      <c r="K100" s="35"/>
    </row>
    <row r="101" spans="2:11" x14ac:dyDescent="0.3">
      <c r="B101" s="8" t="s">
        <v>971</v>
      </c>
      <c r="C101" s="57" t="s">
        <v>972</v>
      </c>
      <c r="D101" s="54" t="s">
        <v>973</v>
      </c>
      <c r="E101" s="6" t="s">
        <v>43</v>
      </c>
      <c r="F101" s="19">
        <v>4449600</v>
      </c>
      <c r="G101" s="24">
        <v>8438.2199999999993</v>
      </c>
      <c r="H101" s="24">
        <v>0.22</v>
      </c>
      <c r="I101" s="31"/>
      <c r="J101" s="31"/>
      <c r="K101" s="35"/>
    </row>
    <row r="102" spans="2:11" x14ac:dyDescent="0.3">
      <c r="B102" s="8" t="s">
        <v>964</v>
      </c>
      <c r="C102" s="57" t="s">
        <v>965</v>
      </c>
      <c r="D102" s="54" t="s">
        <v>966</v>
      </c>
      <c r="E102" s="6" t="s">
        <v>967</v>
      </c>
      <c r="F102" s="19">
        <v>11988000</v>
      </c>
      <c r="G102" s="24">
        <v>8391.6</v>
      </c>
      <c r="H102" s="24">
        <v>0.22</v>
      </c>
      <c r="I102" s="31"/>
      <c r="J102" s="31"/>
      <c r="K102" s="35"/>
    </row>
    <row r="103" spans="2:11" x14ac:dyDescent="0.3">
      <c r="B103" s="8" t="s">
        <v>2360</v>
      </c>
      <c r="C103" s="57" t="s">
        <v>579</v>
      </c>
      <c r="D103" s="54" t="s">
        <v>2361</v>
      </c>
      <c r="E103" s="6" t="s">
        <v>141</v>
      </c>
      <c r="F103" s="19">
        <v>25000</v>
      </c>
      <c r="G103" s="24">
        <v>8170</v>
      </c>
      <c r="H103" s="24">
        <v>0.22</v>
      </c>
      <c r="I103" s="31"/>
      <c r="J103" s="31"/>
      <c r="K103" s="35"/>
    </row>
    <row r="104" spans="2:11" x14ac:dyDescent="0.3">
      <c r="B104" s="8" t="s">
        <v>844</v>
      </c>
      <c r="C104" s="57" t="s">
        <v>845</v>
      </c>
      <c r="D104" s="54" t="s">
        <v>846</v>
      </c>
      <c r="E104" s="6" t="s">
        <v>50</v>
      </c>
      <c r="F104" s="19">
        <v>124600</v>
      </c>
      <c r="G104" s="24">
        <v>7527.71</v>
      </c>
      <c r="H104" s="24">
        <v>0.2</v>
      </c>
      <c r="I104" s="31"/>
      <c r="J104" s="31"/>
      <c r="K104" s="35"/>
    </row>
    <row r="105" spans="2:11" x14ac:dyDescent="0.3">
      <c r="B105" s="8" t="s">
        <v>2239</v>
      </c>
      <c r="C105" s="57" t="s">
        <v>2240</v>
      </c>
      <c r="D105" s="54" t="s">
        <v>2241</v>
      </c>
      <c r="E105" s="6" t="s">
        <v>123</v>
      </c>
      <c r="F105" s="19">
        <v>1033600</v>
      </c>
      <c r="G105" s="24">
        <v>7348.9</v>
      </c>
      <c r="H105" s="24">
        <v>0.2</v>
      </c>
      <c r="I105" s="31"/>
      <c r="J105" s="31"/>
      <c r="K105" s="35"/>
    </row>
    <row r="106" spans="2:11" x14ac:dyDescent="0.3">
      <c r="B106" s="8" t="s">
        <v>411</v>
      </c>
      <c r="C106" s="57" t="s">
        <v>412</v>
      </c>
      <c r="D106" s="54" t="s">
        <v>413</v>
      </c>
      <c r="E106" s="6" t="s">
        <v>414</v>
      </c>
      <c r="F106" s="19">
        <v>2956500</v>
      </c>
      <c r="G106" s="24">
        <v>7220.07</v>
      </c>
      <c r="H106" s="24">
        <v>0.19</v>
      </c>
      <c r="I106" s="31"/>
      <c r="J106" s="31"/>
      <c r="K106" s="35"/>
    </row>
    <row r="107" spans="2:11" x14ac:dyDescent="0.3">
      <c r="B107" s="8" t="s">
        <v>408</v>
      </c>
      <c r="C107" s="57" t="s">
        <v>409</v>
      </c>
      <c r="D107" s="54" t="s">
        <v>410</v>
      </c>
      <c r="E107" s="6" t="s">
        <v>82</v>
      </c>
      <c r="F107" s="19">
        <v>1097050</v>
      </c>
      <c r="G107" s="24">
        <v>7217.49</v>
      </c>
      <c r="H107" s="24">
        <v>0.19</v>
      </c>
      <c r="I107" s="31"/>
      <c r="J107" s="31"/>
      <c r="K107" s="35"/>
    </row>
    <row r="108" spans="2:11" x14ac:dyDescent="0.3">
      <c r="B108" s="8" t="s">
        <v>941</v>
      </c>
      <c r="C108" s="57" t="s">
        <v>942</v>
      </c>
      <c r="D108" s="54" t="s">
        <v>943</v>
      </c>
      <c r="E108" s="6" t="s">
        <v>171</v>
      </c>
      <c r="F108" s="19">
        <v>1483750</v>
      </c>
      <c r="G108" s="24">
        <v>7199.9</v>
      </c>
      <c r="H108" s="24">
        <v>0.19</v>
      </c>
      <c r="I108" s="31"/>
      <c r="J108" s="31"/>
      <c r="K108" s="35"/>
    </row>
    <row r="109" spans="2:11" x14ac:dyDescent="0.3">
      <c r="B109" s="8" t="s">
        <v>546</v>
      </c>
      <c r="C109" s="57" t="s">
        <v>547</v>
      </c>
      <c r="D109" s="54" t="s">
        <v>548</v>
      </c>
      <c r="E109" s="6" t="s">
        <v>149</v>
      </c>
      <c r="F109" s="19">
        <v>561225</v>
      </c>
      <c r="G109" s="24">
        <v>7161.23</v>
      </c>
      <c r="H109" s="24">
        <v>0.19</v>
      </c>
      <c r="I109" s="31"/>
      <c r="J109" s="31"/>
      <c r="K109" s="35"/>
    </row>
    <row r="110" spans="2:11" x14ac:dyDescent="0.3">
      <c r="B110" s="8" t="s">
        <v>437</v>
      </c>
      <c r="C110" s="57" t="s">
        <v>438</v>
      </c>
      <c r="D110" s="54" t="s">
        <v>439</v>
      </c>
      <c r="E110" s="6" t="s">
        <v>82</v>
      </c>
      <c r="F110" s="19">
        <v>734300</v>
      </c>
      <c r="G110" s="24">
        <v>7143.27</v>
      </c>
      <c r="H110" s="24">
        <v>0.19</v>
      </c>
      <c r="I110" s="31"/>
      <c r="J110" s="31"/>
      <c r="K110" s="35"/>
    </row>
    <row r="111" spans="2:11" x14ac:dyDescent="0.3">
      <c r="B111" s="8" t="s">
        <v>1039</v>
      </c>
      <c r="C111" s="57" t="s">
        <v>1040</v>
      </c>
      <c r="D111" s="54" t="s">
        <v>1041</v>
      </c>
      <c r="E111" s="6" t="s">
        <v>90</v>
      </c>
      <c r="F111" s="19">
        <v>531250</v>
      </c>
      <c r="G111" s="24">
        <v>6817.53</v>
      </c>
      <c r="H111" s="24">
        <v>0.18</v>
      </c>
      <c r="I111" s="31"/>
      <c r="J111" s="31"/>
      <c r="K111" s="35"/>
    </row>
    <row r="112" spans="2:11" x14ac:dyDescent="0.3">
      <c r="B112" s="8" t="s">
        <v>2362</v>
      </c>
      <c r="C112" s="57" t="s">
        <v>616</v>
      </c>
      <c r="D112" s="54" t="s">
        <v>2363</v>
      </c>
      <c r="E112" s="6" t="s">
        <v>244</v>
      </c>
      <c r="F112" s="19">
        <v>401450</v>
      </c>
      <c r="G112" s="24">
        <v>6786.91</v>
      </c>
      <c r="H112" s="24">
        <v>0.18</v>
      </c>
      <c r="I112" s="31"/>
      <c r="J112" s="31"/>
      <c r="K112" s="35"/>
    </row>
    <row r="113" spans="2:11" x14ac:dyDescent="0.3">
      <c r="B113" s="8" t="s">
        <v>2364</v>
      </c>
      <c r="C113" s="57" t="s">
        <v>2365</v>
      </c>
      <c r="D113" s="54" t="s">
        <v>2366</v>
      </c>
      <c r="E113" s="6" t="s">
        <v>315</v>
      </c>
      <c r="F113" s="19">
        <v>705250</v>
      </c>
      <c r="G113" s="24">
        <v>6605.72</v>
      </c>
      <c r="H113" s="24">
        <v>0.18</v>
      </c>
      <c r="I113" s="31"/>
      <c r="J113" s="31"/>
      <c r="K113" s="35"/>
    </row>
    <row r="114" spans="2:11" x14ac:dyDescent="0.3">
      <c r="B114" s="8" t="s">
        <v>245</v>
      </c>
      <c r="C114" s="57" t="s">
        <v>246</v>
      </c>
      <c r="D114" s="54" t="s">
        <v>247</v>
      </c>
      <c r="E114" s="6" t="s">
        <v>90</v>
      </c>
      <c r="F114" s="19">
        <v>889100</v>
      </c>
      <c r="G114" s="24">
        <v>6444.64</v>
      </c>
      <c r="H114" s="24">
        <v>0.17</v>
      </c>
      <c r="I114" s="31"/>
      <c r="J114" s="31"/>
      <c r="K114" s="35"/>
    </row>
    <row r="115" spans="2:11" x14ac:dyDescent="0.3">
      <c r="B115" s="8" t="s">
        <v>2099</v>
      </c>
      <c r="C115" s="57" t="s">
        <v>2100</v>
      </c>
      <c r="D115" s="54" t="s">
        <v>2101</v>
      </c>
      <c r="E115" s="6" t="s">
        <v>43</v>
      </c>
      <c r="F115" s="19">
        <v>2975000</v>
      </c>
      <c r="G115" s="24">
        <v>6340.32</v>
      </c>
      <c r="H115" s="24">
        <v>0.17</v>
      </c>
      <c r="I115" s="31"/>
      <c r="J115" s="31"/>
      <c r="K115" s="35"/>
    </row>
    <row r="116" spans="2:11" x14ac:dyDescent="0.3">
      <c r="B116" s="8" t="s">
        <v>909</v>
      </c>
      <c r="C116" s="57" t="s">
        <v>910</v>
      </c>
      <c r="D116" s="54" t="s">
        <v>911</v>
      </c>
      <c r="E116" s="6" t="s">
        <v>90</v>
      </c>
      <c r="F116" s="19">
        <v>183500</v>
      </c>
      <c r="G116" s="24">
        <v>6254.05</v>
      </c>
      <c r="H116" s="24">
        <v>0.17</v>
      </c>
      <c r="I116" s="31"/>
      <c r="J116" s="31"/>
      <c r="K116" s="35"/>
    </row>
    <row r="117" spans="2:11" x14ac:dyDescent="0.3">
      <c r="B117" s="8" t="s">
        <v>2367</v>
      </c>
      <c r="C117" s="57" t="s">
        <v>2368</v>
      </c>
      <c r="D117" s="54" t="s">
        <v>2369</v>
      </c>
      <c r="E117" s="6" t="s">
        <v>86</v>
      </c>
      <c r="F117" s="19">
        <v>544500</v>
      </c>
      <c r="G117" s="24">
        <v>6230.17</v>
      </c>
      <c r="H117" s="24">
        <v>0.17</v>
      </c>
      <c r="I117" s="31"/>
      <c r="J117" s="31"/>
      <c r="K117" s="35"/>
    </row>
    <row r="118" spans="2:11" x14ac:dyDescent="0.3">
      <c r="B118" s="8" t="s">
        <v>238</v>
      </c>
      <c r="C118" s="57" t="s">
        <v>239</v>
      </c>
      <c r="D118" s="54" t="s">
        <v>240</v>
      </c>
      <c r="E118" s="6" t="s">
        <v>198</v>
      </c>
      <c r="F118" s="19">
        <v>630625</v>
      </c>
      <c r="G118" s="24">
        <v>5938.6</v>
      </c>
      <c r="H118" s="24">
        <v>0.16</v>
      </c>
      <c r="I118" s="31"/>
      <c r="J118" s="31"/>
      <c r="K118" s="35"/>
    </row>
    <row r="119" spans="2:11" x14ac:dyDescent="0.3">
      <c r="B119" s="8" t="s">
        <v>285</v>
      </c>
      <c r="C119" s="57" t="s">
        <v>286</v>
      </c>
      <c r="D119" s="54" t="s">
        <v>287</v>
      </c>
      <c r="E119" s="6" t="s">
        <v>68</v>
      </c>
      <c r="F119" s="19">
        <v>306900</v>
      </c>
      <c r="G119" s="24">
        <v>5883.89</v>
      </c>
      <c r="H119" s="24">
        <v>0.16</v>
      </c>
      <c r="I119" s="31"/>
      <c r="J119" s="31"/>
      <c r="K119" s="35"/>
    </row>
    <row r="120" spans="2:11" x14ac:dyDescent="0.3">
      <c r="B120" s="8" t="s">
        <v>958</v>
      </c>
      <c r="C120" s="57" t="s">
        <v>959</v>
      </c>
      <c r="D120" s="54" t="s">
        <v>960</v>
      </c>
      <c r="E120" s="6" t="s">
        <v>207</v>
      </c>
      <c r="F120" s="19">
        <v>3011250</v>
      </c>
      <c r="G120" s="24">
        <v>5815.02</v>
      </c>
      <c r="H120" s="24">
        <v>0.15</v>
      </c>
      <c r="I120" s="31"/>
      <c r="J120" s="31"/>
      <c r="K120" s="35"/>
    </row>
    <row r="121" spans="2:11" x14ac:dyDescent="0.3">
      <c r="B121" s="8" t="s">
        <v>220</v>
      </c>
      <c r="C121" s="57" t="s">
        <v>221</v>
      </c>
      <c r="D121" s="54" t="s">
        <v>222</v>
      </c>
      <c r="E121" s="6" t="s">
        <v>90</v>
      </c>
      <c r="F121" s="19">
        <v>115875</v>
      </c>
      <c r="G121" s="24">
        <v>5723.07</v>
      </c>
      <c r="H121" s="24">
        <v>0.15</v>
      </c>
      <c r="I121" s="31"/>
      <c r="J121" s="31"/>
      <c r="K121" s="35"/>
    </row>
    <row r="122" spans="2:11" x14ac:dyDescent="0.3">
      <c r="B122" s="8" t="s">
        <v>2370</v>
      </c>
      <c r="C122" s="57" t="s">
        <v>2371</v>
      </c>
      <c r="D122" s="54" t="s">
        <v>2372</v>
      </c>
      <c r="E122" s="6" t="s">
        <v>141</v>
      </c>
      <c r="F122" s="19">
        <v>1449000</v>
      </c>
      <c r="G122" s="24">
        <v>5618.5</v>
      </c>
      <c r="H122" s="24">
        <v>0.15</v>
      </c>
      <c r="I122" s="31"/>
      <c r="J122" s="31"/>
      <c r="K122" s="35"/>
    </row>
    <row r="123" spans="2:11" x14ac:dyDescent="0.3">
      <c r="B123" s="8" t="s">
        <v>2373</v>
      </c>
      <c r="C123" s="57" t="s">
        <v>2374</v>
      </c>
      <c r="D123" s="54" t="s">
        <v>2375</v>
      </c>
      <c r="E123" s="6" t="s">
        <v>90</v>
      </c>
      <c r="F123" s="19">
        <v>1108325</v>
      </c>
      <c r="G123" s="24">
        <v>5489.53</v>
      </c>
      <c r="H123" s="24">
        <v>0.15</v>
      </c>
      <c r="I123" s="31"/>
      <c r="J123" s="31"/>
      <c r="K123" s="35"/>
    </row>
    <row r="124" spans="2:11" x14ac:dyDescent="0.3">
      <c r="B124" s="8" t="s">
        <v>2376</v>
      </c>
      <c r="C124" s="57" t="s">
        <v>2377</v>
      </c>
      <c r="D124" s="54" t="s">
        <v>2378</v>
      </c>
      <c r="E124" s="6" t="s">
        <v>57</v>
      </c>
      <c r="F124" s="19">
        <v>4465500</v>
      </c>
      <c r="G124" s="24">
        <v>5480.06</v>
      </c>
      <c r="H124" s="24">
        <v>0.15</v>
      </c>
      <c r="I124" s="31"/>
      <c r="J124" s="31"/>
      <c r="K124" s="35"/>
    </row>
    <row r="125" spans="2:11" x14ac:dyDescent="0.3">
      <c r="B125" s="8" t="s">
        <v>418</v>
      </c>
      <c r="C125" s="57" t="s">
        <v>419</v>
      </c>
      <c r="D125" s="54" t="s">
        <v>420</v>
      </c>
      <c r="E125" s="6" t="s">
        <v>401</v>
      </c>
      <c r="F125" s="19">
        <v>1807200</v>
      </c>
      <c r="G125" s="24">
        <v>5455.94</v>
      </c>
      <c r="H125" s="24">
        <v>0.15</v>
      </c>
      <c r="I125" s="31"/>
      <c r="J125" s="31"/>
      <c r="K125" s="35"/>
    </row>
    <row r="126" spans="2:11" x14ac:dyDescent="0.3">
      <c r="B126" s="8" t="s">
        <v>69</v>
      </c>
      <c r="C126" s="57" t="s">
        <v>70</v>
      </c>
      <c r="D126" s="54" t="s">
        <v>71</v>
      </c>
      <c r="E126" s="6" t="s">
        <v>72</v>
      </c>
      <c r="F126" s="19">
        <v>43700</v>
      </c>
      <c r="G126" s="24">
        <v>5418.8</v>
      </c>
      <c r="H126" s="24">
        <v>0.14000000000000001</v>
      </c>
      <c r="I126" s="31"/>
      <c r="J126" s="31"/>
      <c r="K126" s="35"/>
    </row>
    <row r="127" spans="2:11" x14ac:dyDescent="0.3">
      <c r="B127" s="8" t="s">
        <v>374</v>
      </c>
      <c r="C127" s="57" t="s">
        <v>375</v>
      </c>
      <c r="D127" s="54" t="s">
        <v>376</v>
      </c>
      <c r="E127" s="6" t="s">
        <v>90</v>
      </c>
      <c r="F127" s="19">
        <v>358875</v>
      </c>
      <c r="G127" s="24">
        <v>5404.3</v>
      </c>
      <c r="H127" s="24">
        <v>0.14000000000000001</v>
      </c>
      <c r="I127" s="31"/>
      <c r="J127" s="31"/>
      <c r="K127" s="35"/>
    </row>
    <row r="128" spans="2:11" x14ac:dyDescent="0.3">
      <c r="B128" s="8" t="s">
        <v>2379</v>
      </c>
      <c r="C128" s="57" t="s">
        <v>2380</v>
      </c>
      <c r="D128" s="54" t="s">
        <v>2381</v>
      </c>
      <c r="E128" s="6" t="s">
        <v>86</v>
      </c>
      <c r="F128" s="19">
        <v>1818000</v>
      </c>
      <c r="G128" s="24">
        <v>5006.2299999999996</v>
      </c>
      <c r="H128" s="24">
        <v>0.13</v>
      </c>
      <c r="I128" s="31"/>
      <c r="J128" s="31"/>
      <c r="K128" s="35"/>
    </row>
    <row r="129" spans="2:11" x14ac:dyDescent="0.3">
      <c r="B129" s="8" t="s">
        <v>2382</v>
      </c>
      <c r="C129" s="57" t="s">
        <v>2383</v>
      </c>
      <c r="D129" s="54" t="s">
        <v>2384</v>
      </c>
      <c r="E129" s="6" t="s">
        <v>490</v>
      </c>
      <c r="F129" s="19">
        <v>298500</v>
      </c>
      <c r="G129" s="24">
        <v>4927.04</v>
      </c>
      <c r="H129" s="24">
        <v>0.13</v>
      </c>
      <c r="I129" s="31"/>
      <c r="J129" s="31"/>
      <c r="K129" s="35"/>
    </row>
    <row r="130" spans="2:11" x14ac:dyDescent="0.3">
      <c r="B130" s="8" t="s">
        <v>2385</v>
      </c>
      <c r="C130" s="57" t="s">
        <v>2386</v>
      </c>
      <c r="D130" s="54" t="s">
        <v>2387</v>
      </c>
      <c r="E130" s="6" t="s">
        <v>145</v>
      </c>
      <c r="F130" s="19">
        <v>863625</v>
      </c>
      <c r="G130" s="24">
        <v>4800.46</v>
      </c>
      <c r="H130" s="24">
        <v>0.13</v>
      </c>
      <c r="I130" s="31"/>
      <c r="J130" s="31"/>
      <c r="K130" s="35"/>
    </row>
    <row r="131" spans="2:11" x14ac:dyDescent="0.3">
      <c r="B131" s="8" t="s">
        <v>536</v>
      </c>
      <c r="C131" s="57" t="s">
        <v>537</v>
      </c>
      <c r="D131" s="54" t="s">
        <v>538</v>
      </c>
      <c r="E131" s="6" t="s">
        <v>164</v>
      </c>
      <c r="F131" s="19">
        <v>109650</v>
      </c>
      <c r="G131" s="24">
        <v>4794.2299999999996</v>
      </c>
      <c r="H131" s="24">
        <v>0.13</v>
      </c>
      <c r="I131" s="31"/>
      <c r="J131" s="31"/>
      <c r="K131" s="35"/>
    </row>
    <row r="132" spans="2:11" x14ac:dyDescent="0.3">
      <c r="B132" s="8" t="s">
        <v>335</v>
      </c>
      <c r="C132" s="57" t="s">
        <v>336</v>
      </c>
      <c r="D132" s="54" t="s">
        <v>337</v>
      </c>
      <c r="E132" s="6" t="s">
        <v>43</v>
      </c>
      <c r="F132" s="19">
        <v>3884400</v>
      </c>
      <c r="G132" s="24">
        <v>4605.34</v>
      </c>
      <c r="H132" s="24">
        <v>0.12</v>
      </c>
      <c r="I132" s="31"/>
      <c r="J132" s="31"/>
      <c r="K132" s="35"/>
    </row>
    <row r="133" spans="2:11" x14ac:dyDescent="0.3">
      <c r="B133" s="8" t="s">
        <v>2388</v>
      </c>
      <c r="C133" s="57" t="s">
        <v>2389</v>
      </c>
      <c r="D133" s="54" t="s">
        <v>2390</v>
      </c>
      <c r="E133" s="6" t="s">
        <v>127</v>
      </c>
      <c r="F133" s="19">
        <v>663000</v>
      </c>
      <c r="G133" s="24">
        <v>4522.6499999999996</v>
      </c>
      <c r="H133" s="24">
        <v>0.12</v>
      </c>
      <c r="I133" s="31"/>
      <c r="J133" s="31"/>
      <c r="K133" s="35"/>
    </row>
    <row r="134" spans="2:11" x14ac:dyDescent="0.3">
      <c r="B134" s="8" t="s">
        <v>2391</v>
      </c>
      <c r="C134" s="57" t="s">
        <v>2392</v>
      </c>
      <c r="D134" s="54" t="s">
        <v>2393</v>
      </c>
      <c r="E134" s="6" t="s">
        <v>200</v>
      </c>
      <c r="F134" s="19">
        <v>594000</v>
      </c>
      <c r="G134" s="24">
        <v>4513.21</v>
      </c>
      <c r="H134" s="24">
        <v>0.12</v>
      </c>
      <c r="I134" s="31"/>
      <c r="J134" s="31"/>
      <c r="K134" s="35"/>
    </row>
    <row r="135" spans="2:11" x14ac:dyDescent="0.3">
      <c r="B135" s="8" t="s">
        <v>2394</v>
      </c>
      <c r="C135" s="57" t="s">
        <v>2395</v>
      </c>
      <c r="D135" s="54" t="s">
        <v>2396</v>
      </c>
      <c r="E135" s="6" t="s">
        <v>115</v>
      </c>
      <c r="F135" s="19">
        <v>67250</v>
      </c>
      <c r="G135" s="24">
        <v>4405.55</v>
      </c>
      <c r="H135" s="24">
        <v>0.12</v>
      </c>
      <c r="I135" s="31"/>
      <c r="J135" s="31"/>
      <c r="K135" s="35"/>
    </row>
    <row r="136" spans="2:11" x14ac:dyDescent="0.3">
      <c r="B136" s="8" t="s">
        <v>2397</v>
      </c>
      <c r="C136" s="57" t="s">
        <v>2398</v>
      </c>
      <c r="D136" s="54" t="s">
        <v>2399</v>
      </c>
      <c r="E136" s="6" t="s">
        <v>315</v>
      </c>
      <c r="F136" s="19">
        <v>904975</v>
      </c>
      <c r="G136" s="24">
        <v>4338.8999999999996</v>
      </c>
      <c r="H136" s="24">
        <v>0.12</v>
      </c>
      <c r="I136" s="31"/>
      <c r="J136" s="31"/>
      <c r="K136" s="35"/>
    </row>
    <row r="137" spans="2:11" x14ac:dyDescent="0.3">
      <c r="B137" s="8" t="s">
        <v>2400</v>
      </c>
      <c r="C137" s="57" t="s">
        <v>2401</v>
      </c>
      <c r="D137" s="54" t="s">
        <v>2402</v>
      </c>
      <c r="E137" s="6" t="s">
        <v>207</v>
      </c>
      <c r="F137" s="19">
        <v>101100</v>
      </c>
      <c r="G137" s="24">
        <v>4337.3900000000003</v>
      </c>
      <c r="H137" s="24">
        <v>0.12</v>
      </c>
      <c r="I137" s="31"/>
      <c r="J137" s="31"/>
      <c r="K137" s="35"/>
    </row>
    <row r="138" spans="2:11" x14ac:dyDescent="0.3">
      <c r="B138" s="8" t="s">
        <v>2110</v>
      </c>
      <c r="C138" s="57" t="s">
        <v>2111</v>
      </c>
      <c r="D138" s="54" t="s">
        <v>2112</v>
      </c>
      <c r="E138" s="6" t="s">
        <v>68</v>
      </c>
      <c r="F138" s="19">
        <v>195325</v>
      </c>
      <c r="G138" s="24">
        <v>4311.99</v>
      </c>
      <c r="H138" s="24">
        <v>0.11</v>
      </c>
      <c r="I138" s="31"/>
      <c r="J138" s="31"/>
      <c r="K138" s="35"/>
    </row>
    <row r="139" spans="2:11" x14ac:dyDescent="0.3">
      <c r="B139" s="8" t="s">
        <v>2403</v>
      </c>
      <c r="C139" s="57" t="s">
        <v>2404</v>
      </c>
      <c r="D139" s="54" t="s">
        <v>2405</v>
      </c>
      <c r="E139" s="6" t="s">
        <v>86</v>
      </c>
      <c r="F139" s="19">
        <v>900900</v>
      </c>
      <c r="G139" s="24">
        <v>4259</v>
      </c>
      <c r="H139" s="24">
        <v>0.11</v>
      </c>
      <c r="I139" s="31"/>
      <c r="J139" s="31"/>
      <c r="K139" s="35"/>
    </row>
    <row r="140" spans="2:11" x14ac:dyDescent="0.3">
      <c r="B140" s="8" t="s">
        <v>214</v>
      </c>
      <c r="C140" s="57" t="s">
        <v>215</v>
      </c>
      <c r="D140" s="54" t="s">
        <v>216</v>
      </c>
      <c r="E140" s="6" t="s">
        <v>68</v>
      </c>
      <c r="F140" s="19">
        <v>13700</v>
      </c>
      <c r="G140" s="24">
        <v>4251.1099999999997</v>
      </c>
      <c r="H140" s="24">
        <v>0.11</v>
      </c>
      <c r="I140" s="31"/>
      <c r="J140" s="31"/>
      <c r="K140" s="35"/>
    </row>
    <row r="141" spans="2:11" x14ac:dyDescent="0.3">
      <c r="B141" s="8" t="s">
        <v>2406</v>
      </c>
      <c r="C141" s="57" t="s">
        <v>2407</v>
      </c>
      <c r="D141" s="54" t="s">
        <v>2408</v>
      </c>
      <c r="E141" s="6" t="s">
        <v>86</v>
      </c>
      <c r="F141" s="19">
        <v>1681650</v>
      </c>
      <c r="G141" s="24">
        <v>3994.93</v>
      </c>
      <c r="H141" s="24">
        <v>0.11</v>
      </c>
      <c r="I141" s="31"/>
      <c r="J141" s="31"/>
      <c r="K141" s="35"/>
    </row>
    <row r="142" spans="2:11" x14ac:dyDescent="0.3">
      <c r="B142" s="8" t="s">
        <v>2409</v>
      </c>
      <c r="C142" s="57" t="s">
        <v>2410</v>
      </c>
      <c r="D142" s="54" t="s">
        <v>2411</v>
      </c>
      <c r="E142" s="6" t="s">
        <v>156</v>
      </c>
      <c r="F142" s="19">
        <v>121625</v>
      </c>
      <c r="G142" s="24">
        <v>3945.88</v>
      </c>
      <c r="H142" s="24">
        <v>0.1</v>
      </c>
      <c r="I142" s="31"/>
      <c r="J142" s="31"/>
      <c r="K142" s="35"/>
    </row>
    <row r="143" spans="2:11" x14ac:dyDescent="0.3">
      <c r="B143" s="8" t="s">
        <v>279</v>
      </c>
      <c r="C143" s="57" t="s">
        <v>280</v>
      </c>
      <c r="D143" s="54" t="s">
        <v>281</v>
      </c>
      <c r="E143" s="6" t="s">
        <v>107</v>
      </c>
      <c r="F143" s="19">
        <v>2028750</v>
      </c>
      <c r="G143" s="24">
        <v>3909.4</v>
      </c>
      <c r="H143" s="24">
        <v>0.1</v>
      </c>
      <c r="I143" s="31"/>
      <c r="J143" s="31"/>
      <c r="K143" s="35"/>
    </row>
    <row r="144" spans="2:11" x14ac:dyDescent="0.3">
      <c r="B144" s="8" t="s">
        <v>1023</v>
      </c>
      <c r="C144" s="57" t="s">
        <v>1024</v>
      </c>
      <c r="D144" s="54" t="s">
        <v>1025</v>
      </c>
      <c r="E144" s="6" t="s">
        <v>86</v>
      </c>
      <c r="F144" s="19">
        <v>542025</v>
      </c>
      <c r="G144" s="24">
        <v>3831.3</v>
      </c>
      <c r="H144" s="24">
        <v>0.1</v>
      </c>
      <c r="I144" s="31"/>
      <c r="J144" s="31"/>
      <c r="K144" s="35"/>
    </row>
    <row r="145" spans="2:11" x14ac:dyDescent="0.3">
      <c r="B145" s="8" t="s">
        <v>2148</v>
      </c>
      <c r="C145" s="57" t="s">
        <v>2149</v>
      </c>
      <c r="D145" s="54" t="s">
        <v>2150</v>
      </c>
      <c r="E145" s="6" t="s">
        <v>68</v>
      </c>
      <c r="F145" s="19">
        <v>659400</v>
      </c>
      <c r="G145" s="24">
        <v>3807.71</v>
      </c>
      <c r="H145" s="24">
        <v>0.1</v>
      </c>
      <c r="I145" s="31"/>
      <c r="J145" s="31"/>
      <c r="K145" s="35"/>
    </row>
    <row r="146" spans="2:11" x14ac:dyDescent="0.3">
      <c r="B146" s="8" t="s">
        <v>2412</v>
      </c>
      <c r="C146" s="57" t="s">
        <v>2413</v>
      </c>
      <c r="D146" s="54" t="s">
        <v>2414</v>
      </c>
      <c r="E146" s="6" t="s">
        <v>490</v>
      </c>
      <c r="F146" s="19">
        <v>522000</v>
      </c>
      <c r="G146" s="24">
        <v>3770.67</v>
      </c>
      <c r="H146" s="24">
        <v>0.1</v>
      </c>
      <c r="I146" s="31"/>
      <c r="J146" s="31"/>
      <c r="K146" s="35"/>
    </row>
    <row r="147" spans="2:11" x14ac:dyDescent="0.3">
      <c r="B147" s="8" t="s">
        <v>2415</v>
      </c>
      <c r="C147" s="57" t="s">
        <v>2416</v>
      </c>
      <c r="D147" s="54" t="s">
        <v>2417</v>
      </c>
      <c r="E147" s="6" t="s">
        <v>50</v>
      </c>
      <c r="F147" s="19">
        <v>845000</v>
      </c>
      <c r="G147" s="24">
        <v>3663.08</v>
      </c>
      <c r="H147" s="24">
        <v>0.1</v>
      </c>
      <c r="I147" s="31"/>
      <c r="J147" s="31"/>
      <c r="K147" s="35"/>
    </row>
    <row r="148" spans="2:11" x14ac:dyDescent="0.3">
      <c r="B148" s="8" t="s">
        <v>2154</v>
      </c>
      <c r="C148" s="57" t="s">
        <v>2155</v>
      </c>
      <c r="D148" s="54" t="s">
        <v>2156</v>
      </c>
      <c r="E148" s="6" t="s">
        <v>107</v>
      </c>
      <c r="F148" s="19">
        <v>1245500</v>
      </c>
      <c r="G148" s="24">
        <v>3478.68</v>
      </c>
      <c r="H148" s="24">
        <v>0.09</v>
      </c>
      <c r="I148" s="31"/>
      <c r="J148" s="31"/>
      <c r="K148" s="35"/>
    </row>
    <row r="149" spans="2:11" x14ac:dyDescent="0.3">
      <c r="B149" s="8" t="s">
        <v>2418</v>
      </c>
      <c r="C149" s="57" t="s">
        <v>2419</v>
      </c>
      <c r="D149" s="54" t="s">
        <v>2420</v>
      </c>
      <c r="E149" s="6" t="s">
        <v>149</v>
      </c>
      <c r="F149" s="19">
        <v>544000</v>
      </c>
      <c r="G149" s="24">
        <v>3475.62</v>
      </c>
      <c r="H149" s="24">
        <v>0.09</v>
      </c>
      <c r="I149" s="31"/>
      <c r="J149" s="31"/>
      <c r="K149" s="35"/>
    </row>
    <row r="150" spans="2:11" x14ac:dyDescent="0.3">
      <c r="B150" s="8" t="s">
        <v>2421</v>
      </c>
      <c r="C150" s="57" t="s">
        <v>2422</v>
      </c>
      <c r="D150" s="54" t="s">
        <v>2423</v>
      </c>
      <c r="E150" s="6" t="s">
        <v>207</v>
      </c>
      <c r="F150" s="19">
        <v>38375</v>
      </c>
      <c r="G150" s="24">
        <v>3432.26</v>
      </c>
      <c r="H150" s="24">
        <v>0.09</v>
      </c>
      <c r="I150" s="31"/>
      <c r="J150" s="31"/>
      <c r="K150" s="35"/>
    </row>
    <row r="151" spans="2:11" x14ac:dyDescent="0.3">
      <c r="B151" s="8" t="s">
        <v>2424</v>
      </c>
      <c r="C151" s="57" t="s">
        <v>2425</v>
      </c>
      <c r="D151" s="54" t="s">
        <v>2426</v>
      </c>
      <c r="E151" s="6" t="s">
        <v>433</v>
      </c>
      <c r="F151" s="19">
        <v>504060</v>
      </c>
      <c r="G151" s="24">
        <v>3333.1</v>
      </c>
      <c r="H151" s="24">
        <v>0.09</v>
      </c>
      <c r="I151" s="31"/>
      <c r="J151" s="31"/>
      <c r="K151" s="35"/>
    </row>
    <row r="152" spans="2:11" x14ac:dyDescent="0.3">
      <c r="B152" s="8" t="s">
        <v>2427</v>
      </c>
      <c r="C152" s="57" t="s">
        <v>2428</v>
      </c>
      <c r="D152" s="54" t="s">
        <v>2429</v>
      </c>
      <c r="E152" s="6" t="s">
        <v>123</v>
      </c>
      <c r="F152" s="19">
        <v>250750</v>
      </c>
      <c r="G152" s="24">
        <v>3231.16</v>
      </c>
      <c r="H152" s="24">
        <v>0.09</v>
      </c>
      <c r="I152" s="31"/>
      <c r="J152" s="31"/>
      <c r="K152" s="35"/>
    </row>
    <row r="153" spans="2:11" x14ac:dyDescent="0.3">
      <c r="B153" s="8" t="s">
        <v>2430</v>
      </c>
      <c r="C153" s="57" t="s">
        <v>2431</v>
      </c>
      <c r="D153" s="54" t="s">
        <v>2432</v>
      </c>
      <c r="E153" s="6" t="s">
        <v>244</v>
      </c>
      <c r="F153" s="19">
        <v>3702300</v>
      </c>
      <c r="G153" s="24">
        <v>3203.97</v>
      </c>
      <c r="H153" s="24">
        <v>0.09</v>
      </c>
      <c r="I153" s="31"/>
      <c r="J153" s="31"/>
      <c r="K153" s="35"/>
    </row>
    <row r="154" spans="2:11" x14ac:dyDescent="0.3">
      <c r="B154" s="8" t="s">
        <v>789</v>
      </c>
      <c r="C154" s="57" t="s">
        <v>790</v>
      </c>
      <c r="D154" s="54" t="s">
        <v>791</v>
      </c>
      <c r="E154" s="6" t="s">
        <v>145</v>
      </c>
      <c r="F154" s="19">
        <v>239625</v>
      </c>
      <c r="G154" s="24">
        <v>3148.91</v>
      </c>
      <c r="H154" s="24">
        <v>0.08</v>
      </c>
      <c r="I154" s="31"/>
      <c r="J154" s="31"/>
      <c r="K154" s="35"/>
    </row>
    <row r="155" spans="2:11" x14ac:dyDescent="0.3">
      <c r="B155" s="8" t="s">
        <v>1805</v>
      </c>
      <c r="C155" s="57" t="s">
        <v>1806</v>
      </c>
      <c r="D155" s="54" t="s">
        <v>1807</v>
      </c>
      <c r="E155" s="6" t="s">
        <v>82</v>
      </c>
      <c r="F155" s="19">
        <v>148525</v>
      </c>
      <c r="G155" s="24">
        <v>3030.21</v>
      </c>
      <c r="H155" s="24">
        <v>0.08</v>
      </c>
      <c r="I155" s="31"/>
      <c r="J155" s="31"/>
      <c r="K155" s="35"/>
    </row>
    <row r="156" spans="2:11" x14ac:dyDescent="0.3">
      <c r="B156" s="8" t="s">
        <v>223</v>
      </c>
      <c r="C156" s="57" t="s">
        <v>224</v>
      </c>
      <c r="D156" s="54" t="s">
        <v>225</v>
      </c>
      <c r="E156" s="6" t="s">
        <v>86</v>
      </c>
      <c r="F156" s="19">
        <v>113850</v>
      </c>
      <c r="G156" s="24">
        <v>2987.31</v>
      </c>
      <c r="H156" s="24">
        <v>0.08</v>
      </c>
      <c r="I156" s="31"/>
      <c r="J156" s="31"/>
      <c r="K156" s="35"/>
    </row>
    <row r="157" spans="2:11" x14ac:dyDescent="0.3">
      <c r="B157" s="8" t="s">
        <v>172</v>
      </c>
      <c r="C157" s="57" t="s">
        <v>173</v>
      </c>
      <c r="D157" s="54" t="s">
        <v>174</v>
      </c>
      <c r="E157" s="6" t="s">
        <v>175</v>
      </c>
      <c r="F157" s="19">
        <v>1185000</v>
      </c>
      <c r="G157" s="24">
        <v>2973.28</v>
      </c>
      <c r="H157" s="24">
        <v>0.08</v>
      </c>
      <c r="I157" s="31"/>
      <c r="J157" s="31"/>
      <c r="K157" s="35"/>
    </row>
    <row r="158" spans="2:11" x14ac:dyDescent="0.3">
      <c r="B158" s="8" t="s">
        <v>165</v>
      </c>
      <c r="C158" s="57" t="s">
        <v>166</v>
      </c>
      <c r="D158" s="54" t="s">
        <v>167</v>
      </c>
      <c r="E158" s="6" t="s">
        <v>115</v>
      </c>
      <c r="F158" s="19">
        <v>87400</v>
      </c>
      <c r="G158" s="24">
        <v>2971.08</v>
      </c>
      <c r="H158" s="24">
        <v>0.08</v>
      </c>
      <c r="I158" s="31"/>
      <c r="J158" s="31"/>
      <c r="K158" s="35"/>
    </row>
    <row r="159" spans="2:11" x14ac:dyDescent="0.3">
      <c r="B159" s="8" t="s">
        <v>2122</v>
      </c>
      <c r="C159" s="57" t="s">
        <v>2123</v>
      </c>
      <c r="D159" s="54" t="s">
        <v>2124</v>
      </c>
      <c r="E159" s="6" t="s">
        <v>160</v>
      </c>
      <c r="F159" s="19">
        <v>189350</v>
      </c>
      <c r="G159" s="24">
        <v>2957.08</v>
      </c>
      <c r="H159" s="24">
        <v>0.08</v>
      </c>
      <c r="I159" s="31"/>
      <c r="J159" s="31"/>
      <c r="K159" s="35"/>
    </row>
    <row r="160" spans="2:11" x14ac:dyDescent="0.3">
      <c r="B160" s="8" t="s">
        <v>847</v>
      </c>
      <c r="C160" s="57" t="s">
        <v>848</v>
      </c>
      <c r="D160" s="54" t="s">
        <v>849</v>
      </c>
      <c r="E160" s="6" t="s">
        <v>850</v>
      </c>
      <c r="F160" s="19">
        <v>161000</v>
      </c>
      <c r="G160" s="24">
        <v>2936.48</v>
      </c>
      <c r="H160" s="24">
        <v>0.08</v>
      </c>
      <c r="I160" s="31"/>
      <c r="J160" s="31"/>
      <c r="K160" s="35"/>
    </row>
    <row r="161" spans="2:11" x14ac:dyDescent="0.3">
      <c r="B161" s="8" t="s">
        <v>316</v>
      </c>
      <c r="C161" s="57" t="s">
        <v>317</v>
      </c>
      <c r="D161" s="54" t="s">
        <v>318</v>
      </c>
      <c r="E161" s="6" t="s">
        <v>141</v>
      </c>
      <c r="F161" s="19">
        <v>91600</v>
      </c>
      <c r="G161" s="24">
        <v>2847.84</v>
      </c>
      <c r="H161" s="24">
        <v>0.08</v>
      </c>
      <c r="I161" s="31"/>
      <c r="J161" s="31"/>
      <c r="K161" s="35"/>
    </row>
    <row r="162" spans="2:11" x14ac:dyDescent="0.3">
      <c r="B162" s="8" t="s">
        <v>2433</v>
      </c>
      <c r="C162" s="57" t="s">
        <v>2434</v>
      </c>
      <c r="D162" s="54" t="s">
        <v>2435</v>
      </c>
      <c r="E162" s="6" t="s">
        <v>115</v>
      </c>
      <c r="F162" s="19">
        <v>161000</v>
      </c>
      <c r="G162" s="24">
        <v>2799.95</v>
      </c>
      <c r="H162" s="24">
        <v>7.0000000000000007E-2</v>
      </c>
      <c r="I162" s="31"/>
      <c r="J162" s="31"/>
      <c r="K162" s="35"/>
    </row>
    <row r="163" spans="2:11" x14ac:dyDescent="0.3">
      <c r="B163" s="8" t="s">
        <v>2125</v>
      </c>
      <c r="C163" s="57" t="s">
        <v>2126</v>
      </c>
      <c r="D163" s="54" t="s">
        <v>2127</v>
      </c>
      <c r="E163" s="6" t="s">
        <v>433</v>
      </c>
      <c r="F163" s="19">
        <v>67900</v>
      </c>
      <c r="G163" s="24">
        <v>2787.09</v>
      </c>
      <c r="H163" s="24">
        <v>7.0000000000000007E-2</v>
      </c>
      <c r="I163" s="31"/>
      <c r="J163" s="31"/>
      <c r="K163" s="35"/>
    </row>
    <row r="164" spans="2:11" x14ac:dyDescent="0.3">
      <c r="B164" s="8" t="s">
        <v>2436</v>
      </c>
      <c r="C164" s="57" t="s">
        <v>2437</v>
      </c>
      <c r="D164" s="54" t="s">
        <v>2438</v>
      </c>
      <c r="E164" s="6" t="s">
        <v>57</v>
      </c>
      <c r="F164" s="19">
        <v>5592325</v>
      </c>
      <c r="G164" s="24">
        <v>2774.35</v>
      </c>
      <c r="H164" s="24">
        <v>7.0000000000000007E-2</v>
      </c>
      <c r="I164" s="31"/>
      <c r="J164" s="31"/>
      <c r="K164" s="35"/>
    </row>
    <row r="165" spans="2:11" x14ac:dyDescent="0.3">
      <c r="B165" s="8" t="s">
        <v>968</v>
      </c>
      <c r="C165" s="57" t="s">
        <v>969</v>
      </c>
      <c r="D165" s="54" t="s">
        <v>970</v>
      </c>
      <c r="E165" s="6" t="s">
        <v>72</v>
      </c>
      <c r="F165" s="19">
        <v>62100</v>
      </c>
      <c r="G165" s="24">
        <v>2631.24</v>
      </c>
      <c r="H165" s="24">
        <v>7.0000000000000007E-2</v>
      </c>
      <c r="I165" s="31"/>
      <c r="J165" s="31"/>
      <c r="K165" s="35"/>
    </row>
    <row r="166" spans="2:11" x14ac:dyDescent="0.3">
      <c r="B166" s="8" t="s">
        <v>2439</v>
      </c>
      <c r="C166" s="57" t="s">
        <v>2440</v>
      </c>
      <c r="D166" s="54" t="s">
        <v>2441</v>
      </c>
      <c r="E166" s="6" t="s">
        <v>145</v>
      </c>
      <c r="F166" s="19">
        <v>167500</v>
      </c>
      <c r="G166" s="24">
        <v>2598.09</v>
      </c>
      <c r="H166" s="24">
        <v>7.0000000000000007E-2</v>
      </c>
      <c r="I166" s="31"/>
      <c r="J166" s="31"/>
      <c r="K166" s="35"/>
    </row>
    <row r="167" spans="2:11" x14ac:dyDescent="0.3">
      <c r="B167" s="8" t="s">
        <v>1036</v>
      </c>
      <c r="C167" s="57" t="s">
        <v>1037</v>
      </c>
      <c r="D167" s="54" t="s">
        <v>1038</v>
      </c>
      <c r="E167" s="6" t="s">
        <v>82</v>
      </c>
      <c r="F167" s="19">
        <v>140250</v>
      </c>
      <c r="G167" s="24">
        <v>2578.2199999999998</v>
      </c>
      <c r="H167" s="24">
        <v>7.0000000000000007E-2</v>
      </c>
      <c r="I167" s="31"/>
      <c r="J167" s="31"/>
      <c r="K167" s="35"/>
    </row>
    <row r="168" spans="2:11" x14ac:dyDescent="0.3">
      <c r="B168" s="8" t="s">
        <v>2442</v>
      </c>
      <c r="C168" s="57" t="s">
        <v>2443</v>
      </c>
      <c r="D168" s="54" t="s">
        <v>2444</v>
      </c>
      <c r="E168" s="6" t="s">
        <v>433</v>
      </c>
      <c r="F168" s="19">
        <v>455050</v>
      </c>
      <c r="G168" s="24">
        <v>2572.17</v>
      </c>
      <c r="H168" s="24">
        <v>7.0000000000000007E-2</v>
      </c>
      <c r="I168" s="31"/>
      <c r="J168" s="31"/>
      <c r="K168" s="35"/>
    </row>
    <row r="169" spans="2:11" x14ac:dyDescent="0.3">
      <c r="B169" s="8" t="s">
        <v>2445</v>
      </c>
      <c r="C169" s="57" t="s">
        <v>2446</v>
      </c>
      <c r="D169" s="54" t="s">
        <v>2447</v>
      </c>
      <c r="E169" s="6" t="s">
        <v>119</v>
      </c>
      <c r="F169" s="19">
        <v>2816000</v>
      </c>
      <c r="G169" s="24">
        <v>2416.41</v>
      </c>
      <c r="H169" s="24">
        <v>0.06</v>
      </c>
      <c r="I169" s="31"/>
      <c r="J169" s="31"/>
      <c r="K169" s="35"/>
    </row>
    <row r="170" spans="2:11" x14ac:dyDescent="0.3">
      <c r="B170" s="8" t="s">
        <v>2448</v>
      </c>
      <c r="C170" s="57" t="s">
        <v>2449</v>
      </c>
      <c r="D170" s="54" t="s">
        <v>2450</v>
      </c>
      <c r="E170" s="6" t="s">
        <v>107</v>
      </c>
      <c r="F170" s="19">
        <v>534100</v>
      </c>
      <c r="G170" s="24">
        <v>2407.9899999999998</v>
      </c>
      <c r="H170" s="24">
        <v>0.06</v>
      </c>
      <c r="I170" s="31"/>
      <c r="J170" s="31"/>
      <c r="K170" s="35"/>
    </row>
    <row r="171" spans="2:11" x14ac:dyDescent="0.3">
      <c r="B171" s="8" t="s">
        <v>2451</v>
      </c>
      <c r="C171" s="57" t="s">
        <v>2452</v>
      </c>
      <c r="D171" s="54" t="s">
        <v>2453</v>
      </c>
      <c r="E171" s="6" t="s">
        <v>207</v>
      </c>
      <c r="F171" s="19">
        <v>81500</v>
      </c>
      <c r="G171" s="24">
        <v>2382.08</v>
      </c>
      <c r="H171" s="24">
        <v>0.06</v>
      </c>
      <c r="I171" s="31"/>
      <c r="J171" s="31"/>
      <c r="K171" s="35"/>
    </row>
    <row r="172" spans="2:11" x14ac:dyDescent="0.3">
      <c r="B172" s="8" t="s">
        <v>91</v>
      </c>
      <c r="C172" s="57" t="s">
        <v>92</v>
      </c>
      <c r="D172" s="54" t="s">
        <v>93</v>
      </c>
      <c r="E172" s="6" t="s">
        <v>72</v>
      </c>
      <c r="F172" s="19">
        <v>41650</v>
      </c>
      <c r="G172" s="24">
        <v>2355.9299999999998</v>
      </c>
      <c r="H172" s="24">
        <v>0.06</v>
      </c>
      <c r="I172" s="31"/>
      <c r="J172" s="31"/>
      <c r="K172" s="35"/>
    </row>
    <row r="173" spans="2:11" x14ac:dyDescent="0.3">
      <c r="B173" s="8" t="s">
        <v>2454</v>
      </c>
      <c r="C173" s="57" t="s">
        <v>2455</v>
      </c>
      <c r="D173" s="54" t="s">
        <v>2456</v>
      </c>
      <c r="E173" s="6" t="s">
        <v>50</v>
      </c>
      <c r="F173" s="19">
        <v>24225</v>
      </c>
      <c r="G173" s="24">
        <v>2176.86</v>
      </c>
      <c r="H173" s="24">
        <v>0.06</v>
      </c>
      <c r="I173" s="31"/>
      <c r="J173" s="31"/>
      <c r="K173" s="35"/>
    </row>
    <row r="174" spans="2:11" x14ac:dyDescent="0.3">
      <c r="B174" s="8" t="s">
        <v>950</v>
      </c>
      <c r="C174" s="57" t="s">
        <v>728</v>
      </c>
      <c r="D174" s="54" t="s">
        <v>951</v>
      </c>
      <c r="E174" s="6" t="s">
        <v>119</v>
      </c>
      <c r="F174" s="19">
        <v>1141875</v>
      </c>
      <c r="G174" s="24">
        <v>1961.17</v>
      </c>
      <c r="H174" s="24">
        <v>0.05</v>
      </c>
      <c r="I174" s="31"/>
      <c r="J174" s="31"/>
      <c r="K174" s="35"/>
    </row>
    <row r="175" spans="2:11" x14ac:dyDescent="0.3">
      <c r="B175" s="8" t="s">
        <v>2457</v>
      </c>
      <c r="C175" s="57" t="s">
        <v>2458</v>
      </c>
      <c r="D175" s="54" t="s">
        <v>2459</v>
      </c>
      <c r="E175" s="6" t="s">
        <v>115</v>
      </c>
      <c r="F175" s="19">
        <v>51625</v>
      </c>
      <c r="G175" s="24">
        <v>1957.93</v>
      </c>
      <c r="H175" s="24">
        <v>0.05</v>
      </c>
      <c r="I175" s="31"/>
      <c r="J175" s="31"/>
      <c r="K175" s="35"/>
    </row>
    <row r="176" spans="2:11" x14ac:dyDescent="0.3">
      <c r="B176" s="8" t="s">
        <v>2460</v>
      </c>
      <c r="C176" s="57" t="s">
        <v>2461</v>
      </c>
      <c r="D176" s="54" t="s">
        <v>2462</v>
      </c>
      <c r="E176" s="6" t="s">
        <v>90</v>
      </c>
      <c r="F176" s="19">
        <v>190800</v>
      </c>
      <c r="G176" s="24">
        <v>1888.82</v>
      </c>
      <c r="H176" s="24">
        <v>0.05</v>
      </c>
      <c r="I176" s="31"/>
      <c r="J176" s="31"/>
      <c r="K176" s="35"/>
    </row>
    <row r="177" spans="2:11" x14ac:dyDescent="0.3">
      <c r="B177" s="8" t="s">
        <v>94</v>
      </c>
      <c r="C177" s="57" t="s">
        <v>95</v>
      </c>
      <c r="D177" s="54" t="s">
        <v>96</v>
      </c>
      <c r="E177" s="6" t="s">
        <v>50</v>
      </c>
      <c r="F177" s="19">
        <v>34500</v>
      </c>
      <c r="G177" s="24">
        <v>1834.37</v>
      </c>
      <c r="H177" s="24">
        <v>0.05</v>
      </c>
      <c r="I177" s="31"/>
      <c r="J177" s="31"/>
      <c r="K177" s="35"/>
    </row>
    <row r="178" spans="2:11" x14ac:dyDescent="0.3">
      <c r="B178" s="8" t="s">
        <v>510</v>
      </c>
      <c r="C178" s="57" t="s">
        <v>511</v>
      </c>
      <c r="D178" s="54" t="s">
        <v>512</v>
      </c>
      <c r="E178" s="6" t="s">
        <v>90</v>
      </c>
      <c r="F178" s="19">
        <v>487500</v>
      </c>
      <c r="G178" s="24">
        <v>1734.04</v>
      </c>
      <c r="H178" s="24">
        <v>0.05</v>
      </c>
      <c r="I178" s="31"/>
      <c r="J178" s="31"/>
      <c r="K178" s="35"/>
    </row>
    <row r="179" spans="2:11" x14ac:dyDescent="0.3">
      <c r="B179" s="8" t="s">
        <v>555</v>
      </c>
      <c r="C179" s="57" t="s">
        <v>556</v>
      </c>
      <c r="D179" s="54" t="s">
        <v>557</v>
      </c>
      <c r="E179" s="6" t="s">
        <v>43</v>
      </c>
      <c r="F179" s="19">
        <v>209000</v>
      </c>
      <c r="G179" s="24">
        <v>1708.58</v>
      </c>
      <c r="H179" s="24">
        <v>0.05</v>
      </c>
      <c r="I179" s="31"/>
      <c r="J179" s="31"/>
      <c r="K179" s="35"/>
    </row>
    <row r="180" spans="2:11" x14ac:dyDescent="0.3">
      <c r="B180" s="8" t="s">
        <v>276</v>
      </c>
      <c r="C180" s="57" t="s">
        <v>277</v>
      </c>
      <c r="D180" s="54" t="s">
        <v>278</v>
      </c>
      <c r="E180" s="6" t="s">
        <v>200</v>
      </c>
      <c r="F180" s="19">
        <v>437825</v>
      </c>
      <c r="G180" s="24">
        <v>1675.99</v>
      </c>
      <c r="H180" s="24">
        <v>0.04</v>
      </c>
      <c r="I180" s="31"/>
      <c r="J180" s="31"/>
      <c r="K180" s="35"/>
    </row>
    <row r="181" spans="2:11" x14ac:dyDescent="0.3">
      <c r="B181" s="8" t="s">
        <v>79</v>
      </c>
      <c r="C181" s="57" t="s">
        <v>80</v>
      </c>
      <c r="D181" s="54" t="s">
        <v>81</v>
      </c>
      <c r="E181" s="6" t="s">
        <v>82</v>
      </c>
      <c r="F181" s="19">
        <v>202400</v>
      </c>
      <c r="G181" s="24">
        <v>1648.14</v>
      </c>
      <c r="H181" s="24">
        <v>0.04</v>
      </c>
      <c r="I181" s="31"/>
      <c r="J181" s="31"/>
      <c r="K181" s="35"/>
    </row>
    <row r="182" spans="2:11" x14ac:dyDescent="0.3">
      <c r="B182" s="8" t="s">
        <v>786</v>
      </c>
      <c r="C182" s="57" t="s">
        <v>787</v>
      </c>
      <c r="D182" s="54" t="s">
        <v>788</v>
      </c>
      <c r="E182" s="6" t="s">
        <v>164</v>
      </c>
      <c r="F182" s="19">
        <v>25700</v>
      </c>
      <c r="G182" s="24">
        <v>1597.9</v>
      </c>
      <c r="H182" s="24">
        <v>0.04</v>
      </c>
      <c r="I182" s="31"/>
      <c r="J182" s="31"/>
      <c r="K182" s="35"/>
    </row>
    <row r="183" spans="2:11" x14ac:dyDescent="0.3">
      <c r="B183" s="8" t="s">
        <v>83</v>
      </c>
      <c r="C183" s="57" t="s">
        <v>84</v>
      </c>
      <c r="D183" s="54" t="s">
        <v>85</v>
      </c>
      <c r="E183" s="6" t="s">
        <v>86</v>
      </c>
      <c r="F183" s="19">
        <v>90000</v>
      </c>
      <c r="G183" s="24">
        <v>1465.2</v>
      </c>
      <c r="H183" s="24">
        <v>0.04</v>
      </c>
      <c r="I183" s="31"/>
      <c r="J183" s="31"/>
      <c r="K183" s="35"/>
    </row>
    <row r="184" spans="2:11" x14ac:dyDescent="0.3">
      <c r="B184" s="8" t="s">
        <v>2151</v>
      </c>
      <c r="C184" s="57" t="s">
        <v>2152</v>
      </c>
      <c r="D184" s="54" t="s">
        <v>2153</v>
      </c>
      <c r="E184" s="6" t="s">
        <v>414</v>
      </c>
      <c r="F184" s="19">
        <v>326200</v>
      </c>
      <c r="G184" s="24">
        <v>1416.52</v>
      </c>
      <c r="H184" s="24">
        <v>0.04</v>
      </c>
      <c r="I184" s="31"/>
      <c r="J184" s="31"/>
      <c r="K184" s="35"/>
    </row>
    <row r="185" spans="2:11" x14ac:dyDescent="0.3">
      <c r="B185" s="8" t="s">
        <v>229</v>
      </c>
      <c r="C185" s="57" t="s">
        <v>230</v>
      </c>
      <c r="D185" s="54" t="s">
        <v>231</v>
      </c>
      <c r="E185" s="6" t="s">
        <v>141</v>
      </c>
      <c r="F185" s="19">
        <v>108000</v>
      </c>
      <c r="G185" s="24">
        <v>1412.75</v>
      </c>
      <c r="H185" s="24">
        <v>0.04</v>
      </c>
      <c r="I185" s="31"/>
      <c r="J185" s="31"/>
      <c r="K185" s="35"/>
    </row>
    <row r="186" spans="2:11" x14ac:dyDescent="0.3">
      <c r="B186" s="8" t="s">
        <v>2463</v>
      </c>
      <c r="C186" s="57" t="s">
        <v>2464</v>
      </c>
      <c r="D186" s="54" t="s">
        <v>2465</v>
      </c>
      <c r="E186" s="6" t="s">
        <v>57</v>
      </c>
      <c r="F186" s="19">
        <v>553500</v>
      </c>
      <c r="G186" s="24">
        <v>1275.5999999999999</v>
      </c>
      <c r="H186" s="24">
        <v>0.03</v>
      </c>
      <c r="I186" s="31"/>
      <c r="J186" s="31"/>
      <c r="K186" s="35"/>
    </row>
    <row r="187" spans="2:11" x14ac:dyDescent="0.3">
      <c r="B187" s="8" t="s">
        <v>424</v>
      </c>
      <c r="C187" s="57" t="s">
        <v>425</v>
      </c>
      <c r="D187" s="54" t="s">
        <v>426</v>
      </c>
      <c r="E187" s="6" t="s">
        <v>149</v>
      </c>
      <c r="F187" s="19">
        <v>147250</v>
      </c>
      <c r="G187" s="24">
        <v>1169.9000000000001</v>
      </c>
      <c r="H187" s="24">
        <v>0.03</v>
      </c>
      <c r="I187" s="31"/>
      <c r="J187" s="31"/>
      <c r="K187" s="35"/>
    </row>
    <row r="188" spans="2:11" x14ac:dyDescent="0.3">
      <c r="B188" s="8" t="s">
        <v>2466</v>
      </c>
      <c r="C188" s="57" t="s">
        <v>2467</v>
      </c>
      <c r="D188" s="54" t="s">
        <v>2468</v>
      </c>
      <c r="E188" s="6" t="s">
        <v>86</v>
      </c>
      <c r="F188" s="19">
        <v>676200</v>
      </c>
      <c r="G188" s="24">
        <v>1150.42</v>
      </c>
      <c r="H188" s="24">
        <v>0.03</v>
      </c>
      <c r="I188" s="31"/>
      <c r="J188" s="31"/>
      <c r="K188" s="35"/>
    </row>
    <row r="189" spans="2:11" x14ac:dyDescent="0.3">
      <c r="B189" s="8" t="s">
        <v>2469</v>
      </c>
      <c r="C189" s="57" t="s">
        <v>2470</v>
      </c>
      <c r="D189" s="54" t="s">
        <v>2471</v>
      </c>
      <c r="E189" s="6" t="s">
        <v>160</v>
      </c>
      <c r="F189" s="19">
        <v>66600</v>
      </c>
      <c r="G189" s="24">
        <v>1103.83</v>
      </c>
      <c r="H189" s="24">
        <v>0.03</v>
      </c>
      <c r="I189" s="31"/>
      <c r="J189" s="31"/>
      <c r="K189" s="35"/>
    </row>
    <row r="190" spans="2:11" x14ac:dyDescent="0.3">
      <c r="B190" s="8" t="s">
        <v>2472</v>
      </c>
      <c r="C190" s="57" t="s">
        <v>2473</v>
      </c>
      <c r="D190" s="54" t="s">
        <v>2474</v>
      </c>
      <c r="E190" s="6" t="s">
        <v>156</v>
      </c>
      <c r="F190" s="19">
        <v>18100</v>
      </c>
      <c r="G190" s="24">
        <v>1103.2</v>
      </c>
      <c r="H190" s="24">
        <v>0.03</v>
      </c>
      <c r="I190" s="31"/>
      <c r="J190" s="31"/>
      <c r="K190" s="35"/>
    </row>
    <row r="191" spans="2:11" x14ac:dyDescent="0.3">
      <c r="B191" s="8" t="s">
        <v>204</v>
      </c>
      <c r="C191" s="57" t="s">
        <v>205</v>
      </c>
      <c r="D191" s="54" t="s">
        <v>206</v>
      </c>
      <c r="E191" s="6" t="s">
        <v>207</v>
      </c>
      <c r="F191" s="19">
        <v>21000</v>
      </c>
      <c r="G191" s="24">
        <v>1090.28</v>
      </c>
      <c r="H191" s="24">
        <v>0.03</v>
      </c>
      <c r="I191" s="31"/>
      <c r="J191" s="31"/>
      <c r="K191" s="35"/>
    </row>
    <row r="192" spans="2:11" x14ac:dyDescent="0.3">
      <c r="B192" s="8" t="s">
        <v>2475</v>
      </c>
      <c r="C192" s="57" t="s">
        <v>2476</v>
      </c>
      <c r="D192" s="54" t="s">
        <v>2477</v>
      </c>
      <c r="E192" s="6" t="s">
        <v>1019</v>
      </c>
      <c r="F192" s="19">
        <v>50050</v>
      </c>
      <c r="G192" s="24">
        <v>972.57</v>
      </c>
      <c r="H192" s="24">
        <v>0.03</v>
      </c>
      <c r="I192" s="31"/>
      <c r="J192" s="31"/>
      <c r="K192" s="35"/>
    </row>
    <row r="193" spans="2:11" x14ac:dyDescent="0.3">
      <c r="B193" s="8" t="s">
        <v>2478</v>
      </c>
      <c r="C193" s="57" t="s">
        <v>2479</v>
      </c>
      <c r="D193" s="54" t="s">
        <v>2480</v>
      </c>
      <c r="E193" s="6" t="s">
        <v>401</v>
      </c>
      <c r="F193" s="19">
        <v>135625</v>
      </c>
      <c r="G193" s="24">
        <v>916.49</v>
      </c>
      <c r="H193" s="24">
        <v>0.02</v>
      </c>
      <c r="I193" s="31"/>
      <c r="J193" s="31"/>
      <c r="K193" s="35"/>
    </row>
    <row r="194" spans="2:11" x14ac:dyDescent="0.3">
      <c r="B194" s="8" t="s">
        <v>2481</v>
      </c>
      <c r="C194" s="57" t="s">
        <v>2482</v>
      </c>
      <c r="D194" s="54" t="s">
        <v>2483</v>
      </c>
      <c r="E194" s="6" t="s">
        <v>160</v>
      </c>
      <c r="F194" s="19">
        <v>60750</v>
      </c>
      <c r="G194" s="24">
        <v>840.9</v>
      </c>
      <c r="H194" s="24">
        <v>0.02</v>
      </c>
      <c r="I194" s="31"/>
      <c r="J194" s="31"/>
      <c r="K194" s="35"/>
    </row>
    <row r="195" spans="2:11" x14ac:dyDescent="0.3">
      <c r="B195" s="8" t="s">
        <v>2484</v>
      </c>
      <c r="C195" s="57" t="s">
        <v>2485</v>
      </c>
      <c r="D195" s="54" t="s">
        <v>2486</v>
      </c>
      <c r="E195" s="6" t="s">
        <v>164</v>
      </c>
      <c r="F195" s="19">
        <v>1053000</v>
      </c>
      <c r="G195" s="24">
        <v>789.75</v>
      </c>
      <c r="H195" s="24">
        <v>0.02</v>
      </c>
      <c r="I195" s="31"/>
      <c r="J195" s="31"/>
      <c r="K195" s="35"/>
    </row>
    <row r="196" spans="2:11" x14ac:dyDescent="0.3">
      <c r="B196" s="8" t="s">
        <v>2487</v>
      </c>
      <c r="C196" s="57" t="s">
        <v>1393</v>
      </c>
      <c r="D196" s="54" t="s">
        <v>2488</v>
      </c>
      <c r="E196" s="6" t="s">
        <v>43</v>
      </c>
      <c r="F196" s="19">
        <v>120000</v>
      </c>
      <c r="G196" s="24">
        <v>772.14</v>
      </c>
      <c r="H196" s="24">
        <v>0.02</v>
      </c>
      <c r="I196" s="31"/>
      <c r="J196" s="31"/>
      <c r="K196" s="35"/>
    </row>
    <row r="197" spans="2:11" x14ac:dyDescent="0.3">
      <c r="B197" s="8" t="s">
        <v>2489</v>
      </c>
      <c r="C197" s="57" t="s">
        <v>1410</v>
      </c>
      <c r="D197" s="54" t="s">
        <v>2490</v>
      </c>
      <c r="E197" s="6" t="s">
        <v>43</v>
      </c>
      <c r="F197" s="19">
        <v>486750</v>
      </c>
      <c r="G197" s="24">
        <v>747.65</v>
      </c>
      <c r="H197" s="24">
        <v>0.02</v>
      </c>
      <c r="I197" s="31"/>
      <c r="J197" s="31"/>
      <c r="K197" s="35"/>
    </row>
    <row r="198" spans="2:11" x14ac:dyDescent="0.3">
      <c r="B198" s="8" t="s">
        <v>2491</v>
      </c>
      <c r="C198" s="57" t="s">
        <v>2492</v>
      </c>
      <c r="D198" s="54" t="s">
        <v>2493</v>
      </c>
      <c r="E198" s="6" t="s">
        <v>401</v>
      </c>
      <c r="F198" s="19">
        <v>50000</v>
      </c>
      <c r="G198" s="24">
        <v>741.6</v>
      </c>
      <c r="H198" s="24">
        <v>0.02</v>
      </c>
      <c r="I198" s="31"/>
      <c r="J198" s="31"/>
      <c r="K198" s="35"/>
    </row>
    <row r="199" spans="2:11" x14ac:dyDescent="0.3">
      <c r="B199" s="8" t="s">
        <v>226</v>
      </c>
      <c r="C199" s="57" t="s">
        <v>227</v>
      </c>
      <c r="D199" s="54" t="s">
        <v>228</v>
      </c>
      <c r="E199" s="6" t="s">
        <v>141</v>
      </c>
      <c r="F199" s="19">
        <v>26100</v>
      </c>
      <c r="G199" s="24">
        <v>638.22</v>
      </c>
      <c r="H199" s="24">
        <v>0.02</v>
      </c>
      <c r="I199" s="31"/>
      <c r="J199" s="31"/>
      <c r="K199" s="35"/>
    </row>
    <row r="200" spans="2:11" x14ac:dyDescent="0.3">
      <c r="B200" s="8" t="s">
        <v>168</v>
      </c>
      <c r="C200" s="57" t="s">
        <v>169</v>
      </c>
      <c r="D200" s="54" t="s">
        <v>170</v>
      </c>
      <c r="E200" s="6" t="s">
        <v>171</v>
      </c>
      <c r="F200" s="19">
        <v>25875</v>
      </c>
      <c r="G200" s="24">
        <v>622.84</v>
      </c>
      <c r="H200" s="24">
        <v>0.02</v>
      </c>
      <c r="I200" s="31"/>
      <c r="J200" s="31"/>
      <c r="K200" s="35"/>
    </row>
    <row r="201" spans="2:11" x14ac:dyDescent="0.3">
      <c r="B201" s="8" t="s">
        <v>248</v>
      </c>
      <c r="C201" s="57" t="s">
        <v>249</v>
      </c>
      <c r="D201" s="54" t="s">
        <v>250</v>
      </c>
      <c r="E201" s="6" t="s">
        <v>141</v>
      </c>
      <c r="F201" s="19">
        <v>53350</v>
      </c>
      <c r="G201" s="24">
        <v>589.14</v>
      </c>
      <c r="H201" s="24">
        <v>0.02</v>
      </c>
      <c r="I201" s="31"/>
      <c r="J201" s="31"/>
      <c r="K201" s="35"/>
    </row>
    <row r="202" spans="2:11" x14ac:dyDescent="0.3">
      <c r="B202" s="8" t="s">
        <v>232</v>
      </c>
      <c r="C202" s="57" t="s">
        <v>233</v>
      </c>
      <c r="D202" s="54" t="s">
        <v>234</v>
      </c>
      <c r="E202" s="6" t="s">
        <v>119</v>
      </c>
      <c r="F202" s="19">
        <v>24375</v>
      </c>
      <c r="G202" s="24">
        <v>357.73</v>
      </c>
      <c r="H202" s="24">
        <v>0.01</v>
      </c>
      <c r="I202" s="31"/>
      <c r="J202" s="31"/>
      <c r="K202" s="35"/>
    </row>
    <row r="203" spans="2:11" x14ac:dyDescent="0.3">
      <c r="B203" s="8" t="s">
        <v>2494</v>
      </c>
      <c r="C203" s="57" t="s">
        <v>2495</v>
      </c>
      <c r="D203" s="54" t="s">
        <v>2496</v>
      </c>
      <c r="E203" s="6" t="s">
        <v>127</v>
      </c>
      <c r="F203" s="19">
        <v>177375</v>
      </c>
      <c r="G203" s="24">
        <v>311.01</v>
      </c>
      <c r="H203" s="24">
        <v>0.01</v>
      </c>
      <c r="I203" s="31"/>
      <c r="J203" s="31"/>
      <c r="K203" s="35"/>
    </row>
    <row r="204" spans="2:11" x14ac:dyDescent="0.3">
      <c r="B204" s="8" t="s">
        <v>2142</v>
      </c>
      <c r="C204" s="57" t="s">
        <v>2143</v>
      </c>
      <c r="D204" s="54" t="s">
        <v>2144</v>
      </c>
      <c r="E204" s="6" t="s">
        <v>198</v>
      </c>
      <c r="F204" s="19">
        <v>38250</v>
      </c>
      <c r="G204" s="24">
        <v>269.7</v>
      </c>
      <c r="H204" s="24">
        <v>0.01</v>
      </c>
      <c r="I204" s="31"/>
      <c r="J204" s="31"/>
      <c r="K204" s="35"/>
    </row>
    <row r="205" spans="2:11" x14ac:dyDescent="0.3">
      <c r="B205" s="8" t="s">
        <v>1790</v>
      </c>
      <c r="C205" s="57" t="s">
        <v>1791</v>
      </c>
      <c r="D205" s="54" t="s">
        <v>1792</v>
      </c>
      <c r="E205" s="6" t="s">
        <v>82</v>
      </c>
      <c r="F205" s="19">
        <v>13600</v>
      </c>
      <c r="G205" s="24">
        <v>224.01</v>
      </c>
      <c r="H205" s="24">
        <v>0.01</v>
      </c>
      <c r="I205" s="31"/>
      <c r="J205" s="31"/>
      <c r="K205" s="35"/>
    </row>
    <row r="206" spans="2:11" x14ac:dyDescent="0.3">
      <c r="B206" s="8" t="s">
        <v>309</v>
      </c>
      <c r="C206" s="57" t="s">
        <v>310</v>
      </c>
      <c r="D206" s="54" t="s">
        <v>311</v>
      </c>
      <c r="E206" s="6" t="s">
        <v>145</v>
      </c>
      <c r="F206" s="19">
        <v>13000</v>
      </c>
      <c r="G206" s="24">
        <v>212.63</v>
      </c>
      <c r="H206" s="24">
        <v>0.01</v>
      </c>
      <c r="I206" s="31"/>
      <c r="J206" s="31"/>
      <c r="K206" s="35"/>
    </row>
    <row r="207" spans="2:11" x14ac:dyDescent="0.3">
      <c r="B207" s="8" t="s">
        <v>2497</v>
      </c>
      <c r="C207" s="57" t="s">
        <v>686</v>
      </c>
      <c r="D207" s="54" t="s">
        <v>2498</v>
      </c>
      <c r="E207" s="6" t="s">
        <v>86</v>
      </c>
      <c r="F207" s="19">
        <v>119000</v>
      </c>
      <c r="G207" s="24">
        <v>168.65</v>
      </c>
      <c r="H207" s="24" t="s">
        <v>5256</v>
      </c>
      <c r="I207" s="31"/>
      <c r="J207" s="31"/>
      <c r="K207" s="35"/>
    </row>
    <row r="208" spans="2:11" x14ac:dyDescent="0.3">
      <c r="B208" s="8" t="s">
        <v>338</v>
      </c>
      <c r="C208" s="57" t="s">
        <v>339</v>
      </c>
      <c r="D208" s="54" t="s">
        <v>340</v>
      </c>
      <c r="E208" s="6" t="s">
        <v>50</v>
      </c>
      <c r="F208" s="19">
        <v>63000</v>
      </c>
      <c r="G208" s="24">
        <v>167.57</v>
      </c>
      <c r="H208" s="24" t="s">
        <v>5256</v>
      </c>
      <c r="I208" s="31"/>
      <c r="J208" s="31"/>
      <c r="K208" s="35"/>
    </row>
    <row r="209" spans="1:11" x14ac:dyDescent="0.3">
      <c r="B209" s="8" t="s">
        <v>2499</v>
      </c>
      <c r="C209" s="57" t="s">
        <v>2500</v>
      </c>
      <c r="D209" s="54" t="s">
        <v>2501</v>
      </c>
      <c r="E209" s="6" t="s">
        <v>86</v>
      </c>
      <c r="F209" s="19">
        <v>16800</v>
      </c>
      <c r="G209" s="24">
        <v>160.12</v>
      </c>
      <c r="H209" s="24" t="s">
        <v>5256</v>
      </c>
      <c r="I209" s="31"/>
      <c r="J209" s="31"/>
      <c r="K209" s="35"/>
    </row>
    <row r="210" spans="1:11" x14ac:dyDescent="0.3">
      <c r="B210" s="8" t="s">
        <v>893</v>
      </c>
      <c r="C210" s="57" t="s">
        <v>894</v>
      </c>
      <c r="D210" s="54" t="s">
        <v>895</v>
      </c>
      <c r="E210" s="6" t="s">
        <v>90</v>
      </c>
      <c r="F210" s="19">
        <v>5850</v>
      </c>
      <c r="G210" s="24">
        <v>135.71</v>
      </c>
      <c r="H210" s="24" t="s">
        <v>5256</v>
      </c>
      <c r="I210" s="31"/>
      <c r="J210" s="31"/>
      <c r="K210" s="35"/>
    </row>
    <row r="211" spans="1:11" x14ac:dyDescent="0.3">
      <c r="B211" s="8" t="s">
        <v>128</v>
      </c>
      <c r="C211" s="57" t="s">
        <v>129</v>
      </c>
      <c r="D211" s="54" t="s">
        <v>130</v>
      </c>
      <c r="E211" s="6" t="s">
        <v>127</v>
      </c>
      <c r="F211" s="19">
        <v>3375</v>
      </c>
      <c r="G211" s="24">
        <v>109.74</v>
      </c>
      <c r="H211" s="24" t="s">
        <v>5256</v>
      </c>
      <c r="I211" s="31"/>
      <c r="J211" s="31"/>
      <c r="K211" s="35"/>
    </row>
    <row r="212" spans="1:11" x14ac:dyDescent="0.3">
      <c r="B212" s="8" t="s">
        <v>2502</v>
      </c>
      <c r="C212" s="57" t="s">
        <v>2503</v>
      </c>
      <c r="D212" s="54" t="s">
        <v>2504</v>
      </c>
      <c r="E212" s="6" t="s">
        <v>86</v>
      </c>
      <c r="F212" s="19">
        <v>31234</v>
      </c>
      <c r="G212" s="24">
        <v>64.349999999999994</v>
      </c>
      <c r="H212" s="24" t="s">
        <v>5256</v>
      </c>
      <c r="I212" s="31"/>
      <c r="J212" s="31"/>
      <c r="K212" s="35"/>
    </row>
    <row r="213" spans="1:11" x14ac:dyDescent="0.3">
      <c r="B213" s="8" t="s">
        <v>2505</v>
      </c>
      <c r="C213" s="57" t="s">
        <v>2506</v>
      </c>
      <c r="D213" s="54" t="s">
        <v>2507</v>
      </c>
      <c r="E213" s="6" t="s">
        <v>119</v>
      </c>
      <c r="F213" s="19">
        <v>29375</v>
      </c>
      <c r="G213" s="24">
        <v>29.53</v>
      </c>
      <c r="H213" s="24" t="s">
        <v>5256</v>
      </c>
      <c r="I213" s="31"/>
      <c r="J213" s="31"/>
      <c r="K213" s="35"/>
    </row>
    <row r="214" spans="1:11" x14ac:dyDescent="0.3">
      <c r="B214" s="8" t="s">
        <v>2508</v>
      </c>
      <c r="C214" s="57" t="s">
        <v>2509</v>
      </c>
      <c r="D214" s="54" t="s">
        <v>2510</v>
      </c>
      <c r="E214" s="6" t="s">
        <v>90</v>
      </c>
      <c r="F214" s="19">
        <v>7500</v>
      </c>
      <c r="G214" s="24">
        <v>15.25</v>
      </c>
      <c r="H214" s="24" t="s">
        <v>5256</v>
      </c>
      <c r="I214" s="31"/>
      <c r="J214" s="31"/>
      <c r="K214" s="35"/>
    </row>
    <row r="215" spans="1:11" x14ac:dyDescent="0.3">
      <c r="B215" s="8" t="s">
        <v>2511</v>
      </c>
      <c r="C215" s="57" t="s">
        <v>1291</v>
      </c>
      <c r="D215" s="54" t="s">
        <v>2512</v>
      </c>
      <c r="E215" s="6" t="s">
        <v>86</v>
      </c>
      <c r="F215" s="19">
        <v>1700</v>
      </c>
      <c r="G215" s="24">
        <v>7.92</v>
      </c>
      <c r="H215" s="24" t="s">
        <v>5256</v>
      </c>
      <c r="I215" s="31"/>
      <c r="J215" s="31"/>
      <c r="K215" s="35"/>
    </row>
    <row r="216" spans="1:11" x14ac:dyDescent="0.3">
      <c r="B216" s="8" t="s">
        <v>2513</v>
      </c>
      <c r="C216" s="57" t="s">
        <v>2514</v>
      </c>
      <c r="D216" s="54" t="s">
        <v>2515</v>
      </c>
      <c r="E216" s="6" t="s">
        <v>115</v>
      </c>
      <c r="F216" s="19">
        <v>175</v>
      </c>
      <c r="G216" s="24">
        <v>7.68</v>
      </c>
      <c r="H216" s="24" t="s">
        <v>5256</v>
      </c>
      <c r="I216" s="31"/>
      <c r="J216" s="31"/>
      <c r="K216" s="35"/>
    </row>
    <row r="217" spans="1:11" x14ac:dyDescent="0.3">
      <c r="C217" s="58" t="s">
        <v>176</v>
      </c>
      <c r="D217" s="54"/>
      <c r="E217" s="6"/>
      <c r="F217" s="19"/>
      <c r="G217" s="25">
        <v>2630174.5299999998</v>
      </c>
      <c r="H217" s="25">
        <v>69.92</v>
      </c>
      <c r="I217" s="31"/>
      <c r="J217" s="31"/>
      <c r="K217" s="35"/>
    </row>
    <row r="218" spans="1:11" x14ac:dyDescent="0.3">
      <c r="C218" s="57"/>
      <c r="D218" s="54"/>
      <c r="E218" s="6"/>
      <c r="F218" s="19"/>
      <c r="G218" s="24"/>
      <c r="H218" s="24"/>
      <c r="I218" s="31"/>
      <c r="J218" s="31"/>
      <c r="K218" s="35"/>
    </row>
    <row r="219" spans="1:11" x14ac:dyDescent="0.3">
      <c r="C219" s="58" t="s">
        <v>3</v>
      </c>
      <c r="D219" s="54"/>
      <c r="E219" s="6"/>
      <c r="F219" s="19"/>
      <c r="G219" s="24" t="s">
        <v>2</v>
      </c>
      <c r="H219" s="24" t="s">
        <v>2</v>
      </c>
      <c r="I219" s="31"/>
      <c r="J219" s="31"/>
      <c r="K219" s="35"/>
    </row>
    <row r="220" spans="1:11" x14ac:dyDescent="0.3">
      <c r="C220" s="57"/>
      <c r="D220" s="54"/>
      <c r="E220" s="6"/>
      <c r="F220" s="19"/>
      <c r="G220" s="24"/>
      <c r="H220" s="24"/>
      <c r="I220" s="31"/>
      <c r="J220" s="31"/>
      <c r="K220" s="35"/>
    </row>
    <row r="221" spans="1:11" x14ac:dyDescent="0.3">
      <c r="C221" s="58" t="s">
        <v>4</v>
      </c>
      <c r="D221" s="54"/>
      <c r="E221" s="6"/>
      <c r="F221" s="19"/>
      <c r="G221" s="24" t="s">
        <v>2</v>
      </c>
      <c r="H221" s="24" t="s">
        <v>2</v>
      </c>
      <c r="I221" s="31"/>
      <c r="J221" s="31"/>
      <c r="K221" s="35"/>
    </row>
    <row r="222" spans="1:11" x14ac:dyDescent="0.3">
      <c r="C222" s="57"/>
      <c r="D222" s="54"/>
      <c r="E222" s="6"/>
      <c r="F222" s="19"/>
      <c r="G222" s="24"/>
      <c r="H222" s="24"/>
      <c r="I222" s="31"/>
      <c r="J222" s="31"/>
      <c r="K222" s="35"/>
    </row>
    <row r="223" spans="1:11" x14ac:dyDescent="0.3">
      <c r="A223" s="10"/>
      <c r="B223" s="28"/>
      <c r="C223" s="58" t="s">
        <v>5</v>
      </c>
      <c r="D223" s="54"/>
      <c r="E223" s="6"/>
      <c r="F223" s="19"/>
      <c r="G223" s="24"/>
      <c r="H223" s="24"/>
      <c r="I223" s="31"/>
      <c r="J223" s="31"/>
      <c r="K223" s="35"/>
    </row>
    <row r="224" spans="1:11" x14ac:dyDescent="0.3">
      <c r="C224" s="59" t="s">
        <v>6</v>
      </c>
      <c r="D224" s="54"/>
      <c r="E224" s="6"/>
      <c r="F224" s="19"/>
      <c r="G224" s="24"/>
      <c r="H224" s="24"/>
      <c r="I224" s="31"/>
      <c r="J224" s="31"/>
      <c r="K224" s="35"/>
    </row>
    <row r="225" spans="2:11" x14ac:dyDescent="0.3">
      <c r="B225" s="8" t="s">
        <v>2516</v>
      </c>
      <c r="C225" s="57" t="s">
        <v>41</v>
      </c>
      <c r="D225" s="54" t="s">
        <v>2517</v>
      </c>
      <c r="E225" s="6" t="s">
        <v>595</v>
      </c>
      <c r="F225" s="19">
        <v>5600</v>
      </c>
      <c r="G225" s="24">
        <v>55943.78</v>
      </c>
      <c r="H225" s="24">
        <v>1.49</v>
      </c>
      <c r="I225" s="31">
        <v>6.5274999999999999</v>
      </c>
      <c r="J225" s="31"/>
      <c r="K225" s="35" t="s">
        <v>596</v>
      </c>
    </row>
    <row r="226" spans="2:11" x14ac:dyDescent="0.3">
      <c r="B226" s="8" t="s">
        <v>2518</v>
      </c>
      <c r="C226" s="57" t="s">
        <v>689</v>
      </c>
      <c r="D226" s="54" t="s">
        <v>2519</v>
      </c>
      <c r="E226" s="6" t="s">
        <v>595</v>
      </c>
      <c r="F226" s="19">
        <v>30000</v>
      </c>
      <c r="G226" s="24">
        <v>30186.42</v>
      </c>
      <c r="H226" s="24">
        <v>0.8</v>
      </c>
      <c r="I226" s="31">
        <v>7.3550000000000004</v>
      </c>
      <c r="J226" s="31"/>
      <c r="K226" s="35" t="s">
        <v>596</v>
      </c>
    </row>
    <row r="227" spans="2:11" x14ac:dyDescent="0.3">
      <c r="B227" s="8" t="s">
        <v>1934</v>
      </c>
      <c r="C227" s="57" t="s">
        <v>664</v>
      </c>
      <c r="D227" s="54" t="s">
        <v>1935</v>
      </c>
      <c r="E227" s="6" t="s">
        <v>614</v>
      </c>
      <c r="F227" s="19">
        <v>30000</v>
      </c>
      <c r="G227" s="24">
        <v>30146.79</v>
      </c>
      <c r="H227" s="24">
        <v>0.8</v>
      </c>
      <c r="I227" s="31">
        <v>7.3449999999999998</v>
      </c>
      <c r="J227" s="31"/>
      <c r="K227" s="35" t="s">
        <v>596</v>
      </c>
    </row>
    <row r="228" spans="2:11" x14ac:dyDescent="0.3">
      <c r="B228" s="8" t="s">
        <v>1811</v>
      </c>
      <c r="C228" s="57" t="s">
        <v>1081</v>
      </c>
      <c r="D228" s="54" t="s">
        <v>1812</v>
      </c>
      <c r="E228" s="6" t="s">
        <v>595</v>
      </c>
      <c r="F228" s="19">
        <v>1450</v>
      </c>
      <c r="G228" s="24">
        <v>14420</v>
      </c>
      <c r="H228" s="24">
        <v>0.38</v>
      </c>
      <c r="I228" s="31">
        <v>5.9458000000000002</v>
      </c>
      <c r="J228" s="31">
        <v>7.3310777988000009</v>
      </c>
      <c r="K228" s="35"/>
    </row>
    <row r="229" spans="2:11" x14ac:dyDescent="0.3">
      <c r="B229" s="8" t="s">
        <v>2520</v>
      </c>
      <c r="C229" s="57" t="s">
        <v>658</v>
      </c>
      <c r="D229" s="54" t="s">
        <v>2521</v>
      </c>
      <c r="E229" s="6" t="s">
        <v>595</v>
      </c>
      <c r="F229" s="19">
        <v>10000</v>
      </c>
      <c r="G229" s="24">
        <v>10083.84</v>
      </c>
      <c r="H229" s="24">
        <v>0.27</v>
      </c>
      <c r="I229" s="31">
        <v>6.5799000000000003</v>
      </c>
      <c r="J229" s="31"/>
      <c r="K229" s="35" t="s">
        <v>596</v>
      </c>
    </row>
    <row r="230" spans="2:11" x14ac:dyDescent="0.3">
      <c r="B230" s="8" t="s">
        <v>1176</v>
      </c>
      <c r="C230" s="57" t="s">
        <v>627</v>
      </c>
      <c r="D230" s="54" t="s">
        <v>1177</v>
      </c>
      <c r="E230" s="6" t="s">
        <v>595</v>
      </c>
      <c r="F230" s="19">
        <v>7500</v>
      </c>
      <c r="G230" s="24">
        <v>7552.4</v>
      </c>
      <c r="H230" s="24">
        <v>0.2</v>
      </c>
      <c r="I230" s="31">
        <v>6.41</v>
      </c>
      <c r="J230" s="31"/>
      <c r="K230" s="35" t="s">
        <v>596</v>
      </c>
    </row>
    <row r="231" spans="2:11" x14ac:dyDescent="0.3">
      <c r="B231" s="8" t="s">
        <v>2522</v>
      </c>
      <c r="C231" s="57" t="s">
        <v>664</v>
      </c>
      <c r="D231" s="54" t="s">
        <v>2523</v>
      </c>
      <c r="E231" s="6" t="s">
        <v>614</v>
      </c>
      <c r="F231" s="19">
        <v>750</v>
      </c>
      <c r="G231" s="24">
        <v>7530.33</v>
      </c>
      <c r="H231" s="24">
        <v>0.2</v>
      </c>
      <c r="I231" s="31">
        <v>7.3449999999999998</v>
      </c>
      <c r="J231" s="31"/>
      <c r="K231" s="35" t="s">
        <v>596</v>
      </c>
    </row>
    <row r="232" spans="2:11" x14ac:dyDescent="0.3">
      <c r="B232" s="8" t="s">
        <v>1196</v>
      </c>
      <c r="C232" s="57" t="s">
        <v>1197</v>
      </c>
      <c r="D232" s="54" t="s">
        <v>1198</v>
      </c>
      <c r="E232" s="6" t="s">
        <v>638</v>
      </c>
      <c r="F232" s="19">
        <v>500</v>
      </c>
      <c r="G232" s="24">
        <v>5005.7700000000004</v>
      </c>
      <c r="H232" s="24">
        <v>0.13</v>
      </c>
      <c r="I232" s="31">
        <v>6.2401</v>
      </c>
      <c r="J232" s="31"/>
      <c r="K232" s="35" t="s">
        <v>596</v>
      </c>
    </row>
    <row r="233" spans="2:11" x14ac:dyDescent="0.3">
      <c r="B233" s="8" t="s">
        <v>2524</v>
      </c>
      <c r="C233" s="57" t="s">
        <v>634</v>
      </c>
      <c r="D233" s="54" t="s">
        <v>2525</v>
      </c>
      <c r="E233" s="6" t="s">
        <v>595</v>
      </c>
      <c r="F233" s="19">
        <v>450</v>
      </c>
      <c r="G233" s="24">
        <v>4518.41</v>
      </c>
      <c r="H233" s="24">
        <v>0.12</v>
      </c>
      <c r="I233" s="31">
        <v>6.2248999999999999</v>
      </c>
      <c r="J233" s="31"/>
      <c r="K233" s="35" t="s">
        <v>596</v>
      </c>
    </row>
    <row r="234" spans="2:11" x14ac:dyDescent="0.3">
      <c r="B234" s="8" t="s">
        <v>2526</v>
      </c>
      <c r="C234" s="57" t="s">
        <v>627</v>
      </c>
      <c r="D234" s="54" t="s">
        <v>2527</v>
      </c>
      <c r="E234" s="6" t="s">
        <v>638</v>
      </c>
      <c r="F234" s="19">
        <v>350</v>
      </c>
      <c r="G234" s="24">
        <v>3506.44</v>
      </c>
      <c r="H234" s="24">
        <v>0.09</v>
      </c>
      <c r="I234" s="31">
        <v>6.0452000000000004</v>
      </c>
      <c r="J234" s="31"/>
      <c r="K234" s="35" t="s">
        <v>596</v>
      </c>
    </row>
    <row r="235" spans="2:11" x14ac:dyDescent="0.3">
      <c r="B235" s="8" t="s">
        <v>2528</v>
      </c>
      <c r="C235" s="57" t="s">
        <v>224</v>
      </c>
      <c r="D235" s="54" t="s">
        <v>2529</v>
      </c>
      <c r="E235" s="6" t="s">
        <v>632</v>
      </c>
      <c r="F235" s="19">
        <v>3000</v>
      </c>
      <c r="G235" s="24">
        <v>3016.13</v>
      </c>
      <c r="H235" s="24">
        <v>0.08</v>
      </c>
      <c r="I235" s="31">
        <v>7.25</v>
      </c>
      <c r="J235" s="31"/>
      <c r="K235" s="35" t="s">
        <v>596</v>
      </c>
    </row>
    <row r="236" spans="2:11" x14ac:dyDescent="0.3">
      <c r="B236" s="8" t="s">
        <v>2530</v>
      </c>
      <c r="C236" s="57" t="s">
        <v>593</v>
      </c>
      <c r="D236" s="54" t="s">
        <v>2531</v>
      </c>
      <c r="E236" s="6" t="s">
        <v>595</v>
      </c>
      <c r="F236" s="19">
        <v>2500</v>
      </c>
      <c r="G236" s="24">
        <v>2541.44</v>
      </c>
      <c r="H236" s="24">
        <v>7.0000000000000007E-2</v>
      </c>
      <c r="I236" s="31">
        <v>6.92</v>
      </c>
      <c r="J236" s="31"/>
      <c r="K236" s="35" t="s">
        <v>596</v>
      </c>
    </row>
    <row r="237" spans="2:11" x14ac:dyDescent="0.3">
      <c r="C237" s="58" t="s">
        <v>176</v>
      </c>
      <c r="D237" s="54"/>
      <c r="E237" s="6"/>
      <c r="F237" s="19"/>
      <c r="G237" s="25">
        <v>174451.75</v>
      </c>
      <c r="H237" s="25">
        <v>4.63</v>
      </c>
      <c r="I237" s="31"/>
      <c r="J237" s="31"/>
      <c r="K237" s="35"/>
    </row>
    <row r="238" spans="2:11" x14ac:dyDescent="0.3">
      <c r="C238" s="57"/>
      <c r="D238" s="54"/>
      <c r="E238" s="6"/>
      <c r="F238" s="19"/>
      <c r="G238" s="24"/>
      <c r="H238" s="24"/>
      <c r="I238" s="31"/>
      <c r="J238" s="31"/>
      <c r="K238" s="35"/>
    </row>
    <row r="239" spans="2:11" x14ac:dyDescent="0.3">
      <c r="C239" s="58" t="s">
        <v>7</v>
      </c>
      <c r="D239" s="54"/>
      <c r="E239" s="6"/>
      <c r="F239" s="19"/>
      <c r="G239" s="24" t="s">
        <v>2</v>
      </c>
      <c r="H239" s="24" t="s">
        <v>2</v>
      </c>
      <c r="I239" s="31"/>
      <c r="J239" s="31"/>
      <c r="K239" s="35"/>
    </row>
    <row r="240" spans="2:11" x14ac:dyDescent="0.3">
      <c r="C240" s="57"/>
      <c r="D240" s="54"/>
      <c r="E240" s="6"/>
      <c r="F240" s="19"/>
      <c r="G240" s="24"/>
      <c r="H240" s="24"/>
      <c r="I240" s="31"/>
      <c r="J240" s="31"/>
      <c r="K240" s="35"/>
    </row>
    <row r="241" spans="1:11" x14ac:dyDescent="0.3">
      <c r="C241" s="58" t="s">
        <v>8</v>
      </c>
      <c r="D241" s="54"/>
      <c r="E241" s="6"/>
      <c r="F241" s="19"/>
      <c r="G241" s="24" t="s">
        <v>2</v>
      </c>
      <c r="H241" s="24" t="s">
        <v>2</v>
      </c>
      <c r="I241" s="31"/>
      <c r="J241" s="31"/>
      <c r="K241" s="35"/>
    </row>
    <row r="242" spans="1:11" x14ac:dyDescent="0.3">
      <c r="C242" s="57"/>
      <c r="D242" s="54"/>
      <c r="E242" s="6"/>
      <c r="F242" s="19"/>
      <c r="G242" s="24"/>
      <c r="H242" s="24"/>
      <c r="I242" s="31"/>
      <c r="J242" s="31"/>
      <c r="K242" s="35"/>
    </row>
    <row r="243" spans="1:11" x14ac:dyDescent="0.3">
      <c r="C243" s="58" t="s">
        <v>9</v>
      </c>
      <c r="D243" s="54"/>
      <c r="E243" s="6"/>
      <c r="F243" s="19"/>
      <c r="G243" s="24" t="s">
        <v>2</v>
      </c>
      <c r="H243" s="24" t="s">
        <v>2</v>
      </c>
      <c r="I243" s="31"/>
      <c r="J243" s="31"/>
      <c r="K243" s="35"/>
    </row>
    <row r="244" spans="1:11" x14ac:dyDescent="0.3">
      <c r="C244" s="57"/>
      <c r="D244" s="54"/>
      <c r="E244" s="6"/>
      <c r="F244" s="19"/>
      <c r="G244" s="24"/>
      <c r="H244" s="24"/>
      <c r="I244" s="31"/>
      <c r="J244" s="31"/>
      <c r="K244" s="35"/>
    </row>
    <row r="245" spans="1:11" x14ac:dyDescent="0.3">
      <c r="C245" s="58" t="s">
        <v>10</v>
      </c>
      <c r="D245" s="54"/>
      <c r="E245" s="6"/>
      <c r="F245" s="19"/>
      <c r="G245" s="24" t="s">
        <v>2</v>
      </c>
      <c r="H245" s="24" t="s">
        <v>2</v>
      </c>
      <c r="I245" s="31"/>
      <c r="J245" s="31"/>
      <c r="K245" s="35"/>
    </row>
    <row r="246" spans="1:11" x14ac:dyDescent="0.3">
      <c r="C246" s="57"/>
      <c r="D246" s="54"/>
      <c r="E246" s="6"/>
      <c r="F246" s="19"/>
      <c r="G246" s="24"/>
      <c r="H246" s="24"/>
      <c r="I246" s="31"/>
      <c r="J246" s="31"/>
      <c r="K246" s="35"/>
    </row>
    <row r="247" spans="1:11" x14ac:dyDescent="0.3">
      <c r="A247" s="10"/>
      <c r="B247" s="28"/>
      <c r="C247" s="58" t="s">
        <v>11</v>
      </c>
      <c r="D247" s="54"/>
      <c r="E247" s="6"/>
      <c r="F247" s="19"/>
      <c r="G247" s="24"/>
      <c r="H247" s="24"/>
      <c r="I247" s="31"/>
      <c r="J247" s="31"/>
      <c r="K247" s="35"/>
    </row>
    <row r="248" spans="1:11" x14ac:dyDescent="0.3">
      <c r="C248" s="59" t="s">
        <v>13</v>
      </c>
      <c r="D248" s="54"/>
      <c r="E248" s="6"/>
      <c r="F248" s="19"/>
      <c r="G248" s="24"/>
      <c r="H248" s="24"/>
      <c r="I248" s="31"/>
      <c r="J248" s="31"/>
      <c r="K248" s="35"/>
    </row>
    <row r="249" spans="1:11" x14ac:dyDescent="0.3">
      <c r="B249" s="8" t="s">
        <v>2532</v>
      </c>
      <c r="C249" s="57" t="s">
        <v>664</v>
      </c>
      <c r="D249" s="54" t="s">
        <v>2533</v>
      </c>
      <c r="E249" s="6" t="s">
        <v>736</v>
      </c>
      <c r="F249" s="19">
        <v>18900</v>
      </c>
      <c r="G249" s="24">
        <v>92663.01</v>
      </c>
      <c r="H249" s="24">
        <v>2.46</v>
      </c>
      <c r="I249" s="31">
        <v>6.7000999999999999</v>
      </c>
      <c r="J249" s="31"/>
      <c r="K249" s="35" t="s">
        <v>596</v>
      </c>
    </row>
    <row r="250" spans="1:11" x14ac:dyDescent="0.3">
      <c r="B250" s="8" t="s">
        <v>1632</v>
      </c>
      <c r="C250" s="57" t="s">
        <v>1248</v>
      </c>
      <c r="D250" s="54" t="s">
        <v>1633</v>
      </c>
      <c r="E250" s="6" t="s">
        <v>736</v>
      </c>
      <c r="F250" s="19">
        <v>5000</v>
      </c>
      <c r="G250" s="24">
        <v>23450.880000000001</v>
      </c>
      <c r="H250" s="24">
        <v>0.62</v>
      </c>
      <c r="I250" s="31">
        <v>6.7350000000000003</v>
      </c>
      <c r="J250" s="31"/>
      <c r="K250" s="35" t="s">
        <v>596</v>
      </c>
    </row>
    <row r="251" spans="1:11" x14ac:dyDescent="0.3">
      <c r="B251" s="8" t="s">
        <v>2534</v>
      </c>
      <c r="C251" s="57" t="s">
        <v>732</v>
      </c>
      <c r="D251" s="54" t="s">
        <v>2535</v>
      </c>
      <c r="E251" s="6" t="s">
        <v>730</v>
      </c>
      <c r="F251" s="19">
        <v>4000</v>
      </c>
      <c r="G251" s="24">
        <v>19492.919999999998</v>
      </c>
      <c r="H251" s="24">
        <v>0.52</v>
      </c>
      <c r="I251" s="31">
        <v>6.33</v>
      </c>
      <c r="J251" s="31"/>
      <c r="K251" s="35" t="s">
        <v>596</v>
      </c>
    </row>
    <row r="252" spans="1:11" x14ac:dyDescent="0.3">
      <c r="B252" s="8" t="s">
        <v>1620</v>
      </c>
      <c r="C252" s="57" t="s">
        <v>84</v>
      </c>
      <c r="D252" s="54" t="s">
        <v>1621</v>
      </c>
      <c r="E252" s="6" t="s">
        <v>736</v>
      </c>
      <c r="F252" s="19">
        <v>4000</v>
      </c>
      <c r="G252" s="24">
        <v>18789.96</v>
      </c>
      <c r="H252" s="24">
        <v>0.5</v>
      </c>
      <c r="I252" s="31">
        <v>7.08</v>
      </c>
      <c r="J252" s="31"/>
      <c r="K252" s="35" t="s">
        <v>596</v>
      </c>
    </row>
    <row r="253" spans="1:11" x14ac:dyDescent="0.3">
      <c r="B253" s="8" t="s">
        <v>2011</v>
      </c>
      <c r="C253" s="57" t="s">
        <v>1277</v>
      </c>
      <c r="D253" s="54" t="s">
        <v>2012</v>
      </c>
      <c r="E253" s="6" t="s">
        <v>736</v>
      </c>
      <c r="F253" s="19">
        <v>3000</v>
      </c>
      <c r="G253" s="24">
        <v>14925.24</v>
      </c>
      <c r="H253" s="24">
        <v>0.4</v>
      </c>
      <c r="I253" s="31">
        <v>6.3049999999999997</v>
      </c>
      <c r="J253" s="31"/>
      <c r="K253" s="35" t="s">
        <v>596</v>
      </c>
    </row>
    <row r="254" spans="1:11" x14ac:dyDescent="0.3">
      <c r="B254" s="8" t="s">
        <v>1998</v>
      </c>
      <c r="C254" s="57" t="s">
        <v>531</v>
      </c>
      <c r="D254" s="54" t="s">
        <v>1999</v>
      </c>
      <c r="E254" s="6" t="s">
        <v>736</v>
      </c>
      <c r="F254" s="19">
        <v>3000</v>
      </c>
      <c r="G254" s="24">
        <v>14636.03</v>
      </c>
      <c r="H254" s="24">
        <v>0.39</v>
      </c>
      <c r="I254" s="31">
        <v>6.4836999999999998</v>
      </c>
      <c r="J254" s="31"/>
      <c r="K254" s="35" t="s">
        <v>596</v>
      </c>
    </row>
    <row r="255" spans="1:11" x14ac:dyDescent="0.3">
      <c r="B255" s="8" t="s">
        <v>2536</v>
      </c>
      <c r="C255" s="57" t="s">
        <v>1317</v>
      </c>
      <c r="D255" s="54" t="s">
        <v>2537</v>
      </c>
      <c r="E255" s="6" t="s">
        <v>736</v>
      </c>
      <c r="F255" s="19">
        <v>2000</v>
      </c>
      <c r="G255" s="24">
        <v>9831.07</v>
      </c>
      <c r="H255" s="24">
        <v>0.26</v>
      </c>
      <c r="I255" s="31">
        <v>6.21</v>
      </c>
      <c r="J255" s="31"/>
      <c r="K255" s="35" t="s">
        <v>596</v>
      </c>
    </row>
    <row r="256" spans="1:11" x14ac:dyDescent="0.3">
      <c r="B256" s="8" t="s">
        <v>2538</v>
      </c>
      <c r="C256" s="57" t="s">
        <v>2503</v>
      </c>
      <c r="D256" s="54" t="s">
        <v>2539</v>
      </c>
      <c r="E256" s="6" t="s">
        <v>736</v>
      </c>
      <c r="F256" s="19">
        <v>2000</v>
      </c>
      <c r="G256" s="24">
        <v>9564.19</v>
      </c>
      <c r="H256" s="24">
        <v>0.25</v>
      </c>
      <c r="I256" s="31">
        <v>6.6</v>
      </c>
      <c r="J256" s="31"/>
      <c r="K256" s="35" t="s">
        <v>596</v>
      </c>
    </row>
    <row r="257" spans="2:11" x14ac:dyDescent="0.3">
      <c r="B257" s="8" t="s">
        <v>1994</v>
      </c>
      <c r="C257" s="57" t="s">
        <v>1248</v>
      </c>
      <c r="D257" s="54" t="s">
        <v>1995</v>
      </c>
      <c r="E257" s="6" t="s">
        <v>736</v>
      </c>
      <c r="F257" s="19">
        <v>2000</v>
      </c>
      <c r="G257" s="24">
        <v>9561.27</v>
      </c>
      <c r="H257" s="24">
        <v>0.25</v>
      </c>
      <c r="I257" s="31">
        <v>6.6199000000000003</v>
      </c>
      <c r="J257" s="31"/>
      <c r="K257" s="35" t="s">
        <v>596</v>
      </c>
    </row>
    <row r="258" spans="2:11" x14ac:dyDescent="0.3">
      <c r="B258" s="8" t="s">
        <v>2540</v>
      </c>
      <c r="C258" s="57" t="s">
        <v>646</v>
      </c>
      <c r="D258" s="54" t="s">
        <v>2541</v>
      </c>
      <c r="E258" s="6" t="s">
        <v>736</v>
      </c>
      <c r="F258" s="19">
        <v>1000</v>
      </c>
      <c r="G258" s="24">
        <v>4859.29</v>
      </c>
      <c r="H258" s="24">
        <v>0.13</v>
      </c>
      <c r="I258" s="31">
        <v>6.4450000000000003</v>
      </c>
      <c r="J258" s="31"/>
      <c r="K258" s="35" t="s">
        <v>596</v>
      </c>
    </row>
    <row r="259" spans="2:11" x14ac:dyDescent="0.3">
      <c r="B259" s="8" t="s">
        <v>1252</v>
      </c>
      <c r="C259" s="57" t="s">
        <v>664</v>
      </c>
      <c r="D259" s="54" t="s">
        <v>1253</v>
      </c>
      <c r="E259" s="6" t="s">
        <v>736</v>
      </c>
      <c r="F259" s="19">
        <v>500</v>
      </c>
      <c r="G259" s="24">
        <v>2464.91</v>
      </c>
      <c r="H259" s="24">
        <v>7.0000000000000007E-2</v>
      </c>
      <c r="I259" s="31">
        <v>6.4949000000000003</v>
      </c>
      <c r="J259" s="31"/>
      <c r="K259" s="35" t="s">
        <v>596</v>
      </c>
    </row>
    <row r="260" spans="2:11" x14ac:dyDescent="0.3">
      <c r="C260" s="58" t="s">
        <v>176</v>
      </c>
      <c r="D260" s="54"/>
      <c r="E260" s="6"/>
      <c r="F260" s="19"/>
      <c r="G260" s="25">
        <v>220238.77</v>
      </c>
      <c r="H260" s="25">
        <v>5.85</v>
      </c>
      <c r="I260" s="31"/>
      <c r="J260" s="31"/>
      <c r="K260" s="35"/>
    </row>
    <row r="261" spans="2:11" x14ac:dyDescent="0.3">
      <c r="C261" s="57"/>
      <c r="D261" s="54"/>
      <c r="E261" s="6"/>
      <c r="F261" s="19"/>
      <c r="G261" s="24"/>
      <c r="H261" s="24"/>
      <c r="I261" s="31"/>
      <c r="J261" s="31"/>
      <c r="K261" s="35"/>
    </row>
    <row r="262" spans="2:11" x14ac:dyDescent="0.3">
      <c r="C262" s="59" t="s">
        <v>14</v>
      </c>
      <c r="D262" s="54"/>
      <c r="E262" s="6"/>
      <c r="F262" s="19"/>
      <c r="G262" s="24"/>
      <c r="H262" s="24"/>
      <c r="I262" s="31"/>
      <c r="J262" s="31"/>
      <c r="K262" s="35"/>
    </row>
    <row r="263" spans="2:11" x14ac:dyDescent="0.3">
      <c r="B263" s="8" t="s">
        <v>1700</v>
      </c>
      <c r="C263" s="57" t="s">
        <v>52</v>
      </c>
      <c r="D263" s="54" t="s">
        <v>1701</v>
      </c>
      <c r="E263" s="6" t="s">
        <v>736</v>
      </c>
      <c r="F263" s="19">
        <v>12000</v>
      </c>
      <c r="G263" s="24">
        <v>58346.64</v>
      </c>
      <c r="H263" s="24">
        <v>1.55</v>
      </c>
      <c r="I263" s="31">
        <v>6.1200999999999999</v>
      </c>
      <c r="J263" s="31"/>
      <c r="K263" s="35" t="s">
        <v>596</v>
      </c>
    </row>
    <row r="264" spans="2:11" x14ac:dyDescent="0.3">
      <c r="B264" s="8" t="s">
        <v>2542</v>
      </c>
      <c r="C264" s="57" t="s">
        <v>2100</v>
      </c>
      <c r="D264" s="54" t="s">
        <v>2543</v>
      </c>
      <c r="E264" s="6" t="s">
        <v>736</v>
      </c>
      <c r="F264" s="19">
        <v>4500</v>
      </c>
      <c r="G264" s="24">
        <v>22125.919999999998</v>
      </c>
      <c r="H264" s="24">
        <v>0.59</v>
      </c>
      <c r="I264" s="31">
        <v>6.1101999999999999</v>
      </c>
      <c r="J264" s="31"/>
      <c r="K264" s="35" t="s">
        <v>596</v>
      </c>
    </row>
    <row r="265" spans="2:11" x14ac:dyDescent="0.3">
      <c r="B265" s="8" t="s">
        <v>2055</v>
      </c>
      <c r="C265" s="57" t="s">
        <v>1410</v>
      </c>
      <c r="D265" s="54" t="s">
        <v>2056</v>
      </c>
      <c r="E265" s="6" t="s">
        <v>730</v>
      </c>
      <c r="F265" s="19">
        <v>2500</v>
      </c>
      <c r="G265" s="24">
        <v>12154.13</v>
      </c>
      <c r="H265" s="24">
        <v>0.32</v>
      </c>
      <c r="I265" s="31">
        <v>6.11</v>
      </c>
      <c r="J265" s="31"/>
      <c r="K265" s="35"/>
    </row>
    <row r="266" spans="2:11" x14ac:dyDescent="0.3">
      <c r="B266" s="8" t="s">
        <v>2544</v>
      </c>
      <c r="C266" s="57" t="s">
        <v>295</v>
      </c>
      <c r="D266" s="54" t="s">
        <v>2545</v>
      </c>
      <c r="E266" s="6" t="s">
        <v>1383</v>
      </c>
      <c r="F266" s="19">
        <v>2000</v>
      </c>
      <c r="G266" s="24">
        <v>9726.4699999999993</v>
      </c>
      <c r="H266" s="24">
        <v>0.26</v>
      </c>
      <c r="I266" s="31">
        <v>6.1098999999999997</v>
      </c>
      <c r="J266" s="31"/>
      <c r="K266" s="35" t="s">
        <v>596</v>
      </c>
    </row>
    <row r="267" spans="2:11" x14ac:dyDescent="0.3">
      <c r="B267" s="8" t="s">
        <v>2029</v>
      </c>
      <c r="C267" s="57" t="s">
        <v>41</v>
      </c>
      <c r="D267" s="54" t="s">
        <v>2030</v>
      </c>
      <c r="E267" s="6" t="s">
        <v>736</v>
      </c>
      <c r="F267" s="19">
        <v>2000</v>
      </c>
      <c r="G267" s="24">
        <v>9638.92</v>
      </c>
      <c r="H267" s="24">
        <v>0.26</v>
      </c>
      <c r="I267" s="31">
        <v>6.2150999999999996</v>
      </c>
      <c r="J267" s="31"/>
      <c r="K267" s="35" t="s">
        <v>596</v>
      </c>
    </row>
    <row r="268" spans="2:11" x14ac:dyDescent="0.3">
      <c r="B268" s="8" t="s">
        <v>1698</v>
      </c>
      <c r="C268" s="57" t="s">
        <v>1393</v>
      </c>
      <c r="D268" s="54" t="s">
        <v>1699</v>
      </c>
      <c r="E268" s="6" t="s">
        <v>736</v>
      </c>
      <c r="F268" s="19">
        <v>1500</v>
      </c>
      <c r="G268" s="24">
        <v>7309.61</v>
      </c>
      <c r="H268" s="24">
        <v>0.19</v>
      </c>
      <c r="I268" s="31">
        <v>6.0944000000000003</v>
      </c>
      <c r="J268" s="31"/>
      <c r="K268" s="35"/>
    </row>
    <row r="269" spans="2:11" x14ac:dyDescent="0.3">
      <c r="B269" s="8" t="s">
        <v>2065</v>
      </c>
      <c r="C269" s="57" t="s">
        <v>289</v>
      </c>
      <c r="D269" s="54" t="s">
        <v>2066</v>
      </c>
      <c r="E269" s="6" t="s">
        <v>736</v>
      </c>
      <c r="F269" s="19">
        <v>1500</v>
      </c>
      <c r="G269" s="24">
        <v>7300.48</v>
      </c>
      <c r="H269" s="24">
        <v>0.19</v>
      </c>
      <c r="I269" s="31">
        <v>6.1199000000000003</v>
      </c>
      <c r="J269" s="31"/>
      <c r="K269" s="35" t="s">
        <v>596</v>
      </c>
    </row>
    <row r="270" spans="2:11" x14ac:dyDescent="0.3">
      <c r="B270" s="8" t="s">
        <v>2546</v>
      </c>
      <c r="C270" s="57" t="s">
        <v>289</v>
      </c>
      <c r="D270" s="54" t="s">
        <v>2547</v>
      </c>
      <c r="E270" s="6" t="s">
        <v>736</v>
      </c>
      <c r="F270" s="19">
        <v>1000</v>
      </c>
      <c r="G270" s="24">
        <v>4860.6400000000003</v>
      </c>
      <c r="H270" s="24">
        <v>0.13</v>
      </c>
      <c r="I270" s="31">
        <v>6.1200999999999999</v>
      </c>
      <c r="J270" s="31"/>
      <c r="K270" s="35" t="s">
        <v>596</v>
      </c>
    </row>
    <row r="271" spans="2:11" x14ac:dyDescent="0.3">
      <c r="B271" s="8" t="s">
        <v>2548</v>
      </c>
      <c r="C271" s="57" t="s">
        <v>1393</v>
      </c>
      <c r="D271" s="54" t="s">
        <v>2549</v>
      </c>
      <c r="E271" s="6" t="s">
        <v>736</v>
      </c>
      <c r="F271" s="19">
        <v>500</v>
      </c>
      <c r="G271" s="24">
        <v>2396.84</v>
      </c>
      <c r="H271" s="24">
        <v>0.06</v>
      </c>
      <c r="I271" s="31">
        <v>6.1849999999999996</v>
      </c>
      <c r="J271" s="31"/>
      <c r="K271" s="35" t="s">
        <v>596</v>
      </c>
    </row>
    <row r="272" spans="2:11" x14ac:dyDescent="0.3">
      <c r="B272" s="8" t="s">
        <v>1658</v>
      </c>
      <c r="C272" s="57" t="s">
        <v>41</v>
      </c>
      <c r="D272" s="54" t="s">
        <v>1659</v>
      </c>
      <c r="E272" s="6" t="s">
        <v>736</v>
      </c>
      <c r="F272" s="19">
        <v>500</v>
      </c>
      <c r="G272" s="24">
        <v>2391.2600000000002</v>
      </c>
      <c r="H272" s="24">
        <v>0.06</v>
      </c>
      <c r="I272" s="31">
        <v>6.24</v>
      </c>
      <c r="J272" s="31"/>
      <c r="K272" s="35"/>
    </row>
    <row r="273" spans="1:11" x14ac:dyDescent="0.3">
      <c r="C273" s="58" t="s">
        <v>176</v>
      </c>
      <c r="D273" s="54"/>
      <c r="E273" s="6"/>
      <c r="F273" s="19"/>
      <c r="G273" s="25">
        <v>136250.91</v>
      </c>
      <c r="H273" s="25">
        <v>3.61</v>
      </c>
      <c r="I273" s="31"/>
      <c r="J273" s="31"/>
      <c r="K273" s="35"/>
    </row>
    <row r="274" spans="1:11" x14ac:dyDescent="0.3">
      <c r="C274" s="57"/>
      <c r="D274" s="54"/>
      <c r="E274" s="6"/>
      <c r="F274" s="19"/>
      <c r="G274" s="24"/>
      <c r="H274" s="24"/>
      <c r="I274" s="31"/>
      <c r="J274" s="31"/>
      <c r="K274" s="35"/>
    </row>
    <row r="275" spans="1:11" x14ac:dyDescent="0.3">
      <c r="C275" s="59" t="s">
        <v>15</v>
      </c>
      <c r="D275" s="54"/>
      <c r="E275" s="6"/>
      <c r="F275" s="19"/>
      <c r="G275" s="24"/>
      <c r="H275" s="24"/>
      <c r="I275" s="31"/>
      <c r="J275" s="31"/>
      <c r="K275" s="35"/>
    </row>
    <row r="276" spans="1:11" x14ac:dyDescent="0.3">
      <c r="B276" s="8" t="s">
        <v>184</v>
      </c>
      <c r="C276" s="57" t="s">
        <v>185</v>
      </c>
      <c r="D276" s="54" t="s">
        <v>186</v>
      </c>
      <c r="E276" s="6" t="s">
        <v>187</v>
      </c>
      <c r="F276" s="19">
        <v>2300000</v>
      </c>
      <c r="G276" s="24">
        <v>2252.0700000000002</v>
      </c>
      <c r="H276" s="24">
        <v>0.06</v>
      </c>
      <c r="I276" s="31">
        <v>5.4701000000000004</v>
      </c>
      <c r="J276" s="31"/>
      <c r="K276" s="35"/>
    </row>
    <row r="277" spans="1:11" x14ac:dyDescent="0.3">
      <c r="C277" s="58" t="s">
        <v>176</v>
      </c>
      <c r="D277" s="54"/>
      <c r="E277" s="6"/>
      <c r="F277" s="19"/>
      <c r="G277" s="25">
        <v>2252.0700000000002</v>
      </c>
      <c r="H277" s="25">
        <v>0.06</v>
      </c>
      <c r="I277" s="31"/>
      <c r="J277" s="31"/>
      <c r="K277" s="35"/>
    </row>
    <row r="278" spans="1:11" x14ac:dyDescent="0.3">
      <c r="C278" s="57"/>
      <c r="D278" s="54"/>
      <c r="E278" s="6"/>
      <c r="F278" s="19"/>
      <c r="G278" s="24"/>
      <c r="H278" s="24"/>
      <c r="I278" s="31"/>
      <c r="J278" s="31"/>
      <c r="K278" s="35"/>
    </row>
    <row r="279" spans="1:11" x14ac:dyDescent="0.3">
      <c r="C279" s="58" t="s">
        <v>16</v>
      </c>
      <c r="D279" s="54"/>
      <c r="E279" s="6"/>
      <c r="F279" s="19"/>
      <c r="G279" s="24" t="s">
        <v>2</v>
      </c>
      <c r="H279" s="24" t="s">
        <v>2</v>
      </c>
      <c r="I279" s="31"/>
      <c r="J279" s="31"/>
      <c r="K279" s="35"/>
    </row>
    <row r="280" spans="1:11" x14ac:dyDescent="0.3">
      <c r="C280" s="57"/>
      <c r="D280" s="54"/>
      <c r="E280" s="6"/>
      <c r="F280" s="19"/>
      <c r="G280" s="24"/>
      <c r="H280" s="24"/>
      <c r="I280" s="31"/>
      <c r="J280" s="31"/>
      <c r="K280" s="35"/>
    </row>
    <row r="281" spans="1:11" x14ac:dyDescent="0.3">
      <c r="C281" s="58" t="s">
        <v>17</v>
      </c>
      <c r="D281" s="54"/>
      <c r="E281" s="6"/>
      <c r="F281" s="19"/>
      <c r="G281" s="24" t="s">
        <v>2</v>
      </c>
      <c r="H281" s="24" t="s">
        <v>2</v>
      </c>
      <c r="I281" s="31"/>
      <c r="J281" s="31"/>
      <c r="K281" s="35"/>
    </row>
    <row r="282" spans="1:11" x14ac:dyDescent="0.3">
      <c r="C282" s="57"/>
      <c r="D282" s="54"/>
      <c r="E282" s="6"/>
      <c r="F282" s="19"/>
      <c r="G282" s="24"/>
      <c r="H282" s="24"/>
      <c r="I282" s="31"/>
      <c r="J282" s="31"/>
      <c r="K282" s="35"/>
    </row>
    <row r="283" spans="1:11" x14ac:dyDescent="0.3">
      <c r="A283" s="10"/>
      <c r="B283" s="28"/>
      <c r="C283" s="58" t="s">
        <v>18</v>
      </c>
      <c r="D283" s="54"/>
      <c r="E283" s="6"/>
      <c r="F283" s="19"/>
      <c r="G283" s="24"/>
      <c r="H283" s="24"/>
      <c r="I283" s="31"/>
      <c r="J283" s="31"/>
      <c r="K283" s="35"/>
    </row>
    <row r="284" spans="1:11" x14ac:dyDescent="0.3">
      <c r="C284" s="59" t="s">
        <v>19</v>
      </c>
      <c r="D284" s="54"/>
      <c r="E284" s="6"/>
      <c r="F284" s="19"/>
      <c r="G284" s="24"/>
      <c r="H284" s="24"/>
      <c r="I284" s="31"/>
      <c r="J284" s="31"/>
      <c r="K284" s="35"/>
    </row>
    <row r="285" spans="1:11" x14ac:dyDescent="0.3">
      <c r="B285" s="8" t="s">
        <v>2550</v>
      </c>
      <c r="C285" s="57" t="s">
        <v>5259</v>
      </c>
      <c r="D285" s="54" t="s">
        <v>2551</v>
      </c>
      <c r="E285" s="6" t="s">
        <v>5258</v>
      </c>
      <c r="F285" s="19">
        <v>726722883.08800006</v>
      </c>
      <c r="G285" s="24">
        <v>323913.46999999997</v>
      </c>
      <c r="H285" s="24">
        <v>8.61</v>
      </c>
      <c r="I285" s="31"/>
      <c r="J285" s="31"/>
      <c r="K285" s="35"/>
    </row>
    <row r="286" spans="1:11" x14ac:dyDescent="0.3">
      <c r="B286" s="8" t="s">
        <v>2552</v>
      </c>
      <c r="C286" s="57" t="s">
        <v>5260</v>
      </c>
      <c r="D286" s="54" t="s">
        <v>2553</v>
      </c>
      <c r="E286" s="6" t="s">
        <v>5258</v>
      </c>
      <c r="F286" s="19">
        <v>2904125.125</v>
      </c>
      <c r="G286" s="24">
        <v>105732.16</v>
      </c>
      <c r="H286" s="24">
        <v>2.81</v>
      </c>
      <c r="I286" s="31"/>
      <c r="J286" s="31"/>
      <c r="K286" s="35"/>
    </row>
    <row r="287" spans="1:11" x14ac:dyDescent="0.3">
      <c r="B287" s="8" t="s">
        <v>2554</v>
      </c>
      <c r="C287" s="57" t="s">
        <v>5261</v>
      </c>
      <c r="D287" s="54" t="s">
        <v>2555</v>
      </c>
      <c r="E287" s="6" t="s">
        <v>5258</v>
      </c>
      <c r="F287" s="19">
        <v>1176705.9550000001</v>
      </c>
      <c r="G287" s="24">
        <v>71607.360000000001</v>
      </c>
      <c r="H287" s="24">
        <v>1.9</v>
      </c>
      <c r="I287" s="31"/>
      <c r="J287" s="31"/>
      <c r="K287" s="35"/>
    </row>
    <row r="288" spans="1:11" x14ac:dyDescent="0.3">
      <c r="B288" s="8" t="s">
        <v>742</v>
      </c>
      <c r="C288" s="57" t="s">
        <v>5257</v>
      </c>
      <c r="D288" s="54" t="s">
        <v>743</v>
      </c>
      <c r="E288" s="6" t="s">
        <v>5258</v>
      </c>
      <c r="F288" s="19">
        <v>974125.42200000002</v>
      </c>
      <c r="G288" s="24">
        <v>40170.61</v>
      </c>
      <c r="H288" s="24">
        <v>1.07</v>
      </c>
      <c r="I288" s="31"/>
      <c r="J288" s="31"/>
      <c r="K288" s="35"/>
    </row>
    <row r="289" spans="1:54" x14ac:dyDescent="0.3">
      <c r="C289" s="58" t="s">
        <v>176</v>
      </c>
      <c r="D289" s="54"/>
      <c r="E289" s="6"/>
      <c r="F289" s="19"/>
      <c r="G289" s="25">
        <v>541423.6</v>
      </c>
      <c r="H289" s="25">
        <v>14.39</v>
      </c>
      <c r="I289" s="31"/>
      <c r="J289" s="31"/>
      <c r="K289" s="35"/>
    </row>
    <row r="290" spans="1:54" x14ac:dyDescent="0.3">
      <c r="C290" s="57"/>
      <c r="D290" s="54"/>
      <c r="E290" s="6"/>
      <c r="F290" s="19"/>
      <c r="G290" s="24"/>
      <c r="H290" s="24"/>
      <c r="I290" s="31"/>
      <c r="J290" s="31"/>
      <c r="K290" s="35"/>
    </row>
    <row r="291" spans="1:54" x14ac:dyDescent="0.3">
      <c r="C291" s="58" t="s">
        <v>20</v>
      </c>
      <c r="D291" s="54"/>
      <c r="E291" s="6"/>
      <c r="F291" s="19"/>
      <c r="G291" s="24" t="s">
        <v>2</v>
      </c>
      <c r="H291" s="24" t="s">
        <v>2</v>
      </c>
      <c r="I291" s="31"/>
      <c r="J291" s="31"/>
      <c r="K291" s="35"/>
    </row>
    <row r="292" spans="1:54" x14ac:dyDescent="0.3">
      <c r="C292" s="57"/>
      <c r="D292" s="54"/>
      <c r="E292" s="6"/>
      <c r="F292" s="19"/>
      <c r="G292" s="24"/>
      <c r="H292" s="24"/>
      <c r="I292" s="31"/>
      <c r="J292" s="31"/>
      <c r="K292" s="35"/>
    </row>
    <row r="293" spans="1:54" x14ac:dyDescent="0.3">
      <c r="C293" s="58" t="s">
        <v>21</v>
      </c>
      <c r="D293" s="54"/>
      <c r="E293" s="6"/>
      <c r="F293" s="19"/>
      <c r="G293" s="24" t="s">
        <v>2</v>
      </c>
      <c r="H293" s="24" t="s">
        <v>2</v>
      </c>
      <c r="I293" s="31"/>
      <c r="J293" s="31"/>
      <c r="K293" s="35"/>
    </row>
    <row r="294" spans="1:54" x14ac:dyDescent="0.3">
      <c r="C294" s="57"/>
      <c r="D294" s="54"/>
      <c r="E294" s="6"/>
      <c r="F294" s="19"/>
      <c r="G294" s="24"/>
      <c r="H294" s="24"/>
      <c r="I294" s="31"/>
      <c r="J294" s="31"/>
      <c r="K294" s="35"/>
    </row>
    <row r="295" spans="1:54" x14ac:dyDescent="0.3">
      <c r="C295" s="58" t="s">
        <v>22</v>
      </c>
      <c r="D295" s="54"/>
      <c r="E295" s="6"/>
      <c r="F295" s="19"/>
      <c r="G295" s="24" t="s">
        <v>2</v>
      </c>
      <c r="H295" s="24" t="s">
        <v>2</v>
      </c>
      <c r="I295" s="31"/>
      <c r="J295" s="31"/>
      <c r="K295" s="35"/>
    </row>
    <row r="296" spans="1:54" x14ac:dyDescent="0.3">
      <c r="C296" s="57"/>
      <c r="D296" s="54"/>
      <c r="E296" s="6"/>
      <c r="F296" s="19"/>
      <c r="G296" s="24"/>
      <c r="H296" s="24"/>
      <c r="I296" s="31"/>
      <c r="J296" s="31"/>
      <c r="K296" s="35"/>
    </row>
    <row r="297" spans="1:54" x14ac:dyDescent="0.3">
      <c r="C297" s="58" t="s">
        <v>23</v>
      </c>
      <c r="D297" s="54"/>
      <c r="E297" s="6"/>
      <c r="F297" s="19"/>
      <c r="G297" s="24" t="s">
        <v>2</v>
      </c>
      <c r="H297" s="24" t="s">
        <v>2</v>
      </c>
      <c r="I297" s="31"/>
      <c r="J297" s="31"/>
      <c r="K297" s="35"/>
    </row>
    <row r="298" spans="1:54" x14ac:dyDescent="0.3">
      <c r="C298" s="57"/>
      <c r="D298" s="54"/>
      <c r="E298" s="6"/>
      <c r="F298" s="19"/>
      <c r="G298" s="24"/>
      <c r="H298" s="24"/>
      <c r="I298" s="31"/>
      <c r="J298" s="31"/>
      <c r="K298" s="35"/>
    </row>
    <row r="299" spans="1:54" x14ac:dyDescent="0.3">
      <c r="C299" s="59" t="s">
        <v>24</v>
      </c>
      <c r="D299" s="54"/>
      <c r="E299" s="6"/>
      <c r="F299" s="19"/>
      <c r="G299" s="24"/>
      <c r="H299" s="24"/>
      <c r="I299" s="31"/>
      <c r="J299" s="31"/>
      <c r="K299" s="35"/>
    </row>
    <row r="300" spans="1:54" x14ac:dyDescent="0.3">
      <c r="B300" s="8" t="s">
        <v>188</v>
      </c>
      <c r="C300" s="57" t="s">
        <v>189</v>
      </c>
      <c r="D300" s="54"/>
      <c r="E300" s="6"/>
      <c r="F300" s="19"/>
      <c r="G300" s="24">
        <v>105101.54</v>
      </c>
      <c r="H300" s="24">
        <v>2.79</v>
      </c>
      <c r="I300" s="31"/>
      <c r="J300" s="31"/>
      <c r="K300" s="35"/>
    </row>
    <row r="301" spans="1:54" x14ac:dyDescent="0.3">
      <c r="C301" s="58" t="s">
        <v>176</v>
      </c>
      <c r="D301" s="54"/>
      <c r="E301" s="6"/>
      <c r="F301" s="19"/>
      <c r="G301" s="25">
        <v>105101.54</v>
      </c>
      <c r="H301" s="25">
        <v>2.79</v>
      </c>
      <c r="I301" s="31"/>
      <c r="J301" s="31"/>
      <c r="K301" s="35"/>
    </row>
    <row r="302" spans="1:54" x14ac:dyDescent="0.3">
      <c r="C302" s="57"/>
      <c r="D302" s="54"/>
      <c r="E302" s="6"/>
      <c r="F302" s="19"/>
      <c r="G302" s="24"/>
      <c r="H302" s="24"/>
      <c r="I302" s="31"/>
      <c r="J302" s="31"/>
      <c r="K302" s="35"/>
    </row>
    <row r="303" spans="1:54" x14ac:dyDescent="0.3">
      <c r="A303" s="10"/>
      <c r="B303" s="28"/>
      <c r="C303" s="58" t="s">
        <v>25</v>
      </c>
      <c r="D303" s="54"/>
      <c r="E303" s="6"/>
      <c r="F303" s="19"/>
      <c r="G303" s="24"/>
      <c r="H303" s="24"/>
      <c r="I303" s="31"/>
      <c r="J303" s="31"/>
      <c r="K303" s="35"/>
    </row>
    <row r="304" spans="1:54" s="2" customFormat="1" ht="13.8" x14ac:dyDescent="0.3">
      <c r="A304" s="28"/>
      <c r="B304" s="28"/>
      <c r="C304" s="57" t="s">
        <v>5255</v>
      </c>
      <c r="D304" s="54"/>
      <c r="E304" s="6"/>
      <c r="F304" s="19"/>
      <c r="G304" s="24">
        <v>20010</v>
      </c>
      <c r="H304" s="24">
        <v>0.53</v>
      </c>
      <c r="I304" s="31"/>
      <c r="J304" s="31"/>
      <c r="K304" s="35"/>
      <c r="L304" s="3"/>
      <c r="AI304" s="3"/>
      <c r="AV304" s="3"/>
      <c r="AX304" s="3"/>
      <c r="BB304" s="3"/>
    </row>
    <row r="305" spans="2:11" x14ac:dyDescent="0.3">
      <c r="B305" s="8"/>
      <c r="C305" s="57" t="s">
        <v>190</v>
      </c>
      <c r="D305" s="54"/>
      <c r="E305" s="6"/>
      <c r="F305" s="19"/>
      <c r="G305" s="24">
        <v>-69339.570000000007</v>
      </c>
      <c r="H305" s="24">
        <v>-1.78</v>
      </c>
      <c r="I305" s="31"/>
      <c r="J305" s="31"/>
      <c r="K305" s="35"/>
    </row>
    <row r="306" spans="2:11" x14ac:dyDescent="0.3">
      <c r="C306" s="58" t="s">
        <v>176</v>
      </c>
      <c r="D306" s="54"/>
      <c r="E306" s="6"/>
      <c r="F306" s="19"/>
      <c r="G306" s="25">
        <v>-49329.57</v>
      </c>
      <c r="H306" s="25">
        <v>-1.25</v>
      </c>
      <c r="I306" s="31"/>
      <c r="J306" s="31"/>
      <c r="K306" s="35"/>
    </row>
    <row r="307" spans="2:11" x14ac:dyDescent="0.3">
      <c r="C307" s="57"/>
      <c r="D307" s="54"/>
      <c r="E307" s="6"/>
      <c r="F307" s="19"/>
      <c r="G307" s="24"/>
      <c r="H307" s="24"/>
      <c r="I307" s="31"/>
      <c r="J307" s="31"/>
      <c r="K307" s="35"/>
    </row>
    <row r="308" spans="2:11" x14ac:dyDescent="0.3">
      <c r="C308" s="60" t="s">
        <v>191</v>
      </c>
      <c r="D308" s="55"/>
      <c r="E308" s="5"/>
      <c r="F308" s="20"/>
      <c r="G308" s="26">
        <v>3760563.6</v>
      </c>
      <c r="H308" s="26">
        <v>100</v>
      </c>
      <c r="I308" s="32"/>
      <c r="J308" s="32"/>
      <c r="K308" s="36"/>
    </row>
    <row r="310" spans="2:11" s="50" customFormat="1" ht="15" x14ac:dyDescent="0.35">
      <c r="C310" s="50" t="s">
        <v>4938</v>
      </c>
      <c r="F310" s="51"/>
      <c r="G310" s="51"/>
      <c r="H310" s="51"/>
    </row>
    <row r="311" spans="2:11" s="42" customFormat="1" ht="27.6" x14ac:dyDescent="0.3">
      <c r="B311" s="43"/>
      <c r="C311" s="43" t="s">
        <v>4933</v>
      </c>
      <c r="D311" s="43" t="s">
        <v>4934</v>
      </c>
      <c r="E311" s="43" t="s">
        <v>4935</v>
      </c>
      <c r="F311" s="44" t="s">
        <v>34</v>
      </c>
      <c r="G311" s="45" t="s">
        <v>4936</v>
      </c>
      <c r="H311" s="44" t="s">
        <v>36</v>
      </c>
      <c r="I311" s="43" t="s">
        <v>39</v>
      </c>
    </row>
    <row r="312" spans="2:11" s="42" customFormat="1" ht="13.8" x14ac:dyDescent="0.3">
      <c r="B312" s="43"/>
      <c r="C312" s="43" t="s">
        <v>4941</v>
      </c>
      <c r="D312" s="43"/>
      <c r="E312" s="43"/>
      <c r="F312" s="44"/>
      <c r="G312" s="45"/>
      <c r="H312" s="44"/>
      <c r="I312" s="43"/>
    </row>
    <row r="313" spans="2:11" s="2" customFormat="1" ht="13.8" x14ac:dyDescent="0.3">
      <c r="B313" s="46">
        <v>2220102</v>
      </c>
      <c r="C313" s="46" t="s">
        <v>4939</v>
      </c>
      <c r="D313" s="46" t="s">
        <v>4940</v>
      </c>
      <c r="E313" s="46" t="s">
        <v>43</v>
      </c>
      <c r="F313" s="47">
        <v>-11608300</v>
      </c>
      <c r="G313" s="47">
        <v>-233210.747</v>
      </c>
      <c r="H313" s="47">
        <v>-6.2</v>
      </c>
      <c r="I313" s="46"/>
    </row>
    <row r="314" spans="2:11" s="2" customFormat="1" ht="13.8" x14ac:dyDescent="0.3">
      <c r="B314" s="46">
        <v>2220135</v>
      </c>
      <c r="C314" s="46" t="s">
        <v>4957</v>
      </c>
      <c r="D314" s="46" t="s">
        <v>4940</v>
      </c>
      <c r="E314" s="46" t="s">
        <v>43</v>
      </c>
      <c r="F314" s="47">
        <v>-13995750</v>
      </c>
      <c r="G314" s="47">
        <v>-115408.95450000001</v>
      </c>
      <c r="H314" s="47">
        <v>-3.07</v>
      </c>
      <c r="I314" s="46"/>
    </row>
    <row r="315" spans="2:11" s="2" customFormat="1" ht="13.8" x14ac:dyDescent="0.3">
      <c r="B315" s="46">
        <v>2220452</v>
      </c>
      <c r="C315" s="46" t="s">
        <v>5011</v>
      </c>
      <c r="D315" s="46" t="s">
        <v>4940</v>
      </c>
      <c r="E315" s="46" t="s">
        <v>43</v>
      </c>
      <c r="F315" s="47">
        <v>-7667800</v>
      </c>
      <c r="G315" s="47">
        <v>-111129.42539999999</v>
      </c>
      <c r="H315" s="47">
        <v>-2.96</v>
      </c>
      <c r="I315" s="46"/>
    </row>
    <row r="316" spans="2:11" s="2" customFormat="1" ht="13.8" x14ac:dyDescent="0.3">
      <c r="B316" s="46">
        <v>2220225</v>
      </c>
      <c r="C316" s="46" t="s">
        <v>4969</v>
      </c>
      <c r="D316" s="46" t="s">
        <v>4940</v>
      </c>
      <c r="E316" s="46" t="s">
        <v>43</v>
      </c>
      <c r="F316" s="47">
        <v>-7298750</v>
      </c>
      <c r="G316" s="47">
        <v>-88001.028749999998</v>
      </c>
      <c r="H316" s="47">
        <v>-2.34</v>
      </c>
      <c r="I316" s="46"/>
    </row>
    <row r="317" spans="2:11" s="2" customFormat="1" ht="13.8" x14ac:dyDescent="0.3">
      <c r="B317" s="46">
        <v>2220122</v>
      </c>
      <c r="C317" s="46" t="s">
        <v>5023</v>
      </c>
      <c r="D317" s="46" t="s">
        <v>4940</v>
      </c>
      <c r="E317" s="46" t="s">
        <v>103</v>
      </c>
      <c r="F317" s="47">
        <v>-14886400</v>
      </c>
      <c r="G317" s="47">
        <v>-62366.572800000002</v>
      </c>
      <c r="H317" s="47">
        <v>-1.66</v>
      </c>
      <c r="I317" s="46"/>
    </row>
    <row r="318" spans="2:11" s="2" customFormat="1" ht="13.8" x14ac:dyDescent="0.3">
      <c r="B318" s="46">
        <v>2220188</v>
      </c>
      <c r="C318" s="46" t="s">
        <v>4984</v>
      </c>
      <c r="D318" s="46" t="s">
        <v>4940</v>
      </c>
      <c r="E318" s="46" t="s">
        <v>50</v>
      </c>
      <c r="F318" s="47">
        <v>-1733025</v>
      </c>
      <c r="G318" s="47">
        <v>-60052.782299999999</v>
      </c>
      <c r="H318" s="47">
        <v>-1.6</v>
      </c>
      <c r="I318" s="46"/>
    </row>
    <row r="319" spans="2:11" s="2" customFormat="1" ht="13.8" x14ac:dyDescent="0.3">
      <c r="B319" s="46">
        <v>2220144</v>
      </c>
      <c r="C319" s="46" t="s">
        <v>4995</v>
      </c>
      <c r="D319" s="46" t="s">
        <v>4940</v>
      </c>
      <c r="E319" s="46" t="s">
        <v>145</v>
      </c>
      <c r="F319" s="47">
        <v>-2307750</v>
      </c>
      <c r="G319" s="47">
        <v>-54248.27925</v>
      </c>
      <c r="H319" s="47">
        <v>-1.44</v>
      </c>
      <c r="I319" s="46"/>
    </row>
    <row r="320" spans="2:11" s="2" customFormat="1" ht="13.8" x14ac:dyDescent="0.3">
      <c r="B320" s="46">
        <v>2220314</v>
      </c>
      <c r="C320" s="46" t="s">
        <v>4943</v>
      </c>
      <c r="D320" s="46" t="s">
        <v>4940</v>
      </c>
      <c r="E320" s="46" t="s">
        <v>64</v>
      </c>
      <c r="F320" s="47">
        <v>-3259000</v>
      </c>
      <c r="G320" s="47">
        <v>-49311.928999999996</v>
      </c>
      <c r="H320" s="47">
        <v>-1.31</v>
      </c>
      <c r="I320" s="46"/>
    </row>
    <row r="321" spans="2:9" s="2" customFormat="1" ht="13.8" x14ac:dyDescent="0.3">
      <c r="B321" s="46">
        <v>2220072</v>
      </c>
      <c r="C321" s="46" t="s">
        <v>4954</v>
      </c>
      <c r="D321" s="46" t="s">
        <v>4940</v>
      </c>
      <c r="E321" s="46" t="s">
        <v>1019</v>
      </c>
      <c r="F321" s="47">
        <v>-885150</v>
      </c>
      <c r="G321" s="47">
        <v>-43374.120300000002</v>
      </c>
      <c r="H321" s="47">
        <v>-1.1499999999999999</v>
      </c>
      <c r="I321" s="46"/>
    </row>
    <row r="322" spans="2:9" s="2" customFormat="1" ht="13.8" x14ac:dyDescent="0.3">
      <c r="B322" s="46">
        <v>2220052</v>
      </c>
      <c r="C322" s="46" t="s">
        <v>5024</v>
      </c>
      <c r="D322" s="46" t="s">
        <v>4940</v>
      </c>
      <c r="E322" s="46" t="s">
        <v>2138</v>
      </c>
      <c r="F322" s="47">
        <v>-9014850</v>
      </c>
      <c r="G322" s="47">
        <v>-41698.188674999998</v>
      </c>
      <c r="H322" s="47">
        <v>-1.1100000000000001</v>
      </c>
      <c r="I322" s="46"/>
    </row>
    <row r="323" spans="2:9" s="2" customFormat="1" ht="13.8" x14ac:dyDescent="0.3">
      <c r="B323" s="46">
        <v>2220197</v>
      </c>
      <c r="C323" s="46" t="s">
        <v>4978</v>
      </c>
      <c r="D323" s="46" t="s">
        <v>4940</v>
      </c>
      <c r="E323" s="46" t="s">
        <v>43</v>
      </c>
      <c r="F323" s="47">
        <v>-4120200</v>
      </c>
      <c r="G323" s="47">
        <v>-36101.1924</v>
      </c>
      <c r="H323" s="47">
        <v>-0.96</v>
      </c>
      <c r="I323" s="46"/>
    </row>
    <row r="324" spans="2:9" s="2" customFormat="1" ht="13.8" x14ac:dyDescent="0.3">
      <c r="B324" s="46">
        <v>2220209</v>
      </c>
      <c r="C324" s="46" t="s">
        <v>5015</v>
      </c>
      <c r="D324" s="46" t="s">
        <v>4940</v>
      </c>
      <c r="E324" s="46" t="s">
        <v>86</v>
      </c>
      <c r="F324" s="47">
        <v>-8881650</v>
      </c>
      <c r="G324" s="47">
        <v>-35877.425174999997</v>
      </c>
      <c r="H324" s="47">
        <v>-0.95</v>
      </c>
      <c r="I324" s="46"/>
    </row>
    <row r="325" spans="2:9" s="2" customFormat="1" ht="13.8" x14ac:dyDescent="0.3">
      <c r="B325" s="46">
        <v>2220079</v>
      </c>
      <c r="C325" s="46" t="s">
        <v>4970</v>
      </c>
      <c r="D325" s="46" t="s">
        <v>4940</v>
      </c>
      <c r="E325" s="46" t="s">
        <v>198</v>
      </c>
      <c r="F325" s="47">
        <v>-3258900</v>
      </c>
      <c r="G325" s="47">
        <v>-33323.881950000003</v>
      </c>
      <c r="H325" s="47">
        <v>-0.89</v>
      </c>
      <c r="I325" s="46"/>
    </row>
    <row r="326" spans="2:9" s="2" customFormat="1" ht="13.8" x14ac:dyDescent="0.3">
      <c r="B326" s="46">
        <v>2220098</v>
      </c>
      <c r="C326" s="46" t="s">
        <v>5025</v>
      </c>
      <c r="D326" s="46" t="s">
        <v>4940</v>
      </c>
      <c r="E326" s="46" t="s">
        <v>244</v>
      </c>
      <c r="F326" s="47">
        <v>-1641125</v>
      </c>
      <c r="G326" s="47">
        <v>-32920.967499999999</v>
      </c>
      <c r="H326" s="47">
        <v>-0.88</v>
      </c>
      <c r="I326" s="46"/>
    </row>
    <row r="327" spans="2:9" s="2" customFormat="1" ht="13.8" x14ac:dyDescent="0.3">
      <c r="B327" s="46">
        <v>2220178</v>
      </c>
      <c r="C327" s="46" t="s">
        <v>5019</v>
      </c>
      <c r="D327" s="46" t="s">
        <v>4940</v>
      </c>
      <c r="E327" s="46" t="s">
        <v>50</v>
      </c>
      <c r="F327" s="47">
        <v>-1555875</v>
      </c>
      <c r="G327" s="47">
        <v>-30098.401875</v>
      </c>
      <c r="H327" s="47">
        <v>-0.8</v>
      </c>
      <c r="I327" s="46"/>
    </row>
    <row r="328" spans="2:9" s="2" customFormat="1" ht="13.8" x14ac:dyDescent="0.3">
      <c r="B328" s="46">
        <v>2220061</v>
      </c>
      <c r="C328" s="46" t="s">
        <v>5026</v>
      </c>
      <c r="D328" s="46" t="s">
        <v>4940</v>
      </c>
      <c r="E328" s="46" t="s">
        <v>43</v>
      </c>
      <c r="F328" s="47">
        <v>-37016525</v>
      </c>
      <c r="G328" s="47">
        <v>-27136.8144775</v>
      </c>
      <c r="H328" s="47">
        <v>-0.72</v>
      </c>
      <c r="I328" s="46"/>
    </row>
    <row r="329" spans="2:9" s="2" customFormat="1" ht="13.8" x14ac:dyDescent="0.3">
      <c r="B329" s="46">
        <v>2220217</v>
      </c>
      <c r="C329" s="46" t="s">
        <v>4955</v>
      </c>
      <c r="D329" s="46" t="s">
        <v>4940</v>
      </c>
      <c r="E329" s="46" t="s">
        <v>72</v>
      </c>
      <c r="F329" s="47">
        <v>-3738400</v>
      </c>
      <c r="G329" s="47">
        <v>-25879.074000000001</v>
      </c>
      <c r="H329" s="47">
        <v>-0.69</v>
      </c>
      <c r="I329" s="46"/>
    </row>
    <row r="330" spans="2:9" s="2" customFormat="1" ht="13.8" x14ac:dyDescent="0.3">
      <c r="B330" s="46">
        <v>2220263</v>
      </c>
      <c r="C330" s="46" t="s">
        <v>4963</v>
      </c>
      <c r="D330" s="46" t="s">
        <v>4940</v>
      </c>
      <c r="E330" s="46" t="s">
        <v>119</v>
      </c>
      <c r="F330" s="47">
        <v>-2511000</v>
      </c>
      <c r="G330" s="47">
        <v>-25863.3</v>
      </c>
      <c r="H330" s="47">
        <v>-0.69</v>
      </c>
      <c r="I330" s="46"/>
    </row>
    <row r="331" spans="2:9" s="2" customFormat="1" ht="13.8" x14ac:dyDescent="0.3">
      <c r="B331" s="46">
        <v>2220176</v>
      </c>
      <c r="C331" s="46" t="s">
        <v>5027</v>
      </c>
      <c r="D331" s="46" t="s">
        <v>4940</v>
      </c>
      <c r="E331" s="46" t="s">
        <v>86</v>
      </c>
      <c r="F331" s="47">
        <v>-5944900</v>
      </c>
      <c r="G331" s="47">
        <v>-25533.345499999999</v>
      </c>
      <c r="H331" s="47">
        <v>-0.68</v>
      </c>
      <c r="I331" s="46"/>
    </row>
    <row r="332" spans="2:9" s="2" customFormat="1" ht="13.8" x14ac:dyDescent="0.3">
      <c r="B332" s="46">
        <v>2220071</v>
      </c>
      <c r="C332" s="46" t="s">
        <v>5028</v>
      </c>
      <c r="D332" s="46" t="s">
        <v>4940</v>
      </c>
      <c r="E332" s="46" t="s">
        <v>90</v>
      </c>
      <c r="F332" s="47">
        <v>-374300</v>
      </c>
      <c r="G332" s="47">
        <v>-25482.344000000001</v>
      </c>
      <c r="H332" s="47">
        <v>-0.68</v>
      </c>
      <c r="I332" s="46"/>
    </row>
    <row r="333" spans="2:9" s="2" customFormat="1" ht="13.8" x14ac:dyDescent="0.3">
      <c r="B333" s="46">
        <v>2220180</v>
      </c>
      <c r="C333" s="46" t="s">
        <v>4974</v>
      </c>
      <c r="D333" s="46" t="s">
        <v>4940</v>
      </c>
      <c r="E333" s="46" t="s">
        <v>1051</v>
      </c>
      <c r="F333" s="47">
        <v>-955500</v>
      </c>
      <c r="G333" s="47">
        <v>-25145.893499999998</v>
      </c>
      <c r="H333" s="47">
        <v>-0.67</v>
      </c>
      <c r="I333" s="46"/>
    </row>
    <row r="334" spans="2:9" s="2" customFormat="1" ht="13.8" x14ac:dyDescent="0.3">
      <c r="B334" s="46">
        <v>2220121</v>
      </c>
      <c r="C334" s="46" t="s">
        <v>4959</v>
      </c>
      <c r="D334" s="46" t="s">
        <v>4940</v>
      </c>
      <c r="E334" s="46" t="s">
        <v>57</v>
      </c>
      <c r="F334" s="47">
        <v>-640675</v>
      </c>
      <c r="G334" s="47">
        <v>-23638.985475000001</v>
      </c>
      <c r="H334" s="47">
        <v>-0.63</v>
      </c>
      <c r="I334" s="46"/>
    </row>
    <row r="335" spans="2:9" s="2" customFormat="1" ht="13.8" x14ac:dyDescent="0.3">
      <c r="B335" s="46">
        <v>2220124</v>
      </c>
      <c r="C335" s="46" t="s">
        <v>4985</v>
      </c>
      <c r="D335" s="46" t="s">
        <v>4940</v>
      </c>
      <c r="E335" s="46" t="s">
        <v>145</v>
      </c>
      <c r="F335" s="47">
        <v>-629650</v>
      </c>
      <c r="G335" s="47">
        <v>-23250.455900000001</v>
      </c>
      <c r="H335" s="47">
        <v>-0.62</v>
      </c>
      <c r="I335" s="46"/>
    </row>
    <row r="336" spans="2:9" s="2" customFormat="1" ht="13.8" x14ac:dyDescent="0.3">
      <c r="B336" s="46">
        <v>2220413</v>
      </c>
      <c r="C336" s="46" t="s">
        <v>5029</v>
      </c>
      <c r="D336" s="46" t="s">
        <v>4940</v>
      </c>
      <c r="E336" s="46" t="s">
        <v>1019</v>
      </c>
      <c r="F336" s="47">
        <v>-5380800</v>
      </c>
      <c r="G336" s="47">
        <v>-22897.9944</v>
      </c>
      <c r="H336" s="47">
        <v>-0.61</v>
      </c>
      <c r="I336" s="46"/>
    </row>
    <row r="337" spans="2:9" s="2" customFormat="1" ht="13.8" x14ac:dyDescent="0.3">
      <c r="B337" s="46">
        <v>2220130</v>
      </c>
      <c r="C337" s="46" t="s">
        <v>4989</v>
      </c>
      <c r="D337" s="46" t="s">
        <v>4940</v>
      </c>
      <c r="E337" s="46" t="s">
        <v>90</v>
      </c>
      <c r="F337" s="47">
        <v>-1915650</v>
      </c>
      <c r="G337" s="47">
        <v>-21863.313450000001</v>
      </c>
      <c r="H337" s="47">
        <v>-0.57999999999999996</v>
      </c>
      <c r="I337" s="46"/>
    </row>
    <row r="338" spans="2:9" s="2" customFormat="1" ht="13.8" x14ac:dyDescent="0.3">
      <c r="B338" s="46">
        <v>2220048</v>
      </c>
      <c r="C338" s="46" t="s">
        <v>5030</v>
      </c>
      <c r="D338" s="46" t="s">
        <v>4940</v>
      </c>
      <c r="E338" s="46" t="s">
        <v>86</v>
      </c>
      <c r="F338" s="47">
        <v>-2289750</v>
      </c>
      <c r="G338" s="47">
        <v>-21569.445</v>
      </c>
      <c r="H338" s="47">
        <v>-0.56999999999999995</v>
      </c>
      <c r="I338" s="46"/>
    </row>
    <row r="339" spans="2:9" s="2" customFormat="1" ht="13.8" x14ac:dyDescent="0.3">
      <c r="B339" s="46">
        <v>2220101</v>
      </c>
      <c r="C339" s="46" t="s">
        <v>5018</v>
      </c>
      <c r="D339" s="46" t="s">
        <v>4940</v>
      </c>
      <c r="E339" s="46" t="s">
        <v>86</v>
      </c>
      <c r="F339" s="47">
        <v>-1001000</v>
      </c>
      <c r="G339" s="47">
        <v>-20682.662</v>
      </c>
      <c r="H339" s="47">
        <v>-0.55000000000000004</v>
      </c>
      <c r="I339" s="46"/>
    </row>
    <row r="340" spans="2:9" s="2" customFormat="1" ht="13.8" x14ac:dyDescent="0.3">
      <c r="B340" s="46">
        <v>2220245</v>
      </c>
      <c r="C340" s="46" t="s">
        <v>5031</v>
      </c>
      <c r="D340" s="46" t="s">
        <v>4940</v>
      </c>
      <c r="E340" s="46" t="s">
        <v>119</v>
      </c>
      <c r="F340" s="47">
        <v>-3887000</v>
      </c>
      <c r="G340" s="47">
        <v>-20377.5975</v>
      </c>
      <c r="H340" s="47">
        <v>-0.54</v>
      </c>
      <c r="I340" s="46"/>
    </row>
    <row r="341" spans="2:9" s="2" customFormat="1" ht="13.8" x14ac:dyDescent="0.3">
      <c r="B341" s="46">
        <v>2220133</v>
      </c>
      <c r="C341" s="46" t="s">
        <v>4960</v>
      </c>
      <c r="D341" s="46" t="s">
        <v>4940</v>
      </c>
      <c r="E341" s="46" t="s">
        <v>43</v>
      </c>
      <c r="F341" s="47">
        <v>-17496000</v>
      </c>
      <c r="G341" s="47">
        <v>-19438.056</v>
      </c>
      <c r="H341" s="47">
        <v>-0.52</v>
      </c>
      <c r="I341" s="46"/>
    </row>
    <row r="342" spans="2:9" s="2" customFormat="1" ht="13.8" x14ac:dyDescent="0.3">
      <c r="B342" s="46">
        <v>2220288</v>
      </c>
      <c r="C342" s="46" t="s">
        <v>4942</v>
      </c>
      <c r="D342" s="46" t="s">
        <v>4940</v>
      </c>
      <c r="E342" s="46" t="s">
        <v>43</v>
      </c>
      <c r="F342" s="47">
        <v>-879600</v>
      </c>
      <c r="G342" s="47">
        <v>-19239.4908</v>
      </c>
      <c r="H342" s="47">
        <v>-0.51</v>
      </c>
      <c r="I342" s="46"/>
    </row>
    <row r="343" spans="2:9" s="2" customFormat="1" ht="13.8" x14ac:dyDescent="0.3">
      <c r="B343" s="46">
        <v>2220108</v>
      </c>
      <c r="C343" s="46" t="s">
        <v>4990</v>
      </c>
      <c r="D343" s="46" t="s">
        <v>4940</v>
      </c>
      <c r="E343" s="46" t="s">
        <v>50</v>
      </c>
      <c r="F343" s="47">
        <v>-1102150</v>
      </c>
      <c r="G343" s="47">
        <v>-19057.27565</v>
      </c>
      <c r="H343" s="47">
        <v>-0.51</v>
      </c>
      <c r="I343" s="46"/>
    </row>
    <row r="344" spans="2:9" s="2" customFormat="1" ht="13.8" x14ac:dyDescent="0.3">
      <c r="B344" s="46">
        <v>2220247</v>
      </c>
      <c r="C344" s="46" t="s">
        <v>5032</v>
      </c>
      <c r="D344" s="46" t="s">
        <v>4940</v>
      </c>
      <c r="E344" s="46" t="s">
        <v>272</v>
      </c>
      <c r="F344" s="47">
        <v>-4091800</v>
      </c>
      <c r="G344" s="47">
        <v>-18834.555400000001</v>
      </c>
      <c r="H344" s="47">
        <v>-0.5</v>
      </c>
      <c r="I344" s="46"/>
    </row>
    <row r="345" spans="2:9" s="2" customFormat="1" ht="13.8" x14ac:dyDescent="0.3">
      <c r="B345" s="46">
        <v>2220202</v>
      </c>
      <c r="C345" s="46" t="s">
        <v>5033</v>
      </c>
      <c r="D345" s="46" t="s">
        <v>4940</v>
      </c>
      <c r="E345" s="46" t="s">
        <v>490</v>
      </c>
      <c r="F345" s="47">
        <v>-1674750</v>
      </c>
      <c r="G345" s="47">
        <v>-18474.167249999999</v>
      </c>
      <c r="H345" s="47">
        <v>-0.49</v>
      </c>
      <c r="I345" s="46"/>
    </row>
    <row r="346" spans="2:9" s="2" customFormat="1" ht="13.8" x14ac:dyDescent="0.3">
      <c r="B346" s="46">
        <v>2220335</v>
      </c>
      <c r="C346" s="46" t="s">
        <v>5035</v>
      </c>
      <c r="D346" s="46" t="s">
        <v>4940</v>
      </c>
      <c r="E346" s="46" t="s">
        <v>43</v>
      </c>
      <c r="F346" s="47">
        <v>-899800</v>
      </c>
      <c r="G346" s="47">
        <v>-18182.258600000001</v>
      </c>
      <c r="H346" s="47">
        <v>-0.48</v>
      </c>
      <c r="I346" s="46"/>
    </row>
    <row r="347" spans="2:9" s="2" customFormat="1" ht="13.8" x14ac:dyDescent="0.3">
      <c r="B347" s="46">
        <v>2220310</v>
      </c>
      <c r="C347" s="46" t="s">
        <v>5036</v>
      </c>
      <c r="D347" s="46" t="s">
        <v>4940</v>
      </c>
      <c r="E347" s="46" t="s">
        <v>68</v>
      </c>
      <c r="F347" s="47">
        <v>-149750</v>
      </c>
      <c r="G347" s="47">
        <v>-18137.72</v>
      </c>
      <c r="H347" s="47">
        <v>-0.48</v>
      </c>
      <c r="I347" s="46"/>
    </row>
    <row r="348" spans="2:9" s="2" customFormat="1" ht="13.8" x14ac:dyDescent="0.3">
      <c r="B348" s="46">
        <v>2220236</v>
      </c>
      <c r="C348" s="46" t="s">
        <v>5034</v>
      </c>
      <c r="D348" s="46" t="s">
        <v>4940</v>
      </c>
      <c r="E348" s="46" t="s">
        <v>119</v>
      </c>
      <c r="F348" s="47">
        <v>-2041875</v>
      </c>
      <c r="G348" s="47">
        <v>-18125.724375000002</v>
      </c>
      <c r="H348" s="47">
        <v>-0.48</v>
      </c>
      <c r="I348" s="46"/>
    </row>
    <row r="349" spans="2:9" s="2" customFormat="1" ht="13.8" x14ac:dyDescent="0.3">
      <c r="B349" s="46">
        <v>2220184</v>
      </c>
      <c r="C349" s="46" t="s">
        <v>5037</v>
      </c>
      <c r="D349" s="46" t="s">
        <v>4940</v>
      </c>
      <c r="E349" s="46" t="s">
        <v>171</v>
      </c>
      <c r="F349" s="47">
        <v>-1429500</v>
      </c>
      <c r="G349" s="47">
        <v>-16951.010999999999</v>
      </c>
      <c r="H349" s="47">
        <v>-0.45</v>
      </c>
      <c r="I349" s="46"/>
    </row>
    <row r="350" spans="2:9" s="2" customFormat="1" ht="13.8" x14ac:dyDescent="0.3">
      <c r="B350" s="46">
        <v>2220240</v>
      </c>
      <c r="C350" s="46" t="s">
        <v>5038</v>
      </c>
      <c r="D350" s="46" t="s">
        <v>4940</v>
      </c>
      <c r="E350" s="46" t="s">
        <v>850</v>
      </c>
      <c r="F350" s="47">
        <v>-1797275</v>
      </c>
      <c r="G350" s="47">
        <v>-16717.353412500001</v>
      </c>
      <c r="H350" s="47">
        <v>-0.44</v>
      </c>
      <c r="I350" s="46"/>
    </row>
    <row r="351" spans="2:9" s="2" customFormat="1" ht="13.8" x14ac:dyDescent="0.3">
      <c r="B351" s="46">
        <v>2220260</v>
      </c>
      <c r="C351" s="46" t="s">
        <v>5014</v>
      </c>
      <c r="D351" s="46" t="s">
        <v>4940</v>
      </c>
      <c r="E351" s="46" t="s">
        <v>164</v>
      </c>
      <c r="F351" s="47">
        <v>-6062500</v>
      </c>
      <c r="G351" s="47">
        <v>-16073.50625</v>
      </c>
      <c r="H351" s="47">
        <v>-0.43</v>
      </c>
      <c r="I351" s="46"/>
    </row>
    <row r="352" spans="2:9" s="2" customFormat="1" ht="13.8" x14ac:dyDescent="0.3">
      <c r="B352" s="46">
        <v>2220111</v>
      </c>
      <c r="C352" s="46" t="s">
        <v>5040</v>
      </c>
      <c r="D352" s="46" t="s">
        <v>4940</v>
      </c>
      <c r="E352" s="46" t="s">
        <v>198</v>
      </c>
      <c r="F352" s="47">
        <v>-11721800</v>
      </c>
      <c r="G352" s="47">
        <v>-15557.17296</v>
      </c>
      <c r="H352" s="47">
        <v>-0.41</v>
      </c>
      <c r="I352" s="46"/>
    </row>
    <row r="353" spans="2:9" s="2" customFormat="1" ht="13.8" x14ac:dyDescent="0.3">
      <c r="B353" s="46">
        <v>2220173</v>
      </c>
      <c r="C353" s="46" t="s">
        <v>5039</v>
      </c>
      <c r="D353" s="46" t="s">
        <v>4940</v>
      </c>
      <c r="E353" s="46" t="s">
        <v>50</v>
      </c>
      <c r="F353" s="47">
        <v>-912600</v>
      </c>
      <c r="G353" s="47">
        <v>-15450.317999999999</v>
      </c>
      <c r="H353" s="47">
        <v>-0.41</v>
      </c>
      <c r="I353" s="46"/>
    </row>
    <row r="354" spans="2:9" s="2" customFormat="1" ht="13.8" x14ac:dyDescent="0.3">
      <c r="B354" s="46">
        <v>2220182</v>
      </c>
      <c r="C354" s="46" t="s">
        <v>5041</v>
      </c>
      <c r="D354" s="46" t="s">
        <v>4940</v>
      </c>
      <c r="E354" s="46" t="s">
        <v>86</v>
      </c>
      <c r="F354" s="47">
        <v>-5594376</v>
      </c>
      <c r="G354" s="47">
        <v>-15191.528028000001</v>
      </c>
      <c r="H354" s="47">
        <v>-0.4</v>
      </c>
      <c r="I354" s="46"/>
    </row>
    <row r="355" spans="2:9" s="2" customFormat="1" ht="13.8" x14ac:dyDescent="0.3">
      <c r="B355" s="46">
        <v>2220166</v>
      </c>
      <c r="C355" s="46" t="s">
        <v>4962</v>
      </c>
      <c r="D355" s="46" t="s">
        <v>4940</v>
      </c>
      <c r="E355" s="46" t="s">
        <v>198</v>
      </c>
      <c r="F355" s="47">
        <v>-9454500</v>
      </c>
      <c r="G355" s="47">
        <v>-15186.763349999999</v>
      </c>
      <c r="H355" s="47">
        <v>-0.4</v>
      </c>
      <c r="I355" s="46"/>
    </row>
    <row r="356" spans="2:9" s="2" customFormat="1" ht="13.8" x14ac:dyDescent="0.3">
      <c r="B356" s="46">
        <v>2220439</v>
      </c>
      <c r="C356" s="46" t="s">
        <v>4988</v>
      </c>
      <c r="D356" s="46" t="s">
        <v>4940</v>
      </c>
      <c r="E356" s="46" t="s">
        <v>1032</v>
      </c>
      <c r="F356" s="47">
        <v>-3762450</v>
      </c>
      <c r="G356" s="47">
        <v>-14731.872975</v>
      </c>
      <c r="H356" s="47">
        <v>-0.39</v>
      </c>
      <c r="I356" s="46"/>
    </row>
    <row r="357" spans="2:9" s="2" customFormat="1" ht="13.8" x14ac:dyDescent="0.3">
      <c r="B357" s="46">
        <v>2220162</v>
      </c>
      <c r="C357" s="46" t="s">
        <v>4952</v>
      </c>
      <c r="D357" s="46" t="s">
        <v>4940</v>
      </c>
      <c r="E357" s="46" t="s">
        <v>119</v>
      </c>
      <c r="F357" s="47">
        <v>-3593100</v>
      </c>
      <c r="G357" s="47">
        <v>-14641.8825</v>
      </c>
      <c r="H357" s="47">
        <v>-0.39</v>
      </c>
      <c r="I357" s="46"/>
    </row>
    <row r="358" spans="2:9" s="2" customFormat="1" ht="13.8" x14ac:dyDescent="0.3">
      <c r="B358" s="46">
        <v>2220068</v>
      </c>
      <c r="C358" s="46" t="s">
        <v>4997</v>
      </c>
      <c r="D358" s="46" t="s">
        <v>4940</v>
      </c>
      <c r="E358" s="46" t="s">
        <v>200</v>
      </c>
      <c r="F358" s="47">
        <v>-236100</v>
      </c>
      <c r="G358" s="47">
        <v>-14155.3755</v>
      </c>
      <c r="H358" s="47">
        <v>-0.38</v>
      </c>
      <c r="I358" s="46"/>
    </row>
    <row r="359" spans="2:9" s="2" customFormat="1" ht="13.8" x14ac:dyDescent="0.3">
      <c r="B359" s="46">
        <v>2220073</v>
      </c>
      <c r="C359" s="46" t="s">
        <v>4944</v>
      </c>
      <c r="D359" s="46" t="s">
        <v>4940</v>
      </c>
      <c r="E359" s="46" t="s">
        <v>72</v>
      </c>
      <c r="F359" s="47">
        <v>-439200</v>
      </c>
      <c r="G359" s="47">
        <v>-13937.5728</v>
      </c>
      <c r="H359" s="47">
        <v>-0.37</v>
      </c>
      <c r="I359" s="46"/>
    </row>
    <row r="360" spans="2:9" s="2" customFormat="1" ht="13.8" x14ac:dyDescent="0.3">
      <c r="B360" s="46">
        <v>2220189</v>
      </c>
      <c r="C360" s="46" t="s">
        <v>4948</v>
      </c>
      <c r="D360" s="46" t="s">
        <v>4940</v>
      </c>
      <c r="E360" s="46" t="s">
        <v>43</v>
      </c>
      <c r="F360" s="47">
        <v>-5572125</v>
      </c>
      <c r="G360" s="47">
        <v>-13906.3523625</v>
      </c>
      <c r="H360" s="47">
        <v>-0.37</v>
      </c>
      <c r="I360" s="46"/>
    </row>
    <row r="361" spans="2:9" s="2" customFormat="1" ht="13.8" x14ac:dyDescent="0.3">
      <c r="B361" s="46">
        <v>2220303</v>
      </c>
      <c r="C361" s="46" t="s">
        <v>5042</v>
      </c>
      <c r="D361" s="46" t="s">
        <v>4940</v>
      </c>
      <c r="E361" s="46" t="s">
        <v>119</v>
      </c>
      <c r="F361" s="47">
        <v>-4104000</v>
      </c>
      <c r="G361" s="47">
        <v>-13777.128000000001</v>
      </c>
      <c r="H361" s="47">
        <v>-0.37</v>
      </c>
      <c r="I361" s="46"/>
    </row>
    <row r="362" spans="2:9" s="2" customFormat="1" ht="13.8" x14ac:dyDescent="0.3">
      <c r="B362" s="46">
        <v>2220170</v>
      </c>
      <c r="C362" s="46" t="s">
        <v>5043</v>
      </c>
      <c r="D362" s="46" t="s">
        <v>4940</v>
      </c>
      <c r="E362" s="46" t="s">
        <v>145</v>
      </c>
      <c r="F362" s="47">
        <v>-3825000</v>
      </c>
      <c r="G362" s="47">
        <v>-13544.325000000001</v>
      </c>
      <c r="H362" s="47">
        <v>-0.36</v>
      </c>
      <c r="I362" s="46"/>
    </row>
    <row r="363" spans="2:9" s="2" customFormat="1" ht="13.8" x14ac:dyDescent="0.3">
      <c r="B363" s="46">
        <v>2220193</v>
      </c>
      <c r="C363" s="46" t="s">
        <v>4956</v>
      </c>
      <c r="D363" s="46" t="s">
        <v>4940</v>
      </c>
      <c r="E363" s="46" t="s">
        <v>43</v>
      </c>
      <c r="F363" s="47">
        <v>-11556000</v>
      </c>
      <c r="G363" s="47">
        <v>-13248.954</v>
      </c>
      <c r="H363" s="47">
        <v>-0.35</v>
      </c>
      <c r="I363" s="46"/>
    </row>
    <row r="364" spans="2:9" s="2" customFormat="1" ht="13.8" x14ac:dyDescent="0.3">
      <c r="B364" s="46">
        <v>2220219</v>
      </c>
      <c r="C364" s="46" t="s">
        <v>5044</v>
      </c>
      <c r="D364" s="46" t="s">
        <v>4940</v>
      </c>
      <c r="E364" s="46" t="s">
        <v>50</v>
      </c>
      <c r="F364" s="47">
        <v>-801600</v>
      </c>
      <c r="G364" s="47">
        <v>-12895.3392</v>
      </c>
      <c r="H364" s="47">
        <v>-0.34</v>
      </c>
      <c r="I364" s="46"/>
    </row>
    <row r="365" spans="2:9" s="2" customFormat="1" ht="13.8" x14ac:dyDescent="0.3">
      <c r="B365" s="46">
        <v>2220174</v>
      </c>
      <c r="C365" s="46" t="s">
        <v>4945</v>
      </c>
      <c r="D365" s="46" t="s">
        <v>4940</v>
      </c>
      <c r="E365" s="46" t="s">
        <v>244</v>
      </c>
      <c r="F365" s="47">
        <v>-3037900</v>
      </c>
      <c r="G365" s="47">
        <v>-12819.938</v>
      </c>
      <c r="H365" s="47">
        <v>-0.34</v>
      </c>
      <c r="I365" s="46"/>
    </row>
    <row r="366" spans="2:9" s="2" customFormat="1" ht="13.8" x14ac:dyDescent="0.3">
      <c r="B366" s="46">
        <v>2220388</v>
      </c>
      <c r="C366" s="46" t="s">
        <v>4996</v>
      </c>
      <c r="D366" s="46" t="s">
        <v>4940</v>
      </c>
      <c r="E366" s="46" t="s">
        <v>160</v>
      </c>
      <c r="F366" s="47">
        <v>-1505625</v>
      </c>
      <c r="G366" s="47">
        <v>-12687.149062500001</v>
      </c>
      <c r="H366" s="47">
        <v>-0.34</v>
      </c>
      <c r="I366" s="46"/>
    </row>
    <row r="367" spans="2:9" s="2" customFormat="1" ht="13.8" x14ac:dyDescent="0.3">
      <c r="B367" s="46">
        <v>2220206</v>
      </c>
      <c r="C367" s="46" t="s">
        <v>5045</v>
      </c>
      <c r="D367" s="46" t="s">
        <v>4940</v>
      </c>
      <c r="E367" s="46" t="s">
        <v>68</v>
      </c>
      <c r="F367" s="47">
        <v>-432500</v>
      </c>
      <c r="G367" s="47">
        <v>-12382.475</v>
      </c>
      <c r="H367" s="47">
        <v>-0.33</v>
      </c>
      <c r="I367" s="46"/>
    </row>
    <row r="368" spans="2:9" s="2" customFormat="1" ht="13.8" x14ac:dyDescent="0.3">
      <c r="B368" s="46">
        <v>2220075</v>
      </c>
      <c r="C368" s="46" t="s">
        <v>5046</v>
      </c>
      <c r="D368" s="46" t="s">
        <v>4940</v>
      </c>
      <c r="E368" s="46" t="s">
        <v>160</v>
      </c>
      <c r="F368" s="47">
        <v>-523875</v>
      </c>
      <c r="G368" s="47">
        <v>-12327.826499999999</v>
      </c>
      <c r="H368" s="47">
        <v>-0.33</v>
      </c>
      <c r="I368" s="46"/>
    </row>
    <row r="369" spans="2:9" s="2" customFormat="1" ht="13.8" x14ac:dyDescent="0.3">
      <c r="B369" s="46">
        <v>2220186</v>
      </c>
      <c r="C369" s="46" t="s">
        <v>4993</v>
      </c>
      <c r="D369" s="46" t="s">
        <v>4940</v>
      </c>
      <c r="E369" s="46" t="s">
        <v>90</v>
      </c>
      <c r="F369" s="47">
        <v>-733600</v>
      </c>
      <c r="G369" s="47">
        <v>-12323.7464</v>
      </c>
      <c r="H369" s="47">
        <v>-0.33</v>
      </c>
      <c r="I369" s="46"/>
    </row>
    <row r="370" spans="2:9" s="2" customFormat="1" ht="13.8" x14ac:dyDescent="0.3">
      <c r="B370" s="46">
        <v>2220040</v>
      </c>
      <c r="C370" s="46" t="s">
        <v>4976</v>
      </c>
      <c r="D370" s="46" t="s">
        <v>4940</v>
      </c>
      <c r="E370" s="46" t="s">
        <v>72</v>
      </c>
      <c r="F370" s="47">
        <v>-145425</v>
      </c>
      <c r="G370" s="47">
        <v>-12228.061125</v>
      </c>
      <c r="H370" s="47">
        <v>-0.33</v>
      </c>
      <c r="I370" s="46"/>
    </row>
    <row r="371" spans="2:9" s="2" customFormat="1" ht="13.8" x14ac:dyDescent="0.3">
      <c r="B371" s="46">
        <v>2220116</v>
      </c>
      <c r="C371" s="46" t="s">
        <v>5049</v>
      </c>
      <c r="D371" s="46" t="s">
        <v>4940</v>
      </c>
      <c r="E371" s="46" t="s">
        <v>127</v>
      </c>
      <c r="F371" s="47">
        <v>-198750</v>
      </c>
      <c r="G371" s="47">
        <v>-12149.5875</v>
      </c>
      <c r="H371" s="47">
        <v>-0.32</v>
      </c>
      <c r="I371" s="46"/>
    </row>
    <row r="372" spans="2:9" s="2" customFormat="1" ht="13.8" x14ac:dyDescent="0.3">
      <c r="B372" s="46">
        <v>2220110</v>
      </c>
      <c r="C372" s="46" t="s">
        <v>5050</v>
      </c>
      <c r="D372" s="46" t="s">
        <v>4940</v>
      </c>
      <c r="E372" s="46" t="s">
        <v>145</v>
      </c>
      <c r="F372" s="47">
        <v>-80500</v>
      </c>
      <c r="G372" s="47">
        <v>-12111.225</v>
      </c>
      <c r="H372" s="47">
        <v>-0.32</v>
      </c>
      <c r="I372" s="46"/>
    </row>
    <row r="373" spans="2:9" s="2" customFormat="1" ht="13.8" x14ac:dyDescent="0.3">
      <c r="B373" s="46">
        <v>2220128</v>
      </c>
      <c r="C373" s="46" t="s">
        <v>5048</v>
      </c>
      <c r="D373" s="46" t="s">
        <v>4940</v>
      </c>
      <c r="E373" s="46" t="s">
        <v>322</v>
      </c>
      <c r="F373" s="47">
        <v>-206000</v>
      </c>
      <c r="G373" s="47">
        <v>-12097.35</v>
      </c>
      <c r="H373" s="47">
        <v>-0.32</v>
      </c>
      <c r="I373" s="46"/>
    </row>
    <row r="374" spans="2:9" s="2" customFormat="1" ht="13.8" x14ac:dyDescent="0.3">
      <c r="B374" s="46">
        <v>2220106</v>
      </c>
      <c r="C374" s="46" t="s">
        <v>5047</v>
      </c>
      <c r="D374" s="46" t="s">
        <v>4940</v>
      </c>
      <c r="E374" s="46" t="s">
        <v>322</v>
      </c>
      <c r="F374" s="47">
        <v>-487000</v>
      </c>
      <c r="G374" s="47">
        <v>-12021.594999999999</v>
      </c>
      <c r="H374" s="47">
        <v>-0.32</v>
      </c>
      <c r="I374" s="46"/>
    </row>
    <row r="375" spans="2:9" s="2" customFormat="1" ht="13.8" x14ac:dyDescent="0.3">
      <c r="B375" s="46">
        <v>2220085</v>
      </c>
      <c r="C375" s="46" t="s">
        <v>4951</v>
      </c>
      <c r="D375" s="46" t="s">
        <v>4940</v>
      </c>
      <c r="E375" s="46" t="s">
        <v>542</v>
      </c>
      <c r="F375" s="47">
        <v>-13936050</v>
      </c>
      <c r="G375" s="47">
        <v>-11945.98206</v>
      </c>
      <c r="H375" s="47">
        <v>-0.32</v>
      </c>
      <c r="I375" s="46"/>
    </row>
    <row r="376" spans="2:9" s="2" customFormat="1" ht="13.8" x14ac:dyDescent="0.3">
      <c r="B376" s="46">
        <v>2220307</v>
      </c>
      <c r="C376" s="46" t="s">
        <v>5005</v>
      </c>
      <c r="D376" s="46" t="s">
        <v>4940</v>
      </c>
      <c r="E376" s="46" t="s">
        <v>119</v>
      </c>
      <c r="F376" s="47">
        <v>-3853200</v>
      </c>
      <c r="G376" s="47">
        <v>-11607.764999999999</v>
      </c>
      <c r="H376" s="47">
        <v>-0.31</v>
      </c>
      <c r="I376" s="46"/>
    </row>
    <row r="377" spans="2:9" s="2" customFormat="1" ht="13.8" x14ac:dyDescent="0.3">
      <c r="B377" s="46">
        <v>2220069</v>
      </c>
      <c r="C377" s="46" t="s">
        <v>4971</v>
      </c>
      <c r="D377" s="46" t="s">
        <v>4940</v>
      </c>
      <c r="E377" s="46" t="s">
        <v>127</v>
      </c>
      <c r="F377" s="47">
        <v>-4344375</v>
      </c>
      <c r="G377" s="47">
        <v>-11590.7925</v>
      </c>
      <c r="H377" s="47">
        <v>-0.31</v>
      </c>
      <c r="I377" s="46"/>
    </row>
    <row r="378" spans="2:9" s="2" customFormat="1" ht="13.8" x14ac:dyDescent="0.3">
      <c r="B378" s="46">
        <v>2220156</v>
      </c>
      <c r="C378" s="46" t="s">
        <v>5009</v>
      </c>
      <c r="D378" s="46" t="s">
        <v>4940</v>
      </c>
      <c r="E378" s="46" t="s">
        <v>90</v>
      </c>
      <c r="F378" s="47">
        <v>-595000</v>
      </c>
      <c r="G378" s="47">
        <v>-11559.66</v>
      </c>
      <c r="H378" s="47">
        <v>-0.31</v>
      </c>
      <c r="I378" s="46"/>
    </row>
    <row r="379" spans="2:9" s="2" customFormat="1" ht="13.8" x14ac:dyDescent="0.3">
      <c r="B379" s="46">
        <v>2220488</v>
      </c>
      <c r="C379" s="46" t="s">
        <v>5051</v>
      </c>
      <c r="D379" s="46" t="s">
        <v>4940</v>
      </c>
      <c r="E379" s="46" t="s">
        <v>86</v>
      </c>
      <c r="F379" s="47">
        <v>-3473300</v>
      </c>
      <c r="G379" s="47">
        <v>-11463.62665</v>
      </c>
      <c r="H379" s="47">
        <v>-0.3</v>
      </c>
      <c r="I379" s="46"/>
    </row>
    <row r="380" spans="2:9" s="2" customFormat="1" ht="13.8" x14ac:dyDescent="0.3">
      <c r="B380" s="46">
        <v>2220137</v>
      </c>
      <c r="C380" s="46" t="s">
        <v>5052</v>
      </c>
      <c r="D380" s="46" t="s">
        <v>4940</v>
      </c>
      <c r="E380" s="46" t="s">
        <v>50</v>
      </c>
      <c r="F380" s="47">
        <v>-399025</v>
      </c>
      <c r="G380" s="47">
        <v>-11442.4409</v>
      </c>
      <c r="H380" s="47">
        <v>-0.3</v>
      </c>
      <c r="I380" s="46"/>
    </row>
    <row r="381" spans="2:9" s="2" customFormat="1" ht="13.8" x14ac:dyDescent="0.3">
      <c r="B381" s="46">
        <v>2220172</v>
      </c>
      <c r="C381" s="46" t="s">
        <v>4977</v>
      </c>
      <c r="D381" s="46" t="s">
        <v>4940</v>
      </c>
      <c r="E381" s="46" t="s">
        <v>137</v>
      </c>
      <c r="F381" s="47">
        <v>-1489000</v>
      </c>
      <c r="G381" s="47">
        <v>-11395.316999999999</v>
      </c>
      <c r="H381" s="47">
        <v>-0.3</v>
      </c>
      <c r="I381" s="46"/>
    </row>
    <row r="382" spans="2:9" s="2" customFormat="1" ht="13.8" x14ac:dyDescent="0.3">
      <c r="B382" s="46">
        <v>2220282</v>
      </c>
      <c r="C382" s="46" t="s">
        <v>4967</v>
      </c>
      <c r="D382" s="46" t="s">
        <v>4940</v>
      </c>
      <c r="E382" s="46" t="s">
        <v>64</v>
      </c>
      <c r="F382" s="47">
        <v>-3304175</v>
      </c>
      <c r="G382" s="47">
        <v>-10936.81925</v>
      </c>
      <c r="H382" s="47">
        <v>-0.28999999999999998</v>
      </c>
      <c r="I382" s="46"/>
    </row>
    <row r="383" spans="2:9" s="2" customFormat="1" ht="13.8" x14ac:dyDescent="0.3">
      <c r="B383" s="46">
        <v>2220055</v>
      </c>
      <c r="C383" s="46" t="s">
        <v>5053</v>
      </c>
      <c r="D383" s="46" t="s">
        <v>4940</v>
      </c>
      <c r="E383" s="46" t="s">
        <v>43</v>
      </c>
      <c r="F383" s="47">
        <v>-500400</v>
      </c>
      <c r="G383" s="47">
        <v>-10891.206</v>
      </c>
      <c r="H383" s="47">
        <v>-0.28999999999999998</v>
      </c>
      <c r="I383" s="46"/>
    </row>
    <row r="384" spans="2:9" s="2" customFormat="1" ht="13.8" x14ac:dyDescent="0.3">
      <c r="B384" s="46">
        <v>2220044</v>
      </c>
      <c r="C384" s="46" t="s">
        <v>5016</v>
      </c>
      <c r="D384" s="46" t="s">
        <v>4940</v>
      </c>
      <c r="E384" s="46" t="s">
        <v>244</v>
      </c>
      <c r="F384" s="47">
        <v>-140376900</v>
      </c>
      <c r="G384" s="47">
        <v>-10500.19212</v>
      </c>
      <c r="H384" s="47">
        <v>-0.28000000000000003</v>
      </c>
      <c r="I384" s="46"/>
    </row>
    <row r="385" spans="2:9" s="2" customFormat="1" ht="13.8" x14ac:dyDescent="0.3">
      <c r="B385" s="46">
        <v>2220177</v>
      </c>
      <c r="C385" s="46" t="s">
        <v>5054</v>
      </c>
      <c r="D385" s="46" t="s">
        <v>4940</v>
      </c>
      <c r="E385" s="46" t="s">
        <v>1019</v>
      </c>
      <c r="F385" s="47">
        <v>-2456700</v>
      </c>
      <c r="G385" s="47">
        <v>-10420.093049999999</v>
      </c>
      <c r="H385" s="47">
        <v>-0.28000000000000003</v>
      </c>
      <c r="I385" s="46"/>
    </row>
    <row r="386" spans="2:9" s="2" customFormat="1" ht="13.8" x14ac:dyDescent="0.3">
      <c r="B386" s="46">
        <v>2220097</v>
      </c>
      <c r="C386" s="46" t="s">
        <v>5055</v>
      </c>
      <c r="D386" s="46" t="s">
        <v>4940</v>
      </c>
      <c r="E386" s="46" t="s">
        <v>315</v>
      </c>
      <c r="F386" s="47">
        <v>-318800</v>
      </c>
      <c r="G386" s="47">
        <v>-10363.5504</v>
      </c>
      <c r="H386" s="47">
        <v>-0.28000000000000003</v>
      </c>
      <c r="I386" s="46"/>
    </row>
    <row r="387" spans="2:9" s="2" customFormat="1" ht="13.8" x14ac:dyDescent="0.3">
      <c r="B387" s="46">
        <v>2220104</v>
      </c>
      <c r="C387" s="46" t="s">
        <v>5057</v>
      </c>
      <c r="D387" s="46" t="s">
        <v>4940</v>
      </c>
      <c r="E387" s="46" t="s">
        <v>149</v>
      </c>
      <c r="F387" s="47">
        <v>-141625</v>
      </c>
      <c r="G387" s="47">
        <v>-10321.629999999999</v>
      </c>
      <c r="H387" s="47">
        <v>-0.27</v>
      </c>
      <c r="I387" s="46"/>
    </row>
    <row r="388" spans="2:9" s="2" customFormat="1" ht="13.8" x14ac:dyDescent="0.3">
      <c r="B388" s="46">
        <v>2220105</v>
      </c>
      <c r="C388" s="46" t="s">
        <v>4973</v>
      </c>
      <c r="D388" s="46" t="s">
        <v>4940</v>
      </c>
      <c r="E388" s="46" t="s">
        <v>272</v>
      </c>
      <c r="F388" s="47">
        <v>-709200</v>
      </c>
      <c r="G388" s="47">
        <v>-10165.6728</v>
      </c>
      <c r="H388" s="47">
        <v>-0.27</v>
      </c>
      <c r="I388" s="46"/>
    </row>
    <row r="389" spans="2:9" s="2" customFormat="1" ht="13.8" x14ac:dyDescent="0.3">
      <c r="B389" s="46">
        <v>2220276</v>
      </c>
      <c r="C389" s="46" t="s">
        <v>5056</v>
      </c>
      <c r="D389" s="46" t="s">
        <v>4940</v>
      </c>
      <c r="E389" s="46" t="s">
        <v>86</v>
      </c>
      <c r="F389" s="47">
        <v>-908700</v>
      </c>
      <c r="G389" s="47">
        <v>-10145.6355</v>
      </c>
      <c r="H389" s="47">
        <v>-0.27</v>
      </c>
      <c r="I389" s="46"/>
    </row>
    <row r="390" spans="2:9" s="2" customFormat="1" ht="13.8" x14ac:dyDescent="0.3">
      <c r="B390" s="46">
        <v>2220142</v>
      </c>
      <c r="C390" s="46" t="s">
        <v>4961</v>
      </c>
      <c r="D390" s="46" t="s">
        <v>4940</v>
      </c>
      <c r="E390" s="46" t="s">
        <v>107</v>
      </c>
      <c r="F390" s="47">
        <v>-1443400</v>
      </c>
      <c r="G390" s="47">
        <v>-10048.950800000001</v>
      </c>
      <c r="H390" s="47">
        <v>-0.27</v>
      </c>
      <c r="I390" s="46"/>
    </row>
    <row r="391" spans="2:9" s="2" customFormat="1" ht="13.8" x14ac:dyDescent="0.3">
      <c r="B391" s="46">
        <v>2220093</v>
      </c>
      <c r="C391" s="46" t="s">
        <v>5008</v>
      </c>
      <c r="D391" s="46" t="s">
        <v>4940</v>
      </c>
      <c r="E391" s="46" t="s">
        <v>64</v>
      </c>
      <c r="F391" s="47">
        <v>-2211300</v>
      </c>
      <c r="G391" s="47">
        <v>-9746.3047499999993</v>
      </c>
      <c r="H391" s="47">
        <v>-0.26</v>
      </c>
      <c r="I391" s="46"/>
    </row>
    <row r="392" spans="2:9" s="2" customFormat="1" ht="13.8" x14ac:dyDescent="0.3">
      <c r="B392" s="46">
        <v>2220196</v>
      </c>
      <c r="C392" s="46" t="s">
        <v>4966</v>
      </c>
      <c r="D392" s="46" t="s">
        <v>4940</v>
      </c>
      <c r="E392" s="46" t="s">
        <v>141</v>
      </c>
      <c r="F392" s="47">
        <v>-6260700</v>
      </c>
      <c r="G392" s="47">
        <v>-9727.8756599999997</v>
      </c>
      <c r="H392" s="47">
        <v>-0.26</v>
      </c>
      <c r="I392" s="46"/>
    </row>
    <row r="393" spans="2:9" s="2" customFormat="1" ht="13.8" x14ac:dyDescent="0.3">
      <c r="B393" s="46">
        <v>2220115</v>
      </c>
      <c r="C393" s="46" t="s">
        <v>5058</v>
      </c>
      <c r="D393" s="46" t="s">
        <v>4940</v>
      </c>
      <c r="E393" s="46" t="s">
        <v>90</v>
      </c>
      <c r="F393" s="47">
        <v>-547875</v>
      </c>
      <c r="G393" s="47">
        <v>-9657.3926250000004</v>
      </c>
      <c r="H393" s="47">
        <v>-0.26</v>
      </c>
      <c r="I393" s="46"/>
    </row>
    <row r="394" spans="2:9" s="2" customFormat="1" ht="13.8" x14ac:dyDescent="0.3">
      <c r="B394" s="46">
        <v>2220155</v>
      </c>
      <c r="C394" s="46" t="s">
        <v>5002</v>
      </c>
      <c r="D394" s="46" t="s">
        <v>4940</v>
      </c>
      <c r="E394" s="46" t="s">
        <v>103</v>
      </c>
      <c r="F394" s="47">
        <v>-412800</v>
      </c>
      <c r="G394" s="47">
        <v>-9530.7263999999996</v>
      </c>
      <c r="H394" s="47">
        <v>-0.25</v>
      </c>
      <c r="I394" s="46"/>
    </row>
    <row r="395" spans="2:9" s="2" customFormat="1" ht="13.8" x14ac:dyDescent="0.3">
      <c r="B395" s="46">
        <v>2220228</v>
      </c>
      <c r="C395" s="46" t="s">
        <v>5059</v>
      </c>
      <c r="D395" s="46" t="s">
        <v>4940</v>
      </c>
      <c r="E395" s="46" t="s">
        <v>207</v>
      </c>
      <c r="F395" s="47">
        <v>-337125</v>
      </c>
      <c r="G395" s="47">
        <v>-9395.6737499999999</v>
      </c>
      <c r="H395" s="47">
        <v>-0.25</v>
      </c>
      <c r="I395" s="46"/>
    </row>
    <row r="396" spans="2:9" s="2" customFormat="1" ht="13.8" x14ac:dyDescent="0.3">
      <c r="B396" s="46">
        <v>2220050</v>
      </c>
      <c r="C396" s="46" t="s">
        <v>5060</v>
      </c>
      <c r="D396" s="46" t="s">
        <v>4940</v>
      </c>
      <c r="E396" s="46" t="s">
        <v>86</v>
      </c>
      <c r="F396" s="47">
        <v>-1501000</v>
      </c>
      <c r="G396" s="47">
        <v>-9319.7090000000007</v>
      </c>
      <c r="H396" s="47">
        <v>-0.25</v>
      </c>
      <c r="I396" s="46"/>
    </row>
    <row r="397" spans="2:9" s="2" customFormat="1" ht="13.8" x14ac:dyDescent="0.3">
      <c r="B397" s="46">
        <v>2220082</v>
      </c>
      <c r="C397" s="46" t="s">
        <v>5007</v>
      </c>
      <c r="D397" s="46" t="s">
        <v>4940</v>
      </c>
      <c r="E397" s="46" t="s">
        <v>64</v>
      </c>
      <c r="F397" s="47">
        <v>-6264375</v>
      </c>
      <c r="G397" s="47">
        <v>-9265.0106250000008</v>
      </c>
      <c r="H397" s="47">
        <v>-0.25</v>
      </c>
      <c r="I397" s="46"/>
    </row>
    <row r="398" spans="2:9" s="2" customFormat="1" ht="13.8" x14ac:dyDescent="0.3">
      <c r="B398" s="46">
        <v>2220331</v>
      </c>
      <c r="C398" s="46" t="s">
        <v>5061</v>
      </c>
      <c r="D398" s="46" t="s">
        <v>4940</v>
      </c>
      <c r="E398" s="46" t="s">
        <v>244</v>
      </c>
      <c r="F398" s="47">
        <v>-454575</v>
      </c>
      <c r="G398" s="47">
        <v>-9169.2323250000009</v>
      </c>
      <c r="H398" s="47">
        <v>-0.24</v>
      </c>
      <c r="I398" s="46"/>
    </row>
    <row r="399" spans="2:9" s="2" customFormat="1" ht="13.8" x14ac:dyDescent="0.3">
      <c r="B399" s="46">
        <v>2220120</v>
      </c>
      <c r="C399" s="46" t="s">
        <v>5062</v>
      </c>
      <c r="D399" s="46" t="s">
        <v>4940</v>
      </c>
      <c r="E399" s="46" t="s">
        <v>315</v>
      </c>
      <c r="F399" s="47">
        <v>-296000</v>
      </c>
      <c r="G399" s="47">
        <v>-9034.5120000000006</v>
      </c>
      <c r="H399" s="47">
        <v>-0.24</v>
      </c>
      <c r="I399" s="46"/>
    </row>
    <row r="400" spans="2:9" s="2" customFormat="1" ht="13.8" x14ac:dyDescent="0.3">
      <c r="B400" s="46">
        <v>2220454</v>
      </c>
      <c r="C400" s="46" t="s">
        <v>5004</v>
      </c>
      <c r="D400" s="46" t="s">
        <v>4940</v>
      </c>
      <c r="E400" s="46" t="s">
        <v>401</v>
      </c>
      <c r="F400" s="47">
        <v>-4630500</v>
      </c>
      <c r="G400" s="47">
        <v>-8862.777</v>
      </c>
      <c r="H400" s="47">
        <v>-0.24</v>
      </c>
      <c r="I400" s="46"/>
    </row>
    <row r="401" spans="2:9" s="2" customFormat="1" ht="13.8" x14ac:dyDescent="0.3">
      <c r="B401" s="46">
        <v>2220107</v>
      </c>
      <c r="C401" s="46" t="s">
        <v>5065</v>
      </c>
      <c r="D401" s="46" t="s">
        <v>4940</v>
      </c>
      <c r="E401" s="46" t="s">
        <v>164</v>
      </c>
      <c r="F401" s="47">
        <v>-590625</v>
      </c>
      <c r="G401" s="47">
        <v>-8815.078125</v>
      </c>
      <c r="H401" s="47">
        <v>-0.23</v>
      </c>
      <c r="I401" s="46"/>
    </row>
    <row r="402" spans="2:9" s="2" customFormat="1" ht="13.8" x14ac:dyDescent="0.3">
      <c r="B402" s="46">
        <v>2220112</v>
      </c>
      <c r="C402" s="46" t="s">
        <v>5064</v>
      </c>
      <c r="D402" s="46" t="s">
        <v>4940</v>
      </c>
      <c r="E402" s="46" t="s">
        <v>72</v>
      </c>
      <c r="F402" s="47">
        <v>-300300</v>
      </c>
      <c r="G402" s="47">
        <v>-8770.5617999999995</v>
      </c>
      <c r="H402" s="47">
        <v>-0.23</v>
      </c>
      <c r="I402" s="46"/>
    </row>
    <row r="403" spans="2:9" s="2" customFormat="1" ht="13.8" x14ac:dyDescent="0.3">
      <c r="B403" s="46">
        <v>2220146</v>
      </c>
      <c r="C403" s="46" t="s">
        <v>4953</v>
      </c>
      <c r="D403" s="46" t="s">
        <v>4940</v>
      </c>
      <c r="E403" s="46" t="s">
        <v>86</v>
      </c>
      <c r="F403" s="47">
        <v>-3137200</v>
      </c>
      <c r="G403" s="47">
        <v>-8728.6315599999998</v>
      </c>
      <c r="H403" s="47">
        <v>-0.23</v>
      </c>
      <c r="I403" s="46"/>
    </row>
    <row r="404" spans="2:9" s="2" customFormat="1" ht="13.8" x14ac:dyDescent="0.3">
      <c r="B404" s="46">
        <v>2220274</v>
      </c>
      <c r="C404" s="46" t="s">
        <v>5063</v>
      </c>
      <c r="D404" s="46" t="s">
        <v>4940</v>
      </c>
      <c r="E404" s="46" t="s">
        <v>315</v>
      </c>
      <c r="F404" s="47">
        <v>-48300</v>
      </c>
      <c r="G404" s="47">
        <v>-8552.4809999999998</v>
      </c>
      <c r="H404" s="47">
        <v>-0.23</v>
      </c>
      <c r="I404" s="46"/>
    </row>
    <row r="405" spans="2:9" s="2" customFormat="1" ht="13.8" x14ac:dyDescent="0.3">
      <c r="B405" s="46">
        <v>2220041</v>
      </c>
      <c r="C405" s="46" t="s">
        <v>5066</v>
      </c>
      <c r="D405" s="46" t="s">
        <v>4940</v>
      </c>
      <c r="E405" s="46" t="s">
        <v>86</v>
      </c>
      <c r="F405" s="47">
        <v>-2573250</v>
      </c>
      <c r="G405" s="47">
        <v>-8437.6867500000008</v>
      </c>
      <c r="H405" s="47">
        <v>-0.22</v>
      </c>
      <c r="I405" s="46"/>
    </row>
    <row r="406" spans="2:9" s="2" customFormat="1" ht="13.8" x14ac:dyDescent="0.3">
      <c r="B406" s="46">
        <v>2220066</v>
      </c>
      <c r="C406" s="46" t="s">
        <v>4975</v>
      </c>
      <c r="D406" s="46" t="s">
        <v>4940</v>
      </c>
      <c r="E406" s="46" t="s">
        <v>967</v>
      </c>
      <c r="F406" s="47">
        <v>-11988000</v>
      </c>
      <c r="G406" s="47">
        <v>-8425.1664000000001</v>
      </c>
      <c r="H406" s="47">
        <v>-0.22</v>
      </c>
      <c r="I406" s="46"/>
    </row>
    <row r="407" spans="2:9" s="2" customFormat="1" ht="13.8" x14ac:dyDescent="0.3">
      <c r="B407" s="46">
        <v>2220090</v>
      </c>
      <c r="C407" s="46" t="s">
        <v>5068</v>
      </c>
      <c r="D407" s="46" t="s">
        <v>4940</v>
      </c>
      <c r="E407" s="46" t="s">
        <v>542</v>
      </c>
      <c r="F407" s="47">
        <v>-576175</v>
      </c>
      <c r="G407" s="47">
        <v>-8383.3462500000005</v>
      </c>
      <c r="H407" s="47">
        <v>-0.22</v>
      </c>
      <c r="I407" s="46"/>
    </row>
    <row r="408" spans="2:9" s="2" customFormat="1" ht="13.8" x14ac:dyDescent="0.3">
      <c r="B408" s="46">
        <v>2220204</v>
      </c>
      <c r="C408" s="46" t="s">
        <v>4983</v>
      </c>
      <c r="D408" s="46" t="s">
        <v>4940</v>
      </c>
      <c r="E408" s="46" t="s">
        <v>137</v>
      </c>
      <c r="F408" s="47">
        <v>-1063125</v>
      </c>
      <c r="G408" s="47">
        <v>-8361.4781249999996</v>
      </c>
      <c r="H408" s="47">
        <v>-0.22</v>
      </c>
      <c r="I408" s="46"/>
    </row>
    <row r="409" spans="2:9" s="2" customFormat="1" ht="13.8" x14ac:dyDescent="0.3">
      <c r="B409" s="46">
        <v>2220195</v>
      </c>
      <c r="C409" s="46" t="s">
        <v>4958</v>
      </c>
      <c r="D409" s="46" t="s">
        <v>4940</v>
      </c>
      <c r="E409" s="46" t="s">
        <v>43</v>
      </c>
      <c r="F409" s="47">
        <v>-3334500</v>
      </c>
      <c r="G409" s="47">
        <v>-8338.9176000000007</v>
      </c>
      <c r="H409" s="47">
        <v>-0.22</v>
      </c>
      <c r="I409" s="46"/>
    </row>
    <row r="410" spans="2:9" s="2" customFormat="1" ht="13.8" x14ac:dyDescent="0.3">
      <c r="B410" s="46">
        <v>2220134</v>
      </c>
      <c r="C410" s="46" t="s">
        <v>5067</v>
      </c>
      <c r="D410" s="46" t="s">
        <v>4940</v>
      </c>
      <c r="E410" s="46" t="s">
        <v>141</v>
      </c>
      <c r="F410" s="47">
        <v>-25000</v>
      </c>
      <c r="G410" s="47">
        <v>-8093.75</v>
      </c>
      <c r="H410" s="47">
        <v>-0.22</v>
      </c>
      <c r="I410" s="46"/>
    </row>
    <row r="411" spans="2:9" s="2" customFormat="1" ht="13.8" x14ac:dyDescent="0.3">
      <c r="B411" s="46">
        <v>2220295</v>
      </c>
      <c r="C411" s="46" t="s">
        <v>5069</v>
      </c>
      <c r="D411" s="46" t="s">
        <v>4940</v>
      </c>
      <c r="E411" s="46" t="s">
        <v>43</v>
      </c>
      <c r="F411" s="47">
        <v>-4100400</v>
      </c>
      <c r="G411" s="47">
        <v>-7796.9106000000002</v>
      </c>
      <c r="H411" s="47">
        <v>-0.21</v>
      </c>
      <c r="I411" s="46"/>
    </row>
    <row r="412" spans="2:9" s="2" customFormat="1" ht="13.8" x14ac:dyDescent="0.3">
      <c r="B412" s="46">
        <v>2220453</v>
      </c>
      <c r="C412" s="46" t="s">
        <v>5070</v>
      </c>
      <c r="D412" s="46" t="s">
        <v>4940</v>
      </c>
      <c r="E412" s="46" t="s">
        <v>72</v>
      </c>
      <c r="F412" s="47">
        <v>-1118400</v>
      </c>
      <c r="G412" s="47">
        <v>-7789.0968000000003</v>
      </c>
      <c r="H412" s="47">
        <v>-0.21</v>
      </c>
      <c r="I412" s="46"/>
    </row>
    <row r="413" spans="2:9" s="2" customFormat="1" ht="13.8" x14ac:dyDescent="0.3">
      <c r="B413" s="46">
        <v>2220210</v>
      </c>
      <c r="C413" s="46" t="s">
        <v>5071</v>
      </c>
      <c r="D413" s="46" t="s">
        <v>4940</v>
      </c>
      <c r="E413" s="46" t="s">
        <v>50</v>
      </c>
      <c r="F413" s="47">
        <v>-124600</v>
      </c>
      <c r="G413" s="47">
        <v>-7558.2359999999999</v>
      </c>
      <c r="H413" s="47">
        <v>-0.2</v>
      </c>
      <c r="I413" s="46"/>
    </row>
    <row r="414" spans="2:9" s="2" customFormat="1" ht="13.8" x14ac:dyDescent="0.3">
      <c r="B414" s="46">
        <v>2220272</v>
      </c>
      <c r="C414" s="46" t="s">
        <v>5072</v>
      </c>
      <c r="D414" s="46" t="s">
        <v>4940</v>
      </c>
      <c r="E414" s="46" t="s">
        <v>123</v>
      </c>
      <c r="F414" s="47">
        <v>-1029600</v>
      </c>
      <c r="G414" s="47">
        <v>-7349.7996000000003</v>
      </c>
      <c r="H414" s="47">
        <v>-0.2</v>
      </c>
      <c r="I414" s="46"/>
    </row>
    <row r="415" spans="2:9" s="2" customFormat="1" ht="13.8" x14ac:dyDescent="0.3">
      <c r="B415" s="46">
        <v>2220243</v>
      </c>
      <c r="C415" s="46" t="s">
        <v>5022</v>
      </c>
      <c r="D415" s="46" t="s">
        <v>4940</v>
      </c>
      <c r="E415" s="46" t="s">
        <v>149</v>
      </c>
      <c r="F415" s="47">
        <v>-561225</v>
      </c>
      <c r="G415" s="47">
        <v>-7198.8330749999996</v>
      </c>
      <c r="H415" s="47">
        <v>-0.19</v>
      </c>
      <c r="I415" s="46"/>
    </row>
    <row r="416" spans="2:9" s="2" customFormat="1" ht="13.8" x14ac:dyDescent="0.3">
      <c r="B416" s="46">
        <v>2220234</v>
      </c>
      <c r="C416" s="46" t="s">
        <v>5073</v>
      </c>
      <c r="D416" s="46" t="s">
        <v>4940</v>
      </c>
      <c r="E416" s="46" t="s">
        <v>82</v>
      </c>
      <c r="F416" s="47">
        <v>-734300</v>
      </c>
      <c r="G416" s="47">
        <v>-7098.8452500000003</v>
      </c>
      <c r="H416" s="47">
        <v>-0.19</v>
      </c>
      <c r="I416" s="46"/>
    </row>
    <row r="417" spans="2:9" s="2" customFormat="1" ht="13.8" x14ac:dyDescent="0.3">
      <c r="B417" s="46">
        <v>2220160</v>
      </c>
      <c r="C417" s="46" t="s">
        <v>5074</v>
      </c>
      <c r="D417" s="46" t="s">
        <v>4940</v>
      </c>
      <c r="E417" s="46" t="s">
        <v>82</v>
      </c>
      <c r="F417" s="47">
        <v>-1073000</v>
      </c>
      <c r="G417" s="47">
        <v>-7089.8474999999999</v>
      </c>
      <c r="H417" s="47">
        <v>-0.19</v>
      </c>
      <c r="I417" s="46"/>
    </row>
    <row r="418" spans="2:9" s="2" customFormat="1" ht="13.8" x14ac:dyDescent="0.3">
      <c r="B418" s="46">
        <v>2220045</v>
      </c>
      <c r="C418" s="46" t="s">
        <v>4946</v>
      </c>
      <c r="D418" s="46" t="s">
        <v>4940</v>
      </c>
      <c r="E418" s="46" t="s">
        <v>160</v>
      </c>
      <c r="F418" s="47">
        <v>-824175</v>
      </c>
      <c r="G418" s="47">
        <v>-6939.5535</v>
      </c>
      <c r="H418" s="47">
        <v>-0.18</v>
      </c>
      <c r="I418" s="46"/>
    </row>
    <row r="419" spans="2:9" s="2" customFormat="1" ht="13.8" x14ac:dyDescent="0.3">
      <c r="B419" s="46">
        <v>2220164</v>
      </c>
      <c r="C419" s="46" t="s">
        <v>5076</v>
      </c>
      <c r="D419" s="46" t="s">
        <v>4940</v>
      </c>
      <c r="E419" s="46" t="s">
        <v>90</v>
      </c>
      <c r="F419" s="47">
        <v>-531250</v>
      </c>
      <c r="G419" s="47">
        <v>-6818.0625</v>
      </c>
      <c r="H419" s="47">
        <v>-0.18</v>
      </c>
      <c r="I419" s="46"/>
    </row>
    <row r="420" spans="2:9" s="2" customFormat="1" ht="13.8" x14ac:dyDescent="0.3">
      <c r="B420" s="46">
        <v>2220060</v>
      </c>
      <c r="C420" s="46" t="s">
        <v>5075</v>
      </c>
      <c r="D420" s="46" t="s">
        <v>4940</v>
      </c>
      <c r="E420" s="46" t="s">
        <v>244</v>
      </c>
      <c r="F420" s="47">
        <v>-401450</v>
      </c>
      <c r="G420" s="47">
        <v>-6815.0151999999998</v>
      </c>
      <c r="H420" s="47">
        <v>-0.18</v>
      </c>
      <c r="I420" s="46"/>
    </row>
    <row r="421" spans="2:9" s="2" customFormat="1" ht="13.8" x14ac:dyDescent="0.3">
      <c r="B421" s="46">
        <v>2220152</v>
      </c>
      <c r="C421" s="46" t="s">
        <v>5077</v>
      </c>
      <c r="D421" s="46" t="s">
        <v>4940</v>
      </c>
      <c r="E421" s="46" t="s">
        <v>315</v>
      </c>
      <c r="F421" s="47">
        <v>-703950</v>
      </c>
      <c r="G421" s="47">
        <v>-6632.2649250000004</v>
      </c>
      <c r="H421" s="47">
        <v>-0.18</v>
      </c>
      <c r="I421" s="46"/>
    </row>
    <row r="422" spans="2:9" s="2" customFormat="1" ht="13.8" x14ac:dyDescent="0.3">
      <c r="B422" s="46">
        <v>2220123</v>
      </c>
      <c r="C422" s="46" t="s">
        <v>5078</v>
      </c>
      <c r="D422" s="46" t="s">
        <v>4940</v>
      </c>
      <c r="E422" s="46" t="s">
        <v>171</v>
      </c>
      <c r="F422" s="47">
        <v>-1371250</v>
      </c>
      <c r="G422" s="47">
        <v>-6616.9668750000001</v>
      </c>
      <c r="H422" s="47">
        <v>-0.18</v>
      </c>
      <c r="I422" s="46"/>
    </row>
    <row r="423" spans="2:9" s="2" customFormat="1" ht="13.8" x14ac:dyDescent="0.3">
      <c r="B423" s="46">
        <v>2220100</v>
      </c>
      <c r="C423" s="46" t="s">
        <v>5079</v>
      </c>
      <c r="D423" s="46" t="s">
        <v>4940</v>
      </c>
      <c r="E423" s="46" t="s">
        <v>90</v>
      </c>
      <c r="F423" s="47">
        <v>-889100</v>
      </c>
      <c r="G423" s="47">
        <v>-6470.4252500000002</v>
      </c>
      <c r="H423" s="47">
        <v>-0.17</v>
      </c>
      <c r="I423" s="46"/>
    </row>
    <row r="424" spans="2:9" s="2" customFormat="1" ht="13.8" x14ac:dyDescent="0.3">
      <c r="B424" s="46">
        <v>2220154</v>
      </c>
      <c r="C424" s="46" t="s">
        <v>5080</v>
      </c>
      <c r="D424" s="46" t="s">
        <v>4940</v>
      </c>
      <c r="E424" s="46" t="s">
        <v>90</v>
      </c>
      <c r="F424" s="47">
        <v>-183500</v>
      </c>
      <c r="G424" s="47">
        <v>-6283.7740000000003</v>
      </c>
      <c r="H424" s="47">
        <v>-0.17</v>
      </c>
      <c r="I424" s="46"/>
    </row>
    <row r="425" spans="2:9" s="2" customFormat="1" ht="13.8" x14ac:dyDescent="0.3">
      <c r="B425" s="46">
        <v>2220143</v>
      </c>
      <c r="C425" s="46" t="s">
        <v>4980</v>
      </c>
      <c r="D425" s="46" t="s">
        <v>4940</v>
      </c>
      <c r="E425" s="46" t="s">
        <v>86</v>
      </c>
      <c r="F425" s="47">
        <v>-544500</v>
      </c>
      <c r="G425" s="47">
        <v>-6257.3940000000002</v>
      </c>
      <c r="H425" s="47">
        <v>-0.17</v>
      </c>
      <c r="I425" s="46"/>
    </row>
    <row r="426" spans="2:9" s="2" customFormat="1" ht="13.8" x14ac:dyDescent="0.3">
      <c r="B426" s="46">
        <v>2220089</v>
      </c>
      <c r="C426" s="46" t="s">
        <v>4986</v>
      </c>
      <c r="D426" s="46" t="s">
        <v>4940</v>
      </c>
      <c r="E426" s="46" t="s">
        <v>43</v>
      </c>
      <c r="F426" s="47">
        <v>-2810000</v>
      </c>
      <c r="G426" s="47">
        <v>-5995.9780000000001</v>
      </c>
      <c r="H426" s="47">
        <v>-0.16</v>
      </c>
      <c r="I426" s="46"/>
    </row>
    <row r="427" spans="2:9" s="2" customFormat="1" ht="13.8" x14ac:dyDescent="0.3">
      <c r="B427" s="46">
        <v>2220424</v>
      </c>
      <c r="C427" s="46" t="s">
        <v>5081</v>
      </c>
      <c r="D427" s="46" t="s">
        <v>4940</v>
      </c>
      <c r="E427" s="46" t="s">
        <v>50</v>
      </c>
      <c r="F427" s="47">
        <v>-171325</v>
      </c>
      <c r="G427" s="47">
        <v>-5969.134325</v>
      </c>
      <c r="H427" s="47">
        <v>-0.16</v>
      </c>
      <c r="I427" s="46"/>
    </row>
    <row r="428" spans="2:9" s="2" customFormat="1" ht="13.8" x14ac:dyDescent="0.3">
      <c r="B428" s="46">
        <v>2220198</v>
      </c>
      <c r="C428" s="46" t="s">
        <v>5013</v>
      </c>
      <c r="D428" s="46" t="s">
        <v>4940</v>
      </c>
      <c r="E428" s="46" t="s">
        <v>198</v>
      </c>
      <c r="F428" s="47">
        <v>-630625</v>
      </c>
      <c r="G428" s="47">
        <v>-5968.5503124999996</v>
      </c>
      <c r="H428" s="47">
        <v>-0.16</v>
      </c>
      <c r="I428" s="46"/>
    </row>
    <row r="429" spans="2:9" s="2" customFormat="1" ht="13.8" x14ac:dyDescent="0.3">
      <c r="B429" s="46">
        <v>2220214</v>
      </c>
      <c r="C429" s="46" t="s">
        <v>4965</v>
      </c>
      <c r="D429" s="46" t="s">
        <v>4940</v>
      </c>
      <c r="E429" s="46" t="s">
        <v>68</v>
      </c>
      <c r="F429" s="47">
        <v>-306900</v>
      </c>
      <c r="G429" s="47">
        <v>-5916.7250999999997</v>
      </c>
      <c r="H429" s="47">
        <v>-0.16</v>
      </c>
      <c r="I429" s="46"/>
    </row>
    <row r="430" spans="2:9" s="2" customFormat="1" ht="13.8" x14ac:dyDescent="0.3">
      <c r="B430" s="46">
        <v>2220117</v>
      </c>
      <c r="C430" s="46" t="s">
        <v>5085</v>
      </c>
      <c r="D430" s="46" t="s">
        <v>4940</v>
      </c>
      <c r="E430" s="46" t="s">
        <v>90</v>
      </c>
      <c r="F430" s="47">
        <v>-115875</v>
      </c>
      <c r="G430" s="47">
        <v>-5752.6143750000001</v>
      </c>
      <c r="H430" s="47">
        <v>-0.15</v>
      </c>
      <c r="I430" s="46"/>
    </row>
    <row r="431" spans="2:9" s="2" customFormat="1" ht="13.8" x14ac:dyDescent="0.3">
      <c r="B431" s="46">
        <v>2220081</v>
      </c>
      <c r="C431" s="46" t="s">
        <v>4949</v>
      </c>
      <c r="D431" s="46" t="s">
        <v>4940</v>
      </c>
      <c r="E431" s="46" t="s">
        <v>64</v>
      </c>
      <c r="F431" s="47">
        <v>-370000</v>
      </c>
      <c r="G431" s="47">
        <v>-5582.19</v>
      </c>
      <c r="H431" s="47">
        <v>-0.15</v>
      </c>
      <c r="I431" s="46"/>
    </row>
    <row r="432" spans="2:9" s="2" customFormat="1" ht="13.8" x14ac:dyDescent="0.3">
      <c r="B432" s="46">
        <v>2220118</v>
      </c>
      <c r="C432" s="46" t="s">
        <v>5083</v>
      </c>
      <c r="D432" s="46" t="s">
        <v>4940</v>
      </c>
      <c r="E432" s="46" t="s">
        <v>141</v>
      </c>
      <c r="F432" s="47">
        <v>-1422000</v>
      </c>
      <c r="G432" s="47">
        <v>-5520.915</v>
      </c>
      <c r="H432" s="47">
        <v>-0.15</v>
      </c>
      <c r="I432" s="46"/>
    </row>
    <row r="433" spans="2:9" s="2" customFormat="1" ht="13.8" x14ac:dyDescent="0.3">
      <c r="B433" s="46">
        <v>2220074</v>
      </c>
      <c r="C433" s="46" t="s">
        <v>5001</v>
      </c>
      <c r="D433" s="46" t="s">
        <v>4940</v>
      </c>
      <c r="E433" s="46" t="s">
        <v>119</v>
      </c>
      <c r="F433" s="47">
        <v>-1837300</v>
      </c>
      <c r="G433" s="47">
        <v>-5516.4932500000004</v>
      </c>
      <c r="H433" s="47">
        <v>-0.15</v>
      </c>
      <c r="I433" s="46"/>
    </row>
    <row r="434" spans="2:9" s="2" customFormat="1" ht="13.8" x14ac:dyDescent="0.3">
      <c r="B434" s="46">
        <v>2220268</v>
      </c>
      <c r="C434" s="46" t="s">
        <v>5082</v>
      </c>
      <c r="D434" s="46" t="s">
        <v>4940</v>
      </c>
      <c r="E434" s="46" t="s">
        <v>57</v>
      </c>
      <c r="F434" s="47">
        <v>-4465500</v>
      </c>
      <c r="G434" s="47">
        <v>-5513.55285</v>
      </c>
      <c r="H434" s="47">
        <v>-0.15</v>
      </c>
      <c r="I434" s="46"/>
    </row>
    <row r="435" spans="2:9" s="2" customFormat="1" ht="13.8" x14ac:dyDescent="0.3">
      <c r="B435" s="46">
        <v>2220103</v>
      </c>
      <c r="C435" s="46" t="s">
        <v>5084</v>
      </c>
      <c r="D435" s="46" t="s">
        <v>4940</v>
      </c>
      <c r="E435" s="46" t="s">
        <v>90</v>
      </c>
      <c r="F435" s="47">
        <v>-1101875</v>
      </c>
      <c r="G435" s="47">
        <v>-5473.5640624999996</v>
      </c>
      <c r="H435" s="47">
        <v>-0.15</v>
      </c>
      <c r="I435" s="46"/>
    </row>
    <row r="436" spans="2:9" s="2" customFormat="1" ht="13.8" x14ac:dyDescent="0.3">
      <c r="B436" s="46">
        <v>2220145</v>
      </c>
      <c r="C436" s="46" t="s">
        <v>5086</v>
      </c>
      <c r="D436" s="46" t="s">
        <v>4940</v>
      </c>
      <c r="E436" s="46" t="s">
        <v>72</v>
      </c>
      <c r="F436" s="47">
        <v>-43700</v>
      </c>
      <c r="G436" s="47">
        <v>-5445.8940000000002</v>
      </c>
      <c r="H436" s="47">
        <v>-0.14000000000000001</v>
      </c>
      <c r="I436" s="46"/>
    </row>
    <row r="437" spans="2:9" s="2" customFormat="1" ht="13.8" x14ac:dyDescent="0.3">
      <c r="B437" s="46">
        <v>2220281</v>
      </c>
      <c r="C437" s="46" t="s">
        <v>5088</v>
      </c>
      <c r="D437" s="46" t="s">
        <v>4940</v>
      </c>
      <c r="E437" s="46" t="s">
        <v>86</v>
      </c>
      <c r="F437" s="47">
        <v>-571500</v>
      </c>
      <c r="G437" s="47">
        <v>-5412.1049999999996</v>
      </c>
      <c r="H437" s="47">
        <v>-0.14000000000000001</v>
      </c>
      <c r="I437" s="46"/>
    </row>
    <row r="438" spans="2:9" s="2" customFormat="1" ht="13.8" x14ac:dyDescent="0.3">
      <c r="B438" s="46">
        <v>2220221</v>
      </c>
      <c r="C438" s="46" t="s">
        <v>5003</v>
      </c>
      <c r="D438" s="46" t="s">
        <v>4940</v>
      </c>
      <c r="E438" s="46" t="s">
        <v>401</v>
      </c>
      <c r="F438" s="47">
        <v>-1737000</v>
      </c>
      <c r="G438" s="47">
        <v>-5226.6329999999998</v>
      </c>
      <c r="H438" s="47">
        <v>-0.14000000000000001</v>
      </c>
      <c r="I438" s="46"/>
    </row>
    <row r="439" spans="2:9" s="2" customFormat="1" ht="13.8" x14ac:dyDescent="0.3">
      <c r="B439" s="46">
        <v>2220088</v>
      </c>
      <c r="C439" s="46" t="s">
        <v>5087</v>
      </c>
      <c r="D439" s="46" t="s">
        <v>4940</v>
      </c>
      <c r="E439" s="46" t="s">
        <v>90</v>
      </c>
      <c r="F439" s="47">
        <v>-341625</v>
      </c>
      <c r="G439" s="47">
        <v>-5164.0034999999998</v>
      </c>
      <c r="H439" s="47">
        <v>-0.14000000000000001</v>
      </c>
      <c r="I439" s="46"/>
    </row>
    <row r="440" spans="2:9" s="2" customFormat="1" ht="13.8" x14ac:dyDescent="0.3">
      <c r="B440" s="46">
        <v>2220179</v>
      </c>
      <c r="C440" s="46" t="s">
        <v>5091</v>
      </c>
      <c r="D440" s="46" t="s">
        <v>4940</v>
      </c>
      <c r="E440" s="46" t="s">
        <v>86</v>
      </c>
      <c r="F440" s="47">
        <v>-1818000</v>
      </c>
      <c r="G440" s="47">
        <v>-5042.4048000000003</v>
      </c>
      <c r="H440" s="47">
        <v>-0.13</v>
      </c>
      <c r="I440" s="46"/>
    </row>
    <row r="441" spans="2:9" s="2" customFormat="1" ht="13.8" x14ac:dyDescent="0.3">
      <c r="B441" s="46">
        <v>2220125</v>
      </c>
      <c r="C441" s="46" t="s">
        <v>5092</v>
      </c>
      <c r="D441" s="46" t="s">
        <v>4940</v>
      </c>
      <c r="E441" s="46" t="s">
        <v>207</v>
      </c>
      <c r="F441" s="47">
        <v>-2553750</v>
      </c>
      <c r="G441" s="47">
        <v>-4951.7212499999996</v>
      </c>
      <c r="H441" s="47">
        <v>-0.13</v>
      </c>
      <c r="I441" s="46"/>
    </row>
    <row r="442" spans="2:9" s="2" customFormat="1" ht="13.8" x14ac:dyDescent="0.3">
      <c r="B442" s="46">
        <v>2220279</v>
      </c>
      <c r="C442" s="46" t="s">
        <v>5090</v>
      </c>
      <c r="D442" s="46" t="s">
        <v>4940</v>
      </c>
      <c r="E442" s="46" t="s">
        <v>490</v>
      </c>
      <c r="F442" s="47">
        <v>-298500</v>
      </c>
      <c r="G442" s="47">
        <v>-4949.7269999999999</v>
      </c>
      <c r="H442" s="47">
        <v>-0.13</v>
      </c>
      <c r="I442" s="46"/>
    </row>
    <row r="443" spans="2:9" s="2" customFormat="1" ht="13.8" x14ac:dyDescent="0.3">
      <c r="B443" s="46">
        <v>2220171</v>
      </c>
      <c r="C443" s="46" t="s">
        <v>4987</v>
      </c>
      <c r="D443" s="46" t="s">
        <v>4940</v>
      </c>
      <c r="E443" s="46" t="s">
        <v>414</v>
      </c>
      <c r="F443" s="47">
        <v>-2009250</v>
      </c>
      <c r="G443" s="47">
        <v>-4906.3875749999997</v>
      </c>
      <c r="H443" s="47">
        <v>-0.13</v>
      </c>
      <c r="I443" s="46"/>
    </row>
    <row r="444" spans="2:9" s="2" customFormat="1" ht="13.8" x14ac:dyDescent="0.3">
      <c r="B444" s="46">
        <v>2220252</v>
      </c>
      <c r="C444" s="46" t="s">
        <v>5089</v>
      </c>
      <c r="D444" s="46" t="s">
        <v>4940</v>
      </c>
      <c r="E444" s="46" t="s">
        <v>164</v>
      </c>
      <c r="F444" s="47">
        <v>-109650</v>
      </c>
      <c r="G444" s="47">
        <v>-4817.6920499999997</v>
      </c>
      <c r="H444" s="47">
        <v>-0.13</v>
      </c>
      <c r="I444" s="46"/>
    </row>
    <row r="445" spans="2:9" s="2" customFormat="1" ht="13.8" x14ac:dyDescent="0.3">
      <c r="B445" s="46">
        <v>2220241</v>
      </c>
      <c r="C445" s="46" t="s">
        <v>5095</v>
      </c>
      <c r="D445" s="46" t="s">
        <v>4940</v>
      </c>
      <c r="E445" s="46" t="s">
        <v>43</v>
      </c>
      <c r="F445" s="47">
        <v>-3884400</v>
      </c>
      <c r="G445" s="47">
        <v>-4635.2545200000004</v>
      </c>
      <c r="H445" s="47">
        <v>-0.12</v>
      </c>
      <c r="I445" s="46"/>
    </row>
    <row r="446" spans="2:9" s="2" customFormat="1" ht="13.8" x14ac:dyDescent="0.3">
      <c r="B446" s="46">
        <v>2220254</v>
      </c>
      <c r="C446" s="46" t="s">
        <v>5098</v>
      </c>
      <c r="D446" s="46" t="s">
        <v>4940</v>
      </c>
      <c r="E446" s="46" t="s">
        <v>127</v>
      </c>
      <c r="F446" s="47">
        <v>-659600</v>
      </c>
      <c r="G446" s="47">
        <v>-4524.1963999999998</v>
      </c>
      <c r="H446" s="47">
        <v>-0.12</v>
      </c>
      <c r="I446" s="46"/>
    </row>
    <row r="447" spans="2:9" s="2" customFormat="1" ht="13.8" x14ac:dyDescent="0.3">
      <c r="B447" s="46">
        <v>2220127</v>
      </c>
      <c r="C447" s="46" t="s">
        <v>4981</v>
      </c>
      <c r="D447" s="46" t="s">
        <v>4940</v>
      </c>
      <c r="E447" s="46" t="s">
        <v>115</v>
      </c>
      <c r="F447" s="47">
        <v>-67250</v>
      </c>
      <c r="G447" s="47">
        <v>-4428.4125000000004</v>
      </c>
      <c r="H447" s="47">
        <v>-0.12</v>
      </c>
      <c r="I447" s="46"/>
    </row>
    <row r="448" spans="2:9" s="2" customFormat="1" ht="13.8" x14ac:dyDescent="0.3">
      <c r="B448" s="46">
        <v>2220398</v>
      </c>
      <c r="C448" s="46" t="s">
        <v>5093</v>
      </c>
      <c r="D448" s="46" t="s">
        <v>4940</v>
      </c>
      <c r="E448" s="46" t="s">
        <v>244</v>
      </c>
      <c r="F448" s="47">
        <v>-58109175</v>
      </c>
      <c r="G448" s="47">
        <v>-4375.6208774999996</v>
      </c>
      <c r="H448" s="47">
        <v>-0.12</v>
      </c>
      <c r="I448" s="46"/>
    </row>
    <row r="449" spans="2:9" s="2" customFormat="1" ht="13.8" x14ac:dyDescent="0.3">
      <c r="B449" s="46">
        <v>2220091</v>
      </c>
      <c r="C449" s="46" t="s">
        <v>5097</v>
      </c>
      <c r="D449" s="46" t="s">
        <v>4940</v>
      </c>
      <c r="E449" s="46" t="s">
        <v>315</v>
      </c>
      <c r="F449" s="47">
        <v>-904975</v>
      </c>
      <c r="G449" s="47">
        <v>-4365.5994000000001</v>
      </c>
      <c r="H449" s="47">
        <v>-0.12</v>
      </c>
      <c r="I449" s="46"/>
    </row>
    <row r="450" spans="2:9" s="2" customFormat="1" ht="13.8" x14ac:dyDescent="0.3">
      <c r="B450" s="46">
        <v>2220229</v>
      </c>
      <c r="C450" s="46" t="s">
        <v>5094</v>
      </c>
      <c r="D450" s="46" t="s">
        <v>4940</v>
      </c>
      <c r="E450" s="46" t="s">
        <v>207</v>
      </c>
      <c r="F450" s="47">
        <v>-101100</v>
      </c>
      <c r="G450" s="47">
        <v>-4339.8185999999996</v>
      </c>
      <c r="H450" s="47">
        <v>-0.12</v>
      </c>
      <c r="I450" s="46"/>
    </row>
    <row r="451" spans="2:9" s="2" customFormat="1" ht="13.8" x14ac:dyDescent="0.3">
      <c r="B451" s="46">
        <v>2220076</v>
      </c>
      <c r="C451" s="46" t="s">
        <v>5096</v>
      </c>
      <c r="D451" s="46" t="s">
        <v>4940</v>
      </c>
      <c r="E451" s="46" t="s">
        <v>68</v>
      </c>
      <c r="F451" s="47">
        <v>-195325</v>
      </c>
      <c r="G451" s="47">
        <v>-4337.5822749999998</v>
      </c>
      <c r="H451" s="47">
        <v>-0.12</v>
      </c>
      <c r="I451" s="46"/>
    </row>
    <row r="452" spans="2:9" s="2" customFormat="1" ht="13.8" x14ac:dyDescent="0.3">
      <c r="B452" s="46">
        <v>2220109</v>
      </c>
      <c r="C452" s="46" t="s">
        <v>5102</v>
      </c>
      <c r="D452" s="46" t="s">
        <v>4940</v>
      </c>
      <c r="E452" s="46" t="s">
        <v>200</v>
      </c>
      <c r="F452" s="47">
        <v>-565000</v>
      </c>
      <c r="G452" s="47">
        <v>-4312.9274999999998</v>
      </c>
      <c r="H452" s="47">
        <v>-0.11</v>
      </c>
      <c r="I452" s="46"/>
    </row>
    <row r="453" spans="2:9" s="2" customFormat="1" ht="13.8" x14ac:dyDescent="0.3">
      <c r="B453" s="46">
        <v>2220273</v>
      </c>
      <c r="C453" s="46" t="s">
        <v>5103</v>
      </c>
      <c r="D453" s="46" t="s">
        <v>4940</v>
      </c>
      <c r="E453" s="46" t="s">
        <v>86</v>
      </c>
      <c r="F453" s="47">
        <v>-900900</v>
      </c>
      <c r="G453" s="47">
        <v>-4286.9326499999997</v>
      </c>
      <c r="H453" s="47">
        <v>-0.11</v>
      </c>
      <c r="I453" s="46"/>
    </row>
    <row r="454" spans="2:9" s="2" customFormat="1" ht="13.8" x14ac:dyDescent="0.3">
      <c r="B454" s="46">
        <v>2220213</v>
      </c>
      <c r="C454" s="46" t="s">
        <v>5101</v>
      </c>
      <c r="D454" s="46" t="s">
        <v>4940</v>
      </c>
      <c r="E454" s="46" t="s">
        <v>68</v>
      </c>
      <c r="F454" s="47">
        <v>-13700</v>
      </c>
      <c r="G454" s="47">
        <v>-4270.29</v>
      </c>
      <c r="H454" s="47">
        <v>-0.11</v>
      </c>
      <c r="I454" s="46"/>
    </row>
    <row r="455" spans="2:9" s="2" customFormat="1" ht="13.8" x14ac:dyDescent="0.3">
      <c r="B455" s="46">
        <v>2220233</v>
      </c>
      <c r="C455" s="46" t="s">
        <v>5100</v>
      </c>
      <c r="D455" s="46" t="s">
        <v>4940</v>
      </c>
      <c r="E455" s="46" t="s">
        <v>86</v>
      </c>
      <c r="F455" s="47">
        <v>-1681650</v>
      </c>
      <c r="G455" s="47">
        <v>-4021.3296449999998</v>
      </c>
      <c r="H455" s="47">
        <v>-0.11</v>
      </c>
      <c r="I455" s="46"/>
    </row>
    <row r="456" spans="2:9" s="2" customFormat="1" ht="13.8" x14ac:dyDescent="0.3">
      <c r="B456" s="46">
        <v>2220455</v>
      </c>
      <c r="C456" s="46" t="s">
        <v>5099</v>
      </c>
      <c r="D456" s="46" t="s">
        <v>4940</v>
      </c>
      <c r="E456" s="46" t="s">
        <v>50</v>
      </c>
      <c r="F456" s="47">
        <v>-244800</v>
      </c>
      <c r="G456" s="47">
        <v>-3960.3744000000002</v>
      </c>
      <c r="H456" s="47">
        <v>-0.11</v>
      </c>
      <c r="I456" s="46"/>
    </row>
    <row r="457" spans="2:9" s="2" customFormat="1" ht="13.8" x14ac:dyDescent="0.3">
      <c r="B457" s="46">
        <v>2220525</v>
      </c>
      <c r="C457" s="46" t="s">
        <v>5104</v>
      </c>
      <c r="D457" s="46" t="s">
        <v>4940</v>
      </c>
      <c r="E457" s="46" t="s">
        <v>156</v>
      </c>
      <c r="F457" s="47">
        <v>-120750</v>
      </c>
      <c r="G457" s="47">
        <v>-3942.8497499999999</v>
      </c>
      <c r="H457" s="47">
        <v>-0.1</v>
      </c>
      <c r="I457" s="46"/>
    </row>
    <row r="458" spans="2:9" s="2" customFormat="1" ht="13.8" x14ac:dyDescent="0.3">
      <c r="B458" s="46">
        <v>2220149</v>
      </c>
      <c r="C458" s="46" t="s">
        <v>4947</v>
      </c>
      <c r="D458" s="46" t="s">
        <v>4940</v>
      </c>
      <c r="E458" s="46" t="s">
        <v>107</v>
      </c>
      <c r="F458" s="47">
        <v>-2028750</v>
      </c>
      <c r="G458" s="47">
        <v>-3930.703125</v>
      </c>
      <c r="H458" s="47">
        <v>-0.1</v>
      </c>
      <c r="I458" s="46"/>
    </row>
    <row r="459" spans="2:9" s="2" customFormat="1" ht="13.8" x14ac:dyDescent="0.3">
      <c r="B459" s="46">
        <v>2220201</v>
      </c>
      <c r="C459" s="46" t="s">
        <v>5106</v>
      </c>
      <c r="D459" s="46" t="s">
        <v>4940</v>
      </c>
      <c r="E459" s="46" t="s">
        <v>490</v>
      </c>
      <c r="F459" s="47">
        <v>-522000</v>
      </c>
      <c r="G459" s="47">
        <v>-3792.5909999999999</v>
      </c>
      <c r="H459" s="47">
        <v>-0.1</v>
      </c>
      <c r="I459" s="46"/>
    </row>
    <row r="460" spans="2:9" s="2" customFormat="1" ht="13.8" x14ac:dyDescent="0.3">
      <c r="B460" s="46">
        <v>2220159</v>
      </c>
      <c r="C460" s="46" t="s">
        <v>5107</v>
      </c>
      <c r="D460" s="46" t="s">
        <v>4940</v>
      </c>
      <c r="E460" s="46" t="s">
        <v>86</v>
      </c>
      <c r="F460" s="47">
        <v>-518100</v>
      </c>
      <c r="G460" s="47">
        <v>-3666.5936999999999</v>
      </c>
      <c r="H460" s="47">
        <v>-0.1</v>
      </c>
      <c r="I460" s="46"/>
    </row>
    <row r="461" spans="2:9" s="2" customFormat="1" ht="13.8" x14ac:dyDescent="0.3">
      <c r="B461" s="46">
        <v>2220086</v>
      </c>
      <c r="C461" s="46" t="s">
        <v>5105</v>
      </c>
      <c r="D461" s="46" t="s">
        <v>4940</v>
      </c>
      <c r="E461" s="46" t="s">
        <v>50</v>
      </c>
      <c r="F461" s="47">
        <v>-845000</v>
      </c>
      <c r="G461" s="47">
        <v>-3651.2449999999999</v>
      </c>
      <c r="H461" s="47">
        <v>-0.1</v>
      </c>
      <c r="I461" s="46"/>
    </row>
    <row r="462" spans="2:9" s="2" customFormat="1" ht="13.8" x14ac:dyDescent="0.3">
      <c r="B462" s="46">
        <v>2220151</v>
      </c>
      <c r="C462" s="46" t="s">
        <v>5111</v>
      </c>
      <c r="D462" s="46" t="s">
        <v>4940</v>
      </c>
      <c r="E462" s="46" t="s">
        <v>107</v>
      </c>
      <c r="F462" s="47">
        <v>-1245500</v>
      </c>
      <c r="G462" s="47">
        <v>-3500.8514</v>
      </c>
      <c r="H462" s="47">
        <v>-0.09</v>
      </c>
      <c r="I462" s="46"/>
    </row>
    <row r="463" spans="2:9" s="2" customFormat="1" ht="13.8" x14ac:dyDescent="0.3">
      <c r="B463" s="46">
        <v>2220169</v>
      </c>
      <c r="C463" s="46" t="s">
        <v>5110</v>
      </c>
      <c r="D463" s="46" t="s">
        <v>4940</v>
      </c>
      <c r="E463" s="46" t="s">
        <v>149</v>
      </c>
      <c r="F463" s="47">
        <v>-544000</v>
      </c>
      <c r="G463" s="47">
        <v>-3498.4639999999999</v>
      </c>
      <c r="H463" s="47">
        <v>-0.09</v>
      </c>
      <c r="I463" s="46"/>
    </row>
    <row r="464" spans="2:9" s="2" customFormat="1" ht="13.8" x14ac:dyDescent="0.3">
      <c r="B464" s="46">
        <v>2220051</v>
      </c>
      <c r="C464" s="46" t="s">
        <v>4968</v>
      </c>
      <c r="D464" s="46" t="s">
        <v>4940</v>
      </c>
      <c r="E464" s="46" t="s">
        <v>68</v>
      </c>
      <c r="F464" s="47">
        <v>-598500</v>
      </c>
      <c r="G464" s="47">
        <v>-3471.0007500000002</v>
      </c>
      <c r="H464" s="47">
        <v>-0.09</v>
      </c>
      <c r="I464" s="46"/>
    </row>
    <row r="465" spans="2:9" s="2" customFormat="1" ht="13.8" x14ac:dyDescent="0.3">
      <c r="B465" s="46">
        <v>2220191</v>
      </c>
      <c r="C465" s="46" t="s">
        <v>5109</v>
      </c>
      <c r="D465" s="46" t="s">
        <v>4940</v>
      </c>
      <c r="E465" s="46" t="s">
        <v>207</v>
      </c>
      <c r="F465" s="47">
        <v>-38375</v>
      </c>
      <c r="G465" s="47">
        <v>-3455.0931249999999</v>
      </c>
      <c r="H465" s="47">
        <v>-0.09</v>
      </c>
      <c r="I465" s="46"/>
    </row>
    <row r="466" spans="2:9" s="2" customFormat="1" ht="13.8" x14ac:dyDescent="0.3">
      <c r="B466" s="46">
        <v>2220267</v>
      </c>
      <c r="C466" s="46" t="s">
        <v>5108</v>
      </c>
      <c r="D466" s="46" t="s">
        <v>4940</v>
      </c>
      <c r="E466" s="46" t="s">
        <v>123</v>
      </c>
      <c r="F466" s="47">
        <v>-249900</v>
      </c>
      <c r="G466" s="47">
        <v>-3204.9675000000002</v>
      </c>
      <c r="H466" s="47">
        <v>-0.09</v>
      </c>
      <c r="I466" s="46"/>
    </row>
    <row r="467" spans="2:9" s="2" customFormat="1" ht="13.8" x14ac:dyDescent="0.3">
      <c r="B467" s="46">
        <v>2220080</v>
      </c>
      <c r="C467" s="46" t="s">
        <v>5118</v>
      </c>
      <c r="D467" s="46" t="s">
        <v>4940</v>
      </c>
      <c r="E467" s="46" t="s">
        <v>145</v>
      </c>
      <c r="F467" s="47">
        <v>-239625</v>
      </c>
      <c r="G467" s="47">
        <v>-3166.165125</v>
      </c>
      <c r="H467" s="47">
        <v>-0.08</v>
      </c>
      <c r="I467" s="46"/>
    </row>
    <row r="468" spans="2:9" s="2" customFormat="1" ht="13.8" x14ac:dyDescent="0.3">
      <c r="B468" s="46">
        <v>2220237</v>
      </c>
      <c r="C468" s="46" t="s">
        <v>5114</v>
      </c>
      <c r="D468" s="46" t="s">
        <v>4940</v>
      </c>
      <c r="E468" s="46" t="s">
        <v>244</v>
      </c>
      <c r="F468" s="47">
        <v>-3547500</v>
      </c>
      <c r="G468" s="47">
        <v>-3090.9367499999998</v>
      </c>
      <c r="H468" s="47">
        <v>-0.08</v>
      </c>
      <c r="I468" s="46"/>
    </row>
    <row r="469" spans="2:9" s="2" customFormat="1" ht="13.8" x14ac:dyDescent="0.3">
      <c r="B469" s="46">
        <v>2220323</v>
      </c>
      <c r="C469" s="46" t="s">
        <v>5117</v>
      </c>
      <c r="D469" s="46" t="s">
        <v>4940</v>
      </c>
      <c r="E469" s="46" t="s">
        <v>542</v>
      </c>
      <c r="F469" s="47">
        <v>-209000</v>
      </c>
      <c r="G469" s="47">
        <v>-3059.1329999999998</v>
      </c>
      <c r="H469" s="47">
        <v>-0.08</v>
      </c>
      <c r="I469" s="46"/>
    </row>
    <row r="470" spans="2:9" s="2" customFormat="1" ht="13.8" x14ac:dyDescent="0.3">
      <c r="B470" s="46">
        <v>2220065</v>
      </c>
      <c r="C470" s="46" t="s">
        <v>5000</v>
      </c>
      <c r="D470" s="46" t="s">
        <v>4940</v>
      </c>
      <c r="E470" s="46" t="s">
        <v>82</v>
      </c>
      <c r="F470" s="47">
        <v>-148525</v>
      </c>
      <c r="G470" s="47">
        <v>-3050.8520250000001</v>
      </c>
      <c r="H470" s="47">
        <v>-0.08</v>
      </c>
      <c r="I470" s="46"/>
    </row>
    <row r="471" spans="2:9" s="2" customFormat="1" ht="13.8" x14ac:dyDescent="0.3">
      <c r="B471" s="46">
        <v>2220096</v>
      </c>
      <c r="C471" s="46" t="s">
        <v>4992</v>
      </c>
      <c r="D471" s="46" t="s">
        <v>4940</v>
      </c>
      <c r="E471" s="46" t="s">
        <v>86</v>
      </c>
      <c r="F471" s="47">
        <v>-113850</v>
      </c>
      <c r="G471" s="47">
        <v>-3003.47685</v>
      </c>
      <c r="H471" s="47">
        <v>-0.08</v>
      </c>
      <c r="I471" s="46"/>
    </row>
    <row r="472" spans="2:9" s="2" customFormat="1" ht="13.8" x14ac:dyDescent="0.3">
      <c r="B472" s="46">
        <v>2220220</v>
      </c>
      <c r="C472" s="46" t="s">
        <v>5112</v>
      </c>
      <c r="D472" s="46" t="s">
        <v>4940</v>
      </c>
      <c r="E472" s="46" t="s">
        <v>175</v>
      </c>
      <c r="F472" s="47">
        <v>-1185000</v>
      </c>
      <c r="G472" s="47">
        <v>-2984.8964999999998</v>
      </c>
      <c r="H472" s="47">
        <v>-0.08</v>
      </c>
      <c r="I472" s="46"/>
    </row>
    <row r="473" spans="2:9" s="2" customFormat="1" ht="13.8" x14ac:dyDescent="0.3">
      <c r="B473" s="46">
        <v>2220269</v>
      </c>
      <c r="C473" s="46" t="s">
        <v>5119</v>
      </c>
      <c r="D473" s="46" t="s">
        <v>4940</v>
      </c>
      <c r="E473" s="46" t="s">
        <v>160</v>
      </c>
      <c r="F473" s="47">
        <v>-189350</v>
      </c>
      <c r="G473" s="47">
        <v>-2976.2033000000001</v>
      </c>
      <c r="H473" s="47">
        <v>-0.08</v>
      </c>
      <c r="I473" s="46"/>
    </row>
    <row r="474" spans="2:9" s="2" customFormat="1" ht="13.8" x14ac:dyDescent="0.3">
      <c r="B474" s="46">
        <v>2220264</v>
      </c>
      <c r="C474" s="46" t="s">
        <v>5116</v>
      </c>
      <c r="D474" s="46" t="s">
        <v>4940</v>
      </c>
      <c r="E474" s="46" t="s">
        <v>850</v>
      </c>
      <c r="F474" s="47">
        <v>-161000</v>
      </c>
      <c r="G474" s="47">
        <v>-2953.8670000000002</v>
      </c>
      <c r="H474" s="47">
        <v>-0.08</v>
      </c>
      <c r="I474" s="46"/>
    </row>
    <row r="475" spans="2:9" s="2" customFormat="1" ht="13.8" x14ac:dyDescent="0.3">
      <c r="B475" s="46">
        <v>2220238</v>
      </c>
      <c r="C475" s="46" t="s">
        <v>5115</v>
      </c>
      <c r="D475" s="46" t="s">
        <v>4940</v>
      </c>
      <c r="E475" s="46" t="s">
        <v>145</v>
      </c>
      <c r="F475" s="47">
        <v>-526400</v>
      </c>
      <c r="G475" s="47">
        <v>-2943.3656000000001</v>
      </c>
      <c r="H475" s="47">
        <v>-0.08</v>
      </c>
      <c r="I475" s="46"/>
    </row>
    <row r="476" spans="2:9" s="2" customFormat="1" ht="13.8" x14ac:dyDescent="0.3">
      <c r="B476" s="46">
        <v>2220194</v>
      </c>
      <c r="C476" s="46" t="s">
        <v>4999</v>
      </c>
      <c r="D476" s="46" t="s">
        <v>4940</v>
      </c>
      <c r="E476" s="46" t="s">
        <v>115</v>
      </c>
      <c r="F476" s="47">
        <v>-86600</v>
      </c>
      <c r="G476" s="47">
        <v>-2925.4346</v>
      </c>
      <c r="H476" s="47">
        <v>-0.08</v>
      </c>
      <c r="I476" s="46"/>
    </row>
    <row r="477" spans="2:9" s="2" customFormat="1" ht="13.8" x14ac:dyDescent="0.3">
      <c r="B477" s="46">
        <v>2220231</v>
      </c>
      <c r="C477" s="46" t="s">
        <v>5113</v>
      </c>
      <c r="D477" s="46" t="s">
        <v>4940</v>
      </c>
      <c r="E477" s="46" t="s">
        <v>141</v>
      </c>
      <c r="F477" s="47">
        <v>-91600</v>
      </c>
      <c r="G477" s="47">
        <v>-2860.7595999999999</v>
      </c>
      <c r="H477" s="47">
        <v>-0.08</v>
      </c>
      <c r="I477" s="46"/>
    </row>
    <row r="478" spans="2:9" s="2" customFormat="1" ht="13.8" x14ac:dyDescent="0.3">
      <c r="B478" s="46">
        <v>2220242</v>
      </c>
      <c r="C478" s="46" t="s">
        <v>5121</v>
      </c>
      <c r="D478" s="46" t="s">
        <v>4940</v>
      </c>
      <c r="E478" s="46" t="s">
        <v>115</v>
      </c>
      <c r="F478" s="47">
        <v>-161000</v>
      </c>
      <c r="G478" s="47">
        <v>-2815.7289999999998</v>
      </c>
      <c r="H478" s="47">
        <v>-7.0000000000000007E-2</v>
      </c>
      <c r="I478" s="46"/>
    </row>
    <row r="479" spans="2:9" s="2" customFormat="1" ht="13.8" x14ac:dyDescent="0.3">
      <c r="B479" s="46">
        <v>2220200</v>
      </c>
      <c r="C479" s="46" t="s">
        <v>5126</v>
      </c>
      <c r="D479" s="46" t="s">
        <v>4940</v>
      </c>
      <c r="E479" s="46" t="s">
        <v>433</v>
      </c>
      <c r="F479" s="47">
        <v>-67900</v>
      </c>
      <c r="G479" s="47">
        <v>-2805.4243000000001</v>
      </c>
      <c r="H479" s="47">
        <v>-7.0000000000000007E-2</v>
      </c>
      <c r="I479" s="46"/>
    </row>
    <row r="480" spans="2:9" s="2" customFormat="1" ht="13.8" x14ac:dyDescent="0.3">
      <c r="B480" s="46">
        <v>2220239</v>
      </c>
      <c r="C480" s="46" t="s">
        <v>5120</v>
      </c>
      <c r="D480" s="46" t="s">
        <v>4940</v>
      </c>
      <c r="E480" s="46" t="s">
        <v>57</v>
      </c>
      <c r="F480" s="47">
        <v>-5592325</v>
      </c>
      <c r="G480" s="47">
        <v>-2793.3663375000001</v>
      </c>
      <c r="H480" s="47">
        <v>-7.0000000000000007E-2</v>
      </c>
      <c r="I480" s="46"/>
    </row>
    <row r="481" spans="2:9" s="2" customFormat="1" ht="13.8" x14ac:dyDescent="0.3">
      <c r="B481" s="46">
        <v>2220158</v>
      </c>
      <c r="C481" s="46" t="s">
        <v>5124</v>
      </c>
      <c r="D481" s="46" t="s">
        <v>4940</v>
      </c>
      <c r="E481" s="46" t="s">
        <v>145</v>
      </c>
      <c r="F481" s="47">
        <v>-167500</v>
      </c>
      <c r="G481" s="47">
        <v>-2612.33</v>
      </c>
      <c r="H481" s="47">
        <v>-7.0000000000000007E-2</v>
      </c>
      <c r="I481" s="46"/>
    </row>
    <row r="482" spans="2:9" s="2" customFormat="1" ht="13.8" x14ac:dyDescent="0.3">
      <c r="B482" s="46">
        <v>2220126</v>
      </c>
      <c r="C482" s="46" t="s">
        <v>4979</v>
      </c>
      <c r="D482" s="46" t="s">
        <v>4940</v>
      </c>
      <c r="E482" s="46" t="s">
        <v>82</v>
      </c>
      <c r="F482" s="47">
        <v>-140250</v>
      </c>
      <c r="G482" s="47">
        <v>-2594.625</v>
      </c>
      <c r="H482" s="47">
        <v>-7.0000000000000007E-2</v>
      </c>
      <c r="I482" s="46"/>
    </row>
    <row r="483" spans="2:9" s="2" customFormat="1" ht="13.8" x14ac:dyDescent="0.3">
      <c r="B483" s="46">
        <v>2220161</v>
      </c>
      <c r="C483" s="46" t="s">
        <v>5125</v>
      </c>
      <c r="D483" s="46" t="s">
        <v>4940</v>
      </c>
      <c r="E483" s="46" t="s">
        <v>72</v>
      </c>
      <c r="F483" s="47">
        <v>-62100</v>
      </c>
      <c r="G483" s="47">
        <v>-2593.1097</v>
      </c>
      <c r="H483" s="47">
        <v>-7.0000000000000007E-2</v>
      </c>
      <c r="I483" s="46"/>
    </row>
    <row r="484" spans="2:9" s="2" customFormat="1" ht="13.8" x14ac:dyDescent="0.3">
      <c r="B484" s="46">
        <v>2220207</v>
      </c>
      <c r="C484" s="46" t="s">
        <v>5123</v>
      </c>
      <c r="D484" s="46" t="s">
        <v>4940</v>
      </c>
      <c r="E484" s="46" t="s">
        <v>433</v>
      </c>
      <c r="F484" s="47">
        <v>-455050</v>
      </c>
      <c r="G484" s="47">
        <v>-2588.5519250000002</v>
      </c>
      <c r="H484" s="47">
        <v>-7.0000000000000007E-2</v>
      </c>
      <c r="I484" s="46"/>
    </row>
    <row r="485" spans="2:9" s="2" customFormat="1" ht="13.8" x14ac:dyDescent="0.3">
      <c r="B485" s="46">
        <v>2220283</v>
      </c>
      <c r="C485" s="46" t="s">
        <v>5122</v>
      </c>
      <c r="D485" s="46" t="s">
        <v>4940</v>
      </c>
      <c r="E485" s="46" t="s">
        <v>86</v>
      </c>
      <c r="F485" s="47">
        <v>-404000</v>
      </c>
      <c r="G485" s="47">
        <v>-2503.1840000000002</v>
      </c>
      <c r="H485" s="47">
        <v>-7.0000000000000007E-2</v>
      </c>
      <c r="I485" s="46"/>
    </row>
    <row r="486" spans="2:9" s="2" customFormat="1" ht="13.8" x14ac:dyDescent="0.3">
      <c r="B486" s="46">
        <v>2220227</v>
      </c>
      <c r="C486" s="46" t="s">
        <v>5129</v>
      </c>
      <c r="D486" s="46" t="s">
        <v>4940</v>
      </c>
      <c r="E486" s="46" t="s">
        <v>207</v>
      </c>
      <c r="F486" s="47">
        <v>-81500</v>
      </c>
      <c r="G486" s="47">
        <v>-2397.6484999999998</v>
      </c>
      <c r="H486" s="47">
        <v>-0.06</v>
      </c>
      <c r="I486" s="46"/>
    </row>
    <row r="487" spans="2:9" s="2" customFormat="1" ht="13.8" x14ac:dyDescent="0.3">
      <c r="B487" s="46">
        <v>2220378</v>
      </c>
      <c r="C487" s="46" t="s">
        <v>5127</v>
      </c>
      <c r="D487" s="46" t="s">
        <v>4940</v>
      </c>
      <c r="E487" s="46" t="s">
        <v>145</v>
      </c>
      <c r="F487" s="47">
        <v>-100000</v>
      </c>
      <c r="G487" s="47">
        <v>-2363.8000000000002</v>
      </c>
      <c r="H487" s="47">
        <v>-0.06</v>
      </c>
      <c r="I487" s="46"/>
    </row>
    <row r="488" spans="2:9" s="2" customFormat="1" ht="13.8" x14ac:dyDescent="0.3">
      <c r="B488" s="46">
        <v>2220407</v>
      </c>
      <c r="C488" s="46" t="s">
        <v>5128</v>
      </c>
      <c r="D488" s="46" t="s">
        <v>4940</v>
      </c>
      <c r="E488" s="46" t="s">
        <v>414</v>
      </c>
      <c r="F488" s="47">
        <v>-947250</v>
      </c>
      <c r="G488" s="47">
        <v>-2320.3836000000001</v>
      </c>
      <c r="H488" s="47">
        <v>-0.06</v>
      </c>
      <c r="I488" s="46"/>
    </row>
    <row r="489" spans="2:9" s="2" customFormat="1" ht="13.8" x14ac:dyDescent="0.3">
      <c r="B489" s="46">
        <v>2220259</v>
      </c>
      <c r="C489" s="46" t="s">
        <v>5130</v>
      </c>
      <c r="D489" s="46" t="s">
        <v>4940</v>
      </c>
      <c r="E489" s="46" t="s">
        <v>119</v>
      </c>
      <c r="F489" s="47">
        <v>-2688000</v>
      </c>
      <c r="G489" s="47">
        <v>-2317.3247999999999</v>
      </c>
      <c r="H489" s="47">
        <v>-0.06</v>
      </c>
      <c r="I489" s="46"/>
    </row>
    <row r="490" spans="2:9" s="2" customFormat="1" ht="13.8" x14ac:dyDescent="0.3">
      <c r="B490" s="46">
        <v>2220368</v>
      </c>
      <c r="C490" s="46" t="s">
        <v>5131</v>
      </c>
      <c r="D490" s="46" t="s">
        <v>4940</v>
      </c>
      <c r="E490" s="46" t="s">
        <v>43</v>
      </c>
      <c r="F490" s="47">
        <v>-278250</v>
      </c>
      <c r="G490" s="47">
        <v>-2306.4142499999998</v>
      </c>
      <c r="H490" s="47">
        <v>-0.06</v>
      </c>
      <c r="I490" s="46"/>
    </row>
    <row r="491" spans="2:9" s="2" customFormat="1" ht="13.8" x14ac:dyDescent="0.3">
      <c r="B491" s="46">
        <v>2220165</v>
      </c>
      <c r="C491" s="46" t="s">
        <v>5132</v>
      </c>
      <c r="D491" s="46" t="s">
        <v>4940</v>
      </c>
      <c r="E491" s="46" t="s">
        <v>50</v>
      </c>
      <c r="F491" s="47">
        <v>-24225</v>
      </c>
      <c r="G491" s="47">
        <v>-2190.0611250000002</v>
      </c>
      <c r="H491" s="47">
        <v>-0.06</v>
      </c>
      <c r="I491" s="46"/>
    </row>
    <row r="492" spans="2:9" s="2" customFormat="1" ht="13.8" x14ac:dyDescent="0.3">
      <c r="B492" s="46">
        <v>2220248</v>
      </c>
      <c r="C492" s="46" t="s">
        <v>5140</v>
      </c>
      <c r="D492" s="46" t="s">
        <v>4940</v>
      </c>
      <c r="E492" s="46" t="s">
        <v>119</v>
      </c>
      <c r="F492" s="47">
        <v>-1141875</v>
      </c>
      <c r="G492" s="47">
        <v>-1973.7309375</v>
      </c>
      <c r="H492" s="47">
        <v>-0.05</v>
      </c>
      <c r="I492" s="46"/>
    </row>
    <row r="493" spans="2:9" s="2" customFormat="1" ht="13.8" x14ac:dyDescent="0.3">
      <c r="B493" s="46">
        <v>2220253</v>
      </c>
      <c r="C493" s="46" t="s">
        <v>5137</v>
      </c>
      <c r="D493" s="46" t="s">
        <v>4940</v>
      </c>
      <c r="E493" s="46" t="s">
        <v>115</v>
      </c>
      <c r="F493" s="47">
        <v>-51625</v>
      </c>
      <c r="G493" s="47">
        <v>-1972.023375</v>
      </c>
      <c r="H493" s="47">
        <v>-0.05</v>
      </c>
      <c r="I493" s="46"/>
    </row>
    <row r="494" spans="2:9" s="2" customFormat="1" ht="13.8" x14ac:dyDescent="0.3">
      <c r="B494" s="46">
        <v>2220390</v>
      </c>
      <c r="C494" s="46" t="s">
        <v>5133</v>
      </c>
      <c r="D494" s="46" t="s">
        <v>4940</v>
      </c>
      <c r="E494" s="46" t="s">
        <v>103</v>
      </c>
      <c r="F494" s="47">
        <v>-83400</v>
      </c>
      <c r="G494" s="47">
        <v>-1936.4646</v>
      </c>
      <c r="H494" s="47">
        <v>-0.05</v>
      </c>
      <c r="I494" s="46"/>
    </row>
    <row r="495" spans="2:9" s="2" customFormat="1" ht="13.8" x14ac:dyDescent="0.3">
      <c r="B495" s="46">
        <v>2220416</v>
      </c>
      <c r="C495" s="46" t="s">
        <v>5134</v>
      </c>
      <c r="D495" s="46" t="s">
        <v>4940</v>
      </c>
      <c r="E495" s="46" t="s">
        <v>1051</v>
      </c>
      <c r="F495" s="47">
        <v>-71700</v>
      </c>
      <c r="G495" s="47">
        <v>-1899.1895999999999</v>
      </c>
      <c r="H495" s="47">
        <v>-0.05</v>
      </c>
      <c r="I495" s="46"/>
    </row>
    <row r="496" spans="2:9" s="2" customFormat="1" ht="13.8" x14ac:dyDescent="0.3">
      <c r="B496" s="46">
        <v>2220175</v>
      </c>
      <c r="C496" s="46" t="s">
        <v>5136</v>
      </c>
      <c r="D496" s="46" t="s">
        <v>4940</v>
      </c>
      <c r="E496" s="46" t="s">
        <v>433</v>
      </c>
      <c r="F496" s="47">
        <v>-285905</v>
      </c>
      <c r="G496" s="47">
        <v>-1885.5434749999999</v>
      </c>
      <c r="H496" s="47">
        <v>-0.05</v>
      </c>
      <c r="I496" s="46"/>
    </row>
    <row r="497" spans="2:9" s="2" customFormat="1" ht="13.8" x14ac:dyDescent="0.3">
      <c r="B497" s="46">
        <v>2220474</v>
      </c>
      <c r="C497" s="46" t="s">
        <v>5135</v>
      </c>
      <c r="D497" s="46" t="s">
        <v>4940</v>
      </c>
      <c r="E497" s="46" t="s">
        <v>145</v>
      </c>
      <c r="F497" s="47">
        <v>-337225</v>
      </c>
      <c r="G497" s="47">
        <v>-1885.0877499999999</v>
      </c>
      <c r="H497" s="47">
        <v>-0.05</v>
      </c>
      <c r="I497" s="46"/>
    </row>
    <row r="498" spans="2:9" s="2" customFormat="1" ht="13.8" x14ac:dyDescent="0.3">
      <c r="B498" s="46">
        <v>2220218</v>
      </c>
      <c r="C498" s="46" t="s">
        <v>4982</v>
      </c>
      <c r="D498" s="46" t="s">
        <v>4940</v>
      </c>
      <c r="E498" s="46" t="s">
        <v>401</v>
      </c>
      <c r="F498" s="47">
        <v>-979650</v>
      </c>
      <c r="G498" s="47">
        <v>-1869.9559200000001</v>
      </c>
      <c r="H498" s="47">
        <v>-0.05</v>
      </c>
      <c r="I498" s="46"/>
    </row>
    <row r="499" spans="2:9" s="2" customFormat="1" ht="13.8" x14ac:dyDescent="0.3">
      <c r="B499" s="46">
        <v>2220064</v>
      </c>
      <c r="C499" s="46" t="s">
        <v>5138</v>
      </c>
      <c r="D499" s="46" t="s">
        <v>4940</v>
      </c>
      <c r="E499" s="46" t="s">
        <v>50</v>
      </c>
      <c r="F499" s="47">
        <v>-34500</v>
      </c>
      <c r="G499" s="47">
        <v>-1839.1949999999999</v>
      </c>
      <c r="H499" s="47">
        <v>-0.05</v>
      </c>
      <c r="I499" s="46"/>
    </row>
    <row r="500" spans="2:9" s="2" customFormat="1" ht="13.8" x14ac:dyDescent="0.3">
      <c r="B500" s="46">
        <v>2220095</v>
      </c>
      <c r="C500" s="46" t="s">
        <v>5139</v>
      </c>
      <c r="D500" s="46" t="s">
        <v>4940</v>
      </c>
      <c r="E500" s="46" t="s">
        <v>43</v>
      </c>
      <c r="F500" s="47">
        <v>-209000</v>
      </c>
      <c r="G500" s="47">
        <v>-1716.7260000000001</v>
      </c>
      <c r="H500" s="47">
        <v>-0.05</v>
      </c>
      <c r="I500" s="46"/>
    </row>
    <row r="501" spans="2:9" s="2" customFormat="1" ht="13.8" x14ac:dyDescent="0.3">
      <c r="B501" s="46">
        <v>2220256</v>
      </c>
      <c r="C501" s="46" t="s">
        <v>5144</v>
      </c>
      <c r="D501" s="46" t="s">
        <v>4940</v>
      </c>
      <c r="E501" s="46" t="s">
        <v>200</v>
      </c>
      <c r="F501" s="47">
        <v>-437825</v>
      </c>
      <c r="G501" s="47">
        <v>-1687.1586374999999</v>
      </c>
      <c r="H501" s="47">
        <v>-0.04</v>
      </c>
      <c r="I501" s="46"/>
    </row>
    <row r="502" spans="2:9" s="2" customFormat="1" ht="13.8" x14ac:dyDescent="0.3">
      <c r="B502" s="46">
        <v>2220305</v>
      </c>
      <c r="C502" s="46" t="s">
        <v>5145</v>
      </c>
      <c r="D502" s="46" t="s">
        <v>4940</v>
      </c>
      <c r="E502" s="46" t="s">
        <v>1019</v>
      </c>
      <c r="F502" s="47">
        <v>-33750</v>
      </c>
      <c r="G502" s="47">
        <v>-1658.5425</v>
      </c>
      <c r="H502" s="47">
        <v>-0.04</v>
      </c>
      <c r="I502" s="46"/>
    </row>
    <row r="503" spans="2:9" s="2" customFormat="1" ht="13.8" x14ac:dyDescent="0.3">
      <c r="B503" s="46">
        <v>2220212</v>
      </c>
      <c r="C503" s="46" t="s">
        <v>4972</v>
      </c>
      <c r="D503" s="46" t="s">
        <v>4940</v>
      </c>
      <c r="E503" s="46" t="s">
        <v>90</v>
      </c>
      <c r="F503" s="47">
        <v>-166500</v>
      </c>
      <c r="G503" s="47">
        <v>-1636.1955</v>
      </c>
      <c r="H503" s="47">
        <v>-0.04</v>
      </c>
      <c r="I503" s="46"/>
    </row>
    <row r="504" spans="2:9" s="2" customFormat="1" ht="13.8" x14ac:dyDescent="0.3">
      <c r="B504" s="46">
        <v>2220181</v>
      </c>
      <c r="C504" s="46" t="s">
        <v>5148</v>
      </c>
      <c r="D504" s="46" t="s">
        <v>4940</v>
      </c>
      <c r="E504" s="46" t="s">
        <v>82</v>
      </c>
      <c r="F504" s="47">
        <v>-196900</v>
      </c>
      <c r="G504" s="47">
        <v>-1607.9838500000001</v>
      </c>
      <c r="H504" s="47">
        <v>-0.04</v>
      </c>
      <c r="I504" s="46"/>
    </row>
    <row r="505" spans="2:9" s="2" customFormat="1" ht="13.8" x14ac:dyDescent="0.3">
      <c r="B505" s="46">
        <v>2220053</v>
      </c>
      <c r="C505" s="46" t="s">
        <v>5149</v>
      </c>
      <c r="D505" s="46" t="s">
        <v>4940</v>
      </c>
      <c r="E505" s="46" t="s">
        <v>164</v>
      </c>
      <c r="F505" s="47">
        <v>-25700</v>
      </c>
      <c r="G505" s="47">
        <v>-1599.9535000000001</v>
      </c>
      <c r="H505" s="47">
        <v>-0.04</v>
      </c>
      <c r="I505" s="46"/>
    </row>
    <row r="506" spans="2:9" s="2" customFormat="1" ht="13.8" x14ac:dyDescent="0.3">
      <c r="B506" s="46">
        <v>2220114</v>
      </c>
      <c r="C506" s="46" t="s">
        <v>4991</v>
      </c>
      <c r="D506" s="46" t="s">
        <v>4940</v>
      </c>
      <c r="E506" s="46" t="s">
        <v>90</v>
      </c>
      <c r="F506" s="47">
        <v>-432500</v>
      </c>
      <c r="G506" s="47">
        <v>-1546.4037499999999</v>
      </c>
      <c r="H506" s="47">
        <v>-0.04</v>
      </c>
      <c r="I506" s="46"/>
    </row>
    <row r="507" spans="2:9" s="2" customFormat="1" ht="13.8" x14ac:dyDescent="0.3">
      <c r="B507" s="46">
        <v>2220433</v>
      </c>
      <c r="C507" s="46" t="s">
        <v>5142</v>
      </c>
      <c r="D507" s="46" t="s">
        <v>4940</v>
      </c>
      <c r="E507" s="46" t="s">
        <v>43</v>
      </c>
      <c r="F507" s="47">
        <v>-173600</v>
      </c>
      <c r="G507" s="47">
        <v>-1529.5028</v>
      </c>
      <c r="H507" s="47">
        <v>-0.04</v>
      </c>
      <c r="I507" s="46"/>
    </row>
    <row r="508" spans="2:9" s="2" customFormat="1" ht="13.8" x14ac:dyDescent="0.3">
      <c r="B508" s="46">
        <v>2220139</v>
      </c>
      <c r="C508" s="46" t="s">
        <v>5146</v>
      </c>
      <c r="D508" s="46" t="s">
        <v>4940</v>
      </c>
      <c r="E508" s="46" t="s">
        <v>86</v>
      </c>
      <c r="F508" s="47">
        <v>-90000</v>
      </c>
      <c r="G508" s="47">
        <v>-1467.27</v>
      </c>
      <c r="H508" s="47">
        <v>-0.04</v>
      </c>
      <c r="I508" s="46"/>
    </row>
    <row r="509" spans="2:9" s="2" customFormat="1" ht="13.8" x14ac:dyDescent="0.3">
      <c r="B509" s="46">
        <v>2220461</v>
      </c>
      <c r="C509" s="46" t="s">
        <v>5143</v>
      </c>
      <c r="D509" s="46" t="s">
        <v>4940</v>
      </c>
      <c r="E509" s="46" t="s">
        <v>43</v>
      </c>
      <c r="F509" s="47">
        <v>-119375</v>
      </c>
      <c r="G509" s="47">
        <v>-1447.421875</v>
      </c>
      <c r="H509" s="47">
        <v>-0.04</v>
      </c>
      <c r="I509" s="46"/>
    </row>
    <row r="510" spans="2:9" s="2" customFormat="1" ht="13.8" x14ac:dyDescent="0.3">
      <c r="B510" s="46">
        <v>2220411</v>
      </c>
      <c r="C510" s="46" t="s">
        <v>5141</v>
      </c>
      <c r="D510" s="46" t="s">
        <v>4940</v>
      </c>
      <c r="E510" s="46" t="s">
        <v>433</v>
      </c>
      <c r="F510" s="47">
        <v>-218155</v>
      </c>
      <c r="G510" s="47">
        <v>-1442.5499374999999</v>
      </c>
      <c r="H510" s="47">
        <v>-0.04</v>
      </c>
      <c r="I510" s="46"/>
    </row>
    <row r="511" spans="2:9" s="2" customFormat="1" ht="13.8" x14ac:dyDescent="0.3">
      <c r="B511" s="46">
        <v>2220140</v>
      </c>
      <c r="C511" s="46" t="s">
        <v>5147</v>
      </c>
      <c r="D511" s="46" t="s">
        <v>4940</v>
      </c>
      <c r="E511" s="46" t="s">
        <v>141</v>
      </c>
      <c r="F511" s="47">
        <v>-108000</v>
      </c>
      <c r="G511" s="47">
        <v>-1415.0160000000001</v>
      </c>
      <c r="H511" s="47">
        <v>-0.04</v>
      </c>
      <c r="I511" s="46"/>
    </row>
    <row r="512" spans="2:9" s="2" customFormat="1" ht="13.8" x14ac:dyDescent="0.3">
      <c r="B512" s="46">
        <v>2220266</v>
      </c>
      <c r="C512" s="46" t="s">
        <v>5157</v>
      </c>
      <c r="D512" s="46" t="s">
        <v>4940</v>
      </c>
      <c r="E512" s="46" t="s">
        <v>414</v>
      </c>
      <c r="F512" s="47">
        <v>-294000</v>
      </c>
      <c r="G512" s="47">
        <v>-1283.8979999999999</v>
      </c>
      <c r="H512" s="47">
        <v>-0.03</v>
      </c>
      <c r="I512" s="46"/>
    </row>
    <row r="513" spans="2:9" s="2" customFormat="1" ht="13.8" x14ac:dyDescent="0.3">
      <c r="B513" s="46">
        <v>2220251</v>
      </c>
      <c r="C513" s="46" t="s">
        <v>5156</v>
      </c>
      <c r="D513" s="46" t="s">
        <v>4940</v>
      </c>
      <c r="E513" s="46" t="s">
        <v>57</v>
      </c>
      <c r="F513" s="47">
        <v>-553500</v>
      </c>
      <c r="G513" s="47">
        <v>-1283.62185</v>
      </c>
      <c r="H513" s="47">
        <v>-0.03</v>
      </c>
      <c r="I513" s="46"/>
    </row>
    <row r="514" spans="2:9" s="2" customFormat="1" ht="13.8" x14ac:dyDescent="0.3">
      <c r="B514" s="46">
        <v>2220516</v>
      </c>
      <c r="C514" s="46" t="s">
        <v>5151</v>
      </c>
      <c r="D514" s="46" t="s">
        <v>4940</v>
      </c>
      <c r="E514" s="46" t="s">
        <v>107</v>
      </c>
      <c r="F514" s="47">
        <v>-274400</v>
      </c>
      <c r="G514" s="47">
        <v>-1251.2639999999999</v>
      </c>
      <c r="H514" s="47">
        <v>-0.03</v>
      </c>
      <c r="I514" s="46"/>
    </row>
    <row r="515" spans="2:9" s="2" customFormat="1" ht="13.8" x14ac:dyDescent="0.3">
      <c r="B515" s="46">
        <v>2220423</v>
      </c>
      <c r="C515" s="46" t="s">
        <v>5150</v>
      </c>
      <c r="D515" s="46" t="s">
        <v>4940</v>
      </c>
      <c r="E515" s="46" t="s">
        <v>72</v>
      </c>
      <c r="F515" s="47">
        <v>-21700</v>
      </c>
      <c r="G515" s="47">
        <v>-1225.7245</v>
      </c>
      <c r="H515" s="47">
        <v>-0.03</v>
      </c>
      <c r="I515" s="46"/>
    </row>
    <row r="516" spans="2:9" s="2" customFormat="1" ht="13.8" x14ac:dyDescent="0.3">
      <c r="B516" s="46">
        <v>2220278</v>
      </c>
      <c r="C516" s="46" t="s">
        <v>5159</v>
      </c>
      <c r="D516" s="46" t="s">
        <v>4940</v>
      </c>
      <c r="E516" s="46" t="s">
        <v>107</v>
      </c>
      <c r="F516" s="47">
        <v>-259700</v>
      </c>
      <c r="G516" s="47">
        <v>-1177.6096500000001</v>
      </c>
      <c r="H516" s="47">
        <v>-0.03</v>
      </c>
      <c r="I516" s="46"/>
    </row>
    <row r="517" spans="2:9" s="2" customFormat="1" ht="13.8" x14ac:dyDescent="0.3">
      <c r="B517" s="46">
        <v>2220524</v>
      </c>
      <c r="C517" s="46" t="s">
        <v>5152</v>
      </c>
      <c r="D517" s="46" t="s">
        <v>4940</v>
      </c>
      <c r="E517" s="46" t="s">
        <v>149</v>
      </c>
      <c r="F517" s="47">
        <v>-147250</v>
      </c>
      <c r="G517" s="47">
        <v>-1175.275875</v>
      </c>
      <c r="H517" s="47">
        <v>-0.03</v>
      </c>
      <c r="I517" s="46"/>
    </row>
    <row r="518" spans="2:9" s="2" customFormat="1" ht="13.8" x14ac:dyDescent="0.3">
      <c r="B518" s="46">
        <v>2220302</v>
      </c>
      <c r="C518" s="46" t="s">
        <v>5160</v>
      </c>
      <c r="D518" s="46" t="s">
        <v>4940</v>
      </c>
      <c r="E518" s="46" t="s">
        <v>127</v>
      </c>
      <c r="F518" s="47">
        <v>-435750</v>
      </c>
      <c r="G518" s="47">
        <v>-1169.11725</v>
      </c>
      <c r="H518" s="47">
        <v>-0.03</v>
      </c>
      <c r="I518" s="46"/>
    </row>
    <row r="519" spans="2:9" s="2" customFormat="1" ht="13.8" x14ac:dyDescent="0.3">
      <c r="B519" s="46">
        <v>2220271</v>
      </c>
      <c r="C519" s="46" t="s">
        <v>5158</v>
      </c>
      <c r="D519" s="46" t="s">
        <v>4940</v>
      </c>
      <c r="E519" s="46" t="s">
        <v>86</v>
      </c>
      <c r="F519" s="47">
        <v>-676200</v>
      </c>
      <c r="G519" s="47">
        <v>-1157.6543999999999</v>
      </c>
      <c r="H519" s="47">
        <v>-0.03</v>
      </c>
      <c r="I519" s="46"/>
    </row>
    <row r="520" spans="2:9" s="2" customFormat="1" ht="13.8" x14ac:dyDescent="0.3">
      <c r="B520" s="46">
        <v>2220187</v>
      </c>
      <c r="C520" s="46" t="s">
        <v>5162</v>
      </c>
      <c r="D520" s="46" t="s">
        <v>4940</v>
      </c>
      <c r="E520" s="46" t="s">
        <v>72</v>
      </c>
      <c r="F520" s="47">
        <v>-19950</v>
      </c>
      <c r="G520" s="47">
        <v>-1130.2672500000001</v>
      </c>
      <c r="H520" s="47">
        <v>-0.03</v>
      </c>
      <c r="I520" s="46"/>
    </row>
    <row r="521" spans="2:9" s="2" customFormat="1" ht="13.8" x14ac:dyDescent="0.3">
      <c r="B521" s="46">
        <v>2220230</v>
      </c>
      <c r="C521" s="46" t="s">
        <v>5155</v>
      </c>
      <c r="D521" s="46" t="s">
        <v>4940</v>
      </c>
      <c r="E521" s="46" t="s">
        <v>160</v>
      </c>
      <c r="F521" s="47">
        <v>-66600</v>
      </c>
      <c r="G521" s="47">
        <v>-1111.0211999999999</v>
      </c>
      <c r="H521" s="47">
        <v>-0.03</v>
      </c>
      <c r="I521" s="46"/>
    </row>
    <row r="522" spans="2:9" s="2" customFormat="1" ht="13.8" x14ac:dyDescent="0.3">
      <c r="B522" s="46">
        <v>2220540</v>
      </c>
      <c r="C522" s="46" t="s">
        <v>5154</v>
      </c>
      <c r="D522" s="46" t="s">
        <v>4940</v>
      </c>
      <c r="E522" s="46" t="s">
        <v>156</v>
      </c>
      <c r="F522" s="47">
        <v>-18100</v>
      </c>
      <c r="G522" s="47">
        <v>-1106.5435</v>
      </c>
      <c r="H522" s="47">
        <v>-0.03</v>
      </c>
      <c r="I522" s="46"/>
    </row>
    <row r="523" spans="2:9" s="2" customFormat="1" ht="13.8" x14ac:dyDescent="0.3">
      <c r="B523" s="46">
        <v>2220326</v>
      </c>
      <c r="C523" s="46" t="s">
        <v>5161</v>
      </c>
      <c r="D523" s="46" t="s">
        <v>4940</v>
      </c>
      <c r="E523" s="46" t="s">
        <v>64</v>
      </c>
      <c r="F523" s="47">
        <v>-249075</v>
      </c>
      <c r="G523" s="47">
        <v>-1104.1494749999999</v>
      </c>
      <c r="H523" s="47">
        <v>-0.03</v>
      </c>
      <c r="I523" s="46"/>
    </row>
    <row r="524" spans="2:9" s="2" customFormat="1" ht="13.8" x14ac:dyDescent="0.3">
      <c r="B524" s="46">
        <v>2220429</v>
      </c>
      <c r="C524" s="46" t="s">
        <v>5163</v>
      </c>
      <c r="D524" s="46" t="s">
        <v>4940</v>
      </c>
      <c r="E524" s="46" t="s">
        <v>43</v>
      </c>
      <c r="F524" s="47">
        <v>-958500</v>
      </c>
      <c r="G524" s="47">
        <v>-1103.2335</v>
      </c>
      <c r="H524" s="47">
        <v>-0.03</v>
      </c>
      <c r="I524" s="46"/>
    </row>
    <row r="525" spans="2:9" s="2" customFormat="1" ht="13.8" x14ac:dyDescent="0.3">
      <c r="B525" s="46">
        <v>2220199</v>
      </c>
      <c r="C525" s="46" t="s">
        <v>5012</v>
      </c>
      <c r="D525" s="46" t="s">
        <v>4940</v>
      </c>
      <c r="E525" s="46" t="s">
        <v>207</v>
      </c>
      <c r="F525" s="47">
        <v>-21000</v>
      </c>
      <c r="G525" s="47">
        <v>-1096.4100000000001</v>
      </c>
      <c r="H525" s="47">
        <v>-0.03</v>
      </c>
      <c r="I525" s="46"/>
    </row>
    <row r="526" spans="2:9" s="2" customFormat="1" ht="13.8" x14ac:dyDescent="0.3">
      <c r="B526" s="46">
        <v>2220526</v>
      </c>
      <c r="C526" s="46" t="s">
        <v>5153</v>
      </c>
      <c r="D526" s="46" t="s">
        <v>4940</v>
      </c>
      <c r="E526" s="46" t="s">
        <v>1019</v>
      </c>
      <c r="F526" s="47">
        <v>-50050</v>
      </c>
      <c r="G526" s="47">
        <v>-979.27829999999994</v>
      </c>
      <c r="H526" s="47">
        <v>-0.03</v>
      </c>
      <c r="I526" s="46"/>
    </row>
    <row r="527" spans="2:9" s="2" customFormat="1" ht="13.8" x14ac:dyDescent="0.3">
      <c r="B527" s="46">
        <v>2220226</v>
      </c>
      <c r="C527" s="46" t="s">
        <v>5169</v>
      </c>
      <c r="D527" s="46" t="s">
        <v>4940</v>
      </c>
      <c r="E527" s="46" t="s">
        <v>401</v>
      </c>
      <c r="F527" s="47">
        <v>-135625</v>
      </c>
      <c r="G527" s="47">
        <v>-920.5546875</v>
      </c>
      <c r="H527" s="47">
        <v>-0.02</v>
      </c>
      <c r="I527" s="46"/>
    </row>
    <row r="528" spans="2:9" s="2" customFormat="1" ht="13.8" x14ac:dyDescent="0.3">
      <c r="B528" s="46">
        <v>2220343</v>
      </c>
      <c r="C528" s="46" t="s">
        <v>5174</v>
      </c>
      <c r="D528" s="46" t="s">
        <v>4940</v>
      </c>
      <c r="E528" s="46" t="s">
        <v>145</v>
      </c>
      <c r="F528" s="47">
        <v>-5950</v>
      </c>
      <c r="G528" s="47">
        <v>-899.16399999999999</v>
      </c>
      <c r="H528" s="47">
        <v>-0.02</v>
      </c>
      <c r="I528" s="46"/>
    </row>
    <row r="529" spans="2:9" s="2" customFormat="1" ht="13.8" x14ac:dyDescent="0.3">
      <c r="B529" s="46">
        <v>2220358</v>
      </c>
      <c r="C529" s="46" t="s">
        <v>5175</v>
      </c>
      <c r="D529" s="46" t="s">
        <v>4940</v>
      </c>
      <c r="E529" s="46" t="s">
        <v>207</v>
      </c>
      <c r="F529" s="47">
        <v>-457500</v>
      </c>
      <c r="G529" s="47">
        <v>-891.94200000000001</v>
      </c>
      <c r="H529" s="47">
        <v>-0.02</v>
      </c>
      <c r="I529" s="46"/>
    </row>
    <row r="530" spans="2:9" s="2" customFormat="1" ht="13.8" x14ac:dyDescent="0.3">
      <c r="B530" s="46">
        <v>2220306</v>
      </c>
      <c r="C530" s="46" t="s">
        <v>5173</v>
      </c>
      <c r="D530" s="46" t="s">
        <v>4940</v>
      </c>
      <c r="E530" s="46" t="s">
        <v>72</v>
      </c>
      <c r="F530" s="47">
        <v>-27400</v>
      </c>
      <c r="G530" s="47">
        <v>-874.55319999999995</v>
      </c>
      <c r="H530" s="47">
        <v>-0.02</v>
      </c>
      <c r="I530" s="46"/>
    </row>
    <row r="531" spans="2:9" s="2" customFormat="1" ht="13.8" x14ac:dyDescent="0.3">
      <c r="B531" s="46">
        <v>2220244</v>
      </c>
      <c r="C531" s="46" t="s">
        <v>5171</v>
      </c>
      <c r="D531" s="46" t="s">
        <v>4940</v>
      </c>
      <c r="E531" s="46" t="s">
        <v>160</v>
      </c>
      <c r="F531" s="47">
        <v>-60750</v>
      </c>
      <c r="G531" s="47">
        <v>-846.36900000000003</v>
      </c>
      <c r="H531" s="47">
        <v>-0.02</v>
      </c>
      <c r="I531" s="46"/>
    </row>
    <row r="532" spans="2:9" s="2" customFormat="1" ht="13.8" x14ac:dyDescent="0.3">
      <c r="B532" s="46">
        <v>2220070</v>
      </c>
      <c r="C532" s="46" t="s">
        <v>5017</v>
      </c>
      <c r="D532" s="46" t="s">
        <v>4940</v>
      </c>
      <c r="E532" s="46" t="s">
        <v>119</v>
      </c>
      <c r="F532" s="47">
        <v>-250500</v>
      </c>
      <c r="G532" s="47">
        <v>-843.43349999999998</v>
      </c>
      <c r="H532" s="47">
        <v>-0.02</v>
      </c>
      <c r="I532" s="46"/>
    </row>
    <row r="533" spans="2:9" s="2" customFormat="1" ht="13.8" x14ac:dyDescent="0.3">
      <c r="B533" s="46">
        <v>2220551</v>
      </c>
      <c r="C533" s="46" t="s">
        <v>5168</v>
      </c>
      <c r="D533" s="46" t="s">
        <v>4940</v>
      </c>
      <c r="E533" s="46" t="s">
        <v>72</v>
      </c>
      <c r="F533" s="47">
        <v>-117600</v>
      </c>
      <c r="G533" s="47">
        <v>-823.61159999999995</v>
      </c>
      <c r="H533" s="47">
        <v>-0.02</v>
      </c>
      <c r="I533" s="46"/>
    </row>
    <row r="534" spans="2:9" s="2" customFormat="1" ht="13.8" x14ac:dyDescent="0.3">
      <c r="B534" s="46">
        <v>2220246</v>
      </c>
      <c r="C534" s="46" t="s">
        <v>5172</v>
      </c>
      <c r="D534" s="46" t="s">
        <v>4940</v>
      </c>
      <c r="E534" s="46" t="s">
        <v>43</v>
      </c>
      <c r="F534" s="47">
        <v>-120000</v>
      </c>
      <c r="G534" s="47">
        <v>-776.94</v>
      </c>
      <c r="H534" s="47">
        <v>-0.02</v>
      </c>
      <c r="I534" s="46"/>
    </row>
    <row r="535" spans="2:9" s="2" customFormat="1" ht="13.8" x14ac:dyDescent="0.3">
      <c r="B535" s="46">
        <v>2220235</v>
      </c>
      <c r="C535" s="46" t="s">
        <v>5170</v>
      </c>
      <c r="D535" s="46" t="s">
        <v>4940</v>
      </c>
      <c r="E535" s="46" t="s">
        <v>43</v>
      </c>
      <c r="F535" s="47">
        <v>-486750</v>
      </c>
      <c r="G535" s="47">
        <v>-751.54200000000003</v>
      </c>
      <c r="H535" s="47">
        <v>-0.02</v>
      </c>
      <c r="I535" s="46"/>
    </row>
    <row r="536" spans="2:9" s="2" customFormat="1" ht="13.8" x14ac:dyDescent="0.3">
      <c r="B536" s="46">
        <v>2220205</v>
      </c>
      <c r="C536" s="46" t="s">
        <v>5165</v>
      </c>
      <c r="D536" s="46" t="s">
        <v>4940</v>
      </c>
      <c r="E536" s="46" t="s">
        <v>401</v>
      </c>
      <c r="F536" s="47">
        <v>-50000</v>
      </c>
      <c r="G536" s="47">
        <v>-746.55</v>
      </c>
      <c r="H536" s="47">
        <v>-0.02</v>
      </c>
      <c r="I536" s="46"/>
    </row>
    <row r="537" spans="2:9" s="2" customFormat="1" ht="13.8" x14ac:dyDescent="0.3">
      <c r="B537" s="46">
        <v>2220141</v>
      </c>
      <c r="C537" s="46" t="s">
        <v>5179</v>
      </c>
      <c r="D537" s="46" t="s">
        <v>4940</v>
      </c>
      <c r="E537" s="46" t="s">
        <v>164</v>
      </c>
      <c r="F537" s="47">
        <v>-949000</v>
      </c>
      <c r="G537" s="47">
        <v>-714.2174</v>
      </c>
      <c r="H537" s="47">
        <v>-0.02</v>
      </c>
      <c r="I537" s="46"/>
    </row>
    <row r="538" spans="2:9" s="2" customFormat="1" ht="13.8" x14ac:dyDescent="0.3">
      <c r="B538" s="46">
        <v>2220549</v>
      </c>
      <c r="C538" s="46" t="s">
        <v>5167</v>
      </c>
      <c r="D538" s="46" t="s">
        <v>4940</v>
      </c>
      <c r="E538" s="46" t="s">
        <v>50</v>
      </c>
      <c r="F538" s="47">
        <v>-43600</v>
      </c>
      <c r="G538" s="47">
        <v>-710.81079999999997</v>
      </c>
      <c r="H538" s="47">
        <v>-0.02</v>
      </c>
      <c r="I538" s="46"/>
    </row>
    <row r="539" spans="2:9" s="2" customFormat="1" ht="13.8" x14ac:dyDescent="0.3">
      <c r="B539" s="46">
        <v>2220062</v>
      </c>
      <c r="C539" s="46" t="s">
        <v>5176</v>
      </c>
      <c r="D539" s="46" t="s">
        <v>4940</v>
      </c>
      <c r="E539" s="46" t="s">
        <v>43</v>
      </c>
      <c r="F539" s="47">
        <v>-349200</v>
      </c>
      <c r="G539" s="47">
        <v>-665.36568</v>
      </c>
      <c r="H539" s="47">
        <v>-0.02</v>
      </c>
      <c r="I539" s="46"/>
    </row>
    <row r="540" spans="2:9" s="2" customFormat="1" ht="13.8" x14ac:dyDescent="0.3">
      <c r="B540" s="46">
        <v>2220067</v>
      </c>
      <c r="C540" s="46" t="s">
        <v>5177</v>
      </c>
      <c r="D540" s="46" t="s">
        <v>4940</v>
      </c>
      <c r="E540" s="46" t="s">
        <v>141</v>
      </c>
      <c r="F540" s="47">
        <v>-26100</v>
      </c>
      <c r="G540" s="47">
        <v>-642.1644</v>
      </c>
      <c r="H540" s="47">
        <v>-0.02</v>
      </c>
      <c r="I540" s="46"/>
    </row>
    <row r="541" spans="2:9" s="2" customFormat="1" ht="13.8" x14ac:dyDescent="0.3">
      <c r="B541" s="46">
        <v>2220092</v>
      </c>
      <c r="C541" s="46" t="s">
        <v>5178</v>
      </c>
      <c r="D541" s="46" t="s">
        <v>4940</v>
      </c>
      <c r="E541" s="46" t="s">
        <v>171</v>
      </c>
      <c r="F541" s="47">
        <v>-25875</v>
      </c>
      <c r="G541" s="47">
        <v>-624.85537499999998</v>
      </c>
      <c r="H541" s="47">
        <v>-0.02</v>
      </c>
      <c r="I541" s="46"/>
    </row>
    <row r="542" spans="2:9" s="2" customFormat="1" ht="13.8" x14ac:dyDescent="0.3">
      <c r="B542" s="46">
        <v>2220431</v>
      </c>
      <c r="C542" s="46" t="s">
        <v>5180</v>
      </c>
      <c r="D542" s="46" t="s">
        <v>4940</v>
      </c>
      <c r="E542" s="46" t="s">
        <v>43</v>
      </c>
      <c r="F542" s="47">
        <v>-242775</v>
      </c>
      <c r="G542" s="47">
        <v>-610.36062749999996</v>
      </c>
      <c r="H542" s="47">
        <v>-0.02</v>
      </c>
      <c r="I542" s="46"/>
    </row>
    <row r="543" spans="2:9" s="2" customFormat="1" ht="13.8" x14ac:dyDescent="0.3">
      <c r="B543" s="46">
        <v>2220380</v>
      </c>
      <c r="C543" s="46" t="s">
        <v>5164</v>
      </c>
      <c r="D543" s="46" t="s">
        <v>4940</v>
      </c>
      <c r="E543" s="46" t="s">
        <v>86</v>
      </c>
      <c r="F543" s="47">
        <v>-217000</v>
      </c>
      <c r="G543" s="47">
        <v>-607.5566</v>
      </c>
      <c r="H543" s="47">
        <v>-0.02</v>
      </c>
      <c r="I543" s="46"/>
    </row>
    <row r="544" spans="2:9" s="2" customFormat="1" ht="13.8" x14ac:dyDescent="0.3">
      <c r="B544" s="46">
        <v>2220528</v>
      </c>
      <c r="C544" s="46" t="s">
        <v>5166</v>
      </c>
      <c r="D544" s="46" t="s">
        <v>4940</v>
      </c>
      <c r="E544" s="46" t="s">
        <v>141</v>
      </c>
      <c r="F544" s="47">
        <v>-53350</v>
      </c>
      <c r="G544" s="47">
        <v>-590.90459999999996</v>
      </c>
      <c r="H544" s="47">
        <v>-0.02</v>
      </c>
      <c r="I544" s="46"/>
    </row>
    <row r="545" spans="2:9" s="2" customFormat="1" ht="13.8" x14ac:dyDescent="0.3">
      <c r="B545" s="46">
        <v>2220356</v>
      </c>
      <c r="C545" s="46" t="s">
        <v>5205</v>
      </c>
      <c r="D545" s="46" t="s">
        <v>4940</v>
      </c>
      <c r="E545" s="46" t="s">
        <v>171</v>
      </c>
      <c r="F545" s="47">
        <v>-112500</v>
      </c>
      <c r="G545" s="47">
        <v>-546.24374999999998</v>
      </c>
      <c r="H545" s="47">
        <v>-0.01</v>
      </c>
      <c r="I545" s="46"/>
    </row>
    <row r="546" spans="2:9" s="2" customFormat="1" ht="13.8" x14ac:dyDescent="0.3">
      <c r="B546" s="46">
        <v>2220445</v>
      </c>
      <c r="C546" s="46" t="s">
        <v>4950</v>
      </c>
      <c r="D546" s="46" t="s">
        <v>4940</v>
      </c>
      <c r="E546" s="46" t="s">
        <v>86</v>
      </c>
      <c r="F546" s="47">
        <v>-128775</v>
      </c>
      <c r="G546" s="47">
        <v>-519.02763749999997</v>
      </c>
      <c r="H546" s="47">
        <v>-0.01</v>
      </c>
      <c r="I546" s="46"/>
    </row>
    <row r="547" spans="2:9" s="2" customFormat="1" ht="13.8" x14ac:dyDescent="0.3">
      <c r="B547" s="46">
        <v>2220363</v>
      </c>
      <c r="C547" s="46" t="s">
        <v>5206</v>
      </c>
      <c r="D547" s="46" t="s">
        <v>4940</v>
      </c>
      <c r="E547" s="46" t="s">
        <v>90</v>
      </c>
      <c r="F547" s="47">
        <v>-45100</v>
      </c>
      <c r="G547" s="47">
        <v>-517.52250000000004</v>
      </c>
      <c r="H547" s="47">
        <v>-0.01</v>
      </c>
      <c r="I547" s="46"/>
    </row>
    <row r="548" spans="2:9" s="2" customFormat="1" ht="13.8" x14ac:dyDescent="0.3">
      <c r="B548" s="46">
        <v>2220334</v>
      </c>
      <c r="C548" s="46" t="s">
        <v>5200</v>
      </c>
      <c r="D548" s="46" t="s">
        <v>4940</v>
      </c>
      <c r="E548" s="46" t="s">
        <v>86</v>
      </c>
      <c r="F548" s="47">
        <v>-24500</v>
      </c>
      <c r="G548" s="47">
        <v>-509.28149999999999</v>
      </c>
      <c r="H548" s="47">
        <v>-0.01</v>
      </c>
      <c r="I548" s="46"/>
    </row>
    <row r="549" spans="2:9" s="2" customFormat="1" ht="13.8" x14ac:dyDescent="0.3">
      <c r="B549" s="46">
        <v>2220476</v>
      </c>
      <c r="C549" s="46" t="s">
        <v>5185</v>
      </c>
      <c r="D549" s="46" t="s">
        <v>4940</v>
      </c>
      <c r="E549" s="46" t="s">
        <v>850</v>
      </c>
      <c r="F549" s="47">
        <v>-52200</v>
      </c>
      <c r="G549" s="47">
        <v>-488.12220000000002</v>
      </c>
      <c r="H549" s="47">
        <v>-0.01</v>
      </c>
      <c r="I549" s="46"/>
    </row>
    <row r="550" spans="2:9" s="2" customFormat="1" ht="13.8" x14ac:dyDescent="0.3">
      <c r="B550" s="46">
        <v>2220301</v>
      </c>
      <c r="C550" s="46" t="s">
        <v>5197</v>
      </c>
      <c r="D550" s="46" t="s">
        <v>4940</v>
      </c>
      <c r="E550" s="46" t="s">
        <v>200</v>
      </c>
      <c r="F550" s="47">
        <v>-7800</v>
      </c>
      <c r="G550" s="47">
        <v>-468.97500000000002</v>
      </c>
      <c r="H550" s="47">
        <v>-0.01</v>
      </c>
      <c r="I550" s="46"/>
    </row>
    <row r="551" spans="2:9" s="2" customFormat="1" ht="13.8" x14ac:dyDescent="0.3">
      <c r="B551" s="46">
        <v>2220216</v>
      </c>
      <c r="C551" s="46" t="s">
        <v>4964</v>
      </c>
      <c r="D551" s="46" t="s">
        <v>4940</v>
      </c>
      <c r="E551" s="46" t="s">
        <v>43</v>
      </c>
      <c r="F551" s="47">
        <v>-30100</v>
      </c>
      <c r="G551" s="47">
        <v>-437.2928</v>
      </c>
      <c r="H551" s="47">
        <v>-0.01</v>
      </c>
      <c r="I551" s="46"/>
    </row>
    <row r="552" spans="2:9" s="2" customFormat="1" ht="13.8" x14ac:dyDescent="0.3">
      <c r="B552" s="46">
        <v>2220432</v>
      </c>
      <c r="C552" s="46" t="s">
        <v>5183</v>
      </c>
      <c r="D552" s="46" t="s">
        <v>4940</v>
      </c>
      <c r="E552" s="46" t="s">
        <v>141</v>
      </c>
      <c r="F552" s="47">
        <v>-274700</v>
      </c>
      <c r="G552" s="47">
        <v>-429.35610000000003</v>
      </c>
      <c r="H552" s="47">
        <v>-0.01</v>
      </c>
      <c r="I552" s="46"/>
    </row>
    <row r="553" spans="2:9" s="2" customFormat="1" ht="13.8" x14ac:dyDescent="0.3">
      <c r="B553" s="46">
        <v>2220366</v>
      </c>
      <c r="C553" s="46" t="s">
        <v>5207</v>
      </c>
      <c r="D553" s="46" t="s">
        <v>4940</v>
      </c>
      <c r="E553" s="46" t="s">
        <v>43</v>
      </c>
      <c r="F553" s="47">
        <v>-336000</v>
      </c>
      <c r="G553" s="47">
        <v>-375.31200000000001</v>
      </c>
      <c r="H553" s="47">
        <v>-0.01</v>
      </c>
      <c r="I553" s="46"/>
    </row>
    <row r="554" spans="2:9" s="2" customFormat="1" ht="13.8" x14ac:dyDescent="0.3">
      <c r="B554" s="46">
        <v>2220275</v>
      </c>
      <c r="C554" s="46" t="s">
        <v>5192</v>
      </c>
      <c r="D554" s="46" t="s">
        <v>4940</v>
      </c>
      <c r="E554" s="46" t="s">
        <v>119</v>
      </c>
      <c r="F554" s="47">
        <v>-24375</v>
      </c>
      <c r="G554" s="47">
        <v>-359.55562500000002</v>
      </c>
      <c r="H554" s="47">
        <v>-0.01</v>
      </c>
      <c r="I554" s="46"/>
    </row>
    <row r="555" spans="2:9" s="2" customFormat="1" ht="13.8" x14ac:dyDescent="0.3">
      <c r="B555" s="46">
        <v>2220284</v>
      </c>
      <c r="C555" s="46" t="s">
        <v>5194</v>
      </c>
      <c r="D555" s="46" t="s">
        <v>4940</v>
      </c>
      <c r="E555" s="46" t="s">
        <v>68</v>
      </c>
      <c r="F555" s="47">
        <v>-60900</v>
      </c>
      <c r="G555" s="47">
        <v>-354.92520000000002</v>
      </c>
      <c r="H555" s="47">
        <v>-0.01</v>
      </c>
      <c r="I555" s="46"/>
    </row>
    <row r="556" spans="2:9" s="2" customFormat="1" ht="13.8" x14ac:dyDescent="0.3">
      <c r="B556" s="46">
        <v>2220322</v>
      </c>
      <c r="C556" s="46" t="s">
        <v>5199</v>
      </c>
      <c r="D556" s="46" t="s">
        <v>4940</v>
      </c>
      <c r="E556" s="46" t="s">
        <v>43</v>
      </c>
      <c r="F556" s="47">
        <v>-165000</v>
      </c>
      <c r="G556" s="47">
        <v>-352.17599999999999</v>
      </c>
      <c r="H556" s="47">
        <v>-0.01</v>
      </c>
      <c r="I556" s="46"/>
    </row>
    <row r="557" spans="2:9" s="2" customFormat="1" ht="13.8" x14ac:dyDescent="0.3">
      <c r="B557" s="46">
        <v>2220553</v>
      </c>
      <c r="C557" s="46" t="s">
        <v>5190</v>
      </c>
      <c r="D557" s="46" t="s">
        <v>4940</v>
      </c>
      <c r="E557" s="46" t="s">
        <v>43</v>
      </c>
      <c r="F557" s="47">
        <v>-28125</v>
      </c>
      <c r="G557" s="47">
        <v>-342.984375</v>
      </c>
      <c r="H557" s="47">
        <v>-0.01</v>
      </c>
      <c r="I557" s="46"/>
    </row>
    <row r="558" spans="2:9" s="2" customFormat="1" ht="13.8" x14ac:dyDescent="0.3">
      <c r="B558" s="46">
        <v>2220285</v>
      </c>
      <c r="C558" s="46" t="s">
        <v>5195</v>
      </c>
      <c r="D558" s="46" t="s">
        <v>4940</v>
      </c>
      <c r="E558" s="46" t="s">
        <v>2138</v>
      </c>
      <c r="F558" s="47">
        <v>-73600</v>
      </c>
      <c r="G558" s="47">
        <v>-341.87200000000001</v>
      </c>
      <c r="H558" s="47">
        <v>-0.01</v>
      </c>
      <c r="I558" s="46"/>
    </row>
    <row r="559" spans="2:9" s="2" customFormat="1" ht="13.8" x14ac:dyDescent="0.3">
      <c r="B559" s="46">
        <v>2220277</v>
      </c>
      <c r="C559" s="46" t="s">
        <v>5193</v>
      </c>
      <c r="D559" s="46" t="s">
        <v>4940</v>
      </c>
      <c r="E559" s="46" t="s">
        <v>127</v>
      </c>
      <c r="F559" s="47">
        <v>-177375</v>
      </c>
      <c r="G559" s="47">
        <v>-311.27538750000002</v>
      </c>
      <c r="H559" s="47">
        <v>-0.01</v>
      </c>
      <c r="I559" s="46"/>
    </row>
    <row r="560" spans="2:9" s="2" customFormat="1" ht="13.8" x14ac:dyDescent="0.3">
      <c r="B560" s="46">
        <v>2220481</v>
      </c>
      <c r="C560" s="46" t="s">
        <v>5186</v>
      </c>
      <c r="D560" s="46" t="s">
        <v>4940</v>
      </c>
      <c r="E560" s="46" t="s">
        <v>119</v>
      </c>
      <c r="F560" s="47">
        <v>-57000</v>
      </c>
      <c r="G560" s="47">
        <v>-300.6465</v>
      </c>
      <c r="H560" s="47">
        <v>-0.01</v>
      </c>
      <c r="I560" s="46"/>
    </row>
    <row r="561" spans="2:9" s="2" customFormat="1" ht="13.8" x14ac:dyDescent="0.3">
      <c r="B561" s="46">
        <v>2220255</v>
      </c>
      <c r="C561" s="46" t="s">
        <v>5191</v>
      </c>
      <c r="D561" s="46" t="s">
        <v>4940</v>
      </c>
      <c r="E561" s="46" t="s">
        <v>198</v>
      </c>
      <c r="F561" s="47">
        <v>-38250</v>
      </c>
      <c r="G561" s="47">
        <v>-268.801875</v>
      </c>
      <c r="H561" s="47">
        <v>-0.01</v>
      </c>
      <c r="I561" s="46"/>
    </row>
    <row r="562" spans="2:9" s="2" customFormat="1" ht="13.8" x14ac:dyDescent="0.3">
      <c r="B562" s="46">
        <v>2220321</v>
      </c>
      <c r="C562" s="46" t="s">
        <v>5198</v>
      </c>
      <c r="D562" s="46" t="s">
        <v>4940</v>
      </c>
      <c r="E562" s="46" t="s">
        <v>90</v>
      </c>
      <c r="F562" s="47">
        <v>-17250</v>
      </c>
      <c r="G562" s="47">
        <v>-262.06200000000001</v>
      </c>
      <c r="H562" s="47">
        <v>-0.01</v>
      </c>
      <c r="I562" s="46"/>
    </row>
    <row r="563" spans="2:9" s="2" customFormat="1" ht="13.8" x14ac:dyDescent="0.3">
      <c r="B563" s="46">
        <v>2220552</v>
      </c>
      <c r="C563" s="46" t="s">
        <v>5189</v>
      </c>
      <c r="D563" s="46" t="s">
        <v>4940</v>
      </c>
      <c r="E563" s="46" t="s">
        <v>1019</v>
      </c>
      <c r="F563" s="47">
        <v>-5250</v>
      </c>
      <c r="G563" s="47">
        <v>-259.60725000000002</v>
      </c>
      <c r="H563" s="47">
        <v>-0.01</v>
      </c>
      <c r="I563" s="46"/>
    </row>
    <row r="564" spans="2:9" s="2" customFormat="1" ht="13.8" x14ac:dyDescent="0.3">
      <c r="B564" s="46">
        <v>2220349</v>
      </c>
      <c r="C564" s="46" t="s">
        <v>5204</v>
      </c>
      <c r="D564" s="46" t="s">
        <v>4940</v>
      </c>
      <c r="E564" s="46" t="s">
        <v>127</v>
      </c>
      <c r="F564" s="47">
        <v>-4125</v>
      </c>
      <c r="G564" s="47">
        <v>-253.58437499999999</v>
      </c>
      <c r="H564" s="47">
        <v>-0.01</v>
      </c>
      <c r="I564" s="46"/>
    </row>
    <row r="565" spans="2:9" s="2" customFormat="1" ht="13.8" x14ac:dyDescent="0.3">
      <c r="B565" s="46">
        <v>2220550</v>
      </c>
      <c r="C565" s="46" t="s">
        <v>5188</v>
      </c>
      <c r="D565" s="46" t="s">
        <v>4940</v>
      </c>
      <c r="E565" s="46" t="s">
        <v>103</v>
      </c>
      <c r="F565" s="47">
        <v>-59200</v>
      </c>
      <c r="G565" s="47">
        <v>-250.8896</v>
      </c>
      <c r="H565" s="47">
        <v>-0.01</v>
      </c>
      <c r="I565" s="46"/>
    </row>
    <row r="566" spans="2:9" s="2" customFormat="1" ht="13.8" x14ac:dyDescent="0.3">
      <c r="B566" s="46">
        <v>2220448</v>
      </c>
      <c r="C566" s="46" t="s">
        <v>5184</v>
      </c>
      <c r="D566" s="46" t="s">
        <v>4940</v>
      </c>
      <c r="E566" s="46" t="s">
        <v>90</v>
      </c>
      <c r="F566" s="47">
        <v>-24300</v>
      </c>
      <c r="G566" s="47">
        <v>-240.084</v>
      </c>
      <c r="H566" s="47">
        <v>-0.01</v>
      </c>
      <c r="I566" s="46"/>
    </row>
    <row r="567" spans="2:9" s="2" customFormat="1" ht="13.8" x14ac:dyDescent="0.3">
      <c r="B567" s="46">
        <v>2220208</v>
      </c>
      <c r="C567" s="46" t="s">
        <v>5182</v>
      </c>
      <c r="D567" s="46" t="s">
        <v>4940</v>
      </c>
      <c r="E567" s="46" t="s">
        <v>82</v>
      </c>
      <c r="F567" s="47">
        <v>-13600</v>
      </c>
      <c r="G567" s="47">
        <v>-223.1216</v>
      </c>
      <c r="H567" s="47">
        <v>-0.01</v>
      </c>
      <c r="I567" s="46"/>
    </row>
    <row r="568" spans="2:9" s="2" customFormat="1" ht="13.8" x14ac:dyDescent="0.3">
      <c r="B568" s="46">
        <v>2220342</v>
      </c>
      <c r="C568" s="46" t="s">
        <v>5202</v>
      </c>
      <c r="D568" s="46" t="s">
        <v>4940</v>
      </c>
      <c r="E568" s="46" t="s">
        <v>200</v>
      </c>
      <c r="F568" s="47">
        <v>-29000</v>
      </c>
      <c r="G568" s="47">
        <v>-222.38650000000001</v>
      </c>
      <c r="H568" s="47">
        <v>-0.01</v>
      </c>
      <c r="I568" s="46"/>
    </row>
    <row r="569" spans="2:9" s="2" customFormat="1" ht="13.8" x14ac:dyDescent="0.3">
      <c r="B569" s="46">
        <v>2220538</v>
      </c>
      <c r="C569" s="46" t="s">
        <v>5187</v>
      </c>
      <c r="D569" s="46" t="s">
        <v>4940</v>
      </c>
      <c r="E569" s="46" t="s">
        <v>145</v>
      </c>
      <c r="F569" s="47">
        <v>-13000</v>
      </c>
      <c r="G569" s="47">
        <v>-212.953</v>
      </c>
      <c r="H569" s="47">
        <v>-0.01</v>
      </c>
      <c r="I569" s="46"/>
    </row>
    <row r="570" spans="2:9" s="2" customFormat="1" ht="13.8" x14ac:dyDescent="0.3">
      <c r="B570" s="46">
        <v>2220457</v>
      </c>
      <c r="C570" s="46" t="s">
        <v>5006</v>
      </c>
      <c r="D570" s="46" t="s">
        <v>4940</v>
      </c>
      <c r="E570" s="46" t="s">
        <v>401</v>
      </c>
      <c r="F570" s="47">
        <v>-70200</v>
      </c>
      <c r="G570" s="47">
        <v>-212.53049999999999</v>
      </c>
      <c r="H570" s="47">
        <v>-0.01</v>
      </c>
      <c r="I570" s="46"/>
    </row>
    <row r="571" spans="2:9" s="2" customFormat="1" ht="13.8" x14ac:dyDescent="0.3">
      <c r="B571" s="46">
        <v>2220294</v>
      </c>
      <c r="C571" s="46" t="s">
        <v>5196</v>
      </c>
      <c r="D571" s="46" t="s">
        <v>4940</v>
      </c>
      <c r="E571" s="46" t="s">
        <v>43</v>
      </c>
      <c r="F571" s="47">
        <v>-287525</v>
      </c>
      <c r="G571" s="47">
        <v>-211.2446175</v>
      </c>
      <c r="H571" s="47">
        <v>-0.01</v>
      </c>
      <c r="I571" s="46"/>
    </row>
    <row r="572" spans="2:9" s="2" customFormat="1" ht="13.8" x14ac:dyDescent="0.3">
      <c r="B572" s="46">
        <v>2220337</v>
      </c>
      <c r="C572" s="46" t="s">
        <v>5201</v>
      </c>
      <c r="D572" s="46" t="s">
        <v>4940</v>
      </c>
      <c r="E572" s="46" t="s">
        <v>149</v>
      </c>
      <c r="F572" s="47">
        <v>-2875</v>
      </c>
      <c r="G572" s="47">
        <v>-210.39250000000001</v>
      </c>
      <c r="H572" s="47">
        <v>-0.01</v>
      </c>
      <c r="I572" s="46"/>
    </row>
    <row r="573" spans="2:9" s="2" customFormat="1" ht="13.8" x14ac:dyDescent="0.3">
      <c r="B573" s="46">
        <v>2220347</v>
      </c>
      <c r="C573" s="46" t="s">
        <v>5203</v>
      </c>
      <c r="D573" s="46" t="s">
        <v>4940</v>
      </c>
      <c r="E573" s="46" t="s">
        <v>90</v>
      </c>
      <c r="F573" s="47">
        <v>-55000</v>
      </c>
      <c r="G573" s="47">
        <v>-197.7525</v>
      </c>
      <c r="H573" s="47">
        <v>-0.01</v>
      </c>
      <c r="I573" s="46"/>
    </row>
    <row r="574" spans="2:9" s="2" customFormat="1" ht="13.8" x14ac:dyDescent="0.3">
      <c r="B574" s="46">
        <v>2220420</v>
      </c>
      <c r="C574" s="46" t="s">
        <v>5208</v>
      </c>
      <c r="D574" s="46" t="s">
        <v>4940</v>
      </c>
      <c r="E574" s="46" t="s">
        <v>171</v>
      </c>
      <c r="F574" s="47">
        <v>-16500</v>
      </c>
      <c r="G574" s="47">
        <v>-196.38300000000001</v>
      </c>
      <c r="H574" s="47">
        <v>-0.01</v>
      </c>
      <c r="I574" s="46"/>
    </row>
    <row r="575" spans="2:9" s="2" customFormat="1" ht="13.8" x14ac:dyDescent="0.3">
      <c r="B575" s="46">
        <v>2220371</v>
      </c>
      <c r="C575" s="46" t="s">
        <v>5181</v>
      </c>
      <c r="D575" s="46" t="s">
        <v>4940</v>
      </c>
      <c r="E575" s="46" t="s">
        <v>50</v>
      </c>
      <c r="F575" s="47">
        <v>-6600</v>
      </c>
      <c r="G575" s="47">
        <v>-190.12620000000001</v>
      </c>
      <c r="H575" s="47">
        <v>-0.01</v>
      </c>
      <c r="I575" s="46"/>
    </row>
    <row r="576" spans="2:9" s="2" customFormat="1" ht="13.8" x14ac:dyDescent="0.3">
      <c r="B576" s="46">
        <v>2220440</v>
      </c>
      <c r="C576" s="46" t="s">
        <v>5243</v>
      </c>
      <c r="D576" s="46" t="s">
        <v>4940</v>
      </c>
      <c r="E576" s="46" t="s">
        <v>137</v>
      </c>
      <c r="F576" s="47">
        <v>-22750</v>
      </c>
      <c r="G576" s="47">
        <v>-179.80462499999999</v>
      </c>
      <c r="H576" s="47" t="s">
        <v>5256</v>
      </c>
      <c r="I576" s="46"/>
    </row>
    <row r="577" spans="2:9" s="2" customFormat="1" ht="13.8" x14ac:dyDescent="0.3">
      <c r="B577" s="46">
        <v>2220394</v>
      </c>
      <c r="C577" s="46" t="s">
        <v>5232</v>
      </c>
      <c r="D577" s="46" t="s">
        <v>4940</v>
      </c>
      <c r="E577" s="46" t="s">
        <v>86</v>
      </c>
      <c r="F577" s="47">
        <v>-23925</v>
      </c>
      <c r="G577" s="47">
        <v>-170.2383375</v>
      </c>
      <c r="H577" s="47" t="s">
        <v>5256</v>
      </c>
      <c r="I577" s="46"/>
    </row>
    <row r="578" spans="2:9" s="2" customFormat="1" ht="13.8" x14ac:dyDescent="0.3">
      <c r="B578" s="46">
        <v>2220280</v>
      </c>
      <c r="C578" s="46" t="s">
        <v>5217</v>
      </c>
      <c r="D578" s="46" t="s">
        <v>4940</v>
      </c>
      <c r="E578" s="46" t="s">
        <v>86</v>
      </c>
      <c r="F578" s="47">
        <v>-119000</v>
      </c>
      <c r="G578" s="47">
        <v>-169.62260000000001</v>
      </c>
      <c r="H578" s="47" t="s">
        <v>5256</v>
      </c>
      <c r="I578" s="46"/>
    </row>
    <row r="579" spans="2:9" s="2" customFormat="1" ht="13.8" x14ac:dyDescent="0.3">
      <c r="B579" s="46">
        <v>2220192</v>
      </c>
      <c r="C579" s="46" t="s">
        <v>5212</v>
      </c>
      <c r="D579" s="46" t="s">
        <v>4940</v>
      </c>
      <c r="E579" s="46" t="s">
        <v>50</v>
      </c>
      <c r="F579" s="47">
        <v>-63000</v>
      </c>
      <c r="G579" s="47">
        <v>-167.64930000000001</v>
      </c>
      <c r="H579" s="47" t="s">
        <v>5256</v>
      </c>
      <c r="I579" s="46"/>
    </row>
    <row r="580" spans="2:9" s="2" customFormat="1" ht="13.8" x14ac:dyDescent="0.3">
      <c r="B580" s="46">
        <v>2220338</v>
      </c>
      <c r="C580" s="46" t="s">
        <v>5221</v>
      </c>
      <c r="D580" s="46" t="s">
        <v>4940</v>
      </c>
      <c r="E580" s="46" t="s">
        <v>272</v>
      </c>
      <c r="F580" s="47">
        <v>-11600</v>
      </c>
      <c r="G580" s="47">
        <v>-166.3092</v>
      </c>
      <c r="H580" s="47" t="s">
        <v>5256</v>
      </c>
      <c r="I580" s="46"/>
    </row>
    <row r="581" spans="2:9" s="2" customFormat="1" ht="13.8" x14ac:dyDescent="0.3">
      <c r="B581" s="46">
        <v>2220341</v>
      </c>
      <c r="C581" s="46" t="s">
        <v>5223</v>
      </c>
      <c r="D581" s="46" t="s">
        <v>4940</v>
      </c>
      <c r="E581" s="46" t="s">
        <v>50</v>
      </c>
      <c r="F581" s="47">
        <v>-9450</v>
      </c>
      <c r="G581" s="47">
        <v>-164.3544</v>
      </c>
      <c r="H581" s="47" t="s">
        <v>5256</v>
      </c>
      <c r="I581" s="46"/>
    </row>
    <row r="582" spans="2:9" s="2" customFormat="1" ht="13.8" x14ac:dyDescent="0.3">
      <c r="B582" s="46">
        <v>2220361</v>
      </c>
      <c r="C582" s="46" t="s">
        <v>5228</v>
      </c>
      <c r="D582" s="46" t="s">
        <v>4940</v>
      </c>
      <c r="E582" s="46" t="s">
        <v>322</v>
      </c>
      <c r="F582" s="47">
        <v>-2750</v>
      </c>
      <c r="G582" s="47">
        <v>-160.35249999999999</v>
      </c>
      <c r="H582" s="47" t="s">
        <v>5256</v>
      </c>
      <c r="I582" s="46"/>
    </row>
    <row r="583" spans="2:9" s="2" customFormat="1" ht="13.8" x14ac:dyDescent="0.3">
      <c r="B583" s="46">
        <v>2220395</v>
      </c>
      <c r="C583" s="46" t="s">
        <v>5233</v>
      </c>
      <c r="D583" s="46" t="s">
        <v>4940</v>
      </c>
      <c r="E583" s="46" t="s">
        <v>82</v>
      </c>
      <c r="F583" s="47">
        <v>-24050</v>
      </c>
      <c r="G583" s="47">
        <v>-159.74010000000001</v>
      </c>
      <c r="H583" s="47" t="s">
        <v>5256</v>
      </c>
      <c r="I583" s="46"/>
    </row>
    <row r="584" spans="2:9" s="2" customFormat="1" ht="13.8" x14ac:dyDescent="0.3">
      <c r="B584" s="46">
        <v>2220222</v>
      </c>
      <c r="C584" s="46" t="s">
        <v>5213</v>
      </c>
      <c r="D584" s="46" t="s">
        <v>4940</v>
      </c>
      <c r="E584" s="46" t="s">
        <v>86</v>
      </c>
      <c r="F584" s="47">
        <v>-16800</v>
      </c>
      <c r="G584" s="47">
        <v>-158.7012</v>
      </c>
      <c r="H584" s="47" t="s">
        <v>5256</v>
      </c>
      <c r="I584" s="46"/>
    </row>
    <row r="585" spans="2:9" s="2" customFormat="1" ht="13.8" x14ac:dyDescent="0.3">
      <c r="B585" s="46">
        <v>2220503</v>
      </c>
      <c r="C585" s="46" t="s">
        <v>5249</v>
      </c>
      <c r="D585" s="46" t="s">
        <v>4940</v>
      </c>
      <c r="E585" s="46" t="s">
        <v>414</v>
      </c>
      <c r="F585" s="47">
        <v>-32200</v>
      </c>
      <c r="G585" s="47">
        <v>-141.08430000000001</v>
      </c>
      <c r="H585" s="47" t="s">
        <v>5256</v>
      </c>
      <c r="I585" s="46"/>
    </row>
    <row r="586" spans="2:9" s="2" customFormat="1" ht="13.8" x14ac:dyDescent="0.3">
      <c r="B586" s="46">
        <v>2220397</v>
      </c>
      <c r="C586" s="46" t="s">
        <v>5234</v>
      </c>
      <c r="D586" s="46" t="s">
        <v>4940</v>
      </c>
      <c r="E586" s="46" t="s">
        <v>119</v>
      </c>
      <c r="F586" s="47">
        <v>-33350</v>
      </c>
      <c r="G586" s="47">
        <v>-136.61827500000001</v>
      </c>
      <c r="H586" s="47" t="s">
        <v>5256</v>
      </c>
      <c r="I586" s="46"/>
    </row>
    <row r="587" spans="2:9" s="2" customFormat="1" ht="13.8" x14ac:dyDescent="0.3">
      <c r="B587" s="46">
        <v>2220527</v>
      </c>
      <c r="C587" s="46" t="s">
        <v>5252</v>
      </c>
      <c r="D587" s="46" t="s">
        <v>4940</v>
      </c>
      <c r="E587" s="46" t="s">
        <v>90</v>
      </c>
      <c r="F587" s="47">
        <v>-5850</v>
      </c>
      <c r="G587" s="47">
        <v>-136.5975</v>
      </c>
      <c r="H587" s="47" t="s">
        <v>5256</v>
      </c>
      <c r="I587" s="46"/>
    </row>
    <row r="588" spans="2:9" s="2" customFormat="1" ht="13.8" x14ac:dyDescent="0.3">
      <c r="B588" s="46">
        <v>2220473</v>
      </c>
      <c r="C588" s="46" t="s">
        <v>5244</v>
      </c>
      <c r="D588" s="46" t="s">
        <v>4940</v>
      </c>
      <c r="E588" s="46" t="s">
        <v>244</v>
      </c>
      <c r="F588" s="47">
        <v>-154800</v>
      </c>
      <c r="G588" s="47">
        <v>-135.71315999999999</v>
      </c>
      <c r="H588" s="47" t="s">
        <v>5256</v>
      </c>
      <c r="I588" s="46"/>
    </row>
    <row r="589" spans="2:9" s="2" customFormat="1" ht="13.8" x14ac:dyDescent="0.3">
      <c r="B589" s="46">
        <v>2220308</v>
      </c>
      <c r="C589" s="46" t="s">
        <v>5218</v>
      </c>
      <c r="D589" s="46" t="s">
        <v>4940</v>
      </c>
      <c r="E589" s="46" t="s">
        <v>160</v>
      </c>
      <c r="F589" s="47">
        <v>-5500</v>
      </c>
      <c r="G589" s="47">
        <v>-130.08600000000001</v>
      </c>
      <c r="H589" s="47" t="s">
        <v>5256</v>
      </c>
      <c r="I589" s="46"/>
    </row>
    <row r="590" spans="2:9" s="2" customFormat="1" ht="13.8" x14ac:dyDescent="0.3">
      <c r="B590" s="46">
        <v>2220369</v>
      </c>
      <c r="C590" s="46" t="s">
        <v>5229</v>
      </c>
      <c r="D590" s="46" t="s">
        <v>4940</v>
      </c>
      <c r="E590" s="46" t="s">
        <v>72</v>
      </c>
      <c r="F590" s="47">
        <v>-1500</v>
      </c>
      <c r="G590" s="47">
        <v>-126.855</v>
      </c>
      <c r="H590" s="47" t="s">
        <v>5256</v>
      </c>
      <c r="I590" s="46"/>
    </row>
    <row r="591" spans="2:9" s="2" customFormat="1" ht="13.8" x14ac:dyDescent="0.3">
      <c r="B591" s="46">
        <v>2220408</v>
      </c>
      <c r="C591" s="46" t="s">
        <v>5236</v>
      </c>
      <c r="D591" s="46" t="s">
        <v>4940</v>
      </c>
      <c r="E591" s="46" t="s">
        <v>137</v>
      </c>
      <c r="F591" s="47">
        <v>-16000</v>
      </c>
      <c r="G591" s="47">
        <v>-123.128</v>
      </c>
      <c r="H591" s="47" t="s">
        <v>5256</v>
      </c>
      <c r="I591" s="46"/>
    </row>
    <row r="592" spans="2:9" s="2" customFormat="1" ht="13.8" x14ac:dyDescent="0.3">
      <c r="B592" s="46">
        <v>2220077</v>
      </c>
      <c r="C592" s="46" t="s">
        <v>5210</v>
      </c>
      <c r="D592" s="46" t="s">
        <v>4940</v>
      </c>
      <c r="E592" s="46" t="s">
        <v>68</v>
      </c>
      <c r="F592" s="47">
        <v>-1000</v>
      </c>
      <c r="G592" s="47">
        <v>-120.83</v>
      </c>
      <c r="H592" s="47" t="s">
        <v>5256</v>
      </c>
      <c r="I592" s="46"/>
    </row>
    <row r="593" spans="2:9" s="2" customFormat="1" ht="13.8" x14ac:dyDescent="0.3">
      <c r="B593" s="46">
        <v>2220496</v>
      </c>
      <c r="C593" s="46" t="s">
        <v>5247</v>
      </c>
      <c r="D593" s="46" t="s">
        <v>4940</v>
      </c>
      <c r="E593" s="46" t="s">
        <v>119</v>
      </c>
      <c r="F593" s="47">
        <v>-128000</v>
      </c>
      <c r="G593" s="47">
        <v>-110.50239999999999</v>
      </c>
      <c r="H593" s="47" t="s">
        <v>5256</v>
      </c>
      <c r="I593" s="46"/>
    </row>
    <row r="594" spans="2:9" s="2" customFormat="1" ht="13.8" x14ac:dyDescent="0.3">
      <c r="B594" s="46">
        <v>2220163</v>
      </c>
      <c r="C594" s="46" t="s">
        <v>5211</v>
      </c>
      <c r="D594" s="46" t="s">
        <v>4940</v>
      </c>
      <c r="E594" s="46" t="s">
        <v>127</v>
      </c>
      <c r="F594" s="47">
        <v>-3375</v>
      </c>
      <c r="G594" s="47">
        <v>-110.35912500000001</v>
      </c>
      <c r="H594" s="47" t="s">
        <v>5256</v>
      </c>
      <c r="I594" s="46"/>
    </row>
    <row r="595" spans="2:9" s="2" customFormat="1" ht="13.8" x14ac:dyDescent="0.3">
      <c r="B595" s="46">
        <v>2220351</v>
      </c>
      <c r="C595" s="46" t="s">
        <v>5225</v>
      </c>
      <c r="D595" s="46" t="s">
        <v>4940</v>
      </c>
      <c r="E595" s="46" t="s">
        <v>141</v>
      </c>
      <c r="F595" s="47">
        <v>-27000</v>
      </c>
      <c r="G595" s="47">
        <v>-105.42149999999999</v>
      </c>
      <c r="H595" s="47" t="s">
        <v>5256</v>
      </c>
      <c r="I595" s="46"/>
    </row>
    <row r="596" spans="2:9" s="2" customFormat="1" ht="13.8" x14ac:dyDescent="0.3">
      <c r="B596" s="46">
        <v>2220402</v>
      </c>
      <c r="C596" s="46" t="s">
        <v>5235</v>
      </c>
      <c r="D596" s="46" t="s">
        <v>4940</v>
      </c>
      <c r="E596" s="46" t="s">
        <v>198</v>
      </c>
      <c r="F596" s="47">
        <v>-60500</v>
      </c>
      <c r="G596" s="47">
        <v>-97.731700000000004</v>
      </c>
      <c r="H596" s="47" t="s">
        <v>5256</v>
      </c>
      <c r="I596" s="46"/>
    </row>
    <row r="597" spans="2:9" s="2" customFormat="1" ht="13.8" x14ac:dyDescent="0.3">
      <c r="B597" s="46">
        <v>2220422</v>
      </c>
      <c r="C597" s="46" t="s">
        <v>5240</v>
      </c>
      <c r="D597" s="46" t="s">
        <v>4940</v>
      </c>
      <c r="E597" s="46" t="s">
        <v>90</v>
      </c>
      <c r="F597" s="47">
        <v>-5600</v>
      </c>
      <c r="G597" s="47">
        <v>-94.611999999999995</v>
      </c>
      <c r="H597" s="47" t="s">
        <v>5256</v>
      </c>
      <c r="I597" s="46"/>
    </row>
    <row r="598" spans="2:9" s="2" customFormat="1" ht="13.8" x14ac:dyDescent="0.3">
      <c r="B598" s="46">
        <v>2220500</v>
      </c>
      <c r="C598" s="46" t="s">
        <v>5248</v>
      </c>
      <c r="D598" s="46" t="s">
        <v>4940</v>
      </c>
      <c r="E598" s="46" t="s">
        <v>119</v>
      </c>
      <c r="F598" s="47">
        <v>-9000</v>
      </c>
      <c r="G598" s="47">
        <v>-93.230999999999995</v>
      </c>
      <c r="H598" s="47" t="s">
        <v>5256</v>
      </c>
      <c r="I598" s="46"/>
    </row>
    <row r="599" spans="2:9" s="2" customFormat="1" ht="13.8" x14ac:dyDescent="0.3">
      <c r="B599" s="46">
        <v>2220344</v>
      </c>
      <c r="C599" s="46" t="s">
        <v>5224</v>
      </c>
      <c r="D599" s="46" t="s">
        <v>4940</v>
      </c>
      <c r="E599" s="46" t="s">
        <v>198</v>
      </c>
      <c r="F599" s="47">
        <v>-61100</v>
      </c>
      <c r="G599" s="47">
        <v>-81.440190000000001</v>
      </c>
      <c r="H599" s="47" t="s">
        <v>5256</v>
      </c>
      <c r="I599" s="46"/>
    </row>
    <row r="600" spans="2:9" s="2" customFormat="1" ht="13.8" x14ac:dyDescent="0.3">
      <c r="B600" s="46">
        <v>2220315</v>
      </c>
      <c r="C600" s="46" t="s">
        <v>5219</v>
      </c>
      <c r="D600" s="46" t="s">
        <v>4940</v>
      </c>
      <c r="E600" s="46" t="s">
        <v>64</v>
      </c>
      <c r="F600" s="47">
        <v>-53625</v>
      </c>
      <c r="G600" s="47">
        <v>-79.735012499999996</v>
      </c>
      <c r="H600" s="47" t="s">
        <v>5256</v>
      </c>
      <c r="I600" s="46"/>
    </row>
    <row r="601" spans="2:9" s="2" customFormat="1" ht="13.8" x14ac:dyDescent="0.3">
      <c r="B601" s="46">
        <v>2220375</v>
      </c>
      <c r="C601" s="46" t="s">
        <v>5230</v>
      </c>
      <c r="D601" s="46" t="s">
        <v>4940</v>
      </c>
      <c r="E601" s="46" t="s">
        <v>164</v>
      </c>
      <c r="F601" s="47">
        <v>-104000</v>
      </c>
      <c r="G601" s="47">
        <v>-78.676000000000002</v>
      </c>
      <c r="H601" s="47" t="s">
        <v>5256</v>
      </c>
      <c r="I601" s="46"/>
    </row>
    <row r="602" spans="2:9" s="2" customFormat="1" ht="13.8" x14ac:dyDescent="0.3">
      <c r="B602" s="46">
        <v>2220483</v>
      </c>
      <c r="C602" s="46" t="s">
        <v>5245</v>
      </c>
      <c r="D602" s="46" t="s">
        <v>4940</v>
      </c>
      <c r="E602" s="46" t="s">
        <v>272</v>
      </c>
      <c r="F602" s="47">
        <v>-16400</v>
      </c>
      <c r="G602" s="47">
        <v>-75.882800000000003</v>
      </c>
      <c r="H602" s="47" t="s">
        <v>5256</v>
      </c>
      <c r="I602" s="46"/>
    </row>
    <row r="603" spans="2:9" s="2" customFormat="1" ht="13.8" x14ac:dyDescent="0.3">
      <c r="B603" s="46">
        <v>2220059</v>
      </c>
      <c r="C603" s="46" t="s">
        <v>5209</v>
      </c>
      <c r="D603" s="46" t="s">
        <v>4940</v>
      </c>
      <c r="E603" s="46" t="s">
        <v>86</v>
      </c>
      <c r="F603" s="47">
        <v>-31234</v>
      </c>
      <c r="G603" s="47">
        <v>-64.582541800000001</v>
      </c>
      <c r="H603" s="47" t="s">
        <v>5256</v>
      </c>
      <c r="I603" s="46"/>
    </row>
    <row r="604" spans="2:9" s="2" customFormat="1" ht="13.8" x14ac:dyDescent="0.3">
      <c r="B604" s="46">
        <v>2220354</v>
      </c>
      <c r="C604" s="46" t="s">
        <v>5226</v>
      </c>
      <c r="D604" s="46" t="s">
        <v>4940</v>
      </c>
      <c r="E604" s="46" t="s">
        <v>57</v>
      </c>
      <c r="F604" s="47">
        <v>-1575</v>
      </c>
      <c r="G604" s="47">
        <v>-58.423050000000003</v>
      </c>
      <c r="H604" s="47" t="s">
        <v>5256</v>
      </c>
      <c r="I604" s="46"/>
    </row>
    <row r="605" spans="2:9" s="2" customFormat="1" ht="13.8" x14ac:dyDescent="0.3">
      <c r="B605" s="46">
        <v>2220355</v>
      </c>
      <c r="C605" s="46" t="s">
        <v>5227</v>
      </c>
      <c r="D605" s="46" t="s">
        <v>4940</v>
      </c>
      <c r="E605" s="46" t="s">
        <v>103</v>
      </c>
      <c r="F605" s="47">
        <v>-12800</v>
      </c>
      <c r="G605" s="47">
        <v>-53.907200000000003</v>
      </c>
      <c r="H605" s="47" t="s">
        <v>5256</v>
      </c>
      <c r="I605" s="46"/>
    </row>
    <row r="606" spans="2:9" s="2" customFormat="1" ht="13.8" x14ac:dyDescent="0.3">
      <c r="B606" s="46">
        <v>2220417</v>
      </c>
      <c r="C606" s="46" t="s">
        <v>5239</v>
      </c>
      <c r="D606" s="46" t="s">
        <v>4940</v>
      </c>
      <c r="E606" s="46" t="s">
        <v>82</v>
      </c>
      <c r="F606" s="47">
        <v>-5500</v>
      </c>
      <c r="G606" s="47">
        <v>-45.155000000000001</v>
      </c>
      <c r="H606" s="47" t="s">
        <v>5256</v>
      </c>
      <c r="I606" s="46"/>
    </row>
    <row r="607" spans="2:9" s="2" customFormat="1" ht="13.8" x14ac:dyDescent="0.3">
      <c r="B607" s="46">
        <v>2220336</v>
      </c>
      <c r="C607" s="46" t="s">
        <v>5220</v>
      </c>
      <c r="D607" s="46" t="s">
        <v>4940</v>
      </c>
      <c r="E607" s="46" t="s">
        <v>90</v>
      </c>
      <c r="F607" s="47">
        <v>-6450</v>
      </c>
      <c r="G607" s="47">
        <v>-32.269350000000003</v>
      </c>
      <c r="H607" s="47" t="s">
        <v>5256</v>
      </c>
      <c r="I607" s="46"/>
    </row>
    <row r="608" spans="2:9" s="2" customFormat="1" ht="13.8" x14ac:dyDescent="0.3">
      <c r="B608" s="46">
        <v>2220270</v>
      </c>
      <c r="C608" s="46" t="s">
        <v>5216</v>
      </c>
      <c r="D608" s="46" t="s">
        <v>4940</v>
      </c>
      <c r="E608" s="46" t="s">
        <v>119</v>
      </c>
      <c r="F608" s="47">
        <v>-29375</v>
      </c>
      <c r="G608" s="47">
        <v>-29.698125000000001</v>
      </c>
      <c r="H608" s="47" t="s">
        <v>5256</v>
      </c>
      <c r="I608" s="46"/>
    </row>
    <row r="609" spans="2:9" s="2" customFormat="1" ht="13.8" x14ac:dyDescent="0.3">
      <c r="B609" s="46">
        <v>2220509</v>
      </c>
      <c r="C609" s="46" t="s">
        <v>5251</v>
      </c>
      <c r="D609" s="46" t="s">
        <v>4940</v>
      </c>
      <c r="E609" s="46" t="s">
        <v>123</v>
      </c>
      <c r="F609" s="47">
        <v>-4000</v>
      </c>
      <c r="G609" s="47">
        <v>-28.725999999999999</v>
      </c>
      <c r="H609" s="47" t="s">
        <v>5256</v>
      </c>
      <c r="I609" s="46"/>
    </row>
    <row r="610" spans="2:9" s="2" customFormat="1" ht="13.8" x14ac:dyDescent="0.3">
      <c r="B610" s="46">
        <v>2220530</v>
      </c>
      <c r="C610" s="46" t="s">
        <v>5253</v>
      </c>
      <c r="D610" s="46" t="s">
        <v>4940</v>
      </c>
      <c r="E610" s="46" t="s">
        <v>156</v>
      </c>
      <c r="F610" s="47">
        <v>-875</v>
      </c>
      <c r="G610" s="47">
        <v>-28.684249999999999</v>
      </c>
      <c r="H610" s="47" t="s">
        <v>5256</v>
      </c>
      <c r="I610" s="46"/>
    </row>
    <row r="611" spans="2:9" s="2" customFormat="1" ht="13.8" x14ac:dyDescent="0.3">
      <c r="B611" s="46">
        <v>2220430</v>
      </c>
      <c r="C611" s="46" t="s">
        <v>5241</v>
      </c>
      <c r="D611" s="46" t="s">
        <v>4940</v>
      </c>
      <c r="E611" s="46" t="s">
        <v>115</v>
      </c>
      <c r="F611" s="47">
        <v>-800</v>
      </c>
      <c r="G611" s="47">
        <v>-27.175999999999998</v>
      </c>
      <c r="H611" s="47" t="s">
        <v>5256</v>
      </c>
      <c r="I611" s="46"/>
    </row>
    <row r="612" spans="2:9" s="2" customFormat="1" ht="13.8" x14ac:dyDescent="0.3">
      <c r="B612" s="46">
        <v>2220491</v>
      </c>
      <c r="C612" s="46" t="s">
        <v>5246</v>
      </c>
      <c r="D612" s="46" t="s">
        <v>4940</v>
      </c>
      <c r="E612" s="46" t="s">
        <v>127</v>
      </c>
      <c r="F612" s="47">
        <v>-3400</v>
      </c>
      <c r="G612" s="47">
        <v>-23.473600000000001</v>
      </c>
      <c r="H612" s="47" t="s">
        <v>5256</v>
      </c>
      <c r="I612" s="46"/>
    </row>
    <row r="613" spans="2:9" s="2" customFormat="1" ht="13.8" x14ac:dyDescent="0.3">
      <c r="B613" s="46">
        <v>2220409</v>
      </c>
      <c r="C613" s="46" t="s">
        <v>5237</v>
      </c>
      <c r="D613" s="46" t="s">
        <v>4940</v>
      </c>
      <c r="E613" s="46" t="s">
        <v>50</v>
      </c>
      <c r="F613" s="47">
        <v>-1200</v>
      </c>
      <c r="G613" s="47">
        <v>-20.443200000000001</v>
      </c>
      <c r="H613" s="47" t="s">
        <v>5256</v>
      </c>
      <c r="I613" s="46"/>
    </row>
    <row r="614" spans="2:9" s="2" customFormat="1" ht="13.8" x14ac:dyDescent="0.3">
      <c r="B614" s="46">
        <v>2220542</v>
      </c>
      <c r="C614" s="46" t="s">
        <v>5254</v>
      </c>
      <c r="D614" s="46" t="s">
        <v>4940</v>
      </c>
      <c r="E614" s="46" t="s">
        <v>90</v>
      </c>
      <c r="F614" s="47">
        <v>-7500</v>
      </c>
      <c r="G614" s="47">
        <v>-15.348750000000001</v>
      </c>
      <c r="H614" s="47" t="s">
        <v>5256</v>
      </c>
      <c r="I614" s="46"/>
    </row>
    <row r="615" spans="2:9" s="2" customFormat="1" ht="13.8" x14ac:dyDescent="0.3">
      <c r="B615" s="46">
        <v>2220386</v>
      </c>
      <c r="C615" s="46" t="s">
        <v>5231</v>
      </c>
      <c r="D615" s="46" t="s">
        <v>4940</v>
      </c>
      <c r="E615" s="46" t="s">
        <v>315</v>
      </c>
      <c r="F615" s="47">
        <v>-1300</v>
      </c>
      <c r="G615" s="47">
        <v>-12.3201</v>
      </c>
      <c r="H615" s="47" t="s">
        <v>5256</v>
      </c>
      <c r="I615" s="46"/>
    </row>
    <row r="616" spans="2:9" s="2" customFormat="1" ht="13.8" x14ac:dyDescent="0.3">
      <c r="B616" s="46">
        <v>2220340</v>
      </c>
      <c r="C616" s="46" t="s">
        <v>5222</v>
      </c>
      <c r="D616" s="46" t="s">
        <v>4940</v>
      </c>
      <c r="E616" s="46" t="s">
        <v>164</v>
      </c>
      <c r="F616" s="47">
        <v>-750</v>
      </c>
      <c r="G616" s="47">
        <v>-11.253</v>
      </c>
      <c r="H616" s="47" t="s">
        <v>5256</v>
      </c>
      <c r="I616" s="46"/>
    </row>
    <row r="617" spans="2:9" s="2" customFormat="1" ht="13.8" x14ac:dyDescent="0.3">
      <c r="B617" s="46">
        <v>2220504</v>
      </c>
      <c r="C617" s="46" t="s">
        <v>5250</v>
      </c>
      <c r="D617" s="46" t="s">
        <v>4940</v>
      </c>
      <c r="E617" s="46" t="s">
        <v>123</v>
      </c>
      <c r="F617" s="47">
        <v>-850</v>
      </c>
      <c r="G617" s="47">
        <v>-10.97095</v>
      </c>
      <c r="H617" s="47" t="s">
        <v>5256</v>
      </c>
      <c r="I617" s="46"/>
    </row>
    <row r="618" spans="2:9" s="2" customFormat="1" ht="13.8" x14ac:dyDescent="0.3">
      <c r="B618" s="46">
        <v>2220265</v>
      </c>
      <c r="C618" s="46" t="s">
        <v>5215</v>
      </c>
      <c r="D618" s="46" t="s">
        <v>4940</v>
      </c>
      <c r="E618" s="46" t="s">
        <v>86</v>
      </c>
      <c r="F618" s="47">
        <v>-1700</v>
      </c>
      <c r="G618" s="47">
        <v>-7.9738499999999997</v>
      </c>
      <c r="H618" s="47" t="s">
        <v>5256</v>
      </c>
      <c r="I618" s="46"/>
    </row>
    <row r="619" spans="2:9" s="2" customFormat="1" ht="13.8" x14ac:dyDescent="0.3">
      <c r="B619" s="46">
        <v>2220250</v>
      </c>
      <c r="C619" s="46" t="s">
        <v>5214</v>
      </c>
      <c r="D619" s="46" t="s">
        <v>4940</v>
      </c>
      <c r="E619" s="46" t="s">
        <v>115</v>
      </c>
      <c r="F619" s="47">
        <v>-175</v>
      </c>
      <c r="G619" s="47">
        <v>-7.7094500000000004</v>
      </c>
      <c r="H619" s="47" t="s">
        <v>5256</v>
      </c>
      <c r="I619" s="46"/>
    </row>
    <row r="620" spans="2:9" s="2" customFormat="1" ht="13.8" x14ac:dyDescent="0.3">
      <c r="B620" s="46">
        <v>2220410</v>
      </c>
      <c r="C620" s="46" t="s">
        <v>5238</v>
      </c>
      <c r="D620" s="46" t="s">
        <v>4940</v>
      </c>
      <c r="E620" s="46" t="s">
        <v>244</v>
      </c>
      <c r="F620" s="47">
        <v>-1700</v>
      </c>
      <c r="G620" s="47">
        <v>-7.2054499999999999</v>
      </c>
      <c r="H620" s="47" t="s">
        <v>5256</v>
      </c>
      <c r="I620" s="46"/>
    </row>
    <row r="621" spans="2:9" s="2" customFormat="1" ht="13.8" x14ac:dyDescent="0.3">
      <c r="B621" s="46">
        <v>2220438</v>
      </c>
      <c r="C621" s="46" t="s">
        <v>5242</v>
      </c>
      <c r="D621" s="46" t="s">
        <v>4940</v>
      </c>
      <c r="E621" s="46" t="s">
        <v>490</v>
      </c>
      <c r="F621" s="47">
        <v>-550</v>
      </c>
      <c r="G621" s="47">
        <v>-6.1028000000000002</v>
      </c>
      <c r="H621" s="47" t="s">
        <v>5256</v>
      </c>
      <c r="I621" s="46"/>
    </row>
    <row r="622" spans="2:9" s="1" customFormat="1" ht="13.8" x14ac:dyDescent="0.3">
      <c r="B622" s="48"/>
      <c r="C622" s="48" t="s">
        <v>4937</v>
      </c>
      <c r="D622" s="48"/>
      <c r="E622" s="48"/>
      <c r="F622" s="49"/>
      <c r="G622" s="49">
        <v>-2641441.542594796</v>
      </c>
      <c r="H622" s="49">
        <v>-70.150000000000077</v>
      </c>
      <c r="I622" s="48"/>
    </row>
    <row r="624" spans="2:9" x14ac:dyDescent="0.3">
      <c r="C624" s="1" t="s">
        <v>192</v>
      </c>
    </row>
    <row r="625" spans="3:11" x14ac:dyDescent="0.3">
      <c r="C625" s="37" t="s">
        <v>193</v>
      </c>
      <c r="D625" s="37"/>
      <c r="E625" s="37"/>
      <c r="F625" s="37"/>
      <c r="G625" s="37"/>
      <c r="H625" s="37"/>
      <c r="I625" s="37"/>
      <c r="J625" s="37"/>
      <c r="K625" s="37"/>
    </row>
    <row r="626" spans="3:11" x14ac:dyDescent="0.3">
      <c r="C626" s="2" t="s">
        <v>194</v>
      </c>
    </row>
    <row r="627" spans="3:11" x14ac:dyDescent="0.3">
      <c r="C627" s="2" t="s">
        <v>195</v>
      </c>
    </row>
    <row r="628" spans="3:11" ht="30" customHeight="1" x14ac:dyDescent="0.3">
      <c r="C628" s="82" t="s">
        <v>196</v>
      </c>
      <c r="D628" s="83"/>
      <c r="E628" s="83"/>
      <c r="F628" s="83"/>
      <c r="G628" s="83"/>
      <c r="H628" s="83"/>
      <c r="I628" s="83"/>
      <c r="J628" s="83"/>
      <c r="K628" s="83"/>
    </row>
    <row r="629" spans="3:11" x14ac:dyDescent="0.3">
      <c r="C629" s="2" t="s">
        <v>197</v>
      </c>
    </row>
    <row r="630" spans="3:11" x14ac:dyDescent="0.3">
      <c r="C630" s="2" t="s">
        <v>5264</v>
      </c>
    </row>
    <row r="632" spans="3:11" x14ac:dyDescent="0.3">
      <c r="C632" s="1" t="s">
        <v>5366</v>
      </c>
      <c r="E632" s="80" t="s">
        <v>5367</v>
      </c>
    </row>
    <row r="633" spans="3:11" x14ac:dyDescent="0.3">
      <c r="E633" s="2" t="s">
        <v>5392</v>
      </c>
    </row>
  </sheetData>
  <mergeCells count="1">
    <mergeCell ref="C628:K628"/>
  </mergeCells>
  <hyperlinks>
    <hyperlink ref="J2" location="'Index'!A1" display="'Index'!A1" xr:uid="{5CEA335E-B3F7-4064-B7B8-9526D551B124}"/>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BC36-85F7-45AE-9F90-4950D08EA30A}">
  <sheetPr codeName="Sheet129"/>
  <dimension ref="A1:IV113"/>
  <sheetViews>
    <sheetView showGridLines="0" zoomScale="90" zoomScaleNormal="90" workbookViewId="0">
      <pane ySplit="6" topLeftCell="A108"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2556</v>
      </c>
      <c r="J2" s="38" t="s">
        <v>4927</v>
      </c>
    </row>
    <row r="3" spans="1:54" ht="16.2" x14ac:dyDescent="0.35">
      <c r="C3" s="1" t="s">
        <v>28</v>
      </c>
      <c r="D3" s="21" t="s">
        <v>2557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61</v>
      </c>
      <c r="C10" s="57" t="s">
        <v>62</v>
      </c>
      <c r="D10" s="54" t="s">
        <v>63</v>
      </c>
      <c r="E10" s="6" t="s">
        <v>64</v>
      </c>
      <c r="F10" s="19">
        <v>3450000</v>
      </c>
      <c r="G10" s="24">
        <v>51770.7</v>
      </c>
      <c r="H10" s="24">
        <v>9.9700000000000006</v>
      </c>
      <c r="I10" s="31"/>
      <c r="J10" s="31"/>
      <c r="K10" s="35"/>
    </row>
    <row r="11" spans="1:54" x14ac:dyDescent="0.3">
      <c r="B11" s="8" t="s">
        <v>54</v>
      </c>
      <c r="C11" s="57" t="s">
        <v>55</v>
      </c>
      <c r="D11" s="54" t="s">
        <v>56</v>
      </c>
      <c r="E11" s="6" t="s">
        <v>57</v>
      </c>
      <c r="F11" s="19">
        <v>1100000</v>
      </c>
      <c r="G11" s="24">
        <v>40367.800000000003</v>
      </c>
      <c r="H11" s="24">
        <v>7.77</v>
      </c>
      <c r="I11" s="31"/>
      <c r="J11" s="31"/>
      <c r="K11" s="35"/>
    </row>
    <row r="12" spans="1:54" x14ac:dyDescent="0.3">
      <c r="B12" s="8" t="s">
        <v>214</v>
      </c>
      <c r="C12" s="57" t="s">
        <v>215</v>
      </c>
      <c r="D12" s="54" t="s">
        <v>216</v>
      </c>
      <c r="E12" s="6" t="s">
        <v>68</v>
      </c>
      <c r="F12" s="19">
        <v>100000</v>
      </c>
      <c r="G12" s="24">
        <v>31030</v>
      </c>
      <c r="H12" s="24">
        <v>5.97</v>
      </c>
      <c r="I12" s="31"/>
      <c r="J12" s="31"/>
      <c r="K12" s="35"/>
    </row>
    <row r="13" spans="1:54" x14ac:dyDescent="0.3">
      <c r="B13" s="8" t="s">
        <v>323</v>
      </c>
      <c r="C13" s="57" t="s">
        <v>324</v>
      </c>
      <c r="D13" s="54" t="s">
        <v>325</v>
      </c>
      <c r="E13" s="6" t="s">
        <v>244</v>
      </c>
      <c r="F13" s="19">
        <v>1350000</v>
      </c>
      <c r="G13" s="24">
        <v>27129.599999999999</v>
      </c>
      <c r="H13" s="24">
        <v>5.22</v>
      </c>
      <c r="I13" s="31"/>
      <c r="J13" s="31"/>
      <c r="K13" s="35"/>
    </row>
    <row r="14" spans="1:54" x14ac:dyDescent="0.3">
      <c r="B14" s="8" t="s">
        <v>958</v>
      </c>
      <c r="C14" s="57" t="s">
        <v>959</v>
      </c>
      <c r="D14" s="54" t="s">
        <v>960</v>
      </c>
      <c r="E14" s="6" t="s">
        <v>207</v>
      </c>
      <c r="F14" s="19">
        <v>14000000</v>
      </c>
      <c r="G14" s="24">
        <v>27035.4</v>
      </c>
      <c r="H14" s="24">
        <v>5.2</v>
      </c>
      <c r="I14" s="31"/>
      <c r="J14" s="31"/>
      <c r="K14" s="35"/>
    </row>
    <row r="15" spans="1:54" x14ac:dyDescent="0.3">
      <c r="B15" s="8" t="s">
        <v>40</v>
      </c>
      <c r="C15" s="57" t="s">
        <v>41</v>
      </c>
      <c r="D15" s="54" t="s">
        <v>42</v>
      </c>
      <c r="E15" s="6" t="s">
        <v>43</v>
      </c>
      <c r="F15" s="19">
        <v>1200000</v>
      </c>
      <c r="G15" s="24">
        <v>24018</v>
      </c>
      <c r="H15" s="24">
        <v>4.62</v>
      </c>
      <c r="I15" s="31"/>
      <c r="J15" s="31"/>
      <c r="K15" s="35"/>
    </row>
    <row r="16" spans="1:54" x14ac:dyDescent="0.3">
      <c r="B16" s="8" t="s">
        <v>65</v>
      </c>
      <c r="C16" s="57" t="s">
        <v>66</v>
      </c>
      <c r="D16" s="54" t="s">
        <v>67</v>
      </c>
      <c r="E16" s="6" t="s">
        <v>68</v>
      </c>
      <c r="F16" s="19">
        <v>150000</v>
      </c>
      <c r="G16" s="24">
        <v>18139.5</v>
      </c>
      <c r="H16" s="24">
        <v>3.49</v>
      </c>
      <c r="I16" s="31"/>
      <c r="J16" s="31"/>
      <c r="K16" s="35"/>
    </row>
    <row r="17" spans="2:11" x14ac:dyDescent="0.3">
      <c r="B17" s="8" t="s">
        <v>434</v>
      </c>
      <c r="C17" s="57" t="s">
        <v>435</v>
      </c>
      <c r="D17" s="54" t="s">
        <v>436</v>
      </c>
      <c r="E17" s="6" t="s">
        <v>115</v>
      </c>
      <c r="F17" s="19">
        <v>1000000</v>
      </c>
      <c r="G17" s="24">
        <v>17292</v>
      </c>
      <c r="H17" s="24">
        <v>3.33</v>
      </c>
      <c r="I17" s="31"/>
      <c r="J17" s="31"/>
      <c r="K17" s="35"/>
    </row>
    <row r="18" spans="2:11" x14ac:dyDescent="0.3">
      <c r="B18" s="8" t="s">
        <v>241</v>
      </c>
      <c r="C18" s="57" t="s">
        <v>242</v>
      </c>
      <c r="D18" s="54" t="s">
        <v>243</v>
      </c>
      <c r="E18" s="6" t="s">
        <v>244</v>
      </c>
      <c r="F18" s="19">
        <v>4000000</v>
      </c>
      <c r="G18" s="24">
        <v>16844</v>
      </c>
      <c r="H18" s="24">
        <v>3.24</v>
      </c>
      <c r="I18" s="31"/>
      <c r="J18" s="31"/>
      <c r="K18" s="35"/>
    </row>
    <row r="19" spans="2:11" x14ac:dyDescent="0.3">
      <c r="B19" s="8" t="s">
        <v>128</v>
      </c>
      <c r="C19" s="57" t="s">
        <v>129</v>
      </c>
      <c r="D19" s="54" t="s">
        <v>130</v>
      </c>
      <c r="E19" s="6" t="s">
        <v>127</v>
      </c>
      <c r="F19" s="19">
        <v>500000</v>
      </c>
      <c r="G19" s="24">
        <v>16257.5</v>
      </c>
      <c r="H19" s="24">
        <v>3.13</v>
      </c>
      <c r="I19" s="31"/>
      <c r="J19" s="31"/>
      <c r="K19" s="35"/>
    </row>
    <row r="20" spans="2:11" x14ac:dyDescent="0.3">
      <c r="B20" s="8" t="s">
        <v>232</v>
      </c>
      <c r="C20" s="57" t="s">
        <v>233</v>
      </c>
      <c r="D20" s="54" t="s">
        <v>234</v>
      </c>
      <c r="E20" s="6" t="s">
        <v>119</v>
      </c>
      <c r="F20" s="19">
        <v>1100000</v>
      </c>
      <c r="G20" s="24">
        <v>16143.6</v>
      </c>
      <c r="H20" s="24">
        <v>3.11</v>
      </c>
      <c r="I20" s="31"/>
      <c r="J20" s="31"/>
      <c r="K20" s="35"/>
    </row>
    <row r="21" spans="2:11" x14ac:dyDescent="0.3">
      <c r="B21" s="8" t="s">
        <v>2091</v>
      </c>
      <c r="C21" s="57" t="s">
        <v>2092</v>
      </c>
      <c r="D21" s="54" t="s">
        <v>2093</v>
      </c>
      <c r="E21" s="6" t="s">
        <v>86</v>
      </c>
      <c r="F21" s="19">
        <v>225000</v>
      </c>
      <c r="G21" s="24">
        <v>13608</v>
      </c>
      <c r="H21" s="24">
        <v>2.62</v>
      </c>
      <c r="I21" s="31"/>
      <c r="J21" s="31"/>
      <c r="K21" s="35"/>
    </row>
    <row r="22" spans="2:11" x14ac:dyDescent="0.3">
      <c r="B22" s="8" t="s">
        <v>398</v>
      </c>
      <c r="C22" s="57" t="s">
        <v>399</v>
      </c>
      <c r="D22" s="54" t="s">
        <v>400</v>
      </c>
      <c r="E22" s="6" t="s">
        <v>401</v>
      </c>
      <c r="F22" s="19">
        <v>7000000</v>
      </c>
      <c r="G22" s="24">
        <v>13358.8</v>
      </c>
      <c r="H22" s="24">
        <v>2.57</v>
      </c>
      <c r="I22" s="31"/>
      <c r="J22" s="31"/>
      <c r="K22" s="35"/>
    </row>
    <row r="23" spans="2:11" x14ac:dyDescent="0.3">
      <c r="B23" s="8" t="s">
        <v>405</v>
      </c>
      <c r="C23" s="57" t="s">
        <v>406</v>
      </c>
      <c r="D23" s="54" t="s">
        <v>407</v>
      </c>
      <c r="E23" s="6" t="s">
        <v>64</v>
      </c>
      <c r="F23" s="19">
        <v>4000000</v>
      </c>
      <c r="G23" s="24">
        <v>13278</v>
      </c>
      <c r="H23" s="24">
        <v>2.56</v>
      </c>
      <c r="I23" s="31"/>
      <c r="J23" s="31"/>
      <c r="K23" s="35"/>
    </row>
    <row r="24" spans="2:11" x14ac:dyDescent="0.3">
      <c r="B24" s="8" t="s">
        <v>335</v>
      </c>
      <c r="C24" s="57" t="s">
        <v>336</v>
      </c>
      <c r="D24" s="54" t="s">
        <v>337</v>
      </c>
      <c r="E24" s="6" t="s">
        <v>43</v>
      </c>
      <c r="F24" s="19">
        <v>10000000</v>
      </c>
      <c r="G24" s="24">
        <v>11856</v>
      </c>
      <c r="H24" s="24">
        <v>2.2799999999999998</v>
      </c>
      <c r="I24" s="31"/>
      <c r="J24" s="31"/>
      <c r="K24" s="35"/>
    </row>
    <row r="25" spans="2:11" x14ac:dyDescent="0.3">
      <c r="B25" s="8" t="s">
        <v>153</v>
      </c>
      <c r="C25" s="57" t="s">
        <v>154</v>
      </c>
      <c r="D25" s="54" t="s">
        <v>155</v>
      </c>
      <c r="E25" s="6" t="s">
        <v>156</v>
      </c>
      <c r="F25" s="19">
        <v>30000</v>
      </c>
      <c r="G25" s="24">
        <v>11806.5</v>
      </c>
      <c r="H25" s="24">
        <v>2.27</v>
      </c>
      <c r="I25" s="31"/>
      <c r="J25" s="31"/>
      <c r="K25" s="35"/>
    </row>
    <row r="26" spans="2:11" x14ac:dyDescent="0.3">
      <c r="B26" s="8" t="s">
        <v>2102</v>
      </c>
      <c r="C26" s="57" t="s">
        <v>1304</v>
      </c>
      <c r="D26" s="54" t="s">
        <v>2103</v>
      </c>
      <c r="E26" s="6" t="s">
        <v>127</v>
      </c>
      <c r="F26" s="19">
        <v>4000000</v>
      </c>
      <c r="G26" s="24">
        <v>10652</v>
      </c>
      <c r="H26" s="24">
        <v>2.0499999999999998</v>
      </c>
      <c r="I26" s="31"/>
      <c r="J26" s="31"/>
      <c r="K26" s="35"/>
    </row>
    <row r="27" spans="2:11" x14ac:dyDescent="0.3">
      <c r="B27" s="8" t="s">
        <v>138</v>
      </c>
      <c r="C27" s="57" t="s">
        <v>139</v>
      </c>
      <c r="D27" s="54" t="s">
        <v>140</v>
      </c>
      <c r="E27" s="6" t="s">
        <v>141</v>
      </c>
      <c r="F27" s="19">
        <v>250000</v>
      </c>
      <c r="G27" s="24">
        <v>10118.25</v>
      </c>
      <c r="H27" s="24">
        <v>1.95</v>
      </c>
      <c r="I27" s="31"/>
      <c r="J27" s="31"/>
      <c r="K27" s="35"/>
    </row>
    <row r="28" spans="2:11" x14ac:dyDescent="0.3">
      <c r="B28" s="8" t="s">
        <v>2558</v>
      </c>
      <c r="C28" s="57" t="s">
        <v>2559</v>
      </c>
      <c r="D28" s="54" t="s">
        <v>2560</v>
      </c>
      <c r="E28" s="6" t="s">
        <v>57</v>
      </c>
      <c r="F28" s="19">
        <v>951661</v>
      </c>
      <c r="G28" s="24">
        <v>9668.8799999999992</v>
      </c>
      <c r="H28" s="24">
        <v>1.86</v>
      </c>
      <c r="I28" s="31"/>
      <c r="J28" s="31"/>
      <c r="K28" s="35"/>
    </row>
    <row r="29" spans="2:11" x14ac:dyDescent="0.3">
      <c r="B29" s="8" t="s">
        <v>2561</v>
      </c>
      <c r="C29" s="57" t="s">
        <v>2562</v>
      </c>
      <c r="D29" s="54" t="s">
        <v>2563</v>
      </c>
      <c r="E29" s="6" t="s">
        <v>160</v>
      </c>
      <c r="F29" s="19">
        <v>2242365</v>
      </c>
      <c r="G29" s="24">
        <v>9283.39</v>
      </c>
      <c r="H29" s="24">
        <v>1.79</v>
      </c>
      <c r="I29" s="31"/>
      <c r="J29" s="31"/>
      <c r="K29" s="35" t="s">
        <v>5316</v>
      </c>
    </row>
    <row r="30" spans="2:11" x14ac:dyDescent="0.3">
      <c r="B30" s="8" t="s">
        <v>303</v>
      </c>
      <c r="C30" s="57" t="s">
        <v>304</v>
      </c>
      <c r="D30" s="54" t="s">
        <v>305</v>
      </c>
      <c r="E30" s="6" t="s">
        <v>68</v>
      </c>
      <c r="F30" s="19">
        <v>2600000</v>
      </c>
      <c r="G30" s="24">
        <v>9209.2000000000007</v>
      </c>
      <c r="H30" s="24">
        <v>1.77</v>
      </c>
      <c r="I30" s="31"/>
      <c r="J30" s="31"/>
      <c r="K30" s="35"/>
    </row>
    <row r="31" spans="2:11" x14ac:dyDescent="0.3">
      <c r="B31" s="8" t="s">
        <v>2245</v>
      </c>
      <c r="C31" s="57" t="s">
        <v>1144</v>
      </c>
      <c r="D31" s="54" t="s">
        <v>2246</v>
      </c>
      <c r="E31" s="6" t="s">
        <v>57</v>
      </c>
      <c r="F31" s="19">
        <v>4273550</v>
      </c>
      <c r="G31" s="24">
        <v>9098.39</v>
      </c>
      <c r="H31" s="24">
        <v>1.75</v>
      </c>
      <c r="I31" s="31"/>
      <c r="J31" s="31"/>
      <c r="K31" s="35"/>
    </row>
    <row r="32" spans="2:11" x14ac:dyDescent="0.3">
      <c r="B32" s="8" t="s">
        <v>507</v>
      </c>
      <c r="C32" s="57" t="s">
        <v>508</v>
      </c>
      <c r="D32" s="54" t="s">
        <v>509</v>
      </c>
      <c r="E32" s="6" t="s">
        <v>115</v>
      </c>
      <c r="F32" s="19">
        <v>166000</v>
      </c>
      <c r="G32" s="24">
        <v>8560.6200000000008</v>
      </c>
      <c r="H32" s="24">
        <v>1.65</v>
      </c>
      <c r="I32" s="31"/>
      <c r="J32" s="31"/>
      <c r="K32" s="35"/>
    </row>
    <row r="33" spans="2:11" x14ac:dyDescent="0.3">
      <c r="B33" s="8" t="s">
        <v>2564</v>
      </c>
      <c r="C33" s="57" t="s">
        <v>2565</v>
      </c>
      <c r="D33" s="54" t="s">
        <v>2566</v>
      </c>
      <c r="E33" s="6" t="s">
        <v>207</v>
      </c>
      <c r="F33" s="19">
        <v>125000</v>
      </c>
      <c r="G33" s="24">
        <v>8461.25</v>
      </c>
      <c r="H33" s="24">
        <v>1.63</v>
      </c>
      <c r="I33" s="31"/>
      <c r="J33" s="31"/>
      <c r="K33" s="35"/>
    </row>
    <row r="34" spans="2:11" x14ac:dyDescent="0.3">
      <c r="B34" s="8" t="s">
        <v>276</v>
      </c>
      <c r="C34" s="57" t="s">
        <v>277</v>
      </c>
      <c r="D34" s="54" t="s">
        <v>278</v>
      </c>
      <c r="E34" s="6" t="s">
        <v>200</v>
      </c>
      <c r="F34" s="19">
        <v>2100000</v>
      </c>
      <c r="G34" s="24">
        <v>8038.8</v>
      </c>
      <c r="H34" s="24">
        <v>1.55</v>
      </c>
      <c r="I34" s="31"/>
      <c r="J34" s="31"/>
      <c r="K34" s="35"/>
    </row>
    <row r="35" spans="2:11" x14ac:dyDescent="0.3">
      <c r="B35" s="8" t="s">
        <v>443</v>
      </c>
      <c r="C35" s="57" t="s">
        <v>444</v>
      </c>
      <c r="D35" s="54" t="s">
        <v>445</v>
      </c>
      <c r="E35" s="6" t="s">
        <v>68</v>
      </c>
      <c r="F35" s="19">
        <v>5000000</v>
      </c>
      <c r="G35" s="24">
        <v>7738</v>
      </c>
      <c r="H35" s="24">
        <v>1.49</v>
      </c>
      <c r="I35" s="31"/>
      <c r="J35" s="31"/>
      <c r="K35" s="35"/>
    </row>
    <row r="36" spans="2:11" x14ac:dyDescent="0.3">
      <c r="B36" s="8" t="s">
        <v>58</v>
      </c>
      <c r="C36" s="57" t="s">
        <v>59</v>
      </c>
      <c r="D36" s="54" t="s">
        <v>60</v>
      </c>
      <c r="E36" s="6" t="s">
        <v>43</v>
      </c>
      <c r="F36" s="19">
        <v>350000</v>
      </c>
      <c r="G36" s="24">
        <v>7572.25</v>
      </c>
      <c r="H36" s="24">
        <v>1.46</v>
      </c>
      <c r="I36" s="31"/>
      <c r="J36" s="31"/>
      <c r="K36" s="35"/>
    </row>
    <row r="37" spans="2:11" x14ac:dyDescent="0.3">
      <c r="B37" s="8" t="s">
        <v>2574</v>
      </c>
      <c r="C37" s="57" t="s">
        <v>2573</v>
      </c>
      <c r="D37" s="54" t="s">
        <v>2575</v>
      </c>
      <c r="E37" s="6" t="s">
        <v>175</v>
      </c>
      <c r="F37" s="19">
        <v>1142512</v>
      </c>
      <c r="G37" s="24">
        <v>7138.54</v>
      </c>
      <c r="H37" s="24">
        <v>1.3699999999999999</v>
      </c>
      <c r="I37" s="31"/>
      <c r="J37" s="31"/>
      <c r="K37" s="35" t="s">
        <v>5319</v>
      </c>
    </row>
    <row r="38" spans="2:11" x14ac:dyDescent="0.3">
      <c r="B38" s="8" t="s">
        <v>2567</v>
      </c>
      <c r="C38" s="57" t="s">
        <v>2568</v>
      </c>
      <c r="D38" s="54" t="s">
        <v>2569</v>
      </c>
      <c r="E38" s="6" t="s">
        <v>160</v>
      </c>
      <c r="F38" s="19">
        <v>480244</v>
      </c>
      <c r="G38" s="24">
        <v>7039.42</v>
      </c>
      <c r="H38" s="24">
        <v>1.35</v>
      </c>
      <c r="I38" s="31"/>
      <c r="J38" s="31"/>
      <c r="K38" s="35"/>
    </row>
    <row r="39" spans="2:11" x14ac:dyDescent="0.3">
      <c r="B39" s="8" t="s">
        <v>980</v>
      </c>
      <c r="C39" s="57" t="s">
        <v>981</v>
      </c>
      <c r="D39" s="54" t="s">
        <v>982</v>
      </c>
      <c r="E39" s="6" t="s">
        <v>115</v>
      </c>
      <c r="F39" s="19">
        <v>700000</v>
      </c>
      <c r="G39" s="24">
        <v>6758.15</v>
      </c>
      <c r="H39" s="24">
        <v>1.3</v>
      </c>
      <c r="I39" s="31"/>
      <c r="J39" s="31"/>
      <c r="K39" s="35"/>
    </row>
    <row r="40" spans="2:11" x14ac:dyDescent="0.3">
      <c r="B40" s="8" t="s">
        <v>1064</v>
      </c>
      <c r="C40" s="57" t="s">
        <v>1065</v>
      </c>
      <c r="D40" s="54" t="s">
        <v>1066</v>
      </c>
      <c r="E40" s="6" t="s">
        <v>156</v>
      </c>
      <c r="F40" s="19">
        <v>628864</v>
      </c>
      <c r="G40" s="24">
        <v>6378.88</v>
      </c>
      <c r="H40" s="24">
        <v>1.23</v>
      </c>
      <c r="I40" s="31"/>
      <c r="J40" s="31"/>
      <c r="K40" s="35"/>
    </row>
    <row r="41" spans="2:11" x14ac:dyDescent="0.3">
      <c r="B41" s="8" t="s">
        <v>2570</v>
      </c>
      <c r="C41" s="57" t="s">
        <v>2571</v>
      </c>
      <c r="D41" s="54" t="s">
        <v>2572</v>
      </c>
      <c r="E41" s="6" t="s">
        <v>137</v>
      </c>
      <c r="F41" s="19">
        <v>2479990</v>
      </c>
      <c r="G41" s="24">
        <v>5515.25</v>
      </c>
      <c r="H41" s="24">
        <v>1.06</v>
      </c>
      <c r="I41" s="31"/>
      <c r="J41" s="31"/>
      <c r="K41" s="35"/>
    </row>
    <row r="42" spans="2:11" x14ac:dyDescent="0.3">
      <c r="B42" s="8" t="s">
        <v>2315</v>
      </c>
      <c r="C42" s="57" t="s">
        <v>2316</v>
      </c>
      <c r="D42" s="54" t="s">
        <v>2317</v>
      </c>
      <c r="E42" s="6" t="s">
        <v>119</v>
      </c>
      <c r="F42" s="19">
        <v>500000</v>
      </c>
      <c r="G42" s="24">
        <v>4408.75</v>
      </c>
      <c r="H42" s="24">
        <v>0.85</v>
      </c>
      <c r="I42" s="31"/>
      <c r="J42" s="31"/>
      <c r="K42" s="35"/>
    </row>
    <row r="43" spans="2:11" x14ac:dyDescent="0.3">
      <c r="B43" s="8" t="s">
        <v>421</v>
      </c>
      <c r="C43" s="57" t="s">
        <v>422</v>
      </c>
      <c r="D43" s="54" t="s">
        <v>423</v>
      </c>
      <c r="E43" s="6" t="s">
        <v>160</v>
      </c>
      <c r="F43" s="19">
        <v>1074559</v>
      </c>
      <c r="G43" s="24">
        <v>3882.38</v>
      </c>
      <c r="H43" s="24">
        <v>0.75</v>
      </c>
      <c r="I43" s="31"/>
      <c r="J43" s="31"/>
      <c r="K43" s="35"/>
    </row>
    <row r="44" spans="2:11" x14ac:dyDescent="0.3">
      <c r="B44" s="8" t="s">
        <v>513</v>
      </c>
      <c r="C44" s="57" t="s">
        <v>514</v>
      </c>
      <c r="D44" s="54" t="s">
        <v>515</v>
      </c>
      <c r="E44" s="6" t="s">
        <v>156</v>
      </c>
      <c r="F44" s="19">
        <v>129625</v>
      </c>
      <c r="G44" s="24">
        <v>3033.1</v>
      </c>
      <c r="H44" s="24">
        <v>0.57999999999999996</v>
      </c>
      <c r="I44" s="31"/>
      <c r="J44" s="31"/>
      <c r="K44" s="35"/>
    </row>
    <row r="45" spans="2:11" x14ac:dyDescent="0.3">
      <c r="B45" s="8" t="s">
        <v>2250</v>
      </c>
      <c r="C45" s="57" t="s">
        <v>2251</v>
      </c>
      <c r="D45" s="54" t="s">
        <v>2252</v>
      </c>
      <c r="E45" s="6" t="s">
        <v>145</v>
      </c>
      <c r="F45" s="19">
        <v>1000000</v>
      </c>
      <c r="G45" s="24">
        <v>1825</v>
      </c>
      <c r="H45" s="24">
        <v>0.35</v>
      </c>
      <c r="I45" s="31"/>
      <c r="J45" s="31"/>
      <c r="K45" s="35"/>
    </row>
    <row r="46" spans="2:11" x14ac:dyDescent="0.3">
      <c r="C46" s="58" t="s">
        <v>176</v>
      </c>
      <c r="D46" s="54"/>
      <c r="E46" s="6"/>
      <c r="F46" s="19"/>
      <c r="G46" s="25">
        <v>494315.9</v>
      </c>
      <c r="H46" s="25">
        <v>95.14</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8" t="s">
        <v>4</v>
      </c>
      <c r="D50" s="54"/>
      <c r="E50" s="6"/>
      <c r="F50" s="19"/>
      <c r="G50" s="24" t="s">
        <v>2</v>
      </c>
      <c r="H50" s="24" t="s">
        <v>2</v>
      </c>
      <c r="I50" s="31"/>
      <c r="J50" s="31"/>
      <c r="K50" s="35"/>
    </row>
    <row r="51" spans="2:11" x14ac:dyDescent="0.3">
      <c r="C51" s="57"/>
      <c r="D51" s="54"/>
      <c r="E51" s="6"/>
      <c r="F51" s="19"/>
      <c r="G51" s="24"/>
      <c r="H51" s="24"/>
      <c r="I51" s="31"/>
      <c r="J51" s="31"/>
      <c r="K51" s="35"/>
    </row>
    <row r="52" spans="2:11" x14ac:dyDescent="0.3">
      <c r="C52" s="59" t="s">
        <v>581</v>
      </c>
      <c r="D52" s="54"/>
      <c r="E52" s="6"/>
      <c r="F52" s="19"/>
      <c r="G52" s="24"/>
      <c r="H52" s="24"/>
      <c r="I52" s="31"/>
      <c r="J52" s="31"/>
      <c r="K52" s="35"/>
    </row>
    <row r="53" spans="2:11" x14ac:dyDescent="0.3">
      <c r="B53" s="8" t="s">
        <v>585</v>
      </c>
      <c r="C53" s="57" t="s">
        <v>586</v>
      </c>
      <c r="D53" s="54" t="s">
        <v>587</v>
      </c>
      <c r="E53" s="6" t="s">
        <v>542</v>
      </c>
      <c r="F53" s="19">
        <v>2927380</v>
      </c>
      <c r="G53" s="24">
        <v>3834.87</v>
      </c>
      <c r="H53" s="24">
        <v>0.74</v>
      </c>
      <c r="I53" s="31"/>
      <c r="J53" s="31"/>
      <c r="K53" s="35"/>
    </row>
    <row r="54" spans="2:11" x14ac:dyDescent="0.3">
      <c r="C54" s="58" t="s">
        <v>176</v>
      </c>
      <c r="D54" s="54"/>
      <c r="E54" s="6"/>
      <c r="F54" s="19"/>
      <c r="G54" s="25">
        <v>3834.87</v>
      </c>
      <c r="H54" s="25">
        <v>0.74</v>
      </c>
      <c r="I54" s="31"/>
      <c r="J54" s="31"/>
      <c r="K54" s="35"/>
    </row>
    <row r="55" spans="2:11" x14ac:dyDescent="0.3">
      <c r="C55" s="57"/>
      <c r="D55" s="54"/>
      <c r="E55" s="6"/>
      <c r="F55" s="19"/>
      <c r="G55" s="24"/>
      <c r="H55" s="24"/>
      <c r="I55" s="31"/>
      <c r="J55" s="31"/>
      <c r="K55" s="35"/>
    </row>
    <row r="56" spans="2:11" x14ac:dyDescent="0.3">
      <c r="C56" s="58" t="s">
        <v>5</v>
      </c>
      <c r="D56" s="54"/>
      <c r="E56" s="6"/>
      <c r="F56" s="19"/>
      <c r="G56" s="24"/>
      <c r="H56" s="24"/>
      <c r="I56" s="31"/>
      <c r="J56" s="31"/>
      <c r="K56" s="35"/>
    </row>
    <row r="57" spans="2:11" x14ac:dyDescent="0.3">
      <c r="C57" s="57"/>
      <c r="D57" s="54"/>
      <c r="E57" s="6"/>
      <c r="F57" s="19"/>
      <c r="G57" s="24"/>
      <c r="H57" s="24"/>
      <c r="I57" s="31"/>
      <c r="J57" s="31"/>
      <c r="K57" s="35"/>
    </row>
    <row r="58" spans="2:11" x14ac:dyDescent="0.3">
      <c r="C58" s="58" t="s">
        <v>6</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7</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8</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9</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11</v>
      </c>
      <c r="D68" s="54"/>
      <c r="E68" s="6"/>
      <c r="F68" s="19"/>
      <c r="G68" s="24"/>
      <c r="H68" s="24"/>
      <c r="I68" s="31"/>
      <c r="J68" s="31"/>
      <c r="K68" s="35"/>
    </row>
    <row r="69" spans="1:11" x14ac:dyDescent="0.3">
      <c r="A69" s="28"/>
      <c r="B69" s="28"/>
      <c r="C69" s="58" t="s">
        <v>13</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14</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15</v>
      </c>
      <c r="D73" s="54"/>
      <c r="E73" s="6"/>
      <c r="F73" s="19"/>
      <c r="G73" s="24"/>
      <c r="H73" s="24"/>
      <c r="I73" s="31"/>
      <c r="J73" s="31"/>
      <c r="K73" s="35"/>
    </row>
    <row r="74" spans="1:11" x14ac:dyDescent="0.3">
      <c r="B74" s="8" t="s">
        <v>184</v>
      </c>
      <c r="C74" s="57" t="s">
        <v>185</v>
      </c>
      <c r="D74" s="54" t="s">
        <v>186</v>
      </c>
      <c r="E74" s="6" t="s">
        <v>187</v>
      </c>
      <c r="F74" s="19">
        <v>500000</v>
      </c>
      <c r="G74" s="24">
        <v>489.58</v>
      </c>
      <c r="H74" s="24">
        <v>0.09</v>
      </c>
      <c r="I74" s="31">
        <v>5.4701000000000004</v>
      </c>
      <c r="J74" s="31"/>
      <c r="K74" s="35"/>
    </row>
    <row r="75" spans="1:11" x14ac:dyDescent="0.3">
      <c r="C75" s="58" t="s">
        <v>176</v>
      </c>
      <c r="D75" s="54"/>
      <c r="E75" s="6"/>
      <c r="F75" s="19"/>
      <c r="G75" s="25">
        <v>489.58</v>
      </c>
      <c r="H75" s="25">
        <v>0.09</v>
      </c>
      <c r="I75" s="31"/>
      <c r="J75" s="31"/>
      <c r="K75" s="35"/>
    </row>
    <row r="76" spans="1:11" x14ac:dyDescent="0.3">
      <c r="C76" s="57"/>
      <c r="D76" s="54"/>
      <c r="E76" s="6"/>
      <c r="F76" s="19"/>
      <c r="G76" s="24"/>
      <c r="H76" s="24"/>
      <c r="I76" s="31"/>
      <c r="J76" s="31"/>
      <c r="K76" s="35"/>
    </row>
    <row r="77" spans="1:11" x14ac:dyDescent="0.3">
      <c r="C77" s="58" t="s">
        <v>16</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17</v>
      </c>
      <c r="D79" s="54"/>
      <c r="E79" s="6"/>
      <c r="F79" s="19"/>
      <c r="G79" s="24" t="s">
        <v>2</v>
      </c>
      <c r="H79" s="24" t="s">
        <v>2</v>
      </c>
      <c r="I79" s="31"/>
      <c r="J79" s="31"/>
      <c r="K79" s="35"/>
    </row>
    <row r="80" spans="1:11" x14ac:dyDescent="0.3">
      <c r="C80" s="57"/>
      <c r="D80" s="54"/>
      <c r="E80" s="6"/>
      <c r="F80" s="19"/>
      <c r="G80" s="24"/>
      <c r="H80" s="24"/>
      <c r="I80" s="31"/>
      <c r="J80" s="31"/>
      <c r="K80" s="35"/>
    </row>
    <row r="81" spans="1:11" x14ac:dyDescent="0.3">
      <c r="A81" s="10"/>
      <c r="B81" s="28"/>
      <c r="C81" s="58" t="s">
        <v>18</v>
      </c>
      <c r="D81" s="54"/>
      <c r="E81" s="6"/>
      <c r="F81" s="19"/>
      <c r="G81" s="24"/>
      <c r="H81" s="24"/>
      <c r="I81" s="31"/>
      <c r="J81" s="31"/>
      <c r="K81" s="35"/>
    </row>
    <row r="82" spans="1:11" x14ac:dyDescent="0.3">
      <c r="A82" s="28"/>
      <c r="B82" s="28"/>
      <c r="C82" s="58" t="s">
        <v>19</v>
      </c>
      <c r="D82" s="54"/>
      <c r="E82" s="6"/>
      <c r="F82" s="19"/>
      <c r="G82" s="24" t="s">
        <v>2</v>
      </c>
      <c r="H82" s="24" t="s">
        <v>2</v>
      </c>
      <c r="I82" s="31"/>
      <c r="J82" s="31"/>
      <c r="K82" s="35"/>
    </row>
    <row r="83" spans="1:11" x14ac:dyDescent="0.3">
      <c r="A83" s="28"/>
      <c r="B83" s="28"/>
      <c r="C83" s="58"/>
      <c r="D83" s="54"/>
      <c r="E83" s="6"/>
      <c r="F83" s="19"/>
      <c r="G83" s="24"/>
      <c r="H83" s="24"/>
      <c r="I83" s="31"/>
      <c r="J83" s="31"/>
      <c r="K83" s="35"/>
    </row>
    <row r="84" spans="1:11" x14ac:dyDescent="0.3">
      <c r="A84" s="28"/>
      <c r="B84" s="28"/>
      <c r="C84" s="58" t="s">
        <v>20</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21</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22</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23</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C92" s="59" t="s">
        <v>24</v>
      </c>
      <c r="D92" s="54"/>
      <c r="E92" s="6"/>
      <c r="F92" s="19"/>
      <c r="G92" s="24"/>
      <c r="H92" s="24"/>
      <c r="I92" s="31"/>
      <c r="J92" s="31"/>
      <c r="K92" s="35"/>
    </row>
    <row r="93" spans="1:11" x14ac:dyDescent="0.3">
      <c r="B93" s="8" t="s">
        <v>188</v>
      </c>
      <c r="C93" s="57" t="s">
        <v>189</v>
      </c>
      <c r="D93" s="54"/>
      <c r="E93" s="6"/>
      <c r="F93" s="19"/>
      <c r="G93" s="24">
        <v>20725.02</v>
      </c>
      <c r="H93" s="24">
        <v>3.99</v>
      </c>
      <c r="I93" s="31"/>
      <c r="J93" s="31"/>
      <c r="K93" s="35"/>
    </row>
    <row r="94" spans="1:11" x14ac:dyDescent="0.3">
      <c r="C94" s="58" t="s">
        <v>176</v>
      </c>
      <c r="D94" s="54"/>
      <c r="E94" s="6"/>
      <c r="F94" s="19"/>
      <c r="G94" s="25">
        <v>20725.02</v>
      </c>
      <c r="H94" s="25">
        <v>3.99</v>
      </c>
      <c r="I94" s="31"/>
      <c r="J94" s="31"/>
      <c r="K94" s="35"/>
    </row>
    <row r="95" spans="1:11" x14ac:dyDescent="0.3">
      <c r="C95" s="57"/>
      <c r="D95" s="54"/>
      <c r="E95" s="6"/>
      <c r="F95" s="19"/>
      <c r="G95" s="24"/>
      <c r="H95" s="24"/>
      <c r="I95" s="31"/>
      <c r="J95" s="31"/>
      <c r="K95" s="35"/>
    </row>
    <row r="96" spans="1:11" x14ac:dyDescent="0.3">
      <c r="A96" s="10"/>
      <c r="B96" s="28"/>
      <c r="C96" s="58" t="s">
        <v>25</v>
      </c>
      <c r="D96" s="54"/>
      <c r="E96" s="6"/>
      <c r="F96" s="19"/>
      <c r="G96" s="24"/>
      <c r="H96" s="24"/>
      <c r="I96" s="31"/>
      <c r="J96" s="31"/>
      <c r="K96" s="35"/>
    </row>
    <row r="97" spans="1:54" s="2" customFormat="1" ht="13.8" x14ac:dyDescent="0.3">
      <c r="A97" s="28"/>
      <c r="B97" s="28"/>
      <c r="C97" s="57" t="s">
        <v>5255</v>
      </c>
      <c r="D97" s="54"/>
      <c r="E97" s="6"/>
      <c r="F97" s="19"/>
      <c r="G97" s="24" t="s">
        <v>2</v>
      </c>
      <c r="H97" s="24" t="s">
        <v>2</v>
      </c>
      <c r="I97" s="31"/>
      <c r="J97" s="31"/>
      <c r="K97" s="35"/>
      <c r="L97" s="3"/>
      <c r="AI97" s="3"/>
      <c r="AV97" s="3"/>
      <c r="AX97" s="3"/>
      <c r="BB97" s="3"/>
    </row>
    <row r="98" spans="1:54" x14ac:dyDescent="0.3">
      <c r="B98" s="8"/>
      <c r="C98" s="57" t="s">
        <v>190</v>
      </c>
      <c r="D98" s="54"/>
      <c r="E98" s="6"/>
      <c r="F98" s="19"/>
      <c r="G98" s="24">
        <v>157.79</v>
      </c>
      <c r="H98" s="24">
        <v>0.04</v>
      </c>
      <c r="I98" s="31"/>
      <c r="J98" s="31"/>
      <c r="K98" s="35"/>
    </row>
    <row r="99" spans="1:54" x14ac:dyDescent="0.3">
      <c r="C99" s="58" t="s">
        <v>176</v>
      </c>
      <c r="D99" s="54"/>
      <c r="E99" s="6"/>
      <c r="F99" s="19"/>
      <c r="G99" s="25">
        <v>157.79</v>
      </c>
      <c r="H99" s="25">
        <v>0.04</v>
      </c>
      <c r="I99" s="31"/>
      <c r="J99" s="31"/>
      <c r="K99" s="35"/>
    </row>
    <row r="100" spans="1:54" x14ac:dyDescent="0.3">
      <c r="C100" s="57"/>
      <c r="D100" s="54"/>
      <c r="E100" s="6"/>
      <c r="F100" s="19"/>
      <c r="G100" s="24"/>
      <c r="H100" s="24"/>
      <c r="I100" s="31"/>
      <c r="J100" s="31"/>
      <c r="K100" s="35"/>
    </row>
    <row r="101" spans="1:54" x14ac:dyDescent="0.3">
      <c r="C101" s="60" t="s">
        <v>191</v>
      </c>
      <c r="D101" s="55"/>
      <c r="E101" s="5"/>
      <c r="F101" s="20"/>
      <c r="G101" s="26">
        <v>519523.16</v>
      </c>
      <c r="H101" s="26">
        <v>100</v>
      </c>
      <c r="I101" s="32"/>
      <c r="J101" s="32"/>
      <c r="K101" s="36"/>
    </row>
    <row r="104" spans="1:54" x14ac:dyDescent="0.3">
      <c r="C104" s="1" t="s">
        <v>192</v>
      </c>
    </row>
    <row r="105" spans="1:54" x14ac:dyDescent="0.3">
      <c r="C105" s="37" t="s">
        <v>193</v>
      </c>
      <c r="D105" s="37"/>
      <c r="E105" s="37"/>
      <c r="F105" s="37"/>
      <c r="G105" s="37"/>
      <c r="H105" s="37"/>
      <c r="I105" s="37"/>
      <c r="J105" s="37"/>
      <c r="K105" s="37"/>
    </row>
    <row r="106" spans="1:54" x14ac:dyDescent="0.3">
      <c r="C106" s="2" t="s">
        <v>194</v>
      </c>
    </row>
    <row r="107" spans="1:54" x14ac:dyDescent="0.3">
      <c r="C107" s="2" t="s">
        <v>195</v>
      </c>
    </row>
    <row r="108" spans="1:54" ht="30" customHeight="1" x14ac:dyDescent="0.3">
      <c r="C108" s="82" t="s">
        <v>196</v>
      </c>
      <c r="D108" s="83"/>
      <c r="E108" s="83"/>
      <c r="F108" s="83"/>
      <c r="G108" s="83"/>
      <c r="H108" s="83"/>
      <c r="I108" s="83"/>
      <c r="J108" s="83"/>
      <c r="K108" s="83"/>
    </row>
    <row r="109" spans="1:54" x14ac:dyDescent="0.3">
      <c r="C109" s="2" t="s">
        <v>197</v>
      </c>
    </row>
    <row r="110" spans="1:54" x14ac:dyDescent="0.3">
      <c r="C110" s="2" t="s">
        <v>5321</v>
      </c>
    </row>
    <row r="112" spans="1:54" x14ac:dyDescent="0.3">
      <c r="C112" s="1" t="s">
        <v>5366</v>
      </c>
      <c r="E112" s="80" t="s">
        <v>5367</v>
      </c>
    </row>
    <row r="113" spans="5:5" x14ac:dyDescent="0.3">
      <c r="E113" s="2" t="s">
        <v>5393</v>
      </c>
    </row>
  </sheetData>
  <mergeCells count="1">
    <mergeCell ref="C108:K108"/>
  </mergeCells>
  <hyperlinks>
    <hyperlink ref="J2" location="'Index'!A1" display="'Index'!A1" xr:uid="{68F8A462-B979-4B27-99F2-42C59FDE4649}"/>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8652-A07B-4858-A8E8-5C6FD92559EC}">
  <sheetPr codeName="Sheet130"/>
  <dimension ref="A1:IV171"/>
  <sheetViews>
    <sheetView showGridLines="0" zoomScale="90" zoomScaleNormal="90" workbookViewId="0">
      <pane ySplit="6" topLeftCell="A14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1486</v>
      </c>
      <c r="J2" s="38" t="s">
        <v>4927</v>
      </c>
    </row>
    <row r="3" spans="1:54" ht="16.2" x14ac:dyDescent="0.35">
      <c r="C3" s="1" t="s">
        <v>28</v>
      </c>
      <c r="D3" s="21" t="s">
        <v>2576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2577</v>
      </c>
      <c r="C18" s="57" t="s">
        <v>787</v>
      </c>
      <c r="D18" s="54" t="s">
        <v>2578</v>
      </c>
      <c r="E18" s="6" t="s">
        <v>632</v>
      </c>
      <c r="F18" s="19">
        <v>5000</v>
      </c>
      <c r="G18" s="24">
        <v>49556.45</v>
      </c>
      <c r="H18" s="24">
        <v>3.34</v>
      </c>
      <c r="I18" s="31">
        <v>6.78</v>
      </c>
      <c r="J18" s="31"/>
      <c r="K18" s="35" t="s">
        <v>596</v>
      </c>
    </row>
    <row r="19" spans="2:11" x14ac:dyDescent="0.3">
      <c r="B19" s="8" t="s">
        <v>2579</v>
      </c>
      <c r="C19" s="57" t="s">
        <v>1197</v>
      </c>
      <c r="D19" s="54" t="s">
        <v>2580</v>
      </c>
      <c r="E19" s="6" t="s">
        <v>595</v>
      </c>
      <c r="F19" s="19">
        <v>3850</v>
      </c>
      <c r="G19" s="24">
        <v>38755.72</v>
      </c>
      <c r="H19" s="24">
        <v>2.61</v>
      </c>
      <c r="I19" s="31">
        <v>6.84</v>
      </c>
      <c r="J19" s="31"/>
      <c r="K19" s="35" t="s">
        <v>596</v>
      </c>
    </row>
    <row r="20" spans="2:11" x14ac:dyDescent="0.3">
      <c r="B20" s="8" t="s">
        <v>1000</v>
      </c>
      <c r="C20" s="57" t="s">
        <v>627</v>
      </c>
      <c r="D20" s="54" t="s">
        <v>1001</v>
      </c>
      <c r="E20" s="6" t="s">
        <v>638</v>
      </c>
      <c r="F20" s="19">
        <v>31000</v>
      </c>
      <c r="G20" s="24">
        <v>31553.26</v>
      </c>
      <c r="H20" s="24">
        <v>2.13</v>
      </c>
      <c r="I20" s="31">
        <v>6.625</v>
      </c>
      <c r="J20" s="31"/>
      <c r="K20" s="35" t="s">
        <v>596</v>
      </c>
    </row>
    <row r="21" spans="2:11" x14ac:dyDescent="0.3">
      <c r="B21" s="8" t="s">
        <v>1157</v>
      </c>
      <c r="C21" s="57" t="s">
        <v>627</v>
      </c>
      <c r="D21" s="54" t="s">
        <v>1158</v>
      </c>
      <c r="E21" s="6" t="s">
        <v>638</v>
      </c>
      <c r="F21" s="19">
        <v>30000</v>
      </c>
      <c r="G21" s="24">
        <v>30566.22</v>
      </c>
      <c r="H21" s="24">
        <v>2.06</v>
      </c>
      <c r="I21" s="31">
        <v>6.73</v>
      </c>
      <c r="J21" s="31"/>
      <c r="K21" s="35" t="s">
        <v>596</v>
      </c>
    </row>
    <row r="22" spans="2:11" x14ac:dyDescent="0.3">
      <c r="B22" s="8" t="s">
        <v>2581</v>
      </c>
      <c r="C22" s="57" t="s">
        <v>634</v>
      </c>
      <c r="D22" s="54" t="s">
        <v>2582</v>
      </c>
      <c r="E22" s="6" t="s">
        <v>595</v>
      </c>
      <c r="F22" s="19">
        <v>27500</v>
      </c>
      <c r="G22" s="24">
        <v>27841.69</v>
      </c>
      <c r="H22" s="24">
        <v>1.88</v>
      </c>
      <c r="I22" s="31">
        <v>6.5049999999999999</v>
      </c>
      <c r="J22" s="31"/>
      <c r="K22" s="35" t="s">
        <v>596</v>
      </c>
    </row>
    <row r="23" spans="2:11" x14ac:dyDescent="0.3">
      <c r="B23" s="8" t="s">
        <v>2583</v>
      </c>
      <c r="C23" s="57" t="s">
        <v>624</v>
      </c>
      <c r="D23" s="54" t="s">
        <v>2584</v>
      </c>
      <c r="E23" s="6" t="s">
        <v>595</v>
      </c>
      <c r="F23" s="19">
        <v>25000</v>
      </c>
      <c r="G23" s="24">
        <v>25329.63</v>
      </c>
      <c r="H23" s="24">
        <v>1.71</v>
      </c>
      <c r="I23" s="31">
        <v>6.7549999999999999</v>
      </c>
      <c r="J23" s="31"/>
      <c r="K23" s="35" t="s">
        <v>596</v>
      </c>
    </row>
    <row r="24" spans="2:11" x14ac:dyDescent="0.3">
      <c r="B24" s="8" t="s">
        <v>1913</v>
      </c>
      <c r="C24" s="57" t="s">
        <v>1914</v>
      </c>
      <c r="D24" s="54" t="s">
        <v>1915</v>
      </c>
      <c r="E24" s="6" t="s">
        <v>638</v>
      </c>
      <c r="F24" s="19">
        <v>25000</v>
      </c>
      <c r="G24" s="24">
        <v>25035.93</v>
      </c>
      <c r="H24" s="24">
        <v>1.69</v>
      </c>
      <c r="I24" s="31">
        <v>7.4781000000000004</v>
      </c>
      <c r="J24" s="31"/>
      <c r="K24" s="35" t="s">
        <v>596</v>
      </c>
    </row>
    <row r="25" spans="2:11" x14ac:dyDescent="0.3">
      <c r="B25" s="8" t="s">
        <v>2585</v>
      </c>
      <c r="C25" s="57" t="s">
        <v>894</v>
      </c>
      <c r="D25" s="54" t="s">
        <v>2586</v>
      </c>
      <c r="E25" s="6" t="s">
        <v>614</v>
      </c>
      <c r="F25" s="19">
        <v>24500</v>
      </c>
      <c r="G25" s="24">
        <v>24694.6</v>
      </c>
      <c r="H25" s="24">
        <v>1.67</v>
      </c>
      <c r="I25" s="31">
        <v>7.0397999999999996</v>
      </c>
      <c r="J25" s="31"/>
      <c r="K25" s="35" t="s">
        <v>596</v>
      </c>
    </row>
    <row r="26" spans="2:11" x14ac:dyDescent="0.3">
      <c r="B26" s="8" t="s">
        <v>639</v>
      </c>
      <c r="C26" s="57" t="s">
        <v>583</v>
      </c>
      <c r="D26" s="54" t="s">
        <v>640</v>
      </c>
      <c r="E26" s="6" t="s">
        <v>604</v>
      </c>
      <c r="F26" s="19">
        <v>24100</v>
      </c>
      <c r="G26" s="24">
        <v>24098.94</v>
      </c>
      <c r="H26" s="24">
        <v>1.63</v>
      </c>
      <c r="I26" s="31">
        <v>6.63</v>
      </c>
      <c r="J26" s="31"/>
      <c r="K26" s="35" t="s">
        <v>596</v>
      </c>
    </row>
    <row r="27" spans="2:11" x14ac:dyDescent="0.3">
      <c r="B27" s="8" t="s">
        <v>1940</v>
      </c>
      <c r="C27" s="57" t="s">
        <v>1192</v>
      </c>
      <c r="D27" s="54" t="s">
        <v>1941</v>
      </c>
      <c r="E27" s="6" t="s">
        <v>638</v>
      </c>
      <c r="F27" s="19">
        <v>2100</v>
      </c>
      <c r="G27" s="24">
        <v>21121.88</v>
      </c>
      <c r="H27" s="24">
        <v>1.42</v>
      </c>
      <c r="I27" s="31">
        <v>6.3699000000000003</v>
      </c>
      <c r="J27" s="31"/>
      <c r="K27" s="35" t="s">
        <v>596</v>
      </c>
    </row>
    <row r="28" spans="2:11" x14ac:dyDescent="0.3">
      <c r="B28" s="8" t="s">
        <v>2587</v>
      </c>
      <c r="C28" s="57" t="s">
        <v>1192</v>
      </c>
      <c r="D28" s="54" t="s">
        <v>2588</v>
      </c>
      <c r="E28" s="6" t="s">
        <v>638</v>
      </c>
      <c r="F28" s="19">
        <v>1792</v>
      </c>
      <c r="G28" s="24">
        <v>18008.13</v>
      </c>
      <c r="H28" s="24">
        <v>1.21</v>
      </c>
      <c r="I28" s="31">
        <v>6.3700999999999999</v>
      </c>
      <c r="J28" s="31"/>
      <c r="K28" s="35"/>
    </row>
    <row r="29" spans="2:11" x14ac:dyDescent="0.3">
      <c r="B29" s="8" t="s">
        <v>2589</v>
      </c>
      <c r="C29" s="57" t="s">
        <v>658</v>
      </c>
      <c r="D29" s="54" t="s">
        <v>2590</v>
      </c>
      <c r="E29" s="6" t="s">
        <v>595</v>
      </c>
      <c r="F29" s="19">
        <v>17500</v>
      </c>
      <c r="G29" s="24">
        <v>17396.73</v>
      </c>
      <c r="H29" s="24">
        <v>1.17</v>
      </c>
      <c r="I29" s="31">
        <v>6.5911999999999997</v>
      </c>
      <c r="J29" s="31"/>
      <c r="K29" s="35" t="s">
        <v>596</v>
      </c>
    </row>
    <row r="30" spans="2:11" x14ac:dyDescent="0.3">
      <c r="B30" s="8" t="s">
        <v>2591</v>
      </c>
      <c r="C30" s="57" t="s">
        <v>1192</v>
      </c>
      <c r="D30" s="54" t="s">
        <v>2592</v>
      </c>
      <c r="E30" s="6" t="s">
        <v>595</v>
      </c>
      <c r="F30" s="19">
        <v>15000</v>
      </c>
      <c r="G30" s="24">
        <v>15292.97</v>
      </c>
      <c r="H30" s="24">
        <v>1.03</v>
      </c>
      <c r="I30" s="31">
        <v>6.64</v>
      </c>
      <c r="J30" s="31"/>
      <c r="K30" s="35" t="s">
        <v>596</v>
      </c>
    </row>
    <row r="31" spans="2:11" x14ac:dyDescent="0.3">
      <c r="B31" s="8" t="s">
        <v>1479</v>
      </c>
      <c r="C31" s="57" t="s">
        <v>634</v>
      </c>
      <c r="D31" s="54" t="s">
        <v>1480</v>
      </c>
      <c r="E31" s="6" t="s">
        <v>595</v>
      </c>
      <c r="F31" s="19">
        <v>15000</v>
      </c>
      <c r="G31" s="24">
        <v>15257.06</v>
      </c>
      <c r="H31" s="24">
        <v>1.03</v>
      </c>
      <c r="I31" s="31">
        <v>6.5506000000000002</v>
      </c>
      <c r="J31" s="31"/>
      <c r="K31" s="35" t="s">
        <v>596</v>
      </c>
    </row>
    <row r="32" spans="2:11" x14ac:dyDescent="0.3">
      <c r="B32" s="8" t="s">
        <v>2593</v>
      </c>
      <c r="C32" s="57" t="s">
        <v>2594</v>
      </c>
      <c r="D32" s="54" t="s">
        <v>2595</v>
      </c>
      <c r="E32" s="6" t="s">
        <v>595</v>
      </c>
      <c r="F32" s="19">
        <v>15000</v>
      </c>
      <c r="G32" s="24">
        <v>15227.79</v>
      </c>
      <c r="H32" s="24">
        <v>1.03</v>
      </c>
      <c r="I32" s="31">
        <v>7.2649999999999997</v>
      </c>
      <c r="J32" s="31"/>
      <c r="K32" s="35" t="s">
        <v>596</v>
      </c>
    </row>
    <row r="33" spans="2:11" x14ac:dyDescent="0.3">
      <c r="B33" s="8" t="s">
        <v>2596</v>
      </c>
      <c r="C33" s="57" t="s">
        <v>593</v>
      </c>
      <c r="D33" s="54" t="s">
        <v>2597</v>
      </c>
      <c r="E33" s="6" t="s">
        <v>595</v>
      </c>
      <c r="F33" s="19">
        <v>15000</v>
      </c>
      <c r="G33" s="24">
        <v>15169.53</v>
      </c>
      <c r="H33" s="24">
        <v>1.02</v>
      </c>
      <c r="I33" s="31">
        <v>6.77</v>
      </c>
      <c r="J33" s="31"/>
      <c r="K33" s="35" t="s">
        <v>596</v>
      </c>
    </row>
    <row r="34" spans="2:11" x14ac:dyDescent="0.3">
      <c r="B34" s="8" t="s">
        <v>2598</v>
      </c>
      <c r="C34" s="57" t="s">
        <v>1071</v>
      </c>
      <c r="D34" s="54" t="s">
        <v>2599</v>
      </c>
      <c r="E34" s="6" t="s">
        <v>638</v>
      </c>
      <c r="F34" s="19">
        <v>15000</v>
      </c>
      <c r="G34" s="24">
        <v>15150.47</v>
      </c>
      <c r="H34" s="24">
        <v>1.02</v>
      </c>
      <c r="I34" s="31">
        <v>6.81</v>
      </c>
      <c r="J34" s="31"/>
      <c r="K34" s="35" t="s">
        <v>596</v>
      </c>
    </row>
    <row r="35" spans="2:11" x14ac:dyDescent="0.3">
      <c r="B35" s="8" t="s">
        <v>2600</v>
      </c>
      <c r="C35" s="57" t="s">
        <v>627</v>
      </c>
      <c r="D35" s="54" t="s">
        <v>2601</v>
      </c>
      <c r="E35" s="6" t="s">
        <v>595</v>
      </c>
      <c r="F35" s="19">
        <v>1500</v>
      </c>
      <c r="G35" s="24">
        <v>15066.87</v>
      </c>
      <c r="H35" s="24">
        <v>1.02</v>
      </c>
      <c r="I35" s="31">
        <v>6.41</v>
      </c>
      <c r="J35" s="31"/>
      <c r="K35" s="35"/>
    </row>
    <row r="36" spans="2:11" x14ac:dyDescent="0.3">
      <c r="B36" s="8" t="s">
        <v>2602</v>
      </c>
      <c r="C36" s="57" t="s">
        <v>624</v>
      </c>
      <c r="D36" s="54" t="s">
        <v>2603</v>
      </c>
      <c r="E36" s="6" t="s">
        <v>595</v>
      </c>
      <c r="F36" s="19">
        <v>1450</v>
      </c>
      <c r="G36" s="24">
        <v>14616.64</v>
      </c>
      <c r="H36" s="24">
        <v>0.99</v>
      </c>
      <c r="I36" s="31">
        <v>6.58</v>
      </c>
      <c r="J36" s="31"/>
      <c r="K36" s="35" t="s">
        <v>596</v>
      </c>
    </row>
    <row r="37" spans="2:11" x14ac:dyDescent="0.3">
      <c r="B37" s="8" t="s">
        <v>2604</v>
      </c>
      <c r="C37" s="57" t="s">
        <v>1248</v>
      </c>
      <c r="D37" s="54" t="s">
        <v>2605</v>
      </c>
      <c r="E37" s="6" t="s">
        <v>595</v>
      </c>
      <c r="F37" s="19">
        <v>1250</v>
      </c>
      <c r="G37" s="24">
        <v>12675.91</v>
      </c>
      <c r="H37" s="24">
        <v>0.86</v>
      </c>
      <c r="I37" s="31">
        <v>7.125</v>
      </c>
      <c r="J37" s="31"/>
      <c r="K37" s="35" t="s">
        <v>596</v>
      </c>
    </row>
    <row r="38" spans="2:11" x14ac:dyDescent="0.3">
      <c r="B38" s="8" t="s">
        <v>2606</v>
      </c>
      <c r="C38" s="57" t="s">
        <v>658</v>
      </c>
      <c r="D38" s="54" t="s">
        <v>2607</v>
      </c>
      <c r="E38" s="6" t="s">
        <v>595</v>
      </c>
      <c r="F38" s="19">
        <v>12500</v>
      </c>
      <c r="G38" s="24">
        <v>12644.74</v>
      </c>
      <c r="H38" s="24">
        <v>0.85</v>
      </c>
      <c r="I38" s="31">
        <v>6.58</v>
      </c>
      <c r="J38" s="31"/>
      <c r="K38" s="35"/>
    </row>
    <row r="39" spans="2:11" x14ac:dyDescent="0.3">
      <c r="B39" s="8" t="s">
        <v>2608</v>
      </c>
      <c r="C39" s="57" t="s">
        <v>658</v>
      </c>
      <c r="D39" s="54" t="s">
        <v>2609</v>
      </c>
      <c r="E39" s="6" t="s">
        <v>595</v>
      </c>
      <c r="F39" s="19">
        <v>12500</v>
      </c>
      <c r="G39" s="24">
        <v>12643.91</v>
      </c>
      <c r="H39" s="24">
        <v>0.85</v>
      </c>
      <c r="I39" s="31">
        <v>6.54</v>
      </c>
      <c r="J39" s="31"/>
      <c r="K39" s="35" t="s">
        <v>596</v>
      </c>
    </row>
    <row r="40" spans="2:11" x14ac:dyDescent="0.3">
      <c r="B40" s="8" t="s">
        <v>2610</v>
      </c>
      <c r="C40" s="57" t="s">
        <v>627</v>
      </c>
      <c r="D40" s="54" t="s">
        <v>2611</v>
      </c>
      <c r="E40" s="6" t="s">
        <v>595</v>
      </c>
      <c r="F40" s="19">
        <v>12500</v>
      </c>
      <c r="G40" s="24">
        <v>12626.49</v>
      </c>
      <c r="H40" s="24">
        <v>0.85</v>
      </c>
      <c r="I40" s="31">
        <v>6.6050000000000004</v>
      </c>
      <c r="J40" s="31"/>
      <c r="K40" s="35" t="s">
        <v>596</v>
      </c>
    </row>
    <row r="41" spans="2:11" x14ac:dyDescent="0.3">
      <c r="B41" s="8" t="s">
        <v>2612</v>
      </c>
      <c r="C41" s="57" t="s">
        <v>1192</v>
      </c>
      <c r="D41" s="54" t="s">
        <v>2613</v>
      </c>
      <c r="E41" s="6" t="s">
        <v>595</v>
      </c>
      <c r="F41" s="19">
        <v>12500</v>
      </c>
      <c r="G41" s="24">
        <v>12583.44</v>
      </c>
      <c r="H41" s="24">
        <v>0.85</v>
      </c>
      <c r="I41" s="31">
        <v>6.3700999999999999</v>
      </c>
      <c r="J41" s="31"/>
      <c r="K41" s="35" t="s">
        <v>596</v>
      </c>
    </row>
    <row r="42" spans="2:11" x14ac:dyDescent="0.3">
      <c r="B42" s="8" t="s">
        <v>2614</v>
      </c>
      <c r="C42" s="57" t="s">
        <v>1825</v>
      </c>
      <c r="D42" s="54" t="s">
        <v>2615</v>
      </c>
      <c r="E42" s="6" t="s">
        <v>595</v>
      </c>
      <c r="F42" s="19">
        <v>12000</v>
      </c>
      <c r="G42" s="24">
        <v>12084.62</v>
      </c>
      <c r="H42" s="24">
        <v>0.82</v>
      </c>
      <c r="I42" s="31">
        <v>6.7149999999999999</v>
      </c>
      <c r="J42" s="31"/>
      <c r="K42" s="35" t="s">
        <v>596</v>
      </c>
    </row>
    <row r="43" spans="2:11" x14ac:dyDescent="0.3">
      <c r="B43" s="8" t="s">
        <v>746</v>
      </c>
      <c r="C43" s="57" t="s">
        <v>627</v>
      </c>
      <c r="D43" s="54" t="s">
        <v>747</v>
      </c>
      <c r="E43" s="6" t="s">
        <v>595</v>
      </c>
      <c r="F43" s="19">
        <v>10000</v>
      </c>
      <c r="G43" s="24">
        <v>10208.4</v>
      </c>
      <c r="H43" s="24">
        <v>0.69</v>
      </c>
      <c r="I43" s="31">
        <v>6.74</v>
      </c>
      <c r="J43" s="31"/>
      <c r="K43" s="35"/>
    </row>
    <row r="44" spans="2:11" x14ac:dyDescent="0.3">
      <c r="B44" s="8" t="s">
        <v>2616</v>
      </c>
      <c r="C44" s="57" t="s">
        <v>634</v>
      </c>
      <c r="D44" s="54" t="s">
        <v>2617</v>
      </c>
      <c r="E44" s="6" t="s">
        <v>638</v>
      </c>
      <c r="F44" s="19">
        <v>10000</v>
      </c>
      <c r="G44" s="24">
        <v>10173.69</v>
      </c>
      <c r="H44" s="24">
        <v>0.69</v>
      </c>
      <c r="I44" s="31">
        <v>6.5814000000000004</v>
      </c>
      <c r="J44" s="31"/>
      <c r="K44" s="35" t="s">
        <v>596</v>
      </c>
    </row>
    <row r="45" spans="2:11" x14ac:dyDescent="0.3">
      <c r="B45" s="8" t="s">
        <v>2618</v>
      </c>
      <c r="C45" s="57" t="s">
        <v>593</v>
      </c>
      <c r="D45" s="54" t="s">
        <v>2619</v>
      </c>
      <c r="E45" s="6" t="s">
        <v>595</v>
      </c>
      <c r="F45" s="19">
        <v>1000</v>
      </c>
      <c r="G45" s="24">
        <v>10101.219999999999</v>
      </c>
      <c r="H45" s="24">
        <v>0.68</v>
      </c>
      <c r="I45" s="31">
        <v>6.55</v>
      </c>
      <c r="J45" s="31"/>
      <c r="K45" s="35" t="s">
        <v>596</v>
      </c>
    </row>
    <row r="46" spans="2:11" x14ac:dyDescent="0.3">
      <c r="B46" s="8" t="s">
        <v>2620</v>
      </c>
      <c r="C46" s="57" t="s">
        <v>2621</v>
      </c>
      <c r="D46" s="54" t="s">
        <v>2622</v>
      </c>
      <c r="E46" s="6" t="s">
        <v>595</v>
      </c>
      <c r="F46" s="19">
        <v>1000</v>
      </c>
      <c r="G46" s="24">
        <v>10061.620000000001</v>
      </c>
      <c r="H46" s="24">
        <v>0.68</v>
      </c>
      <c r="I46" s="31">
        <v>6.73</v>
      </c>
      <c r="J46" s="31"/>
      <c r="K46" s="35" t="s">
        <v>596</v>
      </c>
    </row>
    <row r="47" spans="2:11" x14ac:dyDescent="0.3">
      <c r="B47" s="8" t="s">
        <v>2623</v>
      </c>
      <c r="C47" s="57" t="s">
        <v>2624</v>
      </c>
      <c r="D47" s="54" t="s">
        <v>2625</v>
      </c>
      <c r="E47" s="6" t="s">
        <v>1864</v>
      </c>
      <c r="F47" s="19">
        <v>1000</v>
      </c>
      <c r="G47" s="24">
        <v>10041.85</v>
      </c>
      <c r="H47" s="24">
        <v>0.68</v>
      </c>
      <c r="I47" s="31">
        <v>6.7419000000000002</v>
      </c>
      <c r="J47" s="31"/>
      <c r="K47" s="35" t="s">
        <v>596</v>
      </c>
    </row>
    <row r="48" spans="2:11" x14ac:dyDescent="0.3">
      <c r="B48" s="8" t="s">
        <v>2626</v>
      </c>
      <c r="C48" s="57" t="s">
        <v>1601</v>
      </c>
      <c r="D48" s="54" t="s">
        <v>2627</v>
      </c>
      <c r="E48" s="6" t="s">
        <v>638</v>
      </c>
      <c r="F48" s="19">
        <v>10000</v>
      </c>
      <c r="G48" s="24">
        <v>9502.66</v>
      </c>
      <c r="H48" s="24">
        <v>0.64</v>
      </c>
      <c r="I48" s="31">
        <v>6.99</v>
      </c>
      <c r="J48" s="31"/>
      <c r="K48" s="35" t="s">
        <v>596</v>
      </c>
    </row>
    <row r="49" spans="2:11" x14ac:dyDescent="0.3">
      <c r="B49" s="8" t="s">
        <v>2628</v>
      </c>
      <c r="C49" s="57" t="s">
        <v>390</v>
      </c>
      <c r="D49" s="54" t="s">
        <v>2629</v>
      </c>
      <c r="E49" s="6" t="s">
        <v>595</v>
      </c>
      <c r="F49" s="19">
        <v>7500</v>
      </c>
      <c r="G49" s="24">
        <v>7569.02</v>
      </c>
      <c r="H49" s="24">
        <v>0.51</v>
      </c>
      <c r="I49" s="31">
        <v>6.79</v>
      </c>
      <c r="J49" s="31"/>
      <c r="K49" s="35" t="s">
        <v>596</v>
      </c>
    </row>
    <row r="50" spans="2:11" x14ac:dyDescent="0.3">
      <c r="B50" s="8" t="s">
        <v>2630</v>
      </c>
      <c r="C50" s="57" t="s">
        <v>664</v>
      </c>
      <c r="D50" s="54" t="s">
        <v>2631</v>
      </c>
      <c r="E50" s="6" t="s">
        <v>614</v>
      </c>
      <c r="F50" s="19">
        <v>750</v>
      </c>
      <c r="G50" s="24">
        <v>7529.6</v>
      </c>
      <c r="H50" s="24">
        <v>0.51</v>
      </c>
      <c r="I50" s="31">
        <v>7.3451000000000004</v>
      </c>
      <c r="J50" s="31"/>
      <c r="K50" s="35" t="s">
        <v>596</v>
      </c>
    </row>
    <row r="51" spans="2:11" x14ac:dyDescent="0.3">
      <c r="B51" s="8" t="s">
        <v>2632</v>
      </c>
      <c r="C51" s="57" t="s">
        <v>531</v>
      </c>
      <c r="D51" s="54" t="s">
        <v>2633</v>
      </c>
      <c r="E51" s="6" t="s">
        <v>595</v>
      </c>
      <c r="F51" s="19">
        <v>7000</v>
      </c>
      <c r="G51" s="24">
        <v>7080.67</v>
      </c>
      <c r="H51" s="24">
        <v>0.48</v>
      </c>
      <c r="I51" s="31">
        <v>6.89</v>
      </c>
      <c r="J51" s="31"/>
      <c r="K51" s="35" t="s">
        <v>596</v>
      </c>
    </row>
    <row r="52" spans="2:11" x14ac:dyDescent="0.3">
      <c r="B52" s="8" t="s">
        <v>2634</v>
      </c>
      <c r="C52" s="57" t="s">
        <v>661</v>
      </c>
      <c r="D52" s="54" t="s">
        <v>2635</v>
      </c>
      <c r="E52" s="6" t="s">
        <v>595</v>
      </c>
      <c r="F52" s="19">
        <v>600</v>
      </c>
      <c r="G52" s="24">
        <v>5996.42</v>
      </c>
      <c r="H52" s="24">
        <v>0.4</v>
      </c>
      <c r="I52" s="31">
        <v>6.8243</v>
      </c>
      <c r="J52" s="31"/>
      <c r="K52" s="35" t="s">
        <v>596</v>
      </c>
    </row>
    <row r="53" spans="2:11" x14ac:dyDescent="0.3">
      <c r="B53" s="8" t="s">
        <v>2636</v>
      </c>
      <c r="C53" s="57" t="s">
        <v>634</v>
      </c>
      <c r="D53" s="54" t="s">
        <v>2637</v>
      </c>
      <c r="E53" s="6" t="s">
        <v>595</v>
      </c>
      <c r="F53" s="19">
        <v>5500</v>
      </c>
      <c r="G53" s="24">
        <v>5595.83</v>
      </c>
      <c r="H53" s="24">
        <v>0.38</v>
      </c>
      <c r="I53" s="31">
        <v>6.5814000000000004</v>
      </c>
      <c r="J53" s="31"/>
      <c r="K53" s="35" t="s">
        <v>596</v>
      </c>
    </row>
    <row r="54" spans="2:11" x14ac:dyDescent="0.3">
      <c r="B54" s="8" t="s">
        <v>2638</v>
      </c>
      <c r="C54" s="57" t="s">
        <v>602</v>
      </c>
      <c r="D54" s="54" t="s">
        <v>2639</v>
      </c>
      <c r="E54" s="6" t="s">
        <v>595</v>
      </c>
      <c r="F54" s="19">
        <v>5000</v>
      </c>
      <c r="G54" s="24">
        <v>5042.49</v>
      </c>
      <c r="H54" s="24">
        <v>0.34</v>
      </c>
      <c r="I54" s="31">
        <v>6.45</v>
      </c>
      <c r="J54" s="31"/>
      <c r="K54" s="35"/>
    </row>
    <row r="55" spans="2:11" x14ac:dyDescent="0.3">
      <c r="B55" s="8" t="s">
        <v>2640</v>
      </c>
      <c r="C55" s="57" t="s">
        <v>624</v>
      </c>
      <c r="D55" s="54" t="s">
        <v>2641</v>
      </c>
      <c r="E55" s="6" t="s">
        <v>595</v>
      </c>
      <c r="F55" s="19">
        <v>5000</v>
      </c>
      <c r="G55" s="24">
        <v>5037.07</v>
      </c>
      <c r="H55" s="24">
        <v>0.34</v>
      </c>
      <c r="I55" s="31">
        <v>6.58</v>
      </c>
      <c r="J55" s="31"/>
      <c r="K55" s="35" t="s">
        <v>596</v>
      </c>
    </row>
    <row r="56" spans="2:11" x14ac:dyDescent="0.3">
      <c r="B56" s="8" t="s">
        <v>1934</v>
      </c>
      <c r="C56" s="57" t="s">
        <v>664</v>
      </c>
      <c r="D56" s="54" t="s">
        <v>1935</v>
      </c>
      <c r="E56" s="6" t="s">
        <v>614</v>
      </c>
      <c r="F56" s="19">
        <v>5000</v>
      </c>
      <c r="G56" s="24">
        <v>5024.47</v>
      </c>
      <c r="H56" s="24">
        <v>0.34</v>
      </c>
      <c r="I56" s="31">
        <v>7.3449999999999998</v>
      </c>
      <c r="J56" s="31"/>
      <c r="K56" s="35" t="s">
        <v>596</v>
      </c>
    </row>
    <row r="57" spans="2:11" x14ac:dyDescent="0.3">
      <c r="B57" s="8" t="s">
        <v>2642</v>
      </c>
      <c r="C57" s="57" t="s">
        <v>658</v>
      </c>
      <c r="D57" s="54" t="s">
        <v>2643</v>
      </c>
      <c r="E57" s="6" t="s">
        <v>595</v>
      </c>
      <c r="F57" s="19">
        <v>500</v>
      </c>
      <c r="G57" s="24">
        <v>4974.43</v>
      </c>
      <c r="H57" s="24">
        <v>0.34</v>
      </c>
      <c r="I57" s="31">
        <v>6.54</v>
      </c>
      <c r="J57" s="31"/>
      <c r="K57" s="35" t="s">
        <v>596</v>
      </c>
    </row>
    <row r="58" spans="2:11" x14ac:dyDescent="0.3">
      <c r="B58" s="8" t="s">
        <v>2644</v>
      </c>
      <c r="C58" s="57" t="s">
        <v>593</v>
      </c>
      <c r="D58" s="54" t="s">
        <v>2645</v>
      </c>
      <c r="E58" s="6" t="s">
        <v>595</v>
      </c>
      <c r="F58" s="19">
        <v>500</v>
      </c>
      <c r="G58" s="24">
        <v>4970.29</v>
      </c>
      <c r="H58" s="24">
        <v>0.34</v>
      </c>
      <c r="I58" s="31">
        <v>6.8150000000000004</v>
      </c>
      <c r="J58" s="31"/>
      <c r="K58" s="35" t="s">
        <v>596</v>
      </c>
    </row>
    <row r="59" spans="2:11" x14ac:dyDescent="0.3">
      <c r="B59" s="8" t="s">
        <v>2646</v>
      </c>
      <c r="C59" s="57" t="s">
        <v>84</v>
      </c>
      <c r="D59" s="54" t="s">
        <v>2647</v>
      </c>
      <c r="E59" s="6" t="s">
        <v>632</v>
      </c>
      <c r="F59" s="19">
        <v>450000</v>
      </c>
      <c r="G59" s="24">
        <v>4550.82</v>
      </c>
      <c r="H59" s="24">
        <v>0.31</v>
      </c>
      <c r="I59" s="31">
        <v>7.27</v>
      </c>
      <c r="J59" s="31"/>
      <c r="K59" s="35" t="s">
        <v>596</v>
      </c>
    </row>
    <row r="60" spans="2:11" x14ac:dyDescent="0.3">
      <c r="B60" s="8" t="s">
        <v>2648</v>
      </c>
      <c r="C60" s="57" t="s">
        <v>627</v>
      </c>
      <c r="D60" s="54" t="s">
        <v>2649</v>
      </c>
      <c r="E60" s="6" t="s">
        <v>595</v>
      </c>
      <c r="F60" s="19">
        <v>3700</v>
      </c>
      <c r="G60" s="24">
        <v>3735.02</v>
      </c>
      <c r="H60" s="24">
        <v>0.25</v>
      </c>
      <c r="I60" s="31">
        <v>6.6</v>
      </c>
      <c r="J60" s="31"/>
      <c r="K60" s="35" t="s">
        <v>596</v>
      </c>
    </row>
    <row r="61" spans="2:11" x14ac:dyDescent="0.3">
      <c r="B61" s="8" t="s">
        <v>2650</v>
      </c>
      <c r="C61" s="57" t="s">
        <v>2621</v>
      </c>
      <c r="D61" s="54" t="s">
        <v>2651</v>
      </c>
      <c r="E61" s="6" t="s">
        <v>595</v>
      </c>
      <c r="F61" s="19">
        <v>2500</v>
      </c>
      <c r="G61" s="24">
        <v>2531.6799999999998</v>
      </c>
      <c r="H61" s="24">
        <v>0.17</v>
      </c>
      <c r="I61" s="31">
        <v>6.8550000000000004</v>
      </c>
      <c r="J61" s="31"/>
      <c r="K61" s="35" t="s">
        <v>596</v>
      </c>
    </row>
    <row r="62" spans="2:11" x14ac:dyDescent="0.3">
      <c r="B62" s="8" t="s">
        <v>2652</v>
      </c>
      <c r="C62" s="57" t="s">
        <v>84</v>
      </c>
      <c r="D62" s="54" t="s">
        <v>2653</v>
      </c>
      <c r="E62" s="6" t="s">
        <v>632</v>
      </c>
      <c r="F62" s="19">
        <v>2500</v>
      </c>
      <c r="G62" s="24">
        <v>2519.2199999999998</v>
      </c>
      <c r="H62" s="24">
        <v>0.17</v>
      </c>
      <c r="I62" s="31">
        <v>7.2350000000000003</v>
      </c>
      <c r="J62" s="31"/>
      <c r="K62" s="35" t="s">
        <v>596</v>
      </c>
    </row>
    <row r="63" spans="2:11" x14ac:dyDescent="0.3">
      <c r="B63" s="8" t="s">
        <v>2654</v>
      </c>
      <c r="C63" s="57" t="s">
        <v>1192</v>
      </c>
      <c r="D63" s="54" t="s">
        <v>2655</v>
      </c>
      <c r="E63" s="6" t="s">
        <v>638</v>
      </c>
      <c r="F63" s="19">
        <v>250</v>
      </c>
      <c r="G63" s="24">
        <v>2513</v>
      </c>
      <c r="H63" s="24">
        <v>0.17</v>
      </c>
      <c r="I63" s="31">
        <v>6.45</v>
      </c>
      <c r="J63" s="31"/>
      <c r="K63" s="35" t="s">
        <v>596</v>
      </c>
    </row>
    <row r="64" spans="2:11" x14ac:dyDescent="0.3">
      <c r="B64" s="8" t="s">
        <v>2656</v>
      </c>
      <c r="C64" s="57" t="s">
        <v>634</v>
      </c>
      <c r="D64" s="54" t="s">
        <v>2657</v>
      </c>
      <c r="E64" s="6" t="s">
        <v>638</v>
      </c>
      <c r="F64" s="19">
        <v>1000</v>
      </c>
      <c r="G64" s="24">
        <v>1012.54</v>
      </c>
      <c r="H64" s="24">
        <v>7.0000000000000007E-2</v>
      </c>
      <c r="I64" s="31">
        <v>6.5</v>
      </c>
      <c r="J64" s="31"/>
      <c r="K64" s="35" t="s">
        <v>596</v>
      </c>
    </row>
    <row r="65" spans="2:11" x14ac:dyDescent="0.3">
      <c r="C65" s="58" t="s">
        <v>176</v>
      </c>
      <c r="D65" s="54"/>
      <c r="E65" s="6"/>
      <c r="F65" s="19"/>
      <c r="G65" s="25">
        <v>650771.63</v>
      </c>
      <c r="H65" s="25">
        <v>43.92</v>
      </c>
      <c r="I65" s="31"/>
      <c r="J65" s="31"/>
      <c r="K65" s="35"/>
    </row>
    <row r="66" spans="2:11" x14ac:dyDescent="0.3">
      <c r="C66" s="57"/>
      <c r="D66" s="54"/>
      <c r="E66" s="6"/>
      <c r="F66" s="19"/>
      <c r="G66" s="24"/>
      <c r="H66" s="24"/>
      <c r="I66" s="31"/>
      <c r="J66" s="31"/>
      <c r="K66" s="35"/>
    </row>
    <row r="67" spans="2:11" x14ac:dyDescent="0.3">
      <c r="C67" s="58" t="s">
        <v>7</v>
      </c>
      <c r="D67" s="54"/>
      <c r="E67" s="6"/>
      <c r="F67" s="19"/>
      <c r="G67" s="24" t="s">
        <v>2</v>
      </c>
      <c r="H67" s="24" t="s">
        <v>2</v>
      </c>
      <c r="I67" s="31"/>
      <c r="J67" s="31"/>
      <c r="K67" s="35"/>
    </row>
    <row r="68" spans="2:11" x14ac:dyDescent="0.3">
      <c r="C68" s="57"/>
      <c r="D68" s="54"/>
      <c r="E68" s="6"/>
      <c r="F68" s="19"/>
      <c r="G68" s="24"/>
      <c r="H68" s="24"/>
      <c r="I68" s="31"/>
      <c r="J68" s="31"/>
      <c r="K68" s="35"/>
    </row>
    <row r="69" spans="2:11" x14ac:dyDescent="0.3">
      <c r="C69" s="59" t="s">
        <v>8</v>
      </c>
      <c r="D69" s="54"/>
      <c r="E69" s="6"/>
      <c r="F69" s="19"/>
      <c r="G69" s="24"/>
      <c r="H69" s="24"/>
      <c r="I69" s="31"/>
      <c r="J69" s="31"/>
      <c r="K69" s="35"/>
    </row>
    <row r="70" spans="2:11" x14ac:dyDescent="0.3">
      <c r="B70" s="8" t="s">
        <v>1952</v>
      </c>
      <c r="C70" s="57" t="s">
        <v>5278</v>
      </c>
      <c r="D70" s="54" t="s">
        <v>1953</v>
      </c>
      <c r="E70" s="6" t="s">
        <v>708</v>
      </c>
      <c r="F70" s="19">
        <v>327</v>
      </c>
      <c r="G70" s="24">
        <v>21456.6</v>
      </c>
      <c r="H70" s="24">
        <v>1.45</v>
      </c>
      <c r="I70" s="31">
        <v>7.3849999999999998</v>
      </c>
      <c r="J70" s="31"/>
      <c r="K70" s="35" t="s">
        <v>596</v>
      </c>
    </row>
    <row r="71" spans="2:11" x14ac:dyDescent="0.3">
      <c r="B71" s="8" t="s">
        <v>1954</v>
      </c>
      <c r="C71" s="57" t="s">
        <v>5279</v>
      </c>
      <c r="D71" s="54" t="s">
        <v>1955</v>
      </c>
      <c r="E71" s="6" t="s">
        <v>1956</v>
      </c>
      <c r="F71" s="19">
        <v>193</v>
      </c>
      <c r="G71" s="24">
        <v>10782.91</v>
      </c>
      <c r="H71" s="24">
        <v>0.73</v>
      </c>
      <c r="I71" s="31">
        <v>7.35</v>
      </c>
      <c r="J71" s="31"/>
      <c r="K71" s="35" t="s">
        <v>596</v>
      </c>
    </row>
    <row r="72" spans="2:11" x14ac:dyDescent="0.3">
      <c r="B72" s="8" t="s">
        <v>2658</v>
      </c>
      <c r="C72" s="57" t="s">
        <v>5279</v>
      </c>
      <c r="D72" s="54" t="s">
        <v>2659</v>
      </c>
      <c r="E72" s="6" t="s">
        <v>1956</v>
      </c>
      <c r="F72" s="19">
        <v>99</v>
      </c>
      <c r="G72" s="24">
        <v>8915.7999999999993</v>
      </c>
      <c r="H72" s="24">
        <v>0.6</v>
      </c>
      <c r="I72" s="31">
        <v>7.6349999999999998</v>
      </c>
      <c r="J72" s="31"/>
      <c r="K72" s="35" t="s">
        <v>596</v>
      </c>
    </row>
    <row r="73" spans="2:11" x14ac:dyDescent="0.3">
      <c r="B73" s="8" t="s">
        <v>2660</v>
      </c>
      <c r="C73" s="57" t="s">
        <v>5280</v>
      </c>
      <c r="D73" s="54" t="s">
        <v>2661</v>
      </c>
      <c r="E73" s="6" t="s">
        <v>708</v>
      </c>
      <c r="F73" s="19">
        <v>50</v>
      </c>
      <c r="G73" s="24">
        <v>5000</v>
      </c>
      <c r="H73" s="24">
        <v>0.34</v>
      </c>
      <c r="I73" s="31">
        <v>6.1875</v>
      </c>
      <c r="J73" s="31"/>
      <c r="K73" s="35" t="s">
        <v>596</v>
      </c>
    </row>
    <row r="74" spans="2:11" x14ac:dyDescent="0.3">
      <c r="C74" s="58" t="s">
        <v>176</v>
      </c>
      <c r="D74" s="54"/>
      <c r="E74" s="6"/>
      <c r="F74" s="19"/>
      <c r="G74" s="25">
        <v>46155.31</v>
      </c>
      <c r="H74" s="25">
        <v>3.12</v>
      </c>
      <c r="I74" s="31"/>
      <c r="J74" s="31"/>
      <c r="K74" s="35"/>
    </row>
    <row r="75" spans="2:11" x14ac:dyDescent="0.3">
      <c r="C75" s="57"/>
      <c r="D75" s="54"/>
      <c r="E75" s="6"/>
      <c r="F75" s="19"/>
      <c r="G75" s="24"/>
      <c r="H75" s="24"/>
      <c r="I75" s="31"/>
      <c r="J75" s="31"/>
      <c r="K75" s="35"/>
    </row>
    <row r="76" spans="2:11" x14ac:dyDescent="0.3">
      <c r="C76" s="59" t="s">
        <v>9</v>
      </c>
      <c r="D76" s="54"/>
      <c r="E76" s="6"/>
      <c r="F76" s="19"/>
      <c r="G76" s="24"/>
      <c r="H76" s="24"/>
      <c r="I76" s="31"/>
      <c r="J76" s="31"/>
      <c r="K76" s="35"/>
    </row>
    <row r="77" spans="2:11" x14ac:dyDescent="0.3">
      <c r="B77" s="8" t="s">
        <v>1510</v>
      </c>
      <c r="C77" s="57" t="s">
        <v>1511</v>
      </c>
      <c r="D77" s="54" t="s">
        <v>1512</v>
      </c>
      <c r="E77" s="6" t="s">
        <v>187</v>
      </c>
      <c r="F77" s="19">
        <v>22500000</v>
      </c>
      <c r="G77" s="24">
        <v>22503.56</v>
      </c>
      <c r="H77" s="24">
        <v>1.52</v>
      </c>
      <c r="I77" s="31">
        <v>5.6746996000000003</v>
      </c>
      <c r="J77" s="31"/>
      <c r="K77" s="35"/>
    </row>
    <row r="78" spans="2:11" x14ac:dyDescent="0.3">
      <c r="B78" s="8" t="s">
        <v>1178</v>
      </c>
      <c r="C78" s="57" t="s">
        <v>1179</v>
      </c>
      <c r="D78" s="54" t="s">
        <v>1180</v>
      </c>
      <c r="E78" s="6" t="s">
        <v>187</v>
      </c>
      <c r="F78" s="19">
        <v>15000000</v>
      </c>
      <c r="G78" s="24">
        <v>15606</v>
      </c>
      <c r="H78" s="24">
        <v>1.05</v>
      </c>
      <c r="I78" s="31">
        <v>0</v>
      </c>
      <c r="J78" s="31"/>
      <c r="K78" s="35"/>
    </row>
    <row r="79" spans="2:11" x14ac:dyDescent="0.3">
      <c r="B79" s="8" t="s">
        <v>2662</v>
      </c>
      <c r="C79" s="57" t="s">
        <v>2663</v>
      </c>
      <c r="D79" s="54" t="s">
        <v>2664</v>
      </c>
      <c r="E79" s="6" t="s">
        <v>187</v>
      </c>
      <c r="F79" s="19">
        <v>15200000</v>
      </c>
      <c r="G79" s="24">
        <v>15293.68</v>
      </c>
      <c r="H79" s="24">
        <v>1.03</v>
      </c>
      <c r="I79" s="31">
        <v>5.8968072999999999</v>
      </c>
      <c r="J79" s="31"/>
      <c r="K79" s="35"/>
    </row>
    <row r="80" spans="2:11" x14ac:dyDescent="0.3">
      <c r="B80" s="8" t="s">
        <v>2665</v>
      </c>
      <c r="C80" s="57" t="s">
        <v>2666</v>
      </c>
      <c r="D80" s="54" t="s">
        <v>2667</v>
      </c>
      <c r="E80" s="6" t="s">
        <v>187</v>
      </c>
      <c r="F80" s="19">
        <v>3500000</v>
      </c>
      <c r="G80" s="24">
        <v>3603.6</v>
      </c>
      <c r="H80" s="24">
        <v>0.24</v>
      </c>
      <c r="I80" s="31">
        <v>5.8500214000000001</v>
      </c>
      <c r="J80" s="31"/>
      <c r="K80" s="35"/>
    </row>
    <row r="81" spans="1:11" x14ac:dyDescent="0.3">
      <c r="C81" s="58" t="s">
        <v>176</v>
      </c>
      <c r="D81" s="54"/>
      <c r="E81" s="6"/>
      <c r="F81" s="19"/>
      <c r="G81" s="25">
        <v>57006.84</v>
      </c>
      <c r="H81" s="25">
        <v>3.84</v>
      </c>
      <c r="I81" s="31"/>
      <c r="J81" s="31"/>
      <c r="K81" s="35"/>
    </row>
    <row r="82" spans="1:11" x14ac:dyDescent="0.3">
      <c r="C82" s="57"/>
      <c r="D82" s="54"/>
      <c r="E82" s="6"/>
      <c r="F82" s="19"/>
      <c r="G82" s="24"/>
      <c r="H82" s="24"/>
      <c r="I82" s="31"/>
      <c r="J82" s="31"/>
      <c r="K82" s="35"/>
    </row>
    <row r="83" spans="1:11" x14ac:dyDescent="0.3">
      <c r="C83" s="59" t="s">
        <v>10</v>
      </c>
      <c r="D83" s="54"/>
      <c r="E83" s="6"/>
      <c r="F83" s="19"/>
      <c r="G83" s="24"/>
      <c r="H83" s="24"/>
      <c r="I83" s="31"/>
      <c r="J83" s="31"/>
      <c r="K83" s="35"/>
    </row>
    <row r="84" spans="1:11" x14ac:dyDescent="0.3">
      <c r="B84" s="8" t="s">
        <v>1963</v>
      </c>
      <c r="C84" s="57" t="s">
        <v>1964</v>
      </c>
      <c r="D84" s="54" t="s">
        <v>1965</v>
      </c>
      <c r="E84" s="6" t="s">
        <v>187</v>
      </c>
      <c r="F84" s="19">
        <v>84992300</v>
      </c>
      <c r="G84" s="24">
        <v>85995.55</v>
      </c>
      <c r="H84" s="24">
        <v>5.8</v>
      </c>
      <c r="I84" s="31">
        <v>6.0387605999999998</v>
      </c>
      <c r="J84" s="31"/>
      <c r="K84" s="35"/>
    </row>
    <row r="85" spans="1:11" x14ac:dyDescent="0.3">
      <c r="B85" s="8" t="s">
        <v>2668</v>
      </c>
      <c r="C85" s="57" t="s">
        <v>2669</v>
      </c>
      <c r="D85" s="54" t="s">
        <v>2670</v>
      </c>
      <c r="E85" s="6" t="s">
        <v>187</v>
      </c>
      <c r="F85" s="19">
        <v>16000000</v>
      </c>
      <c r="G85" s="24">
        <v>16514.14</v>
      </c>
      <c r="H85" s="24">
        <v>1.1100000000000001</v>
      </c>
      <c r="I85" s="31">
        <v>6.0179125000000004</v>
      </c>
      <c r="J85" s="31"/>
      <c r="K85" s="35"/>
    </row>
    <row r="86" spans="1:11" x14ac:dyDescent="0.3">
      <c r="B86" s="8" t="s">
        <v>2671</v>
      </c>
      <c r="C86" s="57" t="s">
        <v>2672</v>
      </c>
      <c r="D86" s="54" t="s">
        <v>2673</v>
      </c>
      <c r="E86" s="6" t="s">
        <v>187</v>
      </c>
      <c r="F86" s="19">
        <v>7500000</v>
      </c>
      <c r="G86" s="24">
        <v>7644.99</v>
      </c>
      <c r="H86" s="24">
        <v>0.52</v>
      </c>
      <c r="I86" s="31">
        <v>5.8476834999999996</v>
      </c>
      <c r="J86" s="31"/>
      <c r="K86" s="35"/>
    </row>
    <row r="87" spans="1:11" x14ac:dyDescent="0.3">
      <c r="B87" s="8" t="s">
        <v>2674</v>
      </c>
      <c r="C87" s="57" t="s">
        <v>2675</v>
      </c>
      <c r="D87" s="54" t="s">
        <v>2676</v>
      </c>
      <c r="E87" s="6" t="s">
        <v>187</v>
      </c>
      <c r="F87" s="19">
        <v>7200000</v>
      </c>
      <c r="G87" s="24">
        <v>7306.96</v>
      </c>
      <c r="H87" s="24">
        <v>0.49</v>
      </c>
      <c r="I87" s="31">
        <v>6.0079704999999999</v>
      </c>
      <c r="J87" s="31"/>
      <c r="K87" s="35"/>
    </row>
    <row r="88" spans="1:11" x14ac:dyDescent="0.3">
      <c r="B88" s="8" t="s">
        <v>2677</v>
      </c>
      <c r="C88" s="57" t="s">
        <v>2678</v>
      </c>
      <c r="D88" s="54" t="s">
        <v>2679</v>
      </c>
      <c r="E88" s="6" t="s">
        <v>187</v>
      </c>
      <c r="F88" s="19">
        <v>3500000</v>
      </c>
      <c r="G88" s="24">
        <v>3551.6</v>
      </c>
      <c r="H88" s="24">
        <v>0.24</v>
      </c>
      <c r="I88" s="31">
        <v>6.0076080000000003</v>
      </c>
      <c r="J88" s="31"/>
      <c r="K88" s="35"/>
    </row>
    <row r="89" spans="1:11" x14ac:dyDescent="0.3">
      <c r="C89" s="58" t="s">
        <v>176</v>
      </c>
      <c r="D89" s="54"/>
      <c r="E89" s="6"/>
      <c r="F89" s="19"/>
      <c r="G89" s="25">
        <v>121013.24</v>
      </c>
      <c r="H89" s="25">
        <v>8.16</v>
      </c>
      <c r="I89" s="31"/>
      <c r="J89" s="31"/>
      <c r="K89" s="35"/>
    </row>
    <row r="90" spans="1:11" x14ac:dyDescent="0.3">
      <c r="C90" s="57"/>
      <c r="D90" s="54"/>
      <c r="E90" s="6"/>
      <c r="F90" s="19"/>
      <c r="G90" s="24"/>
      <c r="H90" s="24"/>
      <c r="I90" s="31"/>
      <c r="J90" s="31"/>
      <c r="K90" s="35"/>
    </row>
    <row r="91" spans="1:11" x14ac:dyDescent="0.3">
      <c r="A91" s="10"/>
      <c r="B91" s="28"/>
      <c r="C91" s="58" t="s">
        <v>11</v>
      </c>
      <c r="D91" s="54"/>
      <c r="E91" s="6"/>
      <c r="F91" s="19"/>
      <c r="G91" s="24"/>
      <c r="H91" s="24"/>
      <c r="I91" s="31"/>
      <c r="J91" s="31"/>
      <c r="K91" s="35"/>
    </row>
    <row r="92" spans="1:11" x14ac:dyDescent="0.3">
      <c r="C92" s="59" t="s">
        <v>13</v>
      </c>
      <c r="D92" s="54"/>
      <c r="E92" s="6"/>
      <c r="F92" s="19"/>
      <c r="G92" s="24"/>
      <c r="H92" s="24"/>
      <c r="I92" s="31"/>
      <c r="J92" s="31"/>
      <c r="K92" s="35"/>
    </row>
    <row r="93" spans="1:11" x14ac:dyDescent="0.3">
      <c r="B93" s="8" t="s">
        <v>1590</v>
      </c>
      <c r="C93" s="57" t="s">
        <v>1591</v>
      </c>
      <c r="D93" s="54" t="s">
        <v>1592</v>
      </c>
      <c r="E93" s="6" t="s">
        <v>736</v>
      </c>
      <c r="F93" s="19">
        <v>5000</v>
      </c>
      <c r="G93" s="24">
        <v>24733.88</v>
      </c>
      <c r="H93" s="24">
        <v>1.67</v>
      </c>
      <c r="I93" s="31">
        <v>6.8898999999999999</v>
      </c>
      <c r="J93" s="31"/>
      <c r="K93" s="35"/>
    </row>
    <row r="94" spans="1:11" x14ac:dyDescent="0.3">
      <c r="B94" s="8" t="s">
        <v>2680</v>
      </c>
      <c r="C94" s="57" t="s">
        <v>1625</v>
      </c>
      <c r="D94" s="54" t="s">
        <v>2681</v>
      </c>
      <c r="E94" s="6" t="s">
        <v>736</v>
      </c>
      <c r="F94" s="19">
        <v>5000</v>
      </c>
      <c r="G94" s="24">
        <v>23957.599999999999</v>
      </c>
      <c r="H94" s="24">
        <v>1.62</v>
      </c>
      <c r="I94" s="31">
        <v>7.2850999999999999</v>
      </c>
      <c r="J94" s="31"/>
      <c r="K94" s="35" t="s">
        <v>596</v>
      </c>
    </row>
    <row r="95" spans="1:11" x14ac:dyDescent="0.3">
      <c r="B95" s="8" t="s">
        <v>1630</v>
      </c>
      <c r="C95" s="57" t="s">
        <v>84</v>
      </c>
      <c r="D95" s="54" t="s">
        <v>1631</v>
      </c>
      <c r="E95" s="6" t="s">
        <v>736</v>
      </c>
      <c r="F95" s="19">
        <v>5000</v>
      </c>
      <c r="G95" s="24">
        <v>23530.33</v>
      </c>
      <c r="H95" s="24">
        <v>1.59</v>
      </c>
      <c r="I95" s="31">
        <v>7.08</v>
      </c>
      <c r="J95" s="31"/>
      <c r="K95" s="35" t="s">
        <v>596</v>
      </c>
    </row>
    <row r="96" spans="1:11" x14ac:dyDescent="0.3">
      <c r="B96" s="8" t="s">
        <v>2532</v>
      </c>
      <c r="C96" s="57" t="s">
        <v>664</v>
      </c>
      <c r="D96" s="54" t="s">
        <v>2533</v>
      </c>
      <c r="E96" s="6" t="s">
        <v>736</v>
      </c>
      <c r="F96" s="19">
        <v>4500</v>
      </c>
      <c r="G96" s="24">
        <v>22062.62</v>
      </c>
      <c r="H96" s="24">
        <v>1.49</v>
      </c>
      <c r="I96" s="31">
        <v>6.7000999999999999</v>
      </c>
      <c r="J96" s="31"/>
      <c r="K96" s="35" t="s">
        <v>596</v>
      </c>
    </row>
    <row r="97" spans="2:11" x14ac:dyDescent="0.3">
      <c r="B97" s="8" t="s">
        <v>2682</v>
      </c>
      <c r="C97" s="57" t="s">
        <v>1645</v>
      </c>
      <c r="D97" s="54" t="s">
        <v>2683</v>
      </c>
      <c r="E97" s="6" t="s">
        <v>736</v>
      </c>
      <c r="F97" s="19">
        <v>4000</v>
      </c>
      <c r="G97" s="24">
        <v>19105.32</v>
      </c>
      <c r="H97" s="24">
        <v>1.29</v>
      </c>
      <c r="I97" s="31">
        <v>6.625</v>
      </c>
      <c r="J97" s="31"/>
      <c r="K97" s="35" t="s">
        <v>596</v>
      </c>
    </row>
    <row r="98" spans="2:11" x14ac:dyDescent="0.3">
      <c r="B98" s="8" t="s">
        <v>1649</v>
      </c>
      <c r="C98" s="57" t="s">
        <v>1248</v>
      </c>
      <c r="D98" s="54" t="s">
        <v>1650</v>
      </c>
      <c r="E98" s="6" t="s">
        <v>736</v>
      </c>
      <c r="F98" s="19">
        <v>4000</v>
      </c>
      <c r="G98" s="24">
        <v>19096.04</v>
      </c>
      <c r="H98" s="24">
        <v>1.29</v>
      </c>
      <c r="I98" s="31">
        <v>6.62</v>
      </c>
      <c r="J98" s="31"/>
      <c r="K98" s="35" t="s">
        <v>596</v>
      </c>
    </row>
    <row r="99" spans="2:11" x14ac:dyDescent="0.3">
      <c r="B99" s="8" t="s">
        <v>1642</v>
      </c>
      <c r="C99" s="57" t="s">
        <v>84</v>
      </c>
      <c r="D99" s="54" t="s">
        <v>1643</v>
      </c>
      <c r="E99" s="6" t="s">
        <v>736</v>
      </c>
      <c r="F99" s="19">
        <v>2000</v>
      </c>
      <c r="G99" s="24">
        <v>9596.83</v>
      </c>
      <c r="H99" s="24">
        <v>0.65</v>
      </c>
      <c r="I99" s="31">
        <v>6.97</v>
      </c>
      <c r="J99" s="31"/>
      <c r="K99" s="35" t="s">
        <v>596</v>
      </c>
    </row>
    <row r="100" spans="2:11" x14ac:dyDescent="0.3">
      <c r="B100" s="8" t="s">
        <v>2684</v>
      </c>
      <c r="C100" s="57" t="s">
        <v>2503</v>
      </c>
      <c r="D100" s="54" t="s">
        <v>2685</v>
      </c>
      <c r="E100" s="6" t="s">
        <v>736</v>
      </c>
      <c r="F100" s="19">
        <v>2000</v>
      </c>
      <c r="G100" s="24">
        <v>9435.8799999999992</v>
      </c>
      <c r="H100" s="24">
        <v>0.64</v>
      </c>
      <c r="I100" s="31">
        <v>6.7351000000000001</v>
      </c>
      <c r="J100" s="31"/>
      <c r="K100" s="35" t="s">
        <v>596</v>
      </c>
    </row>
    <row r="101" spans="2:11" x14ac:dyDescent="0.3">
      <c r="B101" s="8" t="s">
        <v>2686</v>
      </c>
      <c r="C101" s="57" t="s">
        <v>1601</v>
      </c>
      <c r="D101" s="54" t="s">
        <v>2687</v>
      </c>
      <c r="E101" s="6" t="s">
        <v>730</v>
      </c>
      <c r="F101" s="19">
        <v>1700</v>
      </c>
      <c r="G101" s="24">
        <v>8155.11</v>
      </c>
      <c r="H101" s="24">
        <v>0.55000000000000004</v>
      </c>
      <c r="I101" s="31">
        <v>6.6250999999999998</v>
      </c>
      <c r="J101" s="31"/>
      <c r="K101" s="35" t="s">
        <v>596</v>
      </c>
    </row>
    <row r="102" spans="2:11" x14ac:dyDescent="0.3">
      <c r="B102" s="8" t="s">
        <v>1597</v>
      </c>
      <c r="C102" s="57" t="s">
        <v>1598</v>
      </c>
      <c r="D102" s="54" t="s">
        <v>1599</v>
      </c>
      <c r="E102" s="6" t="s">
        <v>736</v>
      </c>
      <c r="F102" s="19">
        <v>1000</v>
      </c>
      <c r="G102" s="24">
        <v>4827.1099999999997</v>
      </c>
      <c r="H102" s="24">
        <v>0.33</v>
      </c>
      <c r="I102" s="31">
        <v>6.6699000000000002</v>
      </c>
      <c r="J102" s="31"/>
      <c r="K102" s="35" t="s">
        <v>596</v>
      </c>
    </row>
    <row r="103" spans="2:11" x14ac:dyDescent="0.3">
      <c r="C103" s="58" t="s">
        <v>176</v>
      </c>
      <c r="D103" s="54"/>
      <c r="E103" s="6"/>
      <c r="F103" s="19"/>
      <c r="G103" s="25">
        <v>164500.72</v>
      </c>
      <c r="H103" s="25">
        <v>11.12</v>
      </c>
      <c r="I103" s="31"/>
      <c r="J103" s="31"/>
      <c r="K103" s="35"/>
    </row>
    <row r="104" spans="2:11" x14ac:dyDescent="0.3">
      <c r="C104" s="57"/>
      <c r="D104" s="54"/>
      <c r="E104" s="6"/>
      <c r="F104" s="19"/>
      <c r="G104" s="24"/>
      <c r="H104" s="24"/>
      <c r="I104" s="31"/>
      <c r="J104" s="31"/>
      <c r="K104" s="35"/>
    </row>
    <row r="105" spans="2:11" x14ac:dyDescent="0.3">
      <c r="C105" s="59" t="s">
        <v>14</v>
      </c>
      <c r="D105" s="54"/>
      <c r="E105" s="6"/>
      <c r="F105" s="19"/>
      <c r="G105" s="24"/>
      <c r="H105" s="24"/>
      <c r="I105" s="31"/>
      <c r="J105" s="31"/>
      <c r="K105" s="35"/>
    </row>
    <row r="106" spans="2:11" x14ac:dyDescent="0.3">
      <c r="B106" s="8" t="s">
        <v>1658</v>
      </c>
      <c r="C106" s="57" t="s">
        <v>41</v>
      </c>
      <c r="D106" s="54" t="s">
        <v>1659</v>
      </c>
      <c r="E106" s="6" t="s">
        <v>736</v>
      </c>
      <c r="F106" s="19">
        <v>11500</v>
      </c>
      <c r="G106" s="24">
        <v>54998.92</v>
      </c>
      <c r="H106" s="24">
        <v>3.71</v>
      </c>
      <c r="I106" s="31">
        <v>6.24</v>
      </c>
      <c r="J106" s="31"/>
      <c r="K106" s="35"/>
    </row>
    <row r="107" spans="2:11" x14ac:dyDescent="0.3">
      <c r="B107" s="8" t="s">
        <v>1724</v>
      </c>
      <c r="C107" s="57" t="s">
        <v>1110</v>
      </c>
      <c r="D107" s="54" t="s">
        <v>1725</v>
      </c>
      <c r="E107" s="6" t="s">
        <v>736</v>
      </c>
      <c r="F107" s="19">
        <v>9000</v>
      </c>
      <c r="G107" s="24">
        <v>43140.2</v>
      </c>
      <c r="H107" s="24">
        <v>2.91</v>
      </c>
      <c r="I107" s="31">
        <v>6.1950000000000003</v>
      </c>
      <c r="J107" s="31"/>
      <c r="K107" s="35" t="s">
        <v>596</v>
      </c>
    </row>
    <row r="108" spans="2:11" x14ac:dyDescent="0.3">
      <c r="B108" s="8" t="s">
        <v>1673</v>
      </c>
      <c r="C108" s="57" t="s">
        <v>1674</v>
      </c>
      <c r="D108" s="54" t="s">
        <v>1675</v>
      </c>
      <c r="E108" s="6" t="s">
        <v>736</v>
      </c>
      <c r="F108" s="19">
        <v>8000</v>
      </c>
      <c r="G108" s="24">
        <v>37802.120000000003</v>
      </c>
      <c r="H108" s="24">
        <v>2.5499999999999998</v>
      </c>
      <c r="I108" s="31">
        <v>6.55</v>
      </c>
      <c r="J108" s="31"/>
      <c r="K108" s="35" t="s">
        <v>596</v>
      </c>
    </row>
    <row r="109" spans="2:11" x14ac:dyDescent="0.3">
      <c r="B109" s="8" t="s">
        <v>2688</v>
      </c>
      <c r="C109" s="57" t="s">
        <v>41</v>
      </c>
      <c r="D109" s="54" t="s">
        <v>2689</v>
      </c>
      <c r="E109" s="6" t="s">
        <v>736</v>
      </c>
      <c r="F109" s="19">
        <v>7000</v>
      </c>
      <c r="G109" s="24">
        <v>33545.68</v>
      </c>
      <c r="H109" s="24">
        <v>2.2599999999999998</v>
      </c>
      <c r="I109" s="31">
        <v>6.23</v>
      </c>
      <c r="J109" s="31"/>
      <c r="K109" s="35" t="s">
        <v>596</v>
      </c>
    </row>
    <row r="110" spans="2:11" x14ac:dyDescent="0.3">
      <c r="B110" s="8" t="s">
        <v>1662</v>
      </c>
      <c r="C110" s="57" t="s">
        <v>289</v>
      </c>
      <c r="D110" s="54" t="s">
        <v>1663</v>
      </c>
      <c r="E110" s="6" t="s">
        <v>736</v>
      </c>
      <c r="F110" s="19">
        <v>6000</v>
      </c>
      <c r="G110" s="24">
        <v>28729.17</v>
      </c>
      <c r="H110" s="24">
        <v>1.94</v>
      </c>
      <c r="I110" s="31">
        <v>6.21</v>
      </c>
      <c r="J110" s="31"/>
      <c r="K110" s="35" t="s">
        <v>596</v>
      </c>
    </row>
    <row r="111" spans="2:11" x14ac:dyDescent="0.3">
      <c r="B111" s="8" t="s">
        <v>1660</v>
      </c>
      <c r="C111" s="57" t="s">
        <v>289</v>
      </c>
      <c r="D111" s="54" t="s">
        <v>1661</v>
      </c>
      <c r="E111" s="6" t="s">
        <v>736</v>
      </c>
      <c r="F111" s="19">
        <v>6000</v>
      </c>
      <c r="G111" s="24">
        <v>28719.81</v>
      </c>
      <c r="H111" s="24">
        <v>1.94</v>
      </c>
      <c r="I111" s="31">
        <v>6.21</v>
      </c>
      <c r="J111" s="31"/>
      <c r="K111" s="35" t="s">
        <v>596</v>
      </c>
    </row>
    <row r="112" spans="2:11" x14ac:dyDescent="0.3">
      <c r="B112" s="8" t="s">
        <v>1712</v>
      </c>
      <c r="C112" s="57" t="s">
        <v>336</v>
      </c>
      <c r="D112" s="54" t="s">
        <v>1713</v>
      </c>
      <c r="E112" s="6" t="s">
        <v>736</v>
      </c>
      <c r="F112" s="19">
        <v>5000</v>
      </c>
      <c r="G112" s="24">
        <v>23903.08</v>
      </c>
      <c r="H112" s="24">
        <v>1.61</v>
      </c>
      <c r="I112" s="31">
        <v>6.2500999999999998</v>
      </c>
      <c r="J112" s="31"/>
      <c r="K112" s="35" t="s">
        <v>596</v>
      </c>
    </row>
    <row r="113" spans="2:11" x14ac:dyDescent="0.3">
      <c r="B113" s="8" t="s">
        <v>1716</v>
      </c>
      <c r="C113" s="57" t="s">
        <v>1692</v>
      </c>
      <c r="D113" s="54" t="s">
        <v>1717</v>
      </c>
      <c r="E113" s="6" t="s">
        <v>736</v>
      </c>
      <c r="F113" s="19">
        <v>5000</v>
      </c>
      <c r="G113" s="24">
        <v>23860.28</v>
      </c>
      <c r="H113" s="24">
        <v>1.61</v>
      </c>
      <c r="I113" s="31">
        <v>6.53</v>
      </c>
      <c r="J113" s="31"/>
      <c r="K113" s="35" t="s">
        <v>596</v>
      </c>
    </row>
    <row r="114" spans="2:11" x14ac:dyDescent="0.3">
      <c r="B114" s="8" t="s">
        <v>2690</v>
      </c>
      <c r="C114" s="57" t="s">
        <v>59</v>
      </c>
      <c r="D114" s="54" t="s">
        <v>2691</v>
      </c>
      <c r="E114" s="6" t="s">
        <v>736</v>
      </c>
      <c r="F114" s="19">
        <v>4000</v>
      </c>
      <c r="G114" s="24">
        <v>19352.28</v>
      </c>
      <c r="H114" s="24">
        <v>1.31</v>
      </c>
      <c r="I114" s="31">
        <v>6.17</v>
      </c>
      <c r="J114" s="31"/>
      <c r="K114" s="35" t="s">
        <v>596</v>
      </c>
    </row>
    <row r="115" spans="2:11" x14ac:dyDescent="0.3">
      <c r="B115" s="8" t="s">
        <v>2692</v>
      </c>
      <c r="C115" s="57" t="s">
        <v>1192</v>
      </c>
      <c r="D115" s="54" t="s">
        <v>2693</v>
      </c>
      <c r="E115" s="6" t="s">
        <v>736</v>
      </c>
      <c r="F115" s="19">
        <v>3500</v>
      </c>
      <c r="G115" s="24">
        <v>16931.740000000002</v>
      </c>
      <c r="H115" s="24">
        <v>1.1399999999999999</v>
      </c>
      <c r="I115" s="31">
        <v>6.25</v>
      </c>
      <c r="J115" s="31"/>
      <c r="K115" s="35" t="s">
        <v>596</v>
      </c>
    </row>
    <row r="116" spans="2:11" x14ac:dyDescent="0.3">
      <c r="B116" s="8" t="s">
        <v>2694</v>
      </c>
      <c r="C116" s="57" t="s">
        <v>52</v>
      </c>
      <c r="D116" s="54" t="s">
        <v>2695</v>
      </c>
      <c r="E116" s="6" t="s">
        <v>736</v>
      </c>
      <c r="F116" s="19">
        <v>3000</v>
      </c>
      <c r="G116" s="24">
        <v>14395.56</v>
      </c>
      <c r="H116" s="24">
        <v>0.97</v>
      </c>
      <c r="I116" s="31">
        <v>6.23</v>
      </c>
      <c r="J116" s="31"/>
      <c r="K116" s="35" t="s">
        <v>596</v>
      </c>
    </row>
    <row r="117" spans="2:11" x14ac:dyDescent="0.3">
      <c r="B117" s="8" t="s">
        <v>2696</v>
      </c>
      <c r="C117" s="57" t="s">
        <v>1393</v>
      </c>
      <c r="D117" s="54" t="s">
        <v>2697</v>
      </c>
      <c r="E117" s="6" t="s">
        <v>736</v>
      </c>
      <c r="F117" s="19">
        <v>3000</v>
      </c>
      <c r="G117" s="24">
        <v>14395.07</v>
      </c>
      <c r="H117" s="24">
        <v>0.97</v>
      </c>
      <c r="I117" s="31">
        <v>6.1849999999999996</v>
      </c>
      <c r="J117" s="31"/>
      <c r="K117" s="35" t="s">
        <v>596</v>
      </c>
    </row>
    <row r="118" spans="2:11" x14ac:dyDescent="0.3">
      <c r="B118" s="8" t="s">
        <v>1710</v>
      </c>
      <c r="C118" s="57" t="s">
        <v>1410</v>
      </c>
      <c r="D118" s="54" t="s">
        <v>1711</v>
      </c>
      <c r="E118" s="6" t="s">
        <v>730</v>
      </c>
      <c r="F118" s="19">
        <v>3000</v>
      </c>
      <c r="G118" s="24">
        <v>14392.25</v>
      </c>
      <c r="H118" s="24">
        <v>0.97</v>
      </c>
      <c r="I118" s="31">
        <v>6.2149999999999999</v>
      </c>
      <c r="J118" s="31"/>
      <c r="K118" s="35" t="s">
        <v>596</v>
      </c>
    </row>
    <row r="119" spans="2:11" x14ac:dyDescent="0.3">
      <c r="B119" s="8" t="s">
        <v>2698</v>
      </c>
      <c r="C119" s="57" t="s">
        <v>59</v>
      </c>
      <c r="D119" s="54" t="s">
        <v>2699</v>
      </c>
      <c r="E119" s="6" t="s">
        <v>736</v>
      </c>
      <c r="F119" s="19">
        <v>3000</v>
      </c>
      <c r="G119" s="24">
        <v>14380.14</v>
      </c>
      <c r="H119" s="24">
        <v>0.97</v>
      </c>
      <c r="I119" s="31">
        <v>6.17</v>
      </c>
      <c r="J119" s="31"/>
      <c r="K119" s="35" t="s">
        <v>596</v>
      </c>
    </row>
    <row r="120" spans="2:11" x14ac:dyDescent="0.3">
      <c r="B120" s="8" t="s">
        <v>2700</v>
      </c>
      <c r="C120" s="57" t="s">
        <v>627</v>
      </c>
      <c r="D120" s="54" t="s">
        <v>2701</v>
      </c>
      <c r="E120" s="6" t="s">
        <v>736</v>
      </c>
      <c r="F120" s="19">
        <v>1500</v>
      </c>
      <c r="G120" s="24">
        <v>7228.99</v>
      </c>
      <c r="H120" s="24">
        <v>0.49</v>
      </c>
      <c r="I120" s="31">
        <v>6.22</v>
      </c>
      <c r="J120" s="31"/>
      <c r="K120" s="35" t="s">
        <v>596</v>
      </c>
    </row>
    <row r="121" spans="2:11" x14ac:dyDescent="0.3">
      <c r="B121" s="8" t="s">
        <v>1738</v>
      </c>
      <c r="C121" s="57" t="s">
        <v>1110</v>
      </c>
      <c r="D121" s="54" t="s">
        <v>1739</v>
      </c>
      <c r="E121" s="6" t="s">
        <v>736</v>
      </c>
      <c r="F121" s="19">
        <v>1500</v>
      </c>
      <c r="G121" s="24">
        <v>7183.03</v>
      </c>
      <c r="H121" s="24">
        <v>0.48</v>
      </c>
      <c r="I121" s="31">
        <v>6.1950000000000003</v>
      </c>
      <c r="J121" s="31"/>
      <c r="K121" s="35" t="s">
        <v>596</v>
      </c>
    </row>
    <row r="122" spans="2:11" x14ac:dyDescent="0.3">
      <c r="B122" s="8" t="s">
        <v>2702</v>
      </c>
      <c r="C122" s="57" t="s">
        <v>1192</v>
      </c>
      <c r="D122" s="54" t="s">
        <v>2703</v>
      </c>
      <c r="E122" s="6" t="s">
        <v>736</v>
      </c>
      <c r="F122" s="19">
        <v>1000</v>
      </c>
      <c r="G122" s="24">
        <v>4820.08</v>
      </c>
      <c r="H122" s="24">
        <v>0.33</v>
      </c>
      <c r="I122" s="31">
        <v>6.2499000000000002</v>
      </c>
      <c r="J122" s="31"/>
      <c r="K122" s="35" t="s">
        <v>596</v>
      </c>
    </row>
    <row r="123" spans="2:11" x14ac:dyDescent="0.3">
      <c r="B123" s="8" t="s">
        <v>1687</v>
      </c>
      <c r="C123" s="57" t="s">
        <v>295</v>
      </c>
      <c r="D123" s="54" t="s">
        <v>1688</v>
      </c>
      <c r="E123" s="6" t="s">
        <v>1383</v>
      </c>
      <c r="F123" s="19">
        <v>1000</v>
      </c>
      <c r="G123" s="24">
        <v>4797.26</v>
      </c>
      <c r="H123" s="24">
        <v>0.32</v>
      </c>
      <c r="I123" s="31">
        <v>6.22</v>
      </c>
      <c r="J123" s="31"/>
      <c r="K123" s="35" t="s">
        <v>596</v>
      </c>
    </row>
    <row r="124" spans="2:11" x14ac:dyDescent="0.3">
      <c r="C124" s="58" t="s">
        <v>176</v>
      </c>
      <c r="D124" s="54"/>
      <c r="E124" s="6"/>
      <c r="F124" s="19"/>
      <c r="G124" s="25">
        <v>392575.66</v>
      </c>
      <c r="H124" s="25">
        <v>26.48</v>
      </c>
      <c r="I124" s="31"/>
      <c r="J124" s="31"/>
      <c r="K124" s="35"/>
    </row>
    <row r="125" spans="2:11" x14ac:dyDescent="0.3">
      <c r="C125" s="57"/>
      <c r="D125" s="54"/>
      <c r="E125" s="6"/>
      <c r="F125" s="19"/>
      <c r="G125" s="24"/>
      <c r="H125" s="24"/>
      <c r="I125" s="31"/>
      <c r="J125" s="31"/>
      <c r="K125" s="35"/>
    </row>
    <row r="126" spans="2:11" x14ac:dyDescent="0.3">
      <c r="C126" s="59" t="s">
        <v>15</v>
      </c>
      <c r="D126" s="54"/>
      <c r="E126" s="6"/>
      <c r="F126" s="19"/>
      <c r="G126" s="24"/>
      <c r="H126" s="24"/>
      <c r="I126" s="31"/>
      <c r="J126" s="31"/>
      <c r="K126" s="35"/>
    </row>
    <row r="127" spans="2:11" x14ac:dyDescent="0.3">
      <c r="B127" s="8" t="s">
        <v>2704</v>
      </c>
      <c r="C127" s="57" t="s">
        <v>2705</v>
      </c>
      <c r="D127" s="54" t="s">
        <v>2706</v>
      </c>
      <c r="E127" s="6" t="s">
        <v>187</v>
      </c>
      <c r="F127" s="19">
        <v>20000000</v>
      </c>
      <c r="G127" s="24">
        <v>19666.02</v>
      </c>
      <c r="H127" s="24">
        <v>1.33</v>
      </c>
      <c r="I127" s="31">
        <v>5.4375999999999998</v>
      </c>
      <c r="J127" s="31"/>
      <c r="K127" s="35"/>
    </row>
    <row r="128" spans="2:11" x14ac:dyDescent="0.3">
      <c r="C128" s="58" t="s">
        <v>176</v>
      </c>
      <c r="D128" s="54"/>
      <c r="E128" s="6"/>
      <c r="F128" s="19"/>
      <c r="G128" s="25">
        <v>19666.02</v>
      </c>
      <c r="H128" s="25">
        <v>1.33</v>
      </c>
      <c r="I128" s="31"/>
      <c r="J128" s="31"/>
      <c r="K128" s="35"/>
    </row>
    <row r="129" spans="1:11" x14ac:dyDescent="0.3">
      <c r="C129" s="57"/>
      <c r="D129" s="54"/>
      <c r="E129" s="6"/>
      <c r="F129" s="19"/>
      <c r="G129" s="24"/>
      <c r="H129" s="24"/>
      <c r="I129" s="31"/>
      <c r="J129" s="31"/>
      <c r="K129" s="35"/>
    </row>
    <row r="130" spans="1:11" x14ac:dyDescent="0.3">
      <c r="C130" s="58" t="s">
        <v>16</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9" t="s">
        <v>17</v>
      </c>
      <c r="D132" s="54"/>
      <c r="E132" s="6"/>
      <c r="F132" s="19"/>
      <c r="G132" s="24"/>
      <c r="H132" s="24"/>
      <c r="I132" s="31"/>
      <c r="J132" s="31"/>
      <c r="K132" s="35"/>
    </row>
    <row r="133" spans="1:11" x14ac:dyDescent="0.3">
      <c r="B133" s="8" t="s">
        <v>2707</v>
      </c>
      <c r="C133" s="57" t="s">
        <v>2708</v>
      </c>
      <c r="D133" s="54" t="s">
        <v>2709</v>
      </c>
      <c r="E133" s="6" t="s">
        <v>187</v>
      </c>
      <c r="F133" s="19">
        <v>256700</v>
      </c>
      <c r="G133" s="24">
        <v>252.74</v>
      </c>
      <c r="H133" s="24">
        <v>0.02</v>
      </c>
      <c r="I133" s="31">
        <v>5.5469499999999998</v>
      </c>
      <c r="J133" s="31"/>
      <c r="K133" s="35"/>
    </row>
    <row r="134" spans="1:11" x14ac:dyDescent="0.3">
      <c r="C134" s="58" t="s">
        <v>176</v>
      </c>
      <c r="D134" s="54"/>
      <c r="E134" s="6"/>
      <c r="F134" s="19"/>
      <c r="G134" s="25">
        <v>252.74</v>
      </c>
      <c r="H134" s="25">
        <v>0.02</v>
      </c>
      <c r="I134" s="31"/>
      <c r="J134" s="31"/>
      <c r="K134" s="35"/>
    </row>
    <row r="135" spans="1:11" x14ac:dyDescent="0.3">
      <c r="C135" s="57"/>
      <c r="D135" s="54"/>
      <c r="E135" s="6"/>
      <c r="F135" s="19"/>
      <c r="G135" s="24"/>
      <c r="H135" s="24"/>
      <c r="I135" s="31"/>
      <c r="J135" s="31"/>
      <c r="K135" s="35"/>
    </row>
    <row r="136" spans="1:11" x14ac:dyDescent="0.3">
      <c r="A136" s="10"/>
      <c r="B136" s="28"/>
      <c r="C136" s="58" t="s">
        <v>18</v>
      </c>
      <c r="D136" s="54"/>
      <c r="E136" s="6"/>
      <c r="F136" s="19"/>
      <c r="G136" s="24"/>
      <c r="H136" s="24"/>
      <c r="I136" s="31"/>
      <c r="J136" s="31"/>
      <c r="K136" s="35"/>
    </row>
    <row r="137" spans="1:11" x14ac:dyDescent="0.3">
      <c r="A137" s="28"/>
      <c r="B137" s="28"/>
      <c r="C137" s="58" t="s">
        <v>19</v>
      </c>
      <c r="D137" s="54"/>
      <c r="E137" s="6"/>
      <c r="F137" s="19"/>
      <c r="G137" s="24" t="s">
        <v>2</v>
      </c>
      <c r="H137" s="24" t="s">
        <v>2</v>
      </c>
      <c r="I137" s="31"/>
      <c r="J137" s="31"/>
      <c r="K137" s="35"/>
    </row>
    <row r="138" spans="1:11" x14ac:dyDescent="0.3">
      <c r="A138" s="28"/>
      <c r="B138" s="28"/>
      <c r="C138" s="58"/>
      <c r="D138" s="54"/>
      <c r="E138" s="6"/>
      <c r="F138" s="19"/>
      <c r="G138" s="24"/>
      <c r="H138" s="24"/>
      <c r="I138" s="31"/>
      <c r="J138" s="31"/>
      <c r="K138" s="35"/>
    </row>
    <row r="139" spans="1:11" x14ac:dyDescent="0.3">
      <c r="C139" s="59" t="s">
        <v>20</v>
      </c>
      <c r="D139" s="54"/>
      <c r="E139" s="6"/>
      <c r="F139" s="19"/>
      <c r="G139" s="24"/>
      <c r="H139" s="24"/>
      <c r="I139" s="31"/>
      <c r="J139" s="31"/>
      <c r="K139" s="35"/>
    </row>
    <row r="140" spans="1:11" x14ac:dyDescent="0.3">
      <c r="B140" s="8" t="s">
        <v>778</v>
      </c>
      <c r="C140" s="57" t="s">
        <v>5281</v>
      </c>
      <c r="D140" s="54" t="s">
        <v>779</v>
      </c>
      <c r="E140" s="6" t="s">
        <v>780</v>
      </c>
      <c r="F140" s="19">
        <v>28611.008999999998</v>
      </c>
      <c r="G140" s="24">
        <v>3216.87</v>
      </c>
      <c r="H140" s="24">
        <v>0.22</v>
      </c>
      <c r="I140" s="31">
        <v>5.51</v>
      </c>
      <c r="J140" s="31"/>
      <c r="K140" s="35"/>
    </row>
    <row r="141" spans="1:11" x14ac:dyDescent="0.3">
      <c r="C141" s="58" t="s">
        <v>176</v>
      </c>
      <c r="D141" s="54"/>
      <c r="E141" s="6"/>
      <c r="F141" s="19"/>
      <c r="G141" s="25">
        <v>3216.87</v>
      </c>
      <c r="H141" s="25">
        <v>0.22</v>
      </c>
      <c r="I141" s="31"/>
      <c r="J141" s="31"/>
      <c r="K141" s="35"/>
    </row>
    <row r="142" spans="1:11" x14ac:dyDescent="0.3">
      <c r="C142" s="57"/>
      <c r="D142" s="54"/>
      <c r="E142" s="6"/>
      <c r="F142" s="19"/>
      <c r="G142" s="24"/>
      <c r="H142" s="24"/>
      <c r="I142" s="31"/>
      <c r="J142" s="31"/>
      <c r="K142" s="35"/>
    </row>
    <row r="143" spans="1:11" x14ac:dyDescent="0.3">
      <c r="C143" s="58" t="s">
        <v>21</v>
      </c>
      <c r="D143" s="54"/>
      <c r="E143" s="6"/>
      <c r="F143" s="19"/>
      <c r="G143" s="24" t="s">
        <v>2</v>
      </c>
      <c r="H143" s="24" t="s">
        <v>2</v>
      </c>
      <c r="I143" s="31"/>
      <c r="J143" s="31"/>
      <c r="K143" s="35"/>
    </row>
    <row r="144" spans="1:11" x14ac:dyDescent="0.3">
      <c r="C144" s="57"/>
      <c r="D144" s="54"/>
      <c r="E144" s="6"/>
      <c r="F144" s="19"/>
      <c r="G144" s="24"/>
      <c r="H144" s="24"/>
      <c r="I144" s="31"/>
      <c r="J144" s="31"/>
      <c r="K144" s="35"/>
    </row>
    <row r="145" spans="1:54" x14ac:dyDescent="0.3">
      <c r="C145" s="58" t="s">
        <v>22</v>
      </c>
      <c r="D145" s="54"/>
      <c r="E145" s="6"/>
      <c r="F145" s="19"/>
      <c r="G145" s="24" t="s">
        <v>2</v>
      </c>
      <c r="H145" s="24" t="s">
        <v>2</v>
      </c>
      <c r="I145" s="31"/>
      <c r="J145" s="31"/>
      <c r="K145" s="35"/>
    </row>
    <row r="146" spans="1:54" x14ac:dyDescent="0.3">
      <c r="C146" s="57"/>
      <c r="D146" s="54"/>
      <c r="E146" s="6"/>
      <c r="F146" s="19"/>
      <c r="G146" s="24"/>
      <c r="H146" s="24"/>
      <c r="I146" s="31"/>
      <c r="J146" s="31"/>
      <c r="K146" s="35"/>
    </row>
    <row r="147" spans="1:54" x14ac:dyDescent="0.3">
      <c r="C147" s="58" t="s">
        <v>23</v>
      </c>
      <c r="D147" s="54"/>
      <c r="E147" s="6"/>
      <c r="F147" s="19"/>
      <c r="G147" s="24" t="s">
        <v>2</v>
      </c>
      <c r="H147" s="24" t="s">
        <v>2</v>
      </c>
      <c r="I147" s="31"/>
      <c r="J147" s="31"/>
      <c r="K147" s="35"/>
    </row>
    <row r="148" spans="1:54" x14ac:dyDescent="0.3">
      <c r="C148" s="57"/>
      <c r="D148" s="54"/>
      <c r="E148" s="6"/>
      <c r="F148" s="19"/>
      <c r="G148" s="24"/>
      <c r="H148" s="24"/>
      <c r="I148" s="31"/>
      <c r="J148" s="31"/>
      <c r="K148" s="35"/>
    </row>
    <row r="149" spans="1:54" x14ac:dyDescent="0.3">
      <c r="C149" s="59" t="s">
        <v>24</v>
      </c>
      <c r="D149" s="54"/>
      <c r="E149" s="6"/>
      <c r="F149" s="19"/>
      <c r="G149" s="24"/>
      <c r="H149" s="24"/>
      <c r="I149" s="31"/>
      <c r="J149" s="31"/>
      <c r="K149" s="35"/>
    </row>
    <row r="150" spans="1:54" x14ac:dyDescent="0.3">
      <c r="B150" s="8" t="s">
        <v>188</v>
      </c>
      <c r="C150" s="57" t="s">
        <v>189</v>
      </c>
      <c r="D150" s="54"/>
      <c r="E150" s="6"/>
      <c r="F150" s="19"/>
      <c r="G150" s="24">
        <v>11247.25</v>
      </c>
      <c r="H150" s="24">
        <v>0.76</v>
      </c>
      <c r="I150" s="31"/>
      <c r="J150" s="31"/>
      <c r="K150" s="35"/>
    </row>
    <row r="151" spans="1:54" x14ac:dyDescent="0.3">
      <c r="C151" s="58" t="s">
        <v>176</v>
      </c>
      <c r="D151" s="54"/>
      <c r="E151" s="6"/>
      <c r="F151" s="19"/>
      <c r="G151" s="25">
        <v>11247.25</v>
      </c>
      <c r="H151" s="25">
        <v>0.76</v>
      </c>
      <c r="I151" s="31"/>
      <c r="J151" s="31"/>
      <c r="K151" s="35"/>
    </row>
    <row r="152" spans="1:54" x14ac:dyDescent="0.3">
      <c r="C152" s="57"/>
      <c r="D152" s="54"/>
      <c r="E152" s="6"/>
      <c r="F152" s="19"/>
      <c r="G152" s="24"/>
      <c r="H152" s="24"/>
      <c r="I152" s="31"/>
      <c r="J152" s="31"/>
      <c r="K152" s="35"/>
    </row>
    <row r="153" spans="1:54" x14ac:dyDescent="0.3">
      <c r="A153" s="10"/>
      <c r="B153" s="28"/>
      <c r="C153" s="58" t="s">
        <v>25</v>
      </c>
      <c r="D153" s="54"/>
      <c r="E153" s="6"/>
      <c r="F153" s="19"/>
      <c r="G153" s="24"/>
      <c r="H153" s="24"/>
      <c r="I153" s="31"/>
      <c r="J153" s="31"/>
      <c r="K153" s="35"/>
    </row>
    <row r="154" spans="1:54" s="2" customFormat="1" ht="13.8" x14ac:dyDescent="0.3">
      <c r="A154" s="28"/>
      <c r="B154" s="28"/>
      <c r="C154" s="57" t="s">
        <v>5255</v>
      </c>
      <c r="D154" s="54"/>
      <c r="E154" s="6"/>
      <c r="F154" s="19"/>
      <c r="G154" s="24" t="s">
        <v>2</v>
      </c>
      <c r="H154" s="24" t="s">
        <v>2</v>
      </c>
      <c r="I154" s="31"/>
      <c r="J154" s="31"/>
      <c r="K154" s="35"/>
      <c r="L154" s="3"/>
      <c r="AI154" s="3"/>
      <c r="AV154" s="3"/>
      <c r="AX154" s="3"/>
      <c r="BB154" s="3"/>
    </row>
    <row r="155" spans="1:54" x14ac:dyDescent="0.3">
      <c r="B155" s="8"/>
      <c r="C155" s="57" t="s">
        <v>190</v>
      </c>
      <c r="D155" s="54"/>
      <c r="E155" s="6"/>
      <c r="F155" s="19"/>
      <c r="G155" s="24">
        <v>16011</v>
      </c>
      <c r="H155" s="24">
        <v>1.03</v>
      </c>
      <c r="I155" s="31"/>
      <c r="J155" s="31"/>
      <c r="K155" s="35"/>
    </row>
    <row r="156" spans="1:54" x14ac:dyDescent="0.3">
      <c r="C156" s="58" t="s">
        <v>176</v>
      </c>
      <c r="D156" s="54"/>
      <c r="E156" s="6"/>
      <c r="F156" s="19"/>
      <c r="G156" s="25">
        <v>16011</v>
      </c>
      <c r="H156" s="25">
        <v>1.03</v>
      </c>
      <c r="I156" s="31"/>
      <c r="J156" s="31"/>
      <c r="K156" s="35"/>
    </row>
    <row r="157" spans="1:54" x14ac:dyDescent="0.3">
      <c r="C157" s="57"/>
      <c r="D157" s="54"/>
      <c r="E157" s="6"/>
      <c r="F157" s="19"/>
      <c r="G157" s="24"/>
      <c r="H157" s="24"/>
      <c r="I157" s="31"/>
      <c r="J157" s="31"/>
      <c r="K157" s="35"/>
    </row>
    <row r="158" spans="1:54" x14ac:dyDescent="0.3">
      <c r="C158" s="60" t="s">
        <v>191</v>
      </c>
      <c r="D158" s="55"/>
      <c r="E158" s="5"/>
      <c r="F158" s="20"/>
      <c r="G158" s="26">
        <v>1482417.28</v>
      </c>
      <c r="H158" s="26">
        <v>100</v>
      </c>
      <c r="I158" s="32"/>
      <c r="J158" s="32"/>
      <c r="K158" s="36"/>
    </row>
    <row r="161" spans="3:11" x14ac:dyDescent="0.3">
      <c r="C161" s="1" t="s">
        <v>192</v>
      </c>
    </row>
    <row r="162" spans="3:11" x14ac:dyDescent="0.3">
      <c r="C162" s="37" t="s">
        <v>193</v>
      </c>
      <c r="D162" s="37"/>
      <c r="E162" s="37"/>
      <c r="F162" s="37"/>
      <c r="G162" s="37"/>
      <c r="H162" s="37"/>
      <c r="I162" s="37"/>
      <c r="J162" s="37"/>
      <c r="K162" s="37"/>
    </row>
    <row r="163" spans="3:11" x14ac:dyDescent="0.3">
      <c r="C163" s="2" t="s">
        <v>194</v>
      </c>
    </row>
    <row r="164" spans="3:11" x14ac:dyDescent="0.3">
      <c r="C164" s="2" t="s">
        <v>195</v>
      </c>
    </row>
    <row r="165" spans="3:11" ht="30" customHeight="1" x14ac:dyDescent="0.3">
      <c r="C165" s="82" t="s">
        <v>196</v>
      </c>
      <c r="D165" s="83"/>
      <c r="E165" s="83"/>
      <c r="F165" s="83"/>
      <c r="G165" s="83"/>
      <c r="H165" s="83"/>
      <c r="I165" s="83"/>
      <c r="J165" s="83"/>
      <c r="K165" s="83"/>
    </row>
    <row r="166" spans="3:11" x14ac:dyDescent="0.3">
      <c r="C166" s="2" t="s">
        <v>197</v>
      </c>
    </row>
    <row r="167" spans="3:11" x14ac:dyDescent="0.3">
      <c r="C167" s="2" t="s">
        <v>5268</v>
      </c>
    </row>
    <row r="168" spans="3:11" ht="39.75" customHeight="1" x14ac:dyDescent="0.3">
      <c r="C168" s="84" t="s">
        <v>5313</v>
      </c>
      <c r="D168" s="84"/>
      <c r="E168" s="84"/>
      <c r="F168" s="84"/>
      <c r="G168" s="84"/>
      <c r="H168" s="84"/>
      <c r="I168" s="84"/>
      <c r="J168" s="84"/>
      <c r="K168" s="84"/>
    </row>
    <row r="170" spans="3:11" x14ac:dyDescent="0.3">
      <c r="C170" s="1" t="s">
        <v>5366</v>
      </c>
      <c r="E170" s="80" t="s">
        <v>5367</v>
      </c>
    </row>
    <row r="171" spans="3:11" x14ac:dyDescent="0.3">
      <c r="E171" s="2" t="s">
        <v>5394</v>
      </c>
    </row>
  </sheetData>
  <mergeCells count="2">
    <mergeCell ref="C165:K165"/>
    <mergeCell ref="C168:K168"/>
  </mergeCells>
  <hyperlinks>
    <hyperlink ref="J2" location="'Index'!A1" display="'Index'!A1" xr:uid="{93DEBC40-0C1C-40F2-BCCB-38680323B33D}"/>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5FBCE-F1B5-4280-9331-F2BE958AA0AE}">
  <sheetPr codeName="Sheet131"/>
  <dimension ref="A1:IV155"/>
  <sheetViews>
    <sheetView showGridLines="0" zoomScale="90" zoomScaleNormal="90" workbookViewId="0">
      <pane ySplit="6" topLeftCell="A137"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2710</v>
      </c>
      <c r="J2" s="38" t="s">
        <v>4927</v>
      </c>
    </row>
    <row r="3" spans="1:54" ht="16.2" x14ac:dyDescent="0.35">
      <c r="C3" s="1" t="s">
        <v>28</v>
      </c>
      <c r="D3" s="21" t="s">
        <v>2711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2712</v>
      </c>
      <c r="C18" s="57" t="s">
        <v>627</v>
      </c>
      <c r="D18" s="54" t="s">
        <v>2713</v>
      </c>
      <c r="E18" s="6" t="s">
        <v>638</v>
      </c>
      <c r="F18" s="19">
        <v>50000</v>
      </c>
      <c r="G18" s="24">
        <v>51030.7</v>
      </c>
      <c r="H18" s="24">
        <v>3.18</v>
      </c>
      <c r="I18" s="31">
        <v>6.66</v>
      </c>
      <c r="J18" s="31"/>
      <c r="K18" s="35" t="s">
        <v>596</v>
      </c>
    </row>
    <row r="19" spans="2:11" x14ac:dyDescent="0.3">
      <c r="B19" s="8" t="s">
        <v>1157</v>
      </c>
      <c r="C19" s="57" t="s">
        <v>627</v>
      </c>
      <c r="D19" s="54" t="s">
        <v>1158</v>
      </c>
      <c r="E19" s="6" t="s">
        <v>638</v>
      </c>
      <c r="F19" s="19">
        <v>50000</v>
      </c>
      <c r="G19" s="24">
        <v>50943.7</v>
      </c>
      <c r="H19" s="24">
        <v>3.17</v>
      </c>
      <c r="I19" s="31">
        <v>6.73</v>
      </c>
      <c r="J19" s="31"/>
      <c r="K19" s="35" t="s">
        <v>596</v>
      </c>
    </row>
    <row r="20" spans="2:11" x14ac:dyDescent="0.3">
      <c r="B20" s="8" t="s">
        <v>2714</v>
      </c>
      <c r="C20" s="57" t="s">
        <v>634</v>
      </c>
      <c r="D20" s="54" t="s">
        <v>2715</v>
      </c>
      <c r="E20" s="6" t="s">
        <v>595</v>
      </c>
      <c r="F20" s="19">
        <v>50000</v>
      </c>
      <c r="G20" s="24">
        <v>50919.45</v>
      </c>
      <c r="H20" s="24">
        <v>3.17</v>
      </c>
      <c r="I20" s="31">
        <v>6.6482000000000001</v>
      </c>
      <c r="J20" s="31"/>
      <c r="K20" s="35" t="s">
        <v>596</v>
      </c>
    </row>
    <row r="21" spans="2:11" x14ac:dyDescent="0.3">
      <c r="B21" s="8" t="s">
        <v>615</v>
      </c>
      <c r="C21" s="57" t="s">
        <v>616</v>
      </c>
      <c r="D21" s="54" t="s">
        <v>617</v>
      </c>
      <c r="E21" s="6" t="s">
        <v>618</v>
      </c>
      <c r="F21" s="19">
        <v>40000</v>
      </c>
      <c r="G21" s="24">
        <v>40472</v>
      </c>
      <c r="H21" s="24">
        <v>2.52</v>
      </c>
      <c r="I21" s="31">
        <v>6.63</v>
      </c>
      <c r="J21" s="31"/>
      <c r="K21" s="35" t="s">
        <v>596</v>
      </c>
    </row>
    <row r="22" spans="2:11" x14ac:dyDescent="0.3">
      <c r="B22" s="8" t="s">
        <v>2716</v>
      </c>
      <c r="C22" s="57" t="s">
        <v>1192</v>
      </c>
      <c r="D22" s="54" t="s">
        <v>2717</v>
      </c>
      <c r="E22" s="6" t="s">
        <v>595</v>
      </c>
      <c r="F22" s="19">
        <v>35000</v>
      </c>
      <c r="G22" s="24">
        <v>35709.56</v>
      </c>
      <c r="H22" s="24">
        <v>2.2200000000000002</v>
      </c>
      <c r="I22" s="31">
        <v>6.8602999999999996</v>
      </c>
      <c r="J22" s="31"/>
      <c r="K22" s="35" t="s">
        <v>596</v>
      </c>
    </row>
    <row r="23" spans="2:11" x14ac:dyDescent="0.3">
      <c r="B23" s="8" t="s">
        <v>2718</v>
      </c>
      <c r="C23" s="57" t="s">
        <v>1192</v>
      </c>
      <c r="D23" s="54" t="s">
        <v>2719</v>
      </c>
      <c r="E23" s="6" t="s">
        <v>595</v>
      </c>
      <c r="F23" s="19">
        <v>32500</v>
      </c>
      <c r="G23" s="24">
        <v>33001.279999999999</v>
      </c>
      <c r="H23" s="24">
        <v>2.06</v>
      </c>
      <c r="I23" s="31">
        <v>6.8497000000000003</v>
      </c>
      <c r="J23" s="31"/>
      <c r="K23" s="35" t="s">
        <v>596</v>
      </c>
    </row>
    <row r="24" spans="2:11" x14ac:dyDescent="0.3">
      <c r="B24" s="8" t="s">
        <v>2720</v>
      </c>
      <c r="C24" s="57" t="s">
        <v>2120</v>
      </c>
      <c r="D24" s="54" t="s">
        <v>2721</v>
      </c>
      <c r="E24" s="6" t="s">
        <v>595</v>
      </c>
      <c r="F24" s="19">
        <v>32500</v>
      </c>
      <c r="G24" s="24">
        <v>32614.14</v>
      </c>
      <c r="H24" s="24">
        <v>2.0299999999999998</v>
      </c>
      <c r="I24" s="31">
        <v>6.6349999999999998</v>
      </c>
      <c r="J24" s="31"/>
      <c r="K24" s="35" t="s">
        <v>596</v>
      </c>
    </row>
    <row r="25" spans="2:11" x14ac:dyDescent="0.3">
      <c r="B25" s="8" t="s">
        <v>2722</v>
      </c>
      <c r="C25" s="57" t="s">
        <v>1844</v>
      </c>
      <c r="D25" s="54" t="s">
        <v>2723</v>
      </c>
      <c r="E25" s="6" t="s">
        <v>595</v>
      </c>
      <c r="F25" s="19">
        <v>31000</v>
      </c>
      <c r="G25" s="24">
        <v>31790.9</v>
      </c>
      <c r="H25" s="24">
        <v>1.98</v>
      </c>
      <c r="I25" s="31">
        <v>6.95</v>
      </c>
      <c r="J25" s="31"/>
      <c r="K25" s="35" t="s">
        <v>596</v>
      </c>
    </row>
    <row r="26" spans="2:11" x14ac:dyDescent="0.3">
      <c r="B26" s="8" t="s">
        <v>2724</v>
      </c>
      <c r="C26" s="57" t="s">
        <v>732</v>
      </c>
      <c r="D26" s="54" t="s">
        <v>2725</v>
      </c>
      <c r="E26" s="6" t="s">
        <v>595</v>
      </c>
      <c r="F26" s="19">
        <v>30000</v>
      </c>
      <c r="G26" s="24">
        <v>30458.16</v>
      </c>
      <c r="H26" s="24">
        <v>1.9</v>
      </c>
      <c r="I26" s="31">
        <v>7.0923999999999996</v>
      </c>
      <c r="J26" s="31"/>
      <c r="K26" s="35" t="s">
        <v>596</v>
      </c>
    </row>
    <row r="27" spans="2:11" x14ac:dyDescent="0.3">
      <c r="B27" s="8" t="s">
        <v>2593</v>
      </c>
      <c r="C27" s="57" t="s">
        <v>2594</v>
      </c>
      <c r="D27" s="54" t="s">
        <v>2595</v>
      </c>
      <c r="E27" s="6" t="s">
        <v>595</v>
      </c>
      <c r="F27" s="19">
        <v>30000</v>
      </c>
      <c r="G27" s="24">
        <v>30455.58</v>
      </c>
      <c r="H27" s="24">
        <v>1.9</v>
      </c>
      <c r="I27" s="31">
        <v>7.2649999999999997</v>
      </c>
      <c r="J27" s="31"/>
      <c r="K27" s="35" t="s">
        <v>596</v>
      </c>
    </row>
    <row r="28" spans="2:11" x14ac:dyDescent="0.3">
      <c r="B28" s="8" t="s">
        <v>2726</v>
      </c>
      <c r="C28" s="57" t="s">
        <v>2727</v>
      </c>
      <c r="D28" s="54" t="s">
        <v>2728</v>
      </c>
      <c r="E28" s="6" t="s">
        <v>638</v>
      </c>
      <c r="F28" s="19">
        <v>30000</v>
      </c>
      <c r="G28" s="24">
        <v>30162.06</v>
      </c>
      <c r="H28" s="24">
        <v>1.88</v>
      </c>
      <c r="I28" s="31">
        <v>7.4791999999999996</v>
      </c>
      <c r="J28" s="31"/>
      <c r="K28" s="35" t="s">
        <v>596</v>
      </c>
    </row>
    <row r="29" spans="2:11" x14ac:dyDescent="0.3">
      <c r="B29" s="8" t="s">
        <v>2729</v>
      </c>
      <c r="C29" s="57" t="s">
        <v>1337</v>
      </c>
      <c r="D29" s="54" t="s">
        <v>2730</v>
      </c>
      <c r="E29" s="6" t="s">
        <v>638</v>
      </c>
      <c r="F29" s="19">
        <v>28000</v>
      </c>
      <c r="G29" s="24">
        <v>28343.81</v>
      </c>
      <c r="H29" s="24">
        <v>1.77</v>
      </c>
      <c r="I29" s="31">
        <v>7.0525000000000002</v>
      </c>
      <c r="J29" s="31"/>
      <c r="K29" s="35" t="s">
        <v>596</v>
      </c>
    </row>
    <row r="30" spans="2:11" x14ac:dyDescent="0.3">
      <c r="B30" s="8" t="s">
        <v>2731</v>
      </c>
      <c r="C30" s="57" t="s">
        <v>2727</v>
      </c>
      <c r="D30" s="54" t="s">
        <v>2732</v>
      </c>
      <c r="E30" s="6" t="s">
        <v>638</v>
      </c>
      <c r="F30" s="19">
        <v>27500</v>
      </c>
      <c r="G30" s="24">
        <v>27922.79</v>
      </c>
      <c r="H30" s="24">
        <v>1.74</v>
      </c>
      <c r="I30" s="31">
        <v>7.3891999999999998</v>
      </c>
      <c r="J30" s="31"/>
      <c r="K30" s="35" t="s">
        <v>596</v>
      </c>
    </row>
    <row r="31" spans="2:11" x14ac:dyDescent="0.3">
      <c r="B31" s="8" t="s">
        <v>1815</v>
      </c>
      <c r="C31" s="57" t="s">
        <v>1816</v>
      </c>
      <c r="D31" s="54" t="s">
        <v>1817</v>
      </c>
      <c r="E31" s="6" t="s">
        <v>614</v>
      </c>
      <c r="F31" s="19">
        <v>27500</v>
      </c>
      <c r="G31" s="24">
        <v>27472.89</v>
      </c>
      <c r="H31" s="24">
        <v>1.71</v>
      </c>
      <c r="I31" s="31">
        <v>7.5598999999999998</v>
      </c>
      <c r="J31" s="31"/>
      <c r="K31" s="35" t="s">
        <v>596</v>
      </c>
    </row>
    <row r="32" spans="2:11" x14ac:dyDescent="0.3">
      <c r="B32" s="8" t="s">
        <v>2733</v>
      </c>
      <c r="C32" s="57" t="s">
        <v>602</v>
      </c>
      <c r="D32" s="54" t="s">
        <v>2734</v>
      </c>
      <c r="E32" s="6" t="s">
        <v>604</v>
      </c>
      <c r="F32" s="19">
        <v>25000</v>
      </c>
      <c r="G32" s="24">
        <v>25455.8</v>
      </c>
      <c r="H32" s="24">
        <v>1.59</v>
      </c>
      <c r="I32" s="31">
        <v>6.9050000000000002</v>
      </c>
      <c r="J32" s="31"/>
      <c r="K32" s="35" t="s">
        <v>596</v>
      </c>
    </row>
    <row r="33" spans="2:11" x14ac:dyDescent="0.3">
      <c r="B33" s="8" t="s">
        <v>2735</v>
      </c>
      <c r="C33" s="57" t="s">
        <v>1825</v>
      </c>
      <c r="D33" s="54" t="s">
        <v>2736</v>
      </c>
      <c r="E33" s="6" t="s">
        <v>595</v>
      </c>
      <c r="F33" s="19">
        <v>25000</v>
      </c>
      <c r="G33" s="24">
        <v>25297</v>
      </c>
      <c r="H33" s="24">
        <v>1.58</v>
      </c>
      <c r="I33" s="31">
        <v>7.4949000000000003</v>
      </c>
      <c r="J33" s="31"/>
      <c r="K33" s="35" t="s">
        <v>596</v>
      </c>
    </row>
    <row r="34" spans="2:11" x14ac:dyDescent="0.3">
      <c r="B34" s="8" t="s">
        <v>2258</v>
      </c>
      <c r="C34" s="57" t="s">
        <v>224</v>
      </c>
      <c r="D34" s="54" t="s">
        <v>2259</v>
      </c>
      <c r="E34" s="6" t="s">
        <v>614</v>
      </c>
      <c r="F34" s="19">
        <v>25000</v>
      </c>
      <c r="G34" s="24">
        <v>25178.1</v>
      </c>
      <c r="H34" s="24">
        <v>1.57</v>
      </c>
      <c r="I34" s="31">
        <v>8.1189</v>
      </c>
      <c r="J34" s="31"/>
      <c r="K34" s="35" t="s">
        <v>596</v>
      </c>
    </row>
    <row r="35" spans="2:11" x14ac:dyDescent="0.3">
      <c r="B35" s="8" t="s">
        <v>2737</v>
      </c>
      <c r="C35" s="57" t="s">
        <v>664</v>
      </c>
      <c r="D35" s="54" t="s">
        <v>2738</v>
      </c>
      <c r="E35" s="6" t="s">
        <v>614</v>
      </c>
      <c r="F35" s="19">
        <v>24500</v>
      </c>
      <c r="G35" s="24">
        <v>25017.27</v>
      </c>
      <c r="H35" s="24">
        <v>1.56</v>
      </c>
      <c r="I35" s="31">
        <v>7.5998000000000001</v>
      </c>
      <c r="J35" s="31"/>
      <c r="K35" s="35" t="s">
        <v>596</v>
      </c>
    </row>
    <row r="36" spans="2:11" x14ac:dyDescent="0.3">
      <c r="B36" s="8" t="s">
        <v>746</v>
      </c>
      <c r="C36" s="57" t="s">
        <v>627</v>
      </c>
      <c r="D36" s="54" t="s">
        <v>747</v>
      </c>
      <c r="E36" s="6" t="s">
        <v>595</v>
      </c>
      <c r="F36" s="19">
        <v>20000</v>
      </c>
      <c r="G36" s="24">
        <v>20416.8</v>
      </c>
      <c r="H36" s="24">
        <v>1.27</v>
      </c>
      <c r="I36" s="31">
        <v>6.74</v>
      </c>
      <c r="J36" s="31"/>
      <c r="K36" s="35"/>
    </row>
    <row r="37" spans="2:11" x14ac:dyDescent="0.3">
      <c r="B37" s="8" t="s">
        <v>2739</v>
      </c>
      <c r="C37" s="57" t="s">
        <v>393</v>
      </c>
      <c r="D37" s="54" t="s">
        <v>2740</v>
      </c>
      <c r="E37" s="6" t="s">
        <v>614</v>
      </c>
      <c r="F37" s="19">
        <v>20000</v>
      </c>
      <c r="G37" s="24">
        <v>20296.72</v>
      </c>
      <c r="H37" s="24">
        <v>1.26</v>
      </c>
      <c r="I37" s="31">
        <v>7.0148000000000001</v>
      </c>
      <c r="J37" s="31"/>
      <c r="K37" s="35" t="s">
        <v>596</v>
      </c>
    </row>
    <row r="38" spans="2:11" x14ac:dyDescent="0.3">
      <c r="B38" s="8" t="s">
        <v>2741</v>
      </c>
      <c r="C38" s="57" t="s">
        <v>646</v>
      </c>
      <c r="D38" s="54" t="s">
        <v>2742</v>
      </c>
      <c r="E38" s="6" t="s">
        <v>622</v>
      </c>
      <c r="F38" s="19">
        <v>20000</v>
      </c>
      <c r="G38" s="24">
        <v>20246.96</v>
      </c>
      <c r="H38" s="24">
        <v>1.26</v>
      </c>
      <c r="I38" s="31">
        <v>7.4997999999999996</v>
      </c>
      <c r="J38" s="31"/>
      <c r="K38" s="35" t="s">
        <v>596</v>
      </c>
    </row>
    <row r="39" spans="2:11" x14ac:dyDescent="0.3">
      <c r="B39" s="8" t="s">
        <v>1481</v>
      </c>
      <c r="C39" s="57" t="s">
        <v>1482</v>
      </c>
      <c r="D39" s="54" t="s">
        <v>1483</v>
      </c>
      <c r="E39" s="6" t="s">
        <v>595</v>
      </c>
      <c r="F39" s="19">
        <v>20000</v>
      </c>
      <c r="G39" s="24">
        <v>20242.060000000001</v>
      </c>
      <c r="H39" s="24">
        <v>1.26</v>
      </c>
      <c r="I39" s="31">
        <v>7.4390000000000001</v>
      </c>
      <c r="J39" s="31"/>
      <c r="K39" s="35" t="s">
        <v>596</v>
      </c>
    </row>
    <row r="40" spans="2:11" x14ac:dyDescent="0.3">
      <c r="B40" s="8" t="s">
        <v>2743</v>
      </c>
      <c r="C40" s="57" t="s">
        <v>732</v>
      </c>
      <c r="D40" s="54" t="s">
        <v>2744</v>
      </c>
      <c r="E40" s="6" t="s">
        <v>638</v>
      </c>
      <c r="F40" s="19">
        <v>20000</v>
      </c>
      <c r="G40" s="24">
        <v>20232.22</v>
      </c>
      <c r="H40" s="24">
        <v>1.26</v>
      </c>
      <c r="I40" s="31">
        <v>7.2435</v>
      </c>
      <c r="J40" s="31"/>
      <c r="K40" s="35" t="s">
        <v>596</v>
      </c>
    </row>
    <row r="41" spans="2:11" x14ac:dyDescent="0.3">
      <c r="B41" s="8" t="s">
        <v>2745</v>
      </c>
      <c r="C41" s="57" t="s">
        <v>583</v>
      </c>
      <c r="D41" s="54" t="s">
        <v>2746</v>
      </c>
      <c r="E41" s="6" t="s">
        <v>638</v>
      </c>
      <c r="F41" s="19">
        <v>20040</v>
      </c>
      <c r="G41" s="24">
        <v>20121.04</v>
      </c>
      <c r="H41" s="24">
        <v>1.25</v>
      </c>
      <c r="I41" s="31">
        <v>7.2824</v>
      </c>
      <c r="J41" s="31"/>
      <c r="K41" s="35"/>
    </row>
    <row r="42" spans="2:11" x14ac:dyDescent="0.3">
      <c r="B42" s="8" t="s">
        <v>2747</v>
      </c>
      <c r="C42" s="57" t="s">
        <v>1645</v>
      </c>
      <c r="D42" s="54" t="s">
        <v>2748</v>
      </c>
      <c r="E42" s="6" t="s">
        <v>595</v>
      </c>
      <c r="F42" s="19">
        <v>20000</v>
      </c>
      <c r="G42" s="24">
        <v>20065.14</v>
      </c>
      <c r="H42" s="24">
        <v>1.25</v>
      </c>
      <c r="I42" s="31">
        <v>7.27</v>
      </c>
      <c r="J42" s="31"/>
      <c r="K42" s="35" t="s">
        <v>596</v>
      </c>
    </row>
    <row r="43" spans="2:11" x14ac:dyDescent="0.3">
      <c r="B43" s="8" t="s">
        <v>2749</v>
      </c>
      <c r="C43" s="57" t="s">
        <v>767</v>
      </c>
      <c r="D43" s="54" t="s">
        <v>2750</v>
      </c>
      <c r="E43" s="6" t="s">
        <v>763</v>
      </c>
      <c r="F43" s="19">
        <v>20000</v>
      </c>
      <c r="G43" s="24">
        <v>19963.82</v>
      </c>
      <c r="H43" s="24">
        <v>1.24</v>
      </c>
      <c r="I43" s="31">
        <v>7.8353000000000002</v>
      </c>
      <c r="J43" s="31"/>
      <c r="K43" s="35" t="s">
        <v>596</v>
      </c>
    </row>
    <row r="44" spans="2:11" x14ac:dyDescent="0.3">
      <c r="B44" s="8" t="s">
        <v>1833</v>
      </c>
      <c r="C44" s="57" t="s">
        <v>1828</v>
      </c>
      <c r="D44" s="54" t="s">
        <v>1834</v>
      </c>
      <c r="E44" s="6" t="s">
        <v>622</v>
      </c>
      <c r="F44" s="19">
        <v>19500</v>
      </c>
      <c r="G44" s="24">
        <v>19772.63</v>
      </c>
      <c r="H44" s="24">
        <v>1.23</v>
      </c>
      <c r="I44" s="31">
        <v>7.2670000000000003</v>
      </c>
      <c r="J44" s="31"/>
      <c r="K44" s="35" t="s">
        <v>596</v>
      </c>
    </row>
    <row r="45" spans="2:11" x14ac:dyDescent="0.3">
      <c r="B45" s="8" t="s">
        <v>2591</v>
      </c>
      <c r="C45" s="57" t="s">
        <v>1192</v>
      </c>
      <c r="D45" s="54" t="s">
        <v>2592</v>
      </c>
      <c r="E45" s="6" t="s">
        <v>595</v>
      </c>
      <c r="F45" s="19">
        <v>18000</v>
      </c>
      <c r="G45" s="24">
        <v>18351.560000000001</v>
      </c>
      <c r="H45" s="24">
        <v>1.1399999999999999</v>
      </c>
      <c r="I45" s="31">
        <v>6.64</v>
      </c>
      <c r="J45" s="31"/>
      <c r="K45" s="35" t="s">
        <v>596</v>
      </c>
    </row>
    <row r="46" spans="2:11" x14ac:dyDescent="0.3">
      <c r="B46" s="8" t="s">
        <v>1830</v>
      </c>
      <c r="C46" s="57" t="s">
        <v>1831</v>
      </c>
      <c r="D46" s="54" t="s">
        <v>1832</v>
      </c>
      <c r="E46" s="6" t="s">
        <v>595</v>
      </c>
      <c r="F46" s="19">
        <v>17500</v>
      </c>
      <c r="G46" s="24">
        <v>17682.91</v>
      </c>
      <c r="H46" s="24">
        <v>1.1000000000000001</v>
      </c>
      <c r="I46" s="31">
        <v>7.0049999999999999</v>
      </c>
      <c r="J46" s="31"/>
      <c r="K46" s="35" t="s">
        <v>596</v>
      </c>
    </row>
    <row r="47" spans="2:11" x14ac:dyDescent="0.3">
      <c r="B47" s="8" t="s">
        <v>2751</v>
      </c>
      <c r="C47" s="57" t="s">
        <v>732</v>
      </c>
      <c r="D47" s="54" t="s">
        <v>2752</v>
      </c>
      <c r="E47" s="6" t="s">
        <v>595</v>
      </c>
      <c r="F47" s="19">
        <v>15000</v>
      </c>
      <c r="G47" s="24">
        <v>15226.1</v>
      </c>
      <c r="H47" s="24">
        <v>0.95</v>
      </c>
      <c r="I47" s="31">
        <v>7.1775000000000002</v>
      </c>
      <c r="J47" s="31"/>
      <c r="K47" s="35" t="s">
        <v>596</v>
      </c>
    </row>
    <row r="48" spans="2:11" x14ac:dyDescent="0.3">
      <c r="B48" s="8" t="s">
        <v>2753</v>
      </c>
      <c r="C48" s="57" t="s">
        <v>330</v>
      </c>
      <c r="D48" s="54" t="s">
        <v>2754</v>
      </c>
      <c r="E48" s="6" t="s">
        <v>638</v>
      </c>
      <c r="F48" s="19">
        <v>1500</v>
      </c>
      <c r="G48" s="24">
        <v>15196.26</v>
      </c>
      <c r="H48" s="24">
        <v>0.95</v>
      </c>
      <c r="I48" s="31">
        <v>7.2949999999999999</v>
      </c>
      <c r="J48" s="31"/>
      <c r="K48" s="35" t="s">
        <v>596</v>
      </c>
    </row>
    <row r="49" spans="2:11" x14ac:dyDescent="0.3">
      <c r="B49" s="8" t="s">
        <v>2755</v>
      </c>
      <c r="C49" s="57" t="s">
        <v>224</v>
      </c>
      <c r="D49" s="54" t="s">
        <v>2756</v>
      </c>
      <c r="E49" s="6" t="s">
        <v>614</v>
      </c>
      <c r="F49" s="19">
        <v>15000</v>
      </c>
      <c r="G49" s="24">
        <v>15154.41</v>
      </c>
      <c r="H49" s="24">
        <v>0.94</v>
      </c>
      <c r="I49" s="31">
        <v>8.0960999999999999</v>
      </c>
      <c r="J49" s="31"/>
      <c r="K49" s="35" t="s">
        <v>596</v>
      </c>
    </row>
    <row r="50" spans="2:11" x14ac:dyDescent="0.3">
      <c r="B50" s="8" t="s">
        <v>1848</v>
      </c>
      <c r="C50" s="57" t="s">
        <v>531</v>
      </c>
      <c r="D50" s="54" t="s">
        <v>1849</v>
      </c>
      <c r="E50" s="6" t="s">
        <v>595</v>
      </c>
      <c r="F50" s="19">
        <v>15000</v>
      </c>
      <c r="G50" s="24">
        <v>15150.65</v>
      </c>
      <c r="H50" s="24">
        <v>0.94</v>
      </c>
      <c r="I50" s="31">
        <v>7.3</v>
      </c>
      <c r="J50" s="31"/>
      <c r="K50" s="35" t="s">
        <v>596</v>
      </c>
    </row>
    <row r="51" spans="2:11" x14ac:dyDescent="0.3">
      <c r="B51" s="8" t="s">
        <v>2256</v>
      </c>
      <c r="C51" s="57" t="s">
        <v>1248</v>
      </c>
      <c r="D51" s="54" t="s">
        <v>2257</v>
      </c>
      <c r="E51" s="6" t="s">
        <v>595</v>
      </c>
      <c r="F51" s="19">
        <v>15000</v>
      </c>
      <c r="G51" s="24">
        <v>15149.6</v>
      </c>
      <c r="H51" s="24">
        <v>0.94</v>
      </c>
      <c r="I51" s="31">
        <v>7.3524000000000003</v>
      </c>
      <c r="J51" s="31"/>
      <c r="K51" s="35" t="s">
        <v>596</v>
      </c>
    </row>
    <row r="52" spans="2:11" x14ac:dyDescent="0.3">
      <c r="B52" s="8" t="s">
        <v>2623</v>
      </c>
      <c r="C52" s="57" t="s">
        <v>2624</v>
      </c>
      <c r="D52" s="54" t="s">
        <v>2625</v>
      </c>
      <c r="E52" s="6" t="s">
        <v>1864</v>
      </c>
      <c r="F52" s="19">
        <v>1500</v>
      </c>
      <c r="G52" s="24">
        <v>15062.78</v>
      </c>
      <c r="H52" s="24">
        <v>0.94</v>
      </c>
      <c r="I52" s="31">
        <v>6.7419000000000002</v>
      </c>
      <c r="J52" s="31"/>
      <c r="K52" s="35" t="s">
        <v>596</v>
      </c>
    </row>
    <row r="53" spans="2:11" x14ac:dyDescent="0.3">
      <c r="B53" s="8" t="s">
        <v>2757</v>
      </c>
      <c r="C53" s="57" t="s">
        <v>1071</v>
      </c>
      <c r="D53" s="54" t="s">
        <v>2758</v>
      </c>
      <c r="E53" s="6" t="s">
        <v>595</v>
      </c>
      <c r="F53" s="19">
        <v>15000</v>
      </c>
      <c r="G53" s="24">
        <v>14980.94</v>
      </c>
      <c r="H53" s="24">
        <v>0.93</v>
      </c>
      <c r="I53" s="31">
        <v>7.0526999999999997</v>
      </c>
      <c r="J53" s="31"/>
      <c r="K53" s="35" t="s">
        <v>596</v>
      </c>
    </row>
    <row r="54" spans="2:11" x14ac:dyDescent="0.3">
      <c r="B54" s="8" t="s">
        <v>2759</v>
      </c>
      <c r="C54" s="57" t="s">
        <v>1825</v>
      </c>
      <c r="D54" s="54" t="s">
        <v>2760</v>
      </c>
      <c r="E54" s="6" t="s">
        <v>595</v>
      </c>
      <c r="F54" s="19">
        <v>12500</v>
      </c>
      <c r="G54" s="24">
        <v>12711.66</v>
      </c>
      <c r="H54" s="24">
        <v>0.79</v>
      </c>
      <c r="I54" s="31">
        <v>7.29</v>
      </c>
      <c r="J54" s="31"/>
      <c r="K54" s="35" t="s">
        <v>596</v>
      </c>
    </row>
    <row r="55" spans="2:11" x14ac:dyDescent="0.3">
      <c r="B55" s="8" t="s">
        <v>2761</v>
      </c>
      <c r="C55" s="57" t="s">
        <v>2594</v>
      </c>
      <c r="D55" s="54" t="s">
        <v>2762</v>
      </c>
      <c r="E55" s="6" t="s">
        <v>595</v>
      </c>
      <c r="F55" s="19">
        <v>12500</v>
      </c>
      <c r="G55" s="24">
        <v>12707.8</v>
      </c>
      <c r="H55" s="24">
        <v>0.79</v>
      </c>
      <c r="I55" s="31">
        <v>7.2649999999999997</v>
      </c>
      <c r="J55" s="31"/>
      <c r="K55" s="35" t="s">
        <v>596</v>
      </c>
    </row>
    <row r="56" spans="2:11" x14ac:dyDescent="0.3">
      <c r="B56" s="8" t="s">
        <v>2763</v>
      </c>
      <c r="C56" s="57" t="s">
        <v>593</v>
      </c>
      <c r="D56" s="54" t="s">
        <v>2764</v>
      </c>
      <c r="E56" s="6" t="s">
        <v>595</v>
      </c>
      <c r="F56" s="19">
        <v>1000</v>
      </c>
      <c r="G56" s="24">
        <v>10217.91</v>
      </c>
      <c r="H56" s="24">
        <v>0.64</v>
      </c>
      <c r="I56" s="31">
        <v>6.97</v>
      </c>
      <c r="J56" s="31"/>
      <c r="K56" s="35" t="s">
        <v>596</v>
      </c>
    </row>
    <row r="57" spans="2:11" x14ac:dyDescent="0.3">
      <c r="B57" s="8" t="s">
        <v>2765</v>
      </c>
      <c r="C57" s="57" t="s">
        <v>634</v>
      </c>
      <c r="D57" s="54" t="s">
        <v>2766</v>
      </c>
      <c r="E57" s="6" t="s">
        <v>638</v>
      </c>
      <c r="F57" s="19">
        <v>10000</v>
      </c>
      <c r="G57" s="24">
        <v>10188.74</v>
      </c>
      <c r="H57" s="24">
        <v>0.63</v>
      </c>
      <c r="I57" s="31">
        <v>6.58</v>
      </c>
      <c r="J57" s="31"/>
      <c r="K57" s="35"/>
    </row>
    <row r="58" spans="2:11" x14ac:dyDescent="0.3">
      <c r="B58" s="8" t="s">
        <v>2648</v>
      </c>
      <c r="C58" s="57" t="s">
        <v>627</v>
      </c>
      <c r="D58" s="54" t="s">
        <v>2649</v>
      </c>
      <c r="E58" s="6" t="s">
        <v>595</v>
      </c>
      <c r="F58" s="19">
        <v>10000</v>
      </c>
      <c r="G58" s="24">
        <v>10094.66</v>
      </c>
      <c r="H58" s="24">
        <v>0.63</v>
      </c>
      <c r="I58" s="31">
        <v>6.6</v>
      </c>
      <c r="J58" s="31"/>
      <c r="K58" s="35" t="s">
        <v>596</v>
      </c>
    </row>
    <row r="59" spans="2:11" x14ac:dyDescent="0.3">
      <c r="B59" s="8" t="s">
        <v>2767</v>
      </c>
      <c r="C59" s="57" t="s">
        <v>1197</v>
      </c>
      <c r="D59" s="54" t="s">
        <v>2768</v>
      </c>
      <c r="E59" s="6" t="s">
        <v>595</v>
      </c>
      <c r="F59" s="19">
        <v>10000</v>
      </c>
      <c r="G59" s="24">
        <v>9957.84</v>
      </c>
      <c r="H59" s="24">
        <v>0.62</v>
      </c>
      <c r="I59" s="31">
        <v>7.3251999999999997</v>
      </c>
      <c r="J59" s="31"/>
      <c r="K59" s="35" t="s">
        <v>596</v>
      </c>
    </row>
    <row r="60" spans="2:11" x14ac:dyDescent="0.3">
      <c r="B60" s="8" t="s">
        <v>2769</v>
      </c>
      <c r="C60" s="57" t="s">
        <v>658</v>
      </c>
      <c r="D60" s="54" t="s">
        <v>2770</v>
      </c>
      <c r="E60" s="6" t="s">
        <v>595</v>
      </c>
      <c r="F60" s="19">
        <v>850</v>
      </c>
      <c r="G60" s="24">
        <v>8676.77</v>
      </c>
      <c r="H60" s="24">
        <v>0.54</v>
      </c>
      <c r="I60" s="31">
        <v>6.5488</v>
      </c>
      <c r="J60" s="31"/>
      <c r="K60" s="35" t="s">
        <v>596</v>
      </c>
    </row>
    <row r="61" spans="2:11" x14ac:dyDescent="0.3">
      <c r="B61" s="8" t="s">
        <v>2276</v>
      </c>
      <c r="C61" s="57" t="s">
        <v>233</v>
      </c>
      <c r="D61" s="54" t="s">
        <v>2277</v>
      </c>
      <c r="E61" s="6" t="s">
        <v>614</v>
      </c>
      <c r="F61" s="19">
        <v>8500</v>
      </c>
      <c r="G61" s="24">
        <v>8648.5300000000007</v>
      </c>
      <c r="H61" s="24">
        <v>0.54</v>
      </c>
      <c r="I61" s="31">
        <v>7.12</v>
      </c>
      <c r="J61" s="31"/>
      <c r="K61" s="35" t="s">
        <v>596</v>
      </c>
    </row>
    <row r="62" spans="2:11" x14ac:dyDescent="0.3">
      <c r="B62" s="8" t="s">
        <v>2771</v>
      </c>
      <c r="C62" s="57" t="s">
        <v>593</v>
      </c>
      <c r="D62" s="54" t="s">
        <v>2772</v>
      </c>
      <c r="E62" s="6" t="s">
        <v>595</v>
      </c>
      <c r="F62" s="19">
        <v>7500</v>
      </c>
      <c r="G62" s="24">
        <v>7647.34</v>
      </c>
      <c r="H62" s="24">
        <v>0.48</v>
      </c>
      <c r="I62" s="31">
        <v>7.01</v>
      </c>
      <c r="J62" s="31"/>
      <c r="K62" s="35" t="s">
        <v>596</v>
      </c>
    </row>
    <row r="63" spans="2:11" x14ac:dyDescent="0.3">
      <c r="B63" s="8" t="s">
        <v>2773</v>
      </c>
      <c r="C63" s="57" t="s">
        <v>2727</v>
      </c>
      <c r="D63" s="54" t="s">
        <v>2774</v>
      </c>
      <c r="E63" s="6" t="s">
        <v>638</v>
      </c>
      <c r="F63" s="19">
        <v>7500</v>
      </c>
      <c r="G63" s="24">
        <v>7561.26</v>
      </c>
      <c r="H63" s="24">
        <v>0.47</v>
      </c>
      <c r="I63" s="31">
        <v>7.1142000000000003</v>
      </c>
      <c r="J63" s="31"/>
      <c r="K63" s="35" t="s">
        <v>596</v>
      </c>
    </row>
    <row r="64" spans="2:11" x14ac:dyDescent="0.3">
      <c r="B64" s="8" t="s">
        <v>2775</v>
      </c>
      <c r="C64" s="57" t="s">
        <v>1074</v>
      </c>
      <c r="D64" s="54" t="s">
        <v>2776</v>
      </c>
      <c r="E64" s="6" t="s">
        <v>595</v>
      </c>
      <c r="F64" s="19">
        <v>5000</v>
      </c>
      <c r="G64" s="24">
        <v>5121.3100000000004</v>
      </c>
      <c r="H64" s="24">
        <v>0.32</v>
      </c>
      <c r="I64" s="31">
        <v>7.1014999999999997</v>
      </c>
      <c r="J64" s="31"/>
      <c r="K64" s="35" t="s">
        <v>596</v>
      </c>
    </row>
    <row r="65" spans="2:11" x14ac:dyDescent="0.3">
      <c r="B65" s="8" t="s">
        <v>2777</v>
      </c>
      <c r="C65" s="57" t="s">
        <v>686</v>
      </c>
      <c r="D65" s="54" t="s">
        <v>2778</v>
      </c>
      <c r="E65" s="6" t="s">
        <v>595</v>
      </c>
      <c r="F65" s="19">
        <v>5000</v>
      </c>
      <c r="G65" s="24">
        <v>5110.93</v>
      </c>
      <c r="H65" s="24">
        <v>0.32</v>
      </c>
      <c r="I65" s="31">
        <v>6.73</v>
      </c>
      <c r="J65" s="31"/>
      <c r="K65" s="35" t="s">
        <v>596</v>
      </c>
    </row>
    <row r="66" spans="2:11" x14ac:dyDescent="0.3">
      <c r="B66" s="8" t="s">
        <v>2779</v>
      </c>
      <c r="C66" s="57" t="s">
        <v>634</v>
      </c>
      <c r="D66" s="54" t="s">
        <v>2780</v>
      </c>
      <c r="E66" s="6" t="s">
        <v>595</v>
      </c>
      <c r="F66" s="19">
        <v>500</v>
      </c>
      <c r="G66" s="24">
        <v>5107.13</v>
      </c>
      <c r="H66" s="24">
        <v>0.32</v>
      </c>
      <c r="I66" s="31">
        <v>6.5506000000000002</v>
      </c>
      <c r="J66" s="31"/>
      <c r="K66" s="35" t="s">
        <v>596</v>
      </c>
    </row>
    <row r="67" spans="2:11" x14ac:dyDescent="0.3">
      <c r="B67" s="8" t="s">
        <v>2781</v>
      </c>
      <c r="C67" s="57" t="s">
        <v>658</v>
      </c>
      <c r="D67" s="54" t="s">
        <v>2782</v>
      </c>
      <c r="E67" s="6" t="s">
        <v>595</v>
      </c>
      <c r="F67" s="19">
        <v>5000</v>
      </c>
      <c r="G67" s="24">
        <v>5087.83</v>
      </c>
      <c r="H67" s="24">
        <v>0.32</v>
      </c>
      <c r="I67" s="31">
        <v>6.6973000000000003</v>
      </c>
      <c r="J67" s="31"/>
      <c r="K67" s="35" t="s">
        <v>596</v>
      </c>
    </row>
    <row r="68" spans="2:11" x14ac:dyDescent="0.3">
      <c r="B68" s="8" t="s">
        <v>2616</v>
      </c>
      <c r="C68" s="57" t="s">
        <v>634</v>
      </c>
      <c r="D68" s="54" t="s">
        <v>2617</v>
      </c>
      <c r="E68" s="6" t="s">
        <v>638</v>
      </c>
      <c r="F68" s="19">
        <v>5000</v>
      </c>
      <c r="G68" s="24">
        <v>5086.8500000000004</v>
      </c>
      <c r="H68" s="24">
        <v>0.32</v>
      </c>
      <c r="I68" s="31">
        <v>6.5814000000000004</v>
      </c>
      <c r="J68" s="31"/>
      <c r="K68" s="35" t="s">
        <v>596</v>
      </c>
    </row>
    <row r="69" spans="2:11" x14ac:dyDescent="0.3">
      <c r="B69" s="8" t="s">
        <v>2783</v>
      </c>
      <c r="C69" s="57" t="s">
        <v>2784</v>
      </c>
      <c r="D69" s="54" t="s">
        <v>2785</v>
      </c>
      <c r="E69" s="6" t="s">
        <v>595</v>
      </c>
      <c r="F69" s="19">
        <v>5000</v>
      </c>
      <c r="G69" s="24">
        <v>5072.4399999999996</v>
      </c>
      <c r="H69" s="24">
        <v>0.32</v>
      </c>
      <c r="I69" s="31">
        <v>6.7649999999999997</v>
      </c>
      <c r="J69" s="31"/>
      <c r="K69" s="35" t="s">
        <v>596</v>
      </c>
    </row>
    <row r="70" spans="2:11" x14ac:dyDescent="0.3">
      <c r="B70" s="8" t="s">
        <v>2786</v>
      </c>
      <c r="C70" s="57" t="s">
        <v>1317</v>
      </c>
      <c r="D70" s="54" t="s">
        <v>2787</v>
      </c>
      <c r="E70" s="6" t="s">
        <v>595</v>
      </c>
      <c r="F70" s="19">
        <v>500</v>
      </c>
      <c r="G70" s="24">
        <v>5067.71</v>
      </c>
      <c r="H70" s="24">
        <v>0.32</v>
      </c>
      <c r="I70" s="31">
        <v>7.0712000000000002</v>
      </c>
      <c r="J70" s="31"/>
      <c r="K70" s="35" t="s">
        <v>596</v>
      </c>
    </row>
    <row r="71" spans="2:11" x14ac:dyDescent="0.3">
      <c r="B71" s="8" t="s">
        <v>2788</v>
      </c>
      <c r="C71" s="57" t="s">
        <v>593</v>
      </c>
      <c r="D71" s="54" t="s">
        <v>2789</v>
      </c>
      <c r="E71" s="6" t="s">
        <v>595</v>
      </c>
      <c r="F71" s="19">
        <v>450</v>
      </c>
      <c r="G71" s="24">
        <v>4739.5</v>
      </c>
      <c r="H71" s="24">
        <v>0.3</v>
      </c>
      <c r="I71" s="31">
        <v>7.01</v>
      </c>
      <c r="J71" s="31"/>
      <c r="K71" s="35"/>
    </row>
    <row r="72" spans="2:11" x14ac:dyDescent="0.3">
      <c r="B72" s="8" t="s">
        <v>2790</v>
      </c>
      <c r="C72" s="57" t="s">
        <v>658</v>
      </c>
      <c r="D72" s="54" t="s">
        <v>2791</v>
      </c>
      <c r="E72" s="6" t="s">
        <v>595</v>
      </c>
      <c r="F72" s="19">
        <v>3000</v>
      </c>
      <c r="G72" s="24">
        <v>3078.31</v>
      </c>
      <c r="H72" s="24">
        <v>0.19</v>
      </c>
      <c r="I72" s="31">
        <v>6.6973000000000003</v>
      </c>
      <c r="J72" s="31"/>
      <c r="K72" s="35" t="s">
        <v>596</v>
      </c>
    </row>
    <row r="73" spans="2:11" x14ac:dyDescent="0.3">
      <c r="B73" s="8" t="s">
        <v>2792</v>
      </c>
      <c r="C73" s="57" t="s">
        <v>664</v>
      </c>
      <c r="D73" s="54" t="s">
        <v>2793</v>
      </c>
      <c r="E73" s="6" t="s">
        <v>614</v>
      </c>
      <c r="F73" s="19">
        <v>2500</v>
      </c>
      <c r="G73" s="24">
        <v>2594.7800000000002</v>
      </c>
      <c r="H73" s="24">
        <v>0.16</v>
      </c>
      <c r="I73" s="31">
        <v>7.6725000000000003</v>
      </c>
      <c r="J73" s="31"/>
      <c r="K73" s="35" t="s">
        <v>596</v>
      </c>
    </row>
    <row r="74" spans="2:11" x14ac:dyDescent="0.3">
      <c r="B74" s="8" t="s">
        <v>2794</v>
      </c>
      <c r="C74" s="57" t="s">
        <v>1317</v>
      </c>
      <c r="D74" s="54" t="s">
        <v>2795</v>
      </c>
      <c r="E74" s="6" t="s">
        <v>595</v>
      </c>
      <c r="F74" s="19">
        <v>250</v>
      </c>
      <c r="G74" s="24">
        <v>2548.09</v>
      </c>
      <c r="H74" s="24">
        <v>0.16</v>
      </c>
      <c r="I74" s="31">
        <v>7.0513000000000003</v>
      </c>
      <c r="J74" s="31"/>
      <c r="K74" s="35" t="s">
        <v>596</v>
      </c>
    </row>
    <row r="75" spans="2:11" x14ac:dyDescent="0.3">
      <c r="B75" s="8" t="s">
        <v>2796</v>
      </c>
      <c r="C75" s="57" t="s">
        <v>658</v>
      </c>
      <c r="D75" s="54" t="s">
        <v>2797</v>
      </c>
      <c r="E75" s="6" t="s">
        <v>595</v>
      </c>
      <c r="F75" s="19">
        <v>2500</v>
      </c>
      <c r="G75" s="24">
        <v>2538.85</v>
      </c>
      <c r="H75" s="24">
        <v>0.16</v>
      </c>
      <c r="I75" s="31">
        <v>6.5810000000000004</v>
      </c>
      <c r="J75" s="31"/>
      <c r="K75" s="35" t="s">
        <v>596</v>
      </c>
    </row>
    <row r="76" spans="2:11" x14ac:dyDescent="0.3">
      <c r="B76" s="8" t="s">
        <v>2798</v>
      </c>
      <c r="C76" s="57" t="s">
        <v>1197</v>
      </c>
      <c r="D76" s="54" t="s">
        <v>2799</v>
      </c>
      <c r="E76" s="6" t="s">
        <v>595</v>
      </c>
      <c r="F76" s="19">
        <v>250</v>
      </c>
      <c r="G76" s="24">
        <v>2496.4</v>
      </c>
      <c r="H76" s="24">
        <v>0.16</v>
      </c>
      <c r="I76" s="31">
        <v>7.0243000000000002</v>
      </c>
      <c r="J76" s="31"/>
      <c r="K76" s="35" t="s">
        <v>596</v>
      </c>
    </row>
    <row r="77" spans="2:11" x14ac:dyDescent="0.3">
      <c r="B77" s="8" t="s">
        <v>2636</v>
      </c>
      <c r="C77" s="57" t="s">
        <v>634</v>
      </c>
      <c r="D77" s="54" t="s">
        <v>2637</v>
      </c>
      <c r="E77" s="6" t="s">
        <v>595</v>
      </c>
      <c r="F77" s="19">
        <v>1000</v>
      </c>
      <c r="G77" s="24">
        <v>1017.42</v>
      </c>
      <c r="H77" s="24">
        <v>0.06</v>
      </c>
      <c r="I77" s="31">
        <v>6.5814000000000004</v>
      </c>
      <c r="J77" s="31"/>
      <c r="K77" s="35" t="s">
        <v>596</v>
      </c>
    </row>
    <row r="78" spans="2:11" x14ac:dyDescent="0.3">
      <c r="C78" s="58" t="s">
        <v>176</v>
      </c>
      <c r="D78" s="54"/>
      <c r="E78" s="6"/>
      <c r="F78" s="19"/>
      <c r="G78" s="25">
        <v>1078637.8500000001</v>
      </c>
      <c r="H78" s="25">
        <v>67.2</v>
      </c>
      <c r="I78" s="31"/>
      <c r="J78" s="31"/>
      <c r="K78" s="35"/>
    </row>
    <row r="79" spans="2:11" x14ac:dyDescent="0.3">
      <c r="C79" s="57"/>
      <c r="D79" s="54"/>
      <c r="E79" s="6"/>
      <c r="F79" s="19"/>
      <c r="G79" s="24"/>
      <c r="H79" s="24"/>
      <c r="I79" s="31"/>
      <c r="J79" s="31"/>
      <c r="K79" s="35"/>
    </row>
    <row r="80" spans="2:11" x14ac:dyDescent="0.3">
      <c r="C80" s="58" t="s">
        <v>7</v>
      </c>
      <c r="D80" s="54"/>
      <c r="E80" s="6"/>
      <c r="F80" s="19"/>
      <c r="G80" s="24" t="s">
        <v>2</v>
      </c>
      <c r="H80" s="24" t="s">
        <v>2</v>
      </c>
      <c r="I80" s="31"/>
      <c r="J80" s="31"/>
      <c r="K80" s="35"/>
    </row>
    <row r="81" spans="2:11" x14ac:dyDescent="0.3">
      <c r="C81" s="57"/>
      <c r="D81" s="54"/>
      <c r="E81" s="6"/>
      <c r="F81" s="19"/>
      <c r="G81" s="24"/>
      <c r="H81" s="24"/>
      <c r="I81" s="31"/>
      <c r="J81" s="31"/>
      <c r="K81" s="35"/>
    </row>
    <row r="82" spans="2:11" x14ac:dyDescent="0.3">
      <c r="C82" s="59" t="s">
        <v>8</v>
      </c>
      <c r="D82" s="54"/>
      <c r="E82" s="6"/>
      <c r="F82" s="19"/>
      <c r="G82" s="24"/>
      <c r="H82" s="24"/>
      <c r="I82" s="31"/>
      <c r="J82" s="31"/>
      <c r="K82" s="35"/>
    </row>
    <row r="83" spans="2:11" x14ac:dyDescent="0.3">
      <c r="B83" s="8" t="s">
        <v>2800</v>
      </c>
      <c r="C83" s="57" t="s">
        <v>5279</v>
      </c>
      <c r="D83" s="54" t="s">
        <v>2801</v>
      </c>
      <c r="E83" s="6" t="s">
        <v>1956</v>
      </c>
      <c r="F83" s="19">
        <v>208</v>
      </c>
      <c r="G83" s="24">
        <v>19970.57</v>
      </c>
      <c r="H83" s="24">
        <v>1.24</v>
      </c>
      <c r="I83" s="31">
        <v>7.9550000000000001</v>
      </c>
      <c r="J83" s="31"/>
      <c r="K83" s="35" t="s">
        <v>596</v>
      </c>
    </row>
    <row r="84" spans="2:11" x14ac:dyDescent="0.3">
      <c r="B84" s="8" t="s">
        <v>706</v>
      </c>
      <c r="C84" s="57" t="s">
        <v>5278</v>
      </c>
      <c r="D84" s="54" t="s">
        <v>707</v>
      </c>
      <c r="E84" s="6" t="s">
        <v>708</v>
      </c>
      <c r="F84" s="19">
        <v>200</v>
      </c>
      <c r="G84" s="24">
        <v>17350.080000000002</v>
      </c>
      <c r="H84" s="24">
        <v>1.08</v>
      </c>
      <c r="I84" s="31">
        <v>7.75</v>
      </c>
      <c r="J84" s="31"/>
      <c r="K84" s="35" t="s">
        <v>596</v>
      </c>
    </row>
    <row r="85" spans="2:11" x14ac:dyDescent="0.3">
      <c r="C85" s="58" t="s">
        <v>176</v>
      </c>
      <c r="D85" s="54"/>
      <c r="E85" s="6"/>
      <c r="F85" s="19"/>
      <c r="G85" s="25">
        <v>37320.65</v>
      </c>
      <c r="H85" s="25">
        <v>2.3199999999999998</v>
      </c>
      <c r="I85" s="31"/>
      <c r="J85" s="31"/>
      <c r="K85" s="35"/>
    </row>
    <row r="86" spans="2:11" x14ac:dyDescent="0.3">
      <c r="C86" s="57"/>
      <c r="D86" s="54"/>
      <c r="E86" s="6"/>
      <c r="F86" s="19"/>
      <c r="G86" s="24"/>
      <c r="H86" s="24"/>
      <c r="I86" s="31"/>
      <c r="J86" s="31"/>
      <c r="K86" s="35"/>
    </row>
    <row r="87" spans="2:11" x14ac:dyDescent="0.3">
      <c r="C87" s="59" t="s">
        <v>9</v>
      </c>
      <c r="D87" s="54"/>
      <c r="E87" s="6"/>
      <c r="F87" s="19"/>
      <c r="G87" s="24"/>
      <c r="H87" s="24"/>
      <c r="I87" s="31"/>
      <c r="J87" s="31"/>
      <c r="K87" s="35"/>
    </row>
    <row r="88" spans="2:11" x14ac:dyDescent="0.3">
      <c r="B88" s="8" t="s">
        <v>1093</v>
      </c>
      <c r="C88" s="57" t="s">
        <v>1094</v>
      </c>
      <c r="D88" s="54" t="s">
        <v>1095</v>
      </c>
      <c r="E88" s="6" t="s">
        <v>187</v>
      </c>
      <c r="F88" s="19">
        <v>120000000</v>
      </c>
      <c r="G88" s="24">
        <v>125804.16</v>
      </c>
      <c r="H88" s="24">
        <v>7.84</v>
      </c>
      <c r="I88" s="31">
        <v>6.5076831999999998</v>
      </c>
      <c r="J88" s="31"/>
      <c r="K88" s="35"/>
    </row>
    <row r="89" spans="2:11" x14ac:dyDescent="0.3">
      <c r="B89" s="8" t="s">
        <v>2802</v>
      </c>
      <c r="C89" s="57" t="s">
        <v>2803</v>
      </c>
      <c r="D89" s="54" t="s">
        <v>2804</v>
      </c>
      <c r="E89" s="6" t="s">
        <v>187</v>
      </c>
      <c r="F89" s="19">
        <v>82000000</v>
      </c>
      <c r="G89" s="24">
        <v>85607.92</v>
      </c>
      <c r="H89" s="24">
        <v>5.33</v>
      </c>
      <c r="I89" s="31">
        <v>6.1875817</v>
      </c>
      <c r="J89" s="31"/>
      <c r="K89" s="35"/>
    </row>
    <row r="90" spans="2:11" x14ac:dyDescent="0.3">
      <c r="C90" s="58" t="s">
        <v>176</v>
      </c>
      <c r="D90" s="54"/>
      <c r="E90" s="6"/>
      <c r="F90" s="19"/>
      <c r="G90" s="25">
        <v>211412.08</v>
      </c>
      <c r="H90" s="25">
        <v>13.17</v>
      </c>
      <c r="I90" s="31"/>
      <c r="J90" s="31"/>
      <c r="K90" s="35"/>
    </row>
    <row r="91" spans="2:11" x14ac:dyDescent="0.3">
      <c r="C91" s="57"/>
      <c r="D91" s="54"/>
      <c r="E91" s="6"/>
      <c r="F91" s="19"/>
      <c r="G91" s="24"/>
      <c r="H91" s="24"/>
      <c r="I91" s="31"/>
      <c r="J91" s="31"/>
      <c r="K91" s="35"/>
    </row>
    <row r="92" spans="2:11" x14ac:dyDescent="0.3">
      <c r="C92" s="59" t="s">
        <v>10</v>
      </c>
      <c r="D92" s="54"/>
      <c r="E92" s="6"/>
      <c r="F92" s="19"/>
      <c r="G92" s="24"/>
      <c r="H92" s="24"/>
      <c r="I92" s="31"/>
      <c r="J92" s="31"/>
      <c r="K92" s="35"/>
    </row>
    <row r="93" spans="2:11" x14ac:dyDescent="0.3">
      <c r="B93" s="8" t="s">
        <v>2805</v>
      </c>
      <c r="C93" s="57" t="s">
        <v>2806</v>
      </c>
      <c r="D93" s="54" t="s">
        <v>2807</v>
      </c>
      <c r="E93" s="6" t="s">
        <v>187</v>
      </c>
      <c r="F93" s="19">
        <v>13819700</v>
      </c>
      <c r="G93" s="24">
        <v>14189.54</v>
      </c>
      <c r="H93" s="24">
        <v>0.88</v>
      </c>
      <c r="I93" s="31">
        <v>6.8277996999999999</v>
      </c>
      <c r="J93" s="31"/>
      <c r="K93" s="35"/>
    </row>
    <row r="94" spans="2:11" x14ac:dyDescent="0.3">
      <c r="B94" s="8" t="s">
        <v>2808</v>
      </c>
      <c r="C94" s="57" t="s">
        <v>2809</v>
      </c>
      <c r="D94" s="54" t="s">
        <v>2810</v>
      </c>
      <c r="E94" s="6" t="s">
        <v>187</v>
      </c>
      <c r="F94" s="19">
        <v>1000000</v>
      </c>
      <c r="G94" s="24">
        <v>1010.93</v>
      </c>
      <c r="H94" s="24">
        <v>0.06</v>
      </c>
      <c r="I94" s="31">
        <v>6.6075226000000002</v>
      </c>
      <c r="J94" s="31"/>
      <c r="K94" s="35"/>
    </row>
    <row r="95" spans="2:11" x14ac:dyDescent="0.3">
      <c r="B95" s="8" t="s">
        <v>2811</v>
      </c>
      <c r="C95" s="57" t="s">
        <v>2812</v>
      </c>
      <c r="D95" s="54" t="s">
        <v>2813</v>
      </c>
      <c r="E95" s="6" t="s">
        <v>187</v>
      </c>
      <c r="F95" s="19">
        <v>195100</v>
      </c>
      <c r="G95" s="24">
        <v>206.69</v>
      </c>
      <c r="H95" s="24">
        <v>0.01</v>
      </c>
      <c r="I95" s="31">
        <v>6.8432997000000002</v>
      </c>
      <c r="J95" s="31"/>
      <c r="K95" s="35"/>
    </row>
    <row r="96" spans="2:11" x14ac:dyDescent="0.3">
      <c r="C96" s="58" t="s">
        <v>176</v>
      </c>
      <c r="D96" s="54"/>
      <c r="E96" s="6"/>
      <c r="F96" s="19"/>
      <c r="G96" s="25">
        <v>15407.16</v>
      </c>
      <c r="H96" s="25">
        <v>0.95</v>
      </c>
      <c r="I96" s="31"/>
      <c r="J96" s="31"/>
      <c r="K96" s="35"/>
    </row>
    <row r="97" spans="1:11" x14ac:dyDescent="0.3">
      <c r="C97" s="57"/>
      <c r="D97" s="54"/>
      <c r="E97" s="6"/>
      <c r="F97" s="19"/>
      <c r="G97" s="24"/>
      <c r="H97" s="24"/>
      <c r="I97" s="31"/>
      <c r="J97" s="31"/>
      <c r="K97" s="35"/>
    </row>
    <row r="98" spans="1:11" x14ac:dyDescent="0.3">
      <c r="A98" s="10"/>
      <c r="B98" s="28"/>
      <c r="C98" s="58" t="s">
        <v>11</v>
      </c>
      <c r="D98" s="54"/>
      <c r="E98" s="6"/>
      <c r="F98" s="19"/>
      <c r="G98" s="24"/>
      <c r="H98" s="24"/>
      <c r="I98" s="31"/>
      <c r="J98" s="31"/>
      <c r="K98" s="35"/>
    </row>
    <row r="99" spans="1:11" x14ac:dyDescent="0.3">
      <c r="C99" s="59" t="s">
        <v>13</v>
      </c>
      <c r="D99" s="54"/>
      <c r="E99" s="6"/>
      <c r="F99" s="19"/>
      <c r="G99" s="24"/>
      <c r="H99" s="24"/>
      <c r="I99" s="31"/>
      <c r="J99" s="31"/>
      <c r="K99" s="35"/>
    </row>
    <row r="100" spans="1:11" x14ac:dyDescent="0.3">
      <c r="B100" s="8" t="s">
        <v>2814</v>
      </c>
      <c r="C100" s="57" t="s">
        <v>550</v>
      </c>
      <c r="D100" s="54" t="s">
        <v>2815</v>
      </c>
      <c r="E100" s="6" t="s">
        <v>736</v>
      </c>
      <c r="F100" s="19">
        <v>4500</v>
      </c>
      <c r="G100" s="24">
        <v>21576.42</v>
      </c>
      <c r="H100" s="24">
        <v>1.34</v>
      </c>
      <c r="I100" s="31">
        <v>6.1999000000000004</v>
      </c>
      <c r="J100" s="31"/>
      <c r="K100" s="35"/>
    </row>
    <row r="101" spans="1:11" x14ac:dyDescent="0.3">
      <c r="C101" s="58" t="s">
        <v>176</v>
      </c>
      <c r="D101" s="54"/>
      <c r="E101" s="6"/>
      <c r="F101" s="19"/>
      <c r="G101" s="25">
        <v>21576.42</v>
      </c>
      <c r="H101" s="25">
        <v>1.34</v>
      </c>
      <c r="I101" s="31"/>
      <c r="J101" s="31"/>
      <c r="K101" s="35"/>
    </row>
    <row r="102" spans="1:11" x14ac:dyDescent="0.3">
      <c r="C102" s="57"/>
      <c r="D102" s="54"/>
      <c r="E102" s="6"/>
      <c r="F102" s="19"/>
      <c r="G102" s="24"/>
      <c r="H102" s="24"/>
      <c r="I102" s="31"/>
      <c r="J102" s="31"/>
      <c r="K102" s="35"/>
    </row>
    <row r="103" spans="1:11" x14ac:dyDescent="0.3">
      <c r="C103" s="59" t="s">
        <v>14</v>
      </c>
      <c r="D103" s="54"/>
      <c r="E103" s="6"/>
      <c r="F103" s="19"/>
      <c r="G103" s="24"/>
      <c r="H103" s="24"/>
      <c r="I103" s="31"/>
      <c r="J103" s="31"/>
      <c r="K103" s="35"/>
    </row>
    <row r="104" spans="1:11" x14ac:dyDescent="0.3">
      <c r="B104" s="8" t="s">
        <v>2023</v>
      </c>
      <c r="C104" s="57" t="s">
        <v>1192</v>
      </c>
      <c r="D104" s="54" t="s">
        <v>2024</v>
      </c>
      <c r="E104" s="6" t="s">
        <v>736</v>
      </c>
      <c r="F104" s="19">
        <v>6000</v>
      </c>
      <c r="G104" s="24">
        <v>29230.53</v>
      </c>
      <c r="H104" s="24">
        <v>1.82</v>
      </c>
      <c r="I104" s="31">
        <v>6.12</v>
      </c>
      <c r="J104" s="31"/>
      <c r="K104" s="35"/>
    </row>
    <row r="105" spans="1:11" x14ac:dyDescent="0.3">
      <c r="B105" s="8" t="s">
        <v>2816</v>
      </c>
      <c r="C105" s="57" t="s">
        <v>1410</v>
      </c>
      <c r="D105" s="54" t="s">
        <v>2817</v>
      </c>
      <c r="E105" s="6" t="s">
        <v>730</v>
      </c>
      <c r="F105" s="19">
        <v>5000</v>
      </c>
      <c r="G105" s="24">
        <v>24666.63</v>
      </c>
      <c r="H105" s="24">
        <v>1.54</v>
      </c>
      <c r="I105" s="31">
        <v>5.8037999999999998</v>
      </c>
      <c r="J105" s="31"/>
      <c r="K105" s="35" t="s">
        <v>596</v>
      </c>
    </row>
    <row r="106" spans="1:11" x14ac:dyDescent="0.3">
      <c r="B106" s="8" t="s">
        <v>734</v>
      </c>
      <c r="C106" s="57" t="s">
        <v>289</v>
      </c>
      <c r="D106" s="54" t="s">
        <v>735</v>
      </c>
      <c r="E106" s="6" t="s">
        <v>736</v>
      </c>
      <c r="F106" s="19">
        <v>5000</v>
      </c>
      <c r="G106" s="24">
        <v>24646.9</v>
      </c>
      <c r="H106" s="24">
        <v>1.54</v>
      </c>
      <c r="I106" s="31">
        <v>5.8101000000000003</v>
      </c>
      <c r="J106" s="31"/>
      <c r="K106" s="35" t="s">
        <v>596</v>
      </c>
    </row>
    <row r="107" spans="1:11" x14ac:dyDescent="0.3">
      <c r="B107" s="8" t="s">
        <v>2818</v>
      </c>
      <c r="C107" s="57" t="s">
        <v>1110</v>
      </c>
      <c r="D107" s="54" t="s">
        <v>2819</v>
      </c>
      <c r="E107" s="6" t="s">
        <v>736</v>
      </c>
      <c r="F107" s="19">
        <v>5000</v>
      </c>
      <c r="G107" s="24">
        <v>24618.95</v>
      </c>
      <c r="H107" s="24">
        <v>1.53</v>
      </c>
      <c r="I107" s="31">
        <v>6.01</v>
      </c>
      <c r="J107" s="31"/>
      <c r="K107" s="35" t="s">
        <v>596</v>
      </c>
    </row>
    <row r="108" spans="1:11" x14ac:dyDescent="0.3">
      <c r="B108" s="8" t="s">
        <v>2047</v>
      </c>
      <c r="C108" s="57" t="s">
        <v>52</v>
      </c>
      <c r="D108" s="54" t="s">
        <v>2048</v>
      </c>
      <c r="E108" s="6" t="s">
        <v>736</v>
      </c>
      <c r="F108" s="19">
        <v>4000</v>
      </c>
      <c r="G108" s="24">
        <v>18861.099999999999</v>
      </c>
      <c r="H108" s="24">
        <v>1.17</v>
      </c>
      <c r="I108" s="31">
        <v>6.37</v>
      </c>
      <c r="J108" s="31"/>
      <c r="K108" s="35" t="s">
        <v>596</v>
      </c>
    </row>
    <row r="109" spans="1:11" x14ac:dyDescent="0.3">
      <c r="B109" s="8" t="s">
        <v>2041</v>
      </c>
      <c r="C109" s="57" t="s">
        <v>1110</v>
      </c>
      <c r="D109" s="54" t="s">
        <v>2042</v>
      </c>
      <c r="E109" s="6" t="s">
        <v>736</v>
      </c>
      <c r="F109" s="19">
        <v>2000</v>
      </c>
      <c r="G109" s="24">
        <v>9745.91</v>
      </c>
      <c r="H109" s="24">
        <v>0.61</v>
      </c>
      <c r="I109" s="31">
        <v>6.1001000000000003</v>
      </c>
      <c r="J109" s="31"/>
      <c r="K109" s="35"/>
    </row>
    <row r="110" spans="1:11" x14ac:dyDescent="0.3">
      <c r="B110" s="8" t="s">
        <v>1738</v>
      </c>
      <c r="C110" s="57" t="s">
        <v>1110</v>
      </c>
      <c r="D110" s="54" t="s">
        <v>1739</v>
      </c>
      <c r="E110" s="6" t="s">
        <v>736</v>
      </c>
      <c r="F110" s="19">
        <v>2000</v>
      </c>
      <c r="G110" s="24">
        <v>9577.3700000000008</v>
      </c>
      <c r="H110" s="24">
        <v>0.6</v>
      </c>
      <c r="I110" s="31">
        <v>6.1950000000000003</v>
      </c>
      <c r="J110" s="31"/>
      <c r="K110" s="35" t="s">
        <v>596</v>
      </c>
    </row>
    <row r="111" spans="1:11" x14ac:dyDescent="0.3">
      <c r="B111" s="8" t="s">
        <v>2696</v>
      </c>
      <c r="C111" s="57" t="s">
        <v>1393</v>
      </c>
      <c r="D111" s="54" t="s">
        <v>2697</v>
      </c>
      <c r="E111" s="6" t="s">
        <v>736</v>
      </c>
      <c r="F111" s="19">
        <v>1000</v>
      </c>
      <c r="G111" s="24">
        <v>4798.3599999999997</v>
      </c>
      <c r="H111" s="24">
        <v>0.3</v>
      </c>
      <c r="I111" s="31">
        <v>6.1849999999999996</v>
      </c>
      <c r="J111" s="31"/>
      <c r="K111" s="35" t="s">
        <v>596</v>
      </c>
    </row>
    <row r="112" spans="1:11" x14ac:dyDescent="0.3">
      <c r="C112" s="58" t="s">
        <v>176</v>
      </c>
      <c r="D112" s="54"/>
      <c r="E112" s="6"/>
      <c r="F112" s="19"/>
      <c r="G112" s="25">
        <v>146145.75</v>
      </c>
      <c r="H112" s="25">
        <v>9.11</v>
      </c>
      <c r="I112" s="31"/>
      <c r="J112" s="31"/>
      <c r="K112" s="35"/>
    </row>
    <row r="113" spans="1:11" x14ac:dyDescent="0.3">
      <c r="C113" s="57"/>
      <c r="D113" s="54"/>
      <c r="E113" s="6"/>
      <c r="F113" s="19"/>
      <c r="G113" s="24"/>
      <c r="H113" s="24"/>
      <c r="I113" s="31"/>
      <c r="J113" s="31"/>
      <c r="K113" s="35"/>
    </row>
    <row r="114" spans="1:11" x14ac:dyDescent="0.3">
      <c r="C114" s="58" t="s">
        <v>15</v>
      </c>
      <c r="D114" s="54"/>
      <c r="E114" s="6"/>
      <c r="F114" s="19"/>
      <c r="G114" s="24" t="s">
        <v>2</v>
      </c>
      <c r="H114" s="24" t="s">
        <v>2</v>
      </c>
      <c r="I114" s="31"/>
      <c r="J114" s="31"/>
      <c r="K114" s="35"/>
    </row>
    <row r="115" spans="1:11" x14ac:dyDescent="0.3">
      <c r="C115" s="57"/>
      <c r="D115" s="54"/>
      <c r="E115" s="6"/>
      <c r="F115" s="19"/>
      <c r="G115" s="24"/>
      <c r="H115" s="24"/>
      <c r="I115" s="31"/>
      <c r="J115" s="31"/>
      <c r="K115" s="35"/>
    </row>
    <row r="116" spans="1:11" x14ac:dyDescent="0.3">
      <c r="C116" s="58" t="s">
        <v>16</v>
      </c>
      <c r="D116" s="54"/>
      <c r="E116" s="6"/>
      <c r="F116" s="19"/>
      <c r="G116" s="24" t="s">
        <v>2</v>
      </c>
      <c r="H116" s="24" t="s">
        <v>2</v>
      </c>
      <c r="I116" s="31"/>
      <c r="J116" s="31"/>
      <c r="K116" s="35"/>
    </row>
    <row r="117" spans="1:11" x14ac:dyDescent="0.3">
      <c r="C117" s="57"/>
      <c r="D117" s="54"/>
      <c r="E117" s="6"/>
      <c r="F117" s="19"/>
      <c r="G117" s="24"/>
      <c r="H117" s="24"/>
      <c r="I117" s="31"/>
      <c r="J117" s="31"/>
      <c r="K117" s="35"/>
    </row>
    <row r="118" spans="1:11" x14ac:dyDescent="0.3">
      <c r="C118" s="59" t="s">
        <v>17</v>
      </c>
      <c r="D118" s="54"/>
      <c r="E118" s="6"/>
      <c r="F118" s="19"/>
      <c r="G118" s="24"/>
      <c r="H118" s="24"/>
      <c r="I118" s="31"/>
      <c r="J118" s="31"/>
      <c r="K118" s="35"/>
    </row>
    <row r="119" spans="1:11" x14ac:dyDescent="0.3">
      <c r="B119" s="8" t="s">
        <v>2820</v>
      </c>
      <c r="C119" s="57" t="s">
        <v>2821</v>
      </c>
      <c r="D119" s="54" t="s">
        <v>2822</v>
      </c>
      <c r="E119" s="6" t="s">
        <v>187</v>
      </c>
      <c r="F119" s="19">
        <v>140000</v>
      </c>
      <c r="G119" s="24">
        <v>124.9</v>
      </c>
      <c r="H119" s="24">
        <v>0.01</v>
      </c>
      <c r="I119" s="31">
        <v>6.0091622999999998</v>
      </c>
      <c r="J119" s="31"/>
      <c r="K119" s="35"/>
    </row>
    <row r="120" spans="1:11" x14ac:dyDescent="0.3">
      <c r="C120" s="58" t="s">
        <v>176</v>
      </c>
      <c r="D120" s="54"/>
      <c r="E120" s="6"/>
      <c r="F120" s="19"/>
      <c r="G120" s="25">
        <v>124.9</v>
      </c>
      <c r="H120" s="25">
        <v>0.01</v>
      </c>
      <c r="I120" s="31"/>
      <c r="J120" s="31"/>
      <c r="K120" s="35"/>
    </row>
    <row r="121" spans="1:11" x14ac:dyDescent="0.3">
      <c r="C121" s="57"/>
      <c r="D121" s="54"/>
      <c r="E121" s="6"/>
      <c r="F121" s="19"/>
      <c r="G121" s="24"/>
      <c r="H121" s="24"/>
      <c r="I121" s="31"/>
      <c r="J121" s="31"/>
      <c r="K121" s="35"/>
    </row>
    <row r="122" spans="1:11" x14ac:dyDescent="0.3">
      <c r="A122" s="10"/>
      <c r="B122" s="28"/>
      <c r="C122" s="58" t="s">
        <v>18</v>
      </c>
      <c r="D122" s="54"/>
      <c r="E122" s="6"/>
      <c r="F122" s="19"/>
      <c r="G122" s="24"/>
      <c r="H122" s="24"/>
      <c r="I122" s="31"/>
      <c r="J122" s="31"/>
      <c r="K122" s="35"/>
    </row>
    <row r="123" spans="1:11" x14ac:dyDescent="0.3">
      <c r="A123" s="28"/>
      <c r="B123" s="28"/>
      <c r="C123" s="58" t="s">
        <v>19</v>
      </c>
      <c r="D123" s="54"/>
      <c r="E123" s="6"/>
      <c r="F123" s="19"/>
      <c r="G123" s="24" t="s">
        <v>2</v>
      </c>
      <c r="H123" s="24" t="s">
        <v>2</v>
      </c>
      <c r="I123" s="31"/>
      <c r="J123" s="31"/>
      <c r="K123" s="35"/>
    </row>
    <row r="124" spans="1:11" x14ac:dyDescent="0.3">
      <c r="A124" s="28"/>
      <c r="B124" s="28"/>
      <c r="C124" s="58"/>
      <c r="D124" s="54"/>
      <c r="E124" s="6"/>
      <c r="F124" s="19"/>
      <c r="G124" s="24"/>
      <c r="H124" s="24"/>
      <c r="I124" s="31"/>
      <c r="J124" s="31"/>
      <c r="K124" s="35"/>
    </row>
    <row r="125" spans="1:11" x14ac:dyDescent="0.3">
      <c r="C125" s="59" t="s">
        <v>20</v>
      </c>
      <c r="D125" s="54"/>
      <c r="E125" s="6"/>
      <c r="F125" s="19"/>
      <c r="G125" s="24"/>
      <c r="H125" s="24"/>
      <c r="I125" s="31"/>
      <c r="J125" s="31"/>
      <c r="K125" s="35"/>
    </row>
    <row r="126" spans="1:11" x14ac:dyDescent="0.3">
      <c r="B126" s="8" t="s">
        <v>778</v>
      </c>
      <c r="C126" s="57" t="s">
        <v>5281</v>
      </c>
      <c r="D126" s="54" t="s">
        <v>779</v>
      </c>
      <c r="E126" s="6" t="s">
        <v>780</v>
      </c>
      <c r="F126" s="19">
        <v>33444.26</v>
      </c>
      <c r="G126" s="24">
        <v>3760.29</v>
      </c>
      <c r="H126" s="24">
        <v>0.23</v>
      </c>
      <c r="I126" s="31">
        <v>5.51</v>
      </c>
      <c r="J126" s="31"/>
      <c r="K126" s="35"/>
    </row>
    <row r="127" spans="1:11" x14ac:dyDescent="0.3">
      <c r="C127" s="58" t="s">
        <v>176</v>
      </c>
      <c r="D127" s="54"/>
      <c r="E127" s="6"/>
      <c r="F127" s="19"/>
      <c r="G127" s="25">
        <v>3760.29</v>
      </c>
      <c r="H127" s="25">
        <v>0.23</v>
      </c>
      <c r="I127" s="31"/>
      <c r="J127" s="31"/>
      <c r="K127" s="35"/>
    </row>
    <row r="128" spans="1:11" x14ac:dyDescent="0.3">
      <c r="C128" s="57"/>
      <c r="D128" s="54"/>
      <c r="E128" s="6"/>
      <c r="F128" s="19"/>
      <c r="G128" s="24"/>
      <c r="H128" s="24"/>
      <c r="I128" s="31"/>
      <c r="J128" s="31"/>
      <c r="K128" s="35"/>
    </row>
    <row r="129" spans="1:54" x14ac:dyDescent="0.3">
      <c r="C129" s="58" t="s">
        <v>21</v>
      </c>
      <c r="D129" s="54"/>
      <c r="E129" s="6"/>
      <c r="F129" s="19"/>
      <c r="G129" s="24" t="s">
        <v>2</v>
      </c>
      <c r="H129" s="24" t="s">
        <v>2</v>
      </c>
      <c r="I129" s="31"/>
      <c r="J129" s="31"/>
      <c r="K129" s="35"/>
    </row>
    <row r="130" spans="1:54" x14ac:dyDescent="0.3">
      <c r="C130" s="57"/>
      <c r="D130" s="54"/>
      <c r="E130" s="6"/>
      <c r="F130" s="19"/>
      <c r="G130" s="24"/>
      <c r="H130" s="24"/>
      <c r="I130" s="31"/>
      <c r="J130" s="31"/>
      <c r="K130" s="35"/>
    </row>
    <row r="131" spans="1:54" x14ac:dyDescent="0.3">
      <c r="C131" s="58" t="s">
        <v>22</v>
      </c>
      <c r="D131" s="54"/>
      <c r="E131" s="6"/>
      <c r="F131" s="19"/>
      <c r="G131" s="24" t="s">
        <v>2</v>
      </c>
      <c r="H131" s="24" t="s">
        <v>2</v>
      </c>
      <c r="I131" s="31"/>
      <c r="J131" s="31"/>
      <c r="K131" s="35"/>
    </row>
    <row r="132" spans="1:54" x14ac:dyDescent="0.3">
      <c r="C132" s="57"/>
      <c r="D132" s="54"/>
      <c r="E132" s="6"/>
      <c r="F132" s="19"/>
      <c r="G132" s="24"/>
      <c r="H132" s="24"/>
      <c r="I132" s="31"/>
      <c r="J132" s="31"/>
      <c r="K132" s="35"/>
    </row>
    <row r="133" spans="1:54" x14ac:dyDescent="0.3">
      <c r="C133" s="58" t="s">
        <v>23</v>
      </c>
      <c r="D133" s="54"/>
      <c r="E133" s="6"/>
      <c r="F133" s="19"/>
      <c r="G133" s="24" t="s">
        <v>2</v>
      </c>
      <c r="H133" s="24" t="s">
        <v>2</v>
      </c>
      <c r="I133" s="31"/>
      <c r="J133" s="31"/>
      <c r="K133" s="35"/>
    </row>
    <row r="134" spans="1:54" x14ac:dyDescent="0.3">
      <c r="C134" s="57"/>
      <c r="D134" s="54"/>
      <c r="E134" s="6"/>
      <c r="F134" s="19"/>
      <c r="G134" s="24"/>
      <c r="H134" s="24"/>
      <c r="I134" s="31"/>
      <c r="J134" s="31"/>
      <c r="K134" s="35"/>
    </row>
    <row r="135" spans="1:54" x14ac:dyDescent="0.3">
      <c r="C135" s="59" t="s">
        <v>24</v>
      </c>
      <c r="D135" s="54"/>
      <c r="E135" s="6"/>
      <c r="F135" s="19"/>
      <c r="G135" s="24"/>
      <c r="H135" s="24"/>
      <c r="I135" s="31"/>
      <c r="J135" s="31"/>
      <c r="K135" s="35"/>
    </row>
    <row r="136" spans="1:54" x14ac:dyDescent="0.3">
      <c r="B136" s="8" t="s">
        <v>188</v>
      </c>
      <c r="C136" s="57" t="s">
        <v>189</v>
      </c>
      <c r="D136" s="54"/>
      <c r="E136" s="6"/>
      <c r="F136" s="19"/>
      <c r="G136" s="24">
        <v>39292.239999999998</v>
      </c>
      <c r="H136" s="24">
        <v>2.4500000000000002</v>
      </c>
      <c r="I136" s="31"/>
      <c r="J136" s="31"/>
      <c r="K136" s="35"/>
    </row>
    <row r="137" spans="1:54" x14ac:dyDescent="0.3">
      <c r="C137" s="58" t="s">
        <v>176</v>
      </c>
      <c r="D137" s="54"/>
      <c r="E137" s="6"/>
      <c r="F137" s="19"/>
      <c r="G137" s="25">
        <v>39292.239999999998</v>
      </c>
      <c r="H137" s="25">
        <v>2.4500000000000002</v>
      </c>
      <c r="I137" s="31"/>
      <c r="J137" s="31"/>
      <c r="K137" s="35"/>
    </row>
    <row r="138" spans="1:54" x14ac:dyDescent="0.3">
      <c r="C138" s="57"/>
      <c r="D138" s="54"/>
      <c r="E138" s="6"/>
      <c r="F138" s="19"/>
      <c r="G138" s="24"/>
      <c r="H138" s="24"/>
      <c r="I138" s="31"/>
      <c r="J138" s="31"/>
      <c r="K138" s="35"/>
    </row>
    <row r="139" spans="1:54" x14ac:dyDescent="0.3">
      <c r="A139" s="10"/>
      <c r="B139" s="28"/>
      <c r="C139" s="58" t="s">
        <v>25</v>
      </c>
      <c r="D139" s="54"/>
      <c r="E139" s="6"/>
      <c r="F139" s="19"/>
      <c r="G139" s="24"/>
      <c r="H139" s="24"/>
      <c r="I139" s="31"/>
      <c r="J139" s="31"/>
      <c r="K139" s="35"/>
    </row>
    <row r="140" spans="1:54" s="2" customFormat="1" ht="13.8" x14ac:dyDescent="0.3">
      <c r="A140" s="28"/>
      <c r="B140" s="28"/>
      <c r="C140" s="57" t="s">
        <v>5255</v>
      </c>
      <c r="D140" s="54"/>
      <c r="E140" s="6"/>
      <c r="F140" s="19"/>
      <c r="G140" s="24" t="s">
        <v>2</v>
      </c>
      <c r="H140" s="24" t="s">
        <v>2</v>
      </c>
      <c r="I140" s="31"/>
      <c r="J140" s="31"/>
      <c r="K140" s="35"/>
      <c r="L140" s="3"/>
      <c r="AI140" s="3"/>
      <c r="AV140" s="3"/>
      <c r="AX140" s="3"/>
      <c r="BB140" s="3"/>
    </row>
    <row r="141" spans="1:54" x14ac:dyDescent="0.3">
      <c r="B141" s="8"/>
      <c r="C141" s="57" t="s">
        <v>190</v>
      </c>
      <c r="D141" s="54"/>
      <c r="E141" s="6"/>
      <c r="F141" s="19"/>
      <c r="G141" s="24">
        <v>51605.33</v>
      </c>
      <c r="H141" s="24">
        <v>3.2199999999999998</v>
      </c>
      <c r="I141" s="31"/>
      <c r="J141" s="31"/>
      <c r="K141" s="35"/>
    </row>
    <row r="142" spans="1:54" x14ac:dyDescent="0.3">
      <c r="C142" s="58" t="s">
        <v>176</v>
      </c>
      <c r="D142" s="54"/>
      <c r="E142" s="6"/>
      <c r="F142" s="19"/>
      <c r="G142" s="25">
        <v>51605.33</v>
      </c>
      <c r="H142" s="25">
        <v>3.2199999999999998</v>
      </c>
      <c r="I142" s="31"/>
      <c r="J142" s="31"/>
      <c r="K142" s="35"/>
    </row>
    <row r="143" spans="1:54" x14ac:dyDescent="0.3">
      <c r="C143" s="57"/>
      <c r="D143" s="54"/>
      <c r="E143" s="6"/>
      <c r="F143" s="19"/>
      <c r="G143" s="24"/>
      <c r="H143" s="24"/>
      <c r="I143" s="31"/>
      <c r="J143" s="31"/>
      <c r="K143" s="35"/>
    </row>
    <row r="144" spans="1:54" x14ac:dyDescent="0.3">
      <c r="C144" s="60" t="s">
        <v>191</v>
      </c>
      <c r="D144" s="55"/>
      <c r="E144" s="5"/>
      <c r="F144" s="20"/>
      <c r="G144" s="26">
        <v>1605282.67</v>
      </c>
      <c r="H144" s="26">
        <v>100.00000000000001</v>
      </c>
      <c r="I144" s="32"/>
      <c r="J144" s="32"/>
      <c r="K144" s="36"/>
    </row>
    <row r="147" spans="3:11" x14ac:dyDescent="0.3">
      <c r="C147" s="1" t="s">
        <v>192</v>
      </c>
    </row>
    <row r="148" spans="3:11" x14ac:dyDescent="0.3">
      <c r="C148" s="37" t="s">
        <v>193</v>
      </c>
      <c r="D148" s="37"/>
      <c r="E148" s="37"/>
      <c r="F148" s="37"/>
      <c r="G148" s="37"/>
      <c r="H148" s="37"/>
      <c r="I148" s="37"/>
      <c r="J148" s="37"/>
      <c r="K148" s="37"/>
    </row>
    <row r="149" spans="3:11" x14ac:dyDescent="0.3">
      <c r="C149" s="2" t="s">
        <v>194</v>
      </c>
    </row>
    <row r="150" spans="3:11" x14ac:dyDescent="0.3">
      <c r="C150" s="2" t="s">
        <v>195</v>
      </c>
    </row>
    <row r="151" spans="3:11" ht="30" customHeight="1" x14ac:dyDescent="0.3">
      <c r="C151" s="82" t="s">
        <v>196</v>
      </c>
      <c r="D151" s="83"/>
      <c r="E151" s="83"/>
      <c r="F151" s="83"/>
      <c r="G151" s="83"/>
      <c r="H151" s="83"/>
      <c r="I151" s="83"/>
      <c r="J151" s="83"/>
      <c r="K151" s="83"/>
    </row>
    <row r="152" spans="3:11" x14ac:dyDescent="0.3">
      <c r="C152" s="2" t="s">
        <v>197</v>
      </c>
    </row>
    <row r="154" spans="3:11" x14ac:dyDescent="0.3">
      <c r="C154" s="1" t="s">
        <v>5366</v>
      </c>
      <c r="E154" s="80" t="s">
        <v>5367</v>
      </c>
    </row>
    <row r="155" spans="3:11" x14ac:dyDescent="0.3">
      <c r="E155" s="2" t="s">
        <v>5395</v>
      </c>
    </row>
  </sheetData>
  <mergeCells count="1">
    <mergeCell ref="C151:K151"/>
  </mergeCells>
  <hyperlinks>
    <hyperlink ref="J2" location="'Index'!A1" display="'Index'!A1" xr:uid="{6A97B471-141C-4469-A204-AD558F688E05}"/>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B645C-B49D-4547-B32D-9671B2ADC528}">
  <sheetPr codeName="Sheet132"/>
  <dimension ref="A1:IV74"/>
  <sheetViews>
    <sheetView showGridLines="0" zoomScale="90" zoomScaleNormal="90" workbookViewId="0">
      <pane ySplit="6" topLeftCell="A5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2823</v>
      </c>
      <c r="J2" s="38" t="s">
        <v>4927</v>
      </c>
    </row>
    <row r="3" spans="1:54" ht="16.2" x14ac:dyDescent="0.35">
      <c r="C3" s="1" t="s">
        <v>28</v>
      </c>
      <c r="D3" s="21" t="s">
        <v>2288</v>
      </c>
      <c r="F3" s="73" t="s">
        <v>5301</v>
      </c>
      <c r="G3" s="13" t="s">
        <v>4836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21</v>
      </c>
      <c r="D45" s="54"/>
      <c r="E45" s="6"/>
      <c r="F45" s="19"/>
      <c r="G45" s="24"/>
      <c r="H45" s="24"/>
      <c r="I45" s="31"/>
      <c r="J45" s="31"/>
      <c r="K45" s="35"/>
    </row>
    <row r="46" spans="1:11" x14ac:dyDescent="0.3">
      <c r="B46" s="8" t="s">
        <v>2824</v>
      </c>
      <c r="C46" s="57" t="s">
        <v>2825</v>
      </c>
      <c r="D46" s="54" t="s">
        <v>2826</v>
      </c>
      <c r="E46" s="6" t="s">
        <v>2825</v>
      </c>
      <c r="F46" s="19">
        <v>8601</v>
      </c>
      <c r="G46" s="24">
        <v>822909.28</v>
      </c>
      <c r="H46" s="24">
        <v>98.55</v>
      </c>
      <c r="I46" s="31"/>
      <c r="J46" s="31"/>
      <c r="K46" s="35"/>
    </row>
    <row r="47" spans="1:11" x14ac:dyDescent="0.3">
      <c r="C47" s="58" t="s">
        <v>176</v>
      </c>
      <c r="D47" s="54"/>
      <c r="E47" s="6"/>
      <c r="F47" s="19"/>
      <c r="G47" s="25">
        <v>822909.28</v>
      </c>
      <c r="H47" s="25">
        <v>98.55</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188</v>
      </c>
      <c r="C54" s="57" t="s">
        <v>189</v>
      </c>
      <c r="D54" s="54"/>
      <c r="E54" s="6"/>
      <c r="F54" s="19"/>
      <c r="G54" s="24">
        <v>122.55</v>
      </c>
      <c r="H54" s="24">
        <v>0.01</v>
      </c>
      <c r="I54" s="31"/>
      <c r="J54" s="31"/>
      <c r="K54" s="35"/>
    </row>
    <row r="55" spans="1:54" x14ac:dyDescent="0.3">
      <c r="C55" s="58" t="s">
        <v>176</v>
      </c>
      <c r="D55" s="54"/>
      <c r="E55" s="6"/>
      <c r="F55" s="19"/>
      <c r="G55" s="25">
        <v>122.55</v>
      </c>
      <c r="H55" s="25">
        <v>0.01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5255</v>
      </c>
      <c r="D58" s="54"/>
      <c r="E58" s="6"/>
      <c r="F58" s="19"/>
      <c r="G58" s="24" t="s">
        <v>2</v>
      </c>
      <c r="H58" s="24" t="s">
        <v>2</v>
      </c>
      <c r="I58" s="31"/>
      <c r="J58" s="31"/>
      <c r="K58" s="35"/>
      <c r="L58" s="3"/>
      <c r="AI58" s="3"/>
      <c r="AV58" s="3"/>
      <c r="AX58" s="3"/>
      <c r="BB58" s="3"/>
    </row>
    <row r="59" spans="1:54" x14ac:dyDescent="0.3">
      <c r="B59" s="8"/>
      <c r="C59" s="57" t="s">
        <v>190</v>
      </c>
      <c r="D59" s="54"/>
      <c r="E59" s="6"/>
      <c r="F59" s="19"/>
      <c r="G59" s="24">
        <v>11996.34</v>
      </c>
      <c r="H59" s="24">
        <v>1.44</v>
      </c>
      <c r="I59" s="31"/>
      <c r="J59" s="31"/>
      <c r="K59" s="35"/>
    </row>
    <row r="60" spans="1:54" x14ac:dyDescent="0.3">
      <c r="C60" s="58" t="s">
        <v>176</v>
      </c>
      <c r="D60" s="54"/>
      <c r="E60" s="6"/>
      <c r="F60" s="19"/>
      <c r="G60" s="25">
        <v>11996.34</v>
      </c>
      <c r="H60" s="25">
        <v>1.44</v>
      </c>
      <c r="I60" s="31"/>
      <c r="J60" s="31"/>
      <c r="K60" s="35"/>
    </row>
    <row r="61" spans="1:54" x14ac:dyDescent="0.3">
      <c r="C61" s="57"/>
      <c r="D61" s="54"/>
      <c r="E61" s="6"/>
      <c r="F61" s="19"/>
      <c r="G61" s="24"/>
      <c r="H61" s="24"/>
      <c r="I61" s="31"/>
      <c r="J61" s="31"/>
      <c r="K61" s="35"/>
    </row>
    <row r="62" spans="1:54" x14ac:dyDescent="0.3">
      <c r="C62" s="60" t="s">
        <v>191</v>
      </c>
      <c r="D62" s="55"/>
      <c r="E62" s="5"/>
      <c r="F62" s="20"/>
      <c r="G62" s="26">
        <v>835028.17</v>
      </c>
      <c r="H62" s="26">
        <v>100</v>
      </c>
      <c r="I62" s="32"/>
      <c r="J62" s="32"/>
      <c r="K62" s="36"/>
    </row>
    <row r="65" spans="3:11" x14ac:dyDescent="0.3">
      <c r="C65" s="1" t="s">
        <v>192</v>
      </c>
    </row>
    <row r="66" spans="3:11" x14ac:dyDescent="0.3">
      <c r="C66" s="37" t="s">
        <v>193</v>
      </c>
      <c r="D66" s="37"/>
      <c r="E66" s="37"/>
      <c r="F66" s="37"/>
      <c r="G66" s="37"/>
      <c r="H66" s="37"/>
      <c r="I66" s="37"/>
      <c r="J66" s="37"/>
      <c r="K66" s="37"/>
    </row>
    <row r="67" spans="3:11" x14ac:dyDescent="0.3">
      <c r="C67" s="2" t="s">
        <v>194</v>
      </c>
    </row>
    <row r="68" spans="3:11" x14ac:dyDescent="0.3">
      <c r="C68" s="2" t="s">
        <v>195</v>
      </c>
    </row>
    <row r="69" spans="3:11" ht="30" customHeight="1" x14ac:dyDescent="0.3">
      <c r="C69" s="82" t="s">
        <v>196</v>
      </c>
      <c r="D69" s="83"/>
      <c r="E69" s="83"/>
      <c r="F69" s="83"/>
      <c r="G69" s="83"/>
      <c r="H69" s="83"/>
      <c r="I69" s="83"/>
      <c r="J69" s="83"/>
      <c r="K69" s="83"/>
    </row>
    <row r="70" spans="3:11" x14ac:dyDescent="0.3">
      <c r="C70" s="2" t="s">
        <v>197</v>
      </c>
    </row>
    <row r="71" spans="3:11" x14ac:dyDescent="0.3">
      <c r="C71" s="2" t="s">
        <v>5269</v>
      </c>
    </row>
    <row r="73" spans="3:11" x14ac:dyDescent="0.3">
      <c r="C73" s="1" t="s">
        <v>5366</v>
      </c>
      <c r="E73" s="80" t="s">
        <v>5367</v>
      </c>
    </row>
    <row r="74" spans="3:11" x14ac:dyDescent="0.3">
      <c r="E74" s="2" t="s">
        <v>5396</v>
      </c>
    </row>
  </sheetData>
  <mergeCells count="1">
    <mergeCell ref="C69:K69"/>
  </mergeCells>
  <hyperlinks>
    <hyperlink ref="J2" location="'Index'!A1" display="'Index'!A1" xr:uid="{BCD74915-164C-46F0-A6D6-EE049CB866F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8D90-76DA-4D38-B01E-5920C256D758}">
  <sheetPr codeName="Sheet133"/>
  <dimension ref="A1:IV98"/>
  <sheetViews>
    <sheetView showGridLines="0" zoomScale="90" zoomScaleNormal="90" workbookViewId="0">
      <pane ySplit="6" topLeftCell="A8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2827</v>
      </c>
      <c r="J2" s="38" t="s">
        <v>4927</v>
      </c>
    </row>
    <row r="3" spans="1:54" ht="16.2" x14ac:dyDescent="0.35">
      <c r="C3" s="1" t="s">
        <v>28</v>
      </c>
      <c r="D3" s="21" t="s">
        <v>2828</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76</v>
      </c>
      <c r="C10" s="57" t="s">
        <v>77</v>
      </c>
      <c r="D10" s="54" t="s">
        <v>78</v>
      </c>
      <c r="E10" s="6" t="s">
        <v>43</v>
      </c>
      <c r="F10" s="19">
        <v>8577500</v>
      </c>
      <c r="G10" s="24">
        <v>70365.52</v>
      </c>
      <c r="H10" s="24">
        <v>12.96</v>
      </c>
      <c r="I10" s="31"/>
      <c r="J10" s="31"/>
      <c r="K10" s="35"/>
    </row>
    <row r="11" spans="1:54" x14ac:dyDescent="0.3">
      <c r="B11" s="8" t="s">
        <v>1016</v>
      </c>
      <c r="C11" s="57" t="s">
        <v>1017</v>
      </c>
      <c r="D11" s="54" t="s">
        <v>1018</v>
      </c>
      <c r="E11" s="6" t="s">
        <v>1019</v>
      </c>
      <c r="F11" s="19">
        <v>12975000</v>
      </c>
      <c r="G11" s="24">
        <v>54689.63</v>
      </c>
      <c r="H11" s="24">
        <v>10.08</v>
      </c>
      <c r="I11" s="31"/>
      <c r="J11" s="31"/>
      <c r="K11" s="35"/>
    </row>
    <row r="12" spans="1:54" x14ac:dyDescent="0.3">
      <c r="B12" s="8" t="s">
        <v>398</v>
      </c>
      <c r="C12" s="57" t="s">
        <v>399</v>
      </c>
      <c r="D12" s="54" t="s">
        <v>400</v>
      </c>
      <c r="E12" s="6" t="s">
        <v>401</v>
      </c>
      <c r="F12" s="19">
        <v>25750000</v>
      </c>
      <c r="G12" s="24">
        <v>49141.3</v>
      </c>
      <c r="H12" s="24">
        <v>9.0500000000000007</v>
      </c>
      <c r="I12" s="31"/>
      <c r="J12" s="31"/>
      <c r="K12" s="35"/>
    </row>
    <row r="13" spans="1:54" x14ac:dyDescent="0.3">
      <c r="B13" s="8" t="s">
        <v>116</v>
      </c>
      <c r="C13" s="57" t="s">
        <v>117</v>
      </c>
      <c r="D13" s="54" t="s">
        <v>118</v>
      </c>
      <c r="E13" s="6" t="s">
        <v>119</v>
      </c>
      <c r="F13" s="19">
        <v>15135554</v>
      </c>
      <c r="G13" s="24">
        <v>45391.53</v>
      </c>
      <c r="H13" s="24">
        <v>8.36</v>
      </c>
      <c r="I13" s="31"/>
      <c r="J13" s="31"/>
      <c r="K13" s="35"/>
    </row>
    <row r="14" spans="1:54" x14ac:dyDescent="0.3">
      <c r="B14" s="8" t="s">
        <v>549</v>
      </c>
      <c r="C14" s="57" t="s">
        <v>550</v>
      </c>
      <c r="D14" s="54" t="s">
        <v>551</v>
      </c>
      <c r="E14" s="6" t="s">
        <v>119</v>
      </c>
      <c r="F14" s="19">
        <v>12143244</v>
      </c>
      <c r="G14" s="24">
        <v>40667.72</v>
      </c>
      <c r="H14" s="24">
        <v>7.49</v>
      </c>
      <c r="I14" s="31"/>
      <c r="J14" s="31"/>
      <c r="K14" s="35"/>
    </row>
    <row r="15" spans="1:54" x14ac:dyDescent="0.3">
      <c r="B15" s="8" t="s">
        <v>405</v>
      </c>
      <c r="C15" s="57" t="s">
        <v>406</v>
      </c>
      <c r="D15" s="54" t="s">
        <v>407</v>
      </c>
      <c r="E15" s="6" t="s">
        <v>64</v>
      </c>
      <c r="F15" s="19">
        <v>9700000</v>
      </c>
      <c r="G15" s="24">
        <v>32199.15</v>
      </c>
      <c r="H15" s="24">
        <v>5.93</v>
      </c>
      <c r="I15" s="31"/>
      <c r="J15" s="31"/>
      <c r="K15" s="35"/>
    </row>
    <row r="16" spans="1:54" x14ac:dyDescent="0.3">
      <c r="B16" s="8" t="s">
        <v>294</v>
      </c>
      <c r="C16" s="57" t="s">
        <v>295</v>
      </c>
      <c r="D16" s="54" t="s">
        <v>296</v>
      </c>
      <c r="E16" s="6" t="s">
        <v>43</v>
      </c>
      <c r="F16" s="19">
        <v>11000000</v>
      </c>
      <c r="G16" s="24">
        <v>27365.8</v>
      </c>
      <c r="H16" s="24">
        <v>5.04</v>
      </c>
      <c r="I16" s="31"/>
      <c r="J16" s="31"/>
      <c r="K16" s="35"/>
    </row>
    <row r="17" spans="2:11" x14ac:dyDescent="0.3">
      <c r="B17" s="8" t="s">
        <v>964</v>
      </c>
      <c r="C17" s="57" t="s">
        <v>965</v>
      </c>
      <c r="D17" s="54" t="s">
        <v>966</v>
      </c>
      <c r="E17" s="6" t="s">
        <v>967</v>
      </c>
      <c r="F17" s="19">
        <v>27900000</v>
      </c>
      <c r="G17" s="24">
        <v>19530</v>
      </c>
      <c r="H17" s="24">
        <v>3.6</v>
      </c>
      <c r="I17" s="31"/>
      <c r="J17" s="31"/>
      <c r="K17" s="35"/>
    </row>
    <row r="18" spans="2:11" x14ac:dyDescent="0.3">
      <c r="B18" s="8" t="s">
        <v>2151</v>
      </c>
      <c r="C18" s="57" t="s">
        <v>2152</v>
      </c>
      <c r="D18" s="54" t="s">
        <v>2153</v>
      </c>
      <c r="E18" s="6" t="s">
        <v>414</v>
      </c>
      <c r="F18" s="19">
        <v>3850000</v>
      </c>
      <c r="G18" s="24">
        <v>16718.63</v>
      </c>
      <c r="H18" s="24">
        <v>3.08</v>
      </c>
      <c r="I18" s="31"/>
      <c r="J18" s="31"/>
      <c r="K18" s="35"/>
    </row>
    <row r="19" spans="2:11" x14ac:dyDescent="0.3">
      <c r="B19" s="8" t="s">
        <v>2829</v>
      </c>
      <c r="C19" s="57" t="s">
        <v>2830</v>
      </c>
      <c r="D19" s="54" t="s">
        <v>2831</v>
      </c>
      <c r="E19" s="6" t="s">
        <v>82</v>
      </c>
      <c r="F19" s="19">
        <v>4150000</v>
      </c>
      <c r="G19" s="24">
        <v>15983.73</v>
      </c>
      <c r="H19" s="24">
        <v>2.94</v>
      </c>
      <c r="I19" s="31"/>
      <c r="J19" s="31"/>
      <c r="K19" s="35"/>
    </row>
    <row r="20" spans="2:11" x14ac:dyDescent="0.3">
      <c r="B20" s="8" t="s">
        <v>2499</v>
      </c>
      <c r="C20" s="57" t="s">
        <v>2500</v>
      </c>
      <c r="D20" s="54" t="s">
        <v>2501</v>
      </c>
      <c r="E20" s="6" t="s">
        <v>86</v>
      </c>
      <c r="F20" s="19">
        <v>1650000</v>
      </c>
      <c r="G20" s="24">
        <v>15726.15</v>
      </c>
      <c r="H20" s="24">
        <v>2.9</v>
      </c>
      <c r="I20" s="31"/>
      <c r="J20" s="31"/>
      <c r="K20" s="35"/>
    </row>
    <row r="21" spans="2:11" x14ac:dyDescent="0.3">
      <c r="B21" s="8" t="s">
        <v>437</v>
      </c>
      <c r="C21" s="57" t="s">
        <v>438</v>
      </c>
      <c r="D21" s="54" t="s">
        <v>439</v>
      </c>
      <c r="E21" s="6" t="s">
        <v>82</v>
      </c>
      <c r="F21" s="19">
        <v>1310000</v>
      </c>
      <c r="G21" s="24">
        <v>12743.68</v>
      </c>
      <c r="H21" s="24">
        <v>2.35</v>
      </c>
      <c r="I21" s="31"/>
      <c r="J21" s="31"/>
      <c r="K21" s="35"/>
    </row>
    <row r="22" spans="2:11" x14ac:dyDescent="0.3">
      <c r="B22" s="8" t="s">
        <v>418</v>
      </c>
      <c r="C22" s="57" t="s">
        <v>419</v>
      </c>
      <c r="D22" s="54" t="s">
        <v>420</v>
      </c>
      <c r="E22" s="6" t="s">
        <v>401</v>
      </c>
      <c r="F22" s="19">
        <v>4100000</v>
      </c>
      <c r="G22" s="24">
        <v>12377.9</v>
      </c>
      <c r="H22" s="24">
        <v>2.2799999999999998</v>
      </c>
      <c r="I22" s="31"/>
      <c r="J22" s="31"/>
      <c r="K22" s="35"/>
    </row>
    <row r="23" spans="2:11" x14ac:dyDescent="0.3">
      <c r="B23" s="8" t="s">
        <v>1036</v>
      </c>
      <c r="C23" s="57" t="s">
        <v>1037</v>
      </c>
      <c r="D23" s="54" t="s">
        <v>1038</v>
      </c>
      <c r="E23" s="6" t="s">
        <v>82</v>
      </c>
      <c r="F23" s="19">
        <v>590000</v>
      </c>
      <c r="G23" s="24">
        <v>10845.97</v>
      </c>
      <c r="H23" s="24">
        <v>2</v>
      </c>
      <c r="I23" s="31"/>
      <c r="J23" s="31"/>
      <c r="K23" s="35"/>
    </row>
    <row r="24" spans="2:11" x14ac:dyDescent="0.3">
      <c r="B24" s="8" t="s">
        <v>2487</v>
      </c>
      <c r="C24" s="57" t="s">
        <v>1393</v>
      </c>
      <c r="D24" s="54" t="s">
        <v>2488</v>
      </c>
      <c r="E24" s="6" t="s">
        <v>43</v>
      </c>
      <c r="F24" s="19">
        <v>1527235</v>
      </c>
      <c r="G24" s="24">
        <v>9826.99</v>
      </c>
      <c r="H24" s="24">
        <v>1.81</v>
      </c>
      <c r="I24" s="31"/>
      <c r="J24" s="31"/>
      <c r="K24" s="35"/>
    </row>
    <row r="25" spans="2:11" x14ac:dyDescent="0.3">
      <c r="B25" s="8" t="s">
        <v>279</v>
      </c>
      <c r="C25" s="57" t="s">
        <v>280</v>
      </c>
      <c r="D25" s="54" t="s">
        <v>281</v>
      </c>
      <c r="E25" s="6" t="s">
        <v>107</v>
      </c>
      <c r="F25" s="19">
        <v>5000000</v>
      </c>
      <c r="G25" s="24">
        <v>9635</v>
      </c>
      <c r="H25" s="24">
        <v>1.78</v>
      </c>
      <c r="I25" s="31"/>
      <c r="J25" s="31"/>
      <c r="K25" s="35"/>
    </row>
    <row r="26" spans="2:11" x14ac:dyDescent="0.3">
      <c r="B26" s="8" t="s">
        <v>335</v>
      </c>
      <c r="C26" s="57" t="s">
        <v>336</v>
      </c>
      <c r="D26" s="54" t="s">
        <v>337</v>
      </c>
      <c r="E26" s="6" t="s">
        <v>43</v>
      </c>
      <c r="F26" s="19">
        <v>7500000</v>
      </c>
      <c r="G26" s="24">
        <v>8892</v>
      </c>
      <c r="H26" s="24">
        <v>1.64</v>
      </c>
      <c r="I26" s="31"/>
      <c r="J26" s="31"/>
      <c r="K26" s="35"/>
    </row>
    <row r="27" spans="2:11" x14ac:dyDescent="0.3">
      <c r="B27" s="8" t="s">
        <v>458</v>
      </c>
      <c r="C27" s="57" t="s">
        <v>459</v>
      </c>
      <c r="D27" s="54" t="s">
        <v>460</v>
      </c>
      <c r="E27" s="6" t="s">
        <v>401</v>
      </c>
      <c r="F27" s="19">
        <v>2650000</v>
      </c>
      <c r="G27" s="24">
        <v>8733.08</v>
      </c>
      <c r="H27" s="24">
        <v>1.61</v>
      </c>
      <c r="I27" s="31"/>
      <c r="J27" s="31"/>
      <c r="K27" s="35"/>
    </row>
    <row r="28" spans="2:11" x14ac:dyDescent="0.3">
      <c r="B28" s="8" t="s">
        <v>2303</v>
      </c>
      <c r="C28" s="57" t="s">
        <v>634</v>
      </c>
      <c r="D28" s="54" t="s">
        <v>2304</v>
      </c>
      <c r="E28" s="6" t="s">
        <v>86</v>
      </c>
      <c r="F28" s="19">
        <v>2125000</v>
      </c>
      <c r="G28" s="24">
        <v>8551</v>
      </c>
      <c r="H28" s="24">
        <v>1.58</v>
      </c>
      <c r="I28" s="31"/>
      <c r="J28" s="31"/>
      <c r="K28" s="35"/>
    </row>
    <row r="29" spans="2:11" x14ac:dyDescent="0.3">
      <c r="B29" s="8" t="s">
        <v>411</v>
      </c>
      <c r="C29" s="57" t="s">
        <v>412</v>
      </c>
      <c r="D29" s="54" t="s">
        <v>413</v>
      </c>
      <c r="E29" s="6" t="s">
        <v>414</v>
      </c>
      <c r="F29" s="19">
        <v>3455000</v>
      </c>
      <c r="G29" s="24">
        <v>8437.4599999999991</v>
      </c>
      <c r="H29" s="24">
        <v>1.55</v>
      </c>
      <c r="I29" s="31"/>
      <c r="J29" s="31"/>
      <c r="K29" s="35"/>
    </row>
    <row r="30" spans="2:11" x14ac:dyDescent="0.3">
      <c r="B30" s="8" t="s">
        <v>2102</v>
      </c>
      <c r="C30" s="57" t="s">
        <v>1304</v>
      </c>
      <c r="D30" s="54" t="s">
        <v>2103</v>
      </c>
      <c r="E30" s="6" t="s">
        <v>127</v>
      </c>
      <c r="F30" s="19">
        <v>3000000</v>
      </c>
      <c r="G30" s="24">
        <v>7989</v>
      </c>
      <c r="H30" s="24">
        <v>1.47</v>
      </c>
      <c r="I30" s="31"/>
      <c r="J30" s="31"/>
      <c r="K30" s="35"/>
    </row>
    <row r="31" spans="2:11" x14ac:dyDescent="0.3">
      <c r="B31" s="8" t="s">
        <v>2832</v>
      </c>
      <c r="C31" s="57" t="s">
        <v>2833</v>
      </c>
      <c r="D31" s="54" t="s">
        <v>2834</v>
      </c>
      <c r="E31" s="6" t="s">
        <v>57</v>
      </c>
      <c r="F31" s="19">
        <v>3200000</v>
      </c>
      <c r="G31" s="24">
        <v>7705.92</v>
      </c>
      <c r="H31" s="24">
        <v>1.42</v>
      </c>
      <c r="I31" s="31"/>
      <c r="J31" s="31"/>
      <c r="K31" s="35"/>
    </row>
    <row r="32" spans="2:11" x14ac:dyDescent="0.3">
      <c r="B32" s="8" t="s">
        <v>944</v>
      </c>
      <c r="C32" s="57" t="s">
        <v>945</v>
      </c>
      <c r="D32" s="54" t="s">
        <v>946</v>
      </c>
      <c r="E32" s="6" t="s">
        <v>64</v>
      </c>
      <c r="F32" s="19">
        <v>4281804</v>
      </c>
      <c r="G32" s="24">
        <v>6292.54</v>
      </c>
      <c r="H32" s="24">
        <v>1.1599999999999999</v>
      </c>
      <c r="I32" s="31"/>
      <c r="J32" s="31"/>
      <c r="K32" s="35"/>
    </row>
    <row r="33" spans="2:11" x14ac:dyDescent="0.3">
      <c r="B33" s="8" t="s">
        <v>1029</v>
      </c>
      <c r="C33" s="57" t="s">
        <v>1030</v>
      </c>
      <c r="D33" s="54" t="s">
        <v>1031</v>
      </c>
      <c r="E33" s="6" t="s">
        <v>1032</v>
      </c>
      <c r="F33" s="19">
        <v>1550000</v>
      </c>
      <c r="G33" s="24">
        <v>6075.23</v>
      </c>
      <c r="H33" s="24">
        <v>1.1200000000000001</v>
      </c>
      <c r="I33" s="31"/>
      <c r="J33" s="31"/>
      <c r="K33" s="35"/>
    </row>
    <row r="34" spans="2:11" x14ac:dyDescent="0.3">
      <c r="B34" s="8" t="s">
        <v>288</v>
      </c>
      <c r="C34" s="57" t="s">
        <v>289</v>
      </c>
      <c r="D34" s="54" t="s">
        <v>290</v>
      </c>
      <c r="E34" s="6" t="s">
        <v>43</v>
      </c>
      <c r="F34" s="19">
        <v>5301205</v>
      </c>
      <c r="G34" s="24">
        <v>5857.83</v>
      </c>
      <c r="H34" s="24">
        <v>1.08</v>
      </c>
      <c r="I34" s="31"/>
      <c r="J34" s="31"/>
      <c r="K34" s="35"/>
    </row>
    <row r="35" spans="2:11" x14ac:dyDescent="0.3">
      <c r="B35" s="8" t="s">
        <v>2835</v>
      </c>
      <c r="C35" s="57" t="s">
        <v>2836</v>
      </c>
      <c r="D35" s="54" t="s">
        <v>2837</v>
      </c>
      <c r="E35" s="6" t="s">
        <v>401</v>
      </c>
      <c r="F35" s="19">
        <v>1200000</v>
      </c>
      <c r="G35" s="24">
        <v>5697.6</v>
      </c>
      <c r="H35" s="24">
        <v>1.05</v>
      </c>
      <c r="I35" s="31"/>
      <c r="J35" s="31"/>
      <c r="K35" s="35"/>
    </row>
    <row r="36" spans="2:11" x14ac:dyDescent="0.3">
      <c r="C36" s="58" t="s">
        <v>176</v>
      </c>
      <c r="D36" s="54"/>
      <c r="E36" s="6"/>
      <c r="F36" s="19"/>
      <c r="G36" s="25">
        <v>517440.36</v>
      </c>
      <c r="H36" s="25">
        <v>95.33</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4</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5</v>
      </c>
      <c r="D42" s="54"/>
      <c r="E42" s="6"/>
      <c r="F42" s="19"/>
      <c r="G42" s="24"/>
      <c r="H42" s="24"/>
      <c r="I42" s="31"/>
      <c r="J42" s="31"/>
      <c r="K42" s="35"/>
    </row>
    <row r="43" spans="2:11" x14ac:dyDescent="0.3">
      <c r="C43" s="57"/>
      <c r="D43" s="54"/>
      <c r="E43" s="6"/>
      <c r="F43" s="19"/>
      <c r="G43" s="24"/>
      <c r="H43" s="24"/>
      <c r="I43" s="31"/>
      <c r="J43" s="31"/>
      <c r="K43" s="35"/>
    </row>
    <row r="44" spans="2:11" x14ac:dyDescent="0.3">
      <c r="C44" s="58" t="s">
        <v>6</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9</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10</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11</v>
      </c>
      <c r="D54" s="54"/>
      <c r="E54" s="6"/>
      <c r="F54" s="19"/>
      <c r="G54" s="24"/>
      <c r="H54" s="24"/>
      <c r="I54" s="31"/>
      <c r="J54" s="31"/>
      <c r="K54" s="35"/>
    </row>
    <row r="55" spans="1:11" x14ac:dyDescent="0.3">
      <c r="A55" s="28"/>
      <c r="B55" s="28"/>
      <c r="C55" s="58" t="s">
        <v>13</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14</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C59" s="59" t="s">
        <v>15</v>
      </c>
      <c r="D59" s="54"/>
      <c r="E59" s="6"/>
      <c r="F59" s="19"/>
      <c r="G59" s="24"/>
      <c r="H59" s="24"/>
      <c r="I59" s="31"/>
      <c r="J59" s="31"/>
      <c r="K59" s="35"/>
    </row>
    <row r="60" spans="1:11" x14ac:dyDescent="0.3">
      <c r="B60" s="8" t="s">
        <v>184</v>
      </c>
      <c r="C60" s="57" t="s">
        <v>185</v>
      </c>
      <c r="D60" s="54" t="s">
        <v>186</v>
      </c>
      <c r="E60" s="6" t="s">
        <v>187</v>
      </c>
      <c r="F60" s="19">
        <v>500000</v>
      </c>
      <c r="G60" s="24">
        <v>489.58</v>
      </c>
      <c r="H60" s="24">
        <v>0.09</v>
      </c>
      <c r="I60" s="31">
        <v>5.4701000000000004</v>
      </c>
      <c r="J60" s="31"/>
      <c r="K60" s="35"/>
    </row>
    <row r="61" spans="1:11" x14ac:dyDescent="0.3">
      <c r="C61" s="58" t="s">
        <v>176</v>
      </c>
      <c r="D61" s="54"/>
      <c r="E61" s="6"/>
      <c r="F61" s="19"/>
      <c r="G61" s="25">
        <v>489.58</v>
      </c>
      <c r="H61" s="25">
        <v>0.09</v>
      </c>
      <c r="I61" s="31"/>
      <c r="J61" s="31"/>
      <c r="K61" s="35"/>
    </row>
    <row r="62" spans="1:11" x14ac:dyDescent="0.3">
      <c r="C62" s="57"/>
      <c r="D62" s="54"/>
      <c r="E62" s="6"/>
      <c r="F62" s="19"/>
      <c r="G62" s="24"/>
      <c r="H62" s="24"/>
      <c r="I62" s="31"/>
      <c r="J62" s="31"/>
      <c r="K62" s="35"/>
    </row>
    <row r="63" spans="1:11" x14ac:dyDescent="0.3">
      <c r="C63" s="58" t="s">
        <v>16</v>
      </c>
      <c r="D63" s="54"/>
      <c r="E63" s="6"/>
      <c r="F63" s="19"/>
      <c r="G63" s="24" t="s">
        <v>2</v>
      </c>
      <c r="H63" s="24" t="s">
        <v>2</v>
      </c>
      <c r="I63" s="31"/>
      <c r="J63" s="31"/>
      <c r="K63" s="35"/>
    </row>
    <row r="64" spans="1:11" x14ac:dyDescent="0.3">
      <c r="C64" s="57"/>
      <c r="D64" s="54"/>
      <c r="E64" s="6"/>
      <c r="F64" s="19"/>
      <c r="G64" s="24"/>
      <c r="H64" s="24"/>
      <c r="I64" s="31"/>
      <c r="J64" s="31"/>
      <c r="K64" s="35"/>
    </row>
    <row r="65" spans="1:11" x14ac:dyDescent="0.3">
      <c r="C65" s="58" t="s">
        <v>17</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18</v>
      </c>
      <c r="D67" s="54"/>
      <c r="E67" s="6"/>
      <c r="F67" s="19"/>
      <c r="G67" s="24"/>
      <c r="H67" s="24"/>
      <c r="I67" s="31"/>
      <c r="J67" s="31"/>
      <c r="K67" s="35"/>
    </row>
    <row r="68" spans="1:11" x14ac:dyDescent="0.3">
      <c r="A68" s="28"/>
      <c r="B68" s="28"/>
      <c r="C68" s="58" t="s">
        <v>19</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20</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21</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22</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24</v>
      </c>
      <c r="D78" s="54"/>
      <c r="E78" s="6"/>
      <c r="F78" s="19"/>
      <c r="G78" s="24"/>
      <c r="H78" s="24"/>
      <c r="I78" s="31"/>
      <c r="J78" s="31"/>
      <c r="K78" s="35"/>
    </row>
    <row r="79" spans="1:11" x14ac:dyDescent="0.3">
      <c r="B79" s="8" t="s">
        <v>188</v>
      </c>
      <c r="C79" s="57" t="s">
        <v>189</v>
      </c>
      <c r="D79" s="54"/>
      <c r="E79" s="6"/>
      <c r="F79" s="19"/>
      <c r="G79" s="24">
        <v>25721.95</v>
      </c>
      <c r="H79" s="24">
        <v>4.74</v>
      </c>
      <c r="I79" s="31"/>
      <c r="J79" s="31"/>
      <c r="K79" s="35"/>
    </row>
    <row r="80" spans="1:11" x14ac:dyDescent="0.3">
      <c r="C80" s="58" t="s">
        <v>176</v>
      </c>
      <c r="D80" s="54"/>
      <c r="E80" s="6"/>
      <c r="F80" s="19"/>
      <c r="G80" s="25">
        <v>25721.95</v>
      </c>
      <c r="H80" s="25">
        <v>4.74</v>
      </c>
      <c r="I80" s="31"/>
      <c r="J80" s="31"/>
      <c r="K80" s="35"/>
    </row>
    <row r="81" spans="1:54" x14ac:dyDescent="0.3">
      <c r="C81" s="57"/>
      <c r="D81" s="54"/>
      <c r="E81" s="6"/>
      <c r="F81" s="19"/>
      <c r="G81" s="24"/>
      <c r="H81" s="24"/>
      <c r="I81" s="31"/>
      <c r="J81" s="31"/>
      <c r="K81" s="35"/>
    </row>
    <row r="82" spans="1:54" x14ac:dyDescent="0.3">
      <c r="A82" s="10"/>
      <c r="B82" s="28"/>
      <c r="C82" s="58" t="s">
        <v>25</v>
      </c>
      <c r="D82" s="54"/>
      <c r="E82" s="6"/>
      <c r="F82" s="19"/>
      <c r="G82" s="24"/>
      <c r="H82" s="24"/>
      <c r="I82" s="31"/>
      <c r="J82" s="31"/>
      <c r="K82" s="35"/>
    </row>
    <row r="83" spans="1:54" s="2" customFormat="1" ht="13.8" x14ac:dyDescent="0.3">
      <c r="A83" s="28"/>
      <c r="B83" s="28"/>
      <c r="C83" s="57" t="s">
        <v>5255</v>
      </c>
      <c r="D83" s="54"/>
      <c r="E83" s="6"/>
      <c r="F83" s="19"/>
      <c r="G83" s="24" t="s">
        <v>2</v>
      </c>
      <c r="H83" s="24" t="s">
        <v>2</v>
      </c>
      <c r="I83" s="31"/>
      <c r="J83" s="31"/>
      <c r="K83" s="35"/>
      <c r="L83" s="3"/>
      <c r="AI83" s="3"/>
      <c r="AV83" s="3"/>
      <c r="AX83" s="3"/>
      <c r="BB83" s="3"/>
    </row>
    <row r="84" spans="1:54" x14ac:dyDescent="0.3">
      <c r="B84" s="8"/>
      <c r="C84" s="57" t="s">
        <v>190</v>
      </c>
      <c r="D84" s="54"/>
      <c r="E84" s="6"/>
      <c r="F84" s="19"/>
      <c r="G84" s="24">
        <v>-907.54</v>
      </c>
      <c r="H84" s="24">
        <v>-0.16</v>
      </c>
      <c r="I84" s="31"/>
      <c r="J84" s="31"/>
      <c r="K84" s="35"/>
    </row>
    <row r="85" spans="1:54" x14ac:dyDescent="0.3">
      <c r="C85" s="58" t="s">
        <v>176</v>
      </c>
      <c r="D85" s="54"/>
      <c r="E85" s="6"/>
      <c r="F85" s="19"/>
      <c r="G85" s="25">
        <v>-907.54</v>
      </c>
      <c r="H85" s="25">
        <v>-0.16</v>
      </c>
      <c r="I85" s="31"/>
      <c r="J85" s="31"/>
      <c r="K85" s="35"/>
    </row>
    <row r="86" spans="1:54" x14ac:dyDescent="0.3">
      <c r="C86" s="57"/>
      <c r="D86" s="54"/>
      <c r="E86" s="6"/>
      <c r="F86" s="19"/>
      <c r="G86" s="24"/>
      <c r="H86" s="24"/>
      <c r="I86" s="31"/>
      <c r="J86" s="31"/>
      <c r="K86" s="35"/>
    </row>
    <row r="87" spans="1:54" x14ac:dyDescent="0.3">
      <c r="C87" s="60" t="s">
        <v>191</v>
      </c>
      <c r="D87" s="55"/>
      <c r="E87" s="5"/>
      <c r="F87" s="20"/>
      <c r="G87" s="26">
        <v>542744.35</v>
      </c>
      <c r="H87" s="26">
        <v>100</v>
      </c>
      <c r="I87" s="32"/>
      <c r="J87" s="32"/>
      <c r="K87" s="36"/>
    </row>
    <row r="90" spans="1:54" x14ac:dyDescent="0.3">
      <c r="C90" s="1" t="s">
        <v>192</v>
      </c>
    </row>
    <row r="91" spans="1:54" x14ac:dyDescent="0.3">
      <c r="C91" s="37" t="s">
        <v>193</v>
      </c>
      <c r="D91" s="37"/>
      <c r="E91" s="37"/>
      <c r="F91" s="37"/>
      <c r="G91" s="37"/>
      <c r="H91" s="37"/>
      <c r="I91" s="37"/>
      <c r="J91" s="37"/>
      <c r="K91" s="37"/>
    </row>
    <row r="92" spans="1:54" x14ac:dyDescent="0.3">
      <c r="C92" s="2" t="s">
        <v>194</v>
      </c>
    </row>
    <row r="93" spans="1:54" x14ac:dyDescent="0.3">
      <c r="C93" s="2" t="s">
        <v>195</v>
      </c>
    </row>
    <row r="94" spans="1:54" ht="30" customHeight="1" x14ac:dyDescent="0.3">
      <c r="C94" s="82" t="s">
        <v>196</v>
      </c>
      <c r="D94" s="83"/>
      <c r="E94" s="83"/>
      <c r="F94" s="83"/>
      <c r="G94" s="83"/>
      <c r="H94" s="83"/>
      <c r="I94" s="83"/>
      <c r="J94" s="83"/>
      <c r="K94" s="83"/>
    </row>
    <row r="95" spans="1:54" x14ac:dyDescent="0.3">
      <c r="C95" s="2" t="s">
        <v>197</v>
      </c>
    </row>
    <row r="97" spans="3:5" x14ac:dyDescent="0.3">
      <c r="C97" s="1" t="s">
        <v>5366</v>
      </c>
      <c r="E97" s="80" t="s">
        <v>5367</v>
      </c>
    </row>
    <row r="98" spans="3:5" x14ac:dyDescent="0.3">
      <c r="E98" s="2" t="s">
        <v>5397</v>
      </c>
    </row>
  </sheetData>
  <mergeCells count="1">
    <mergeCell ref="C94:K94"/>
  </mergeCells>
  <hyperlinks>
    <hyperlink ref="J2" location="'Index'!A1" display="'Index'!A1" xr:uid="{03A4FCE7-7FB1-4043-B481-8FD27BEE581B}"/>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F54EE-2FC1-462A-96BF-B918DC2BF4B2}">
  <sheetPr codeName="Sheet134"/>
  <dimension ref="A1:IV73"/>
  <sheetViews>
    <sheetView showGridLines="0" zoomScale="90" zoomScaleNormal="90" workbookViewId="0">
      <pane ySplit="6" topLeftCell="A5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2838</v>
      </c>
      <c r="J2" s="38" t="s">
        <v>4927</v>
      </c>
    </row>
    <row r="3" spans="1:54" ht="16.2" x14ac:dyDescent="0.35">
      <c r="C3" s="1" t="s">
        <v>28</v>
      </c>
      <c r="D3" s="21" t="s">
        <v>2839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2287</v>
      </c>
      <c r="C42" s="57" t="s">
        <v>2288</v>
      </c>
      <c r="D42" s="54" t="s">
        <v>2289</v>
      </c>
      <c r="E42" s="6" t="s">
        <v>5258</v>
      </c>
      <c r="F42" s="19">
        <v>536211834</v>
      </c>
      <c r="G42" s="24">
        <v>441892.17</v>
      </c>
      <c r="H42" s="24">
        <v>100.2</v>
      </c>
      <c r="I42" s="31"/>
      <c r="J42" s="31"/>
      <c r="K42" s="35"/>
    </row>
    <row r="43" spans="1:11" x14ac:dyDescent="0.3">
      <c r="C43" s="58" t="s">
        <v>176</v>
      </c>
      <c r="D43" s="54"/>
      <c r="E43" s="6"/>
      <c r="F43" s="19"/>
      <c r="G43" s="25">
        <v>441892.17</v>
      </c>
      <c r="H43" s="25">
        <v>100.2</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188</v>
      </c>
      <c r="C54" s="57" t="s">
        <v>189</v>
      </c>
      <c r="D54" s="54"/>
      <c r="E54" s="6"/>
      <c r="F54" s="19"/>
      <c r="G54" s="24">
        <v>1749.3</v>
      </c>
      <c r="H54" s="24">
        <v>0.4</v>
      </c>
      <c r="I54" s="31"/>
      <c r="J54" s="31"/>
      <c r="K54" s="35"/>
    </row>
    <row r="55" spans="1:54" x14ac:dyDescent="0.3">
      <c r="C55" s="58" t="s">
        <v>176</v>
      </c>
      <c r="D55" s="54"/>
      <c r="E55" s="6"/>
      <c r="F55" s="19"/>
      <c r="G55" s="25">
        <v>1749.3</v>
      </c>
      <c r="H55" s="25">
        <v>0.4</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5255</v>
      </c>
      <c r="D58" s="54"/>
      <c r="E58" s="6"/>
      <c r="F58" s="19"/>
      <c r="G58" s="24" t="s">
        <v>2</v>
      </c>
      <c r="H58" s="24" t="s">
        <v>2</v>
      </c>
      <c r="I58" s="31"/>
      <c r="J58" s="31"/>
      <c r="K58" s="35"/>
      <c r="L58" s="3"/>
      <c r="AI58" s="3"/>
      <c r="AV58" s="3"/>
      <c r="AX58" s="3"/>
      <c r="BB58" s="3"/>
    </row>
    <row r="59" spans="1:54" x14ac:dyDescent="0.3">
      <c r="B59" s="8"/>
      <c r="C59" s="57" t="s">
        <v>190</v>
      </c>
      <c r="D59" s="54"/>
      <c r="E59" s="6"/>
      <c r="F59" s="19"/>
      <c r="G59" s="24">
        <v>-2652.91</v>
      </c>
      <c r="H59" s="24">
        <v>-0.6</v>
      </c>
      <c r="I59" s="31"/>
      <c r="J59" s="31"/>
      <c r="K59" s="35"/>
    </row>
    <row r="60" spans="1:54" x14ac:dyDescent="0.3">
      <c r="C60" s="58" t="s">
        <v>176</v>
      </c>
      <c r="D60" s="54"/>
      <c r="E60" s="6"/>
      <c r="F60" s="19"/>
      <c r="G60" s="25">
        <v>-2652.91</v>
      </c>
      <c r="H60" s="25">
        <v>-0.6</v>
      </c>
      <c r="I60" s="31"/>
      <c r="J60" s="31"/>
      <c r="K60" s="35"/>
    </row>
    <row r="61" spans="1:54" x14ac:dyDescent="0.3">
      <c r="C61" s="57"/>
      <c r="D61" s="54"/>
      <c r="E61" s="6"/>
      <c r="F61" s="19"/>
      <c r="G61" s="24"/>
      <c r="H61" s="24"/>
      <c r="I61" s="31"/>
      <c r="J61" s="31"/>
      <c r="K61" s="35"/>
    </row>
    <row r="62" spans="1:54" x14ac:dyDescent="0.3">
      <c r="C62" s="60" t="s">
        <v>191</v>
      </c>
      <c r="D62" s="55"/>
      <c r="E62" s="5"/>
      <c r="F62" s="20"/>
      <c r="G62" s="26">
        <v>440988.56</v>
      </c>
      <c r="H62" s="26">
        <v>100.00000000000001</v>
      </c>
      <c r="I62" s="32"/>
      <c r="J62" s="32"/>
      <c r="K62" s="36"/>
    </row>
    <row r="65" spans="3:11" x14ac:dyDescent="0.3">
      <c r="C65" s="1" t="s">
        <v>192</v>
      </c>
    </row>
    <row r="66" spans="3:11" x14ac:dyDescent="0.3">
      <c r="C66" s="37" t="s">
        <v>193</v>
      </c>
      <c r="D66" s="37"/>
      <c r="E66" s="37"/>
      <c r="F66" s="37"/>
      <c r="G66" s="37"/>
      <c r="H66" s="37"/>
      <c r="I66" s="37"/>
      <c r="J66" s="37"/>
      <c r="K66" s="37"/>
    </row>
    <row r="67" spans="3:11" x14ac:dyDescent="0.3">
      <c r="C67" s="2" t="s">
        <v>194</v>
      </c>
    </row>
    <row r="68" spans="3:11" x14ac:dyDescent="0.3">
      <c r="C68" s="2" t="s">
        <v>195</v>
      </c>
    </row>
    <row r="69" spans="3:11" ht="30" customHeight="1" x14ac:dyDescent="0.3">
      <c r="C69" s="82" t="s">
        <v>196</v>
      </c>
      <c r="D69" s="83"/>
      <c r="E69" s="83"/>
      <c r="F69" s="83"/>
      <c r="G69" s="83"/>
      <c r="H69" s="83"/>
      <c r="I69" s="83"/>
      <c r="J69" s="83"/>
      <c r="K69" s="83"/>
    </row>
    <row r="70" spans="3:11" x14ac:dyDescent="0.3">
      <c r="C70" s="2" t="s">
        <v>197</v>
      </c>
    </row>
    <row r="72" spans="3:11" x14ac:dyDescent="0.3">
      <c r="C72" s="1" t="s">
        <v>5366</v>
      </c>
      <c r="E72" s="80" t="s">
        <v>5367</v>
      </c>
    </row>
    <row r="73" spans="3:11" x14ac:dyDescent="0.3">
      <c r="E73" s="2" t="s">
        <v>5396</v>
      </c>
    </row>
  </sheetData>
  <mergeCells count="1">
    <mergeCell ref="C69:K69"/>
  </mergeCells>
  <hyperlinks>
    <hyperlink ref="J2" location="'Index'!A1" display="'Index'!A1" xr:uid="{F745E49D-259B-4364-A70D-E9514B3CB0F6}"/>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15ACA-48DD-4CCA-972B-9B428D0BA047}">
  <sheetPr codeName="Sheet135"/>
  <dimension ref="A1:IV101"/>
  <sheetViews>
    <sheetView showGridLines="0" zoomScale="90" zoomScaleNormal="90" workbookViewId="0">
      <pane ySplit="6" topLeftCell="A8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2840</v>
      </c>
      <c r="J2" s="38" t="s">
        <v>4927</v>
      </c>
    </row>
    <row r="3" spans="1:54" ht="16.2" x14ac:dyDescent="0.35">
      <c r="C3" s="1" t="s">
        <v>28</v>
      </c>
      <c r="D3" s="21" t="s">
        <v>2841</v>
      </c>
      <c r="F3" s="73" t="s">
        <v>5301</v>
      </c>
      <c r="G3" s="13" t="s">
        <v>4839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92353290</v>
      </c>
      <c r="G10" s="24">
        <v>1847712.27</v>
      </c>
      <c r="H10" s="24">
        <v>15.39</v>
      </c>
      <c r="I10" s="31"/>
      <c r="J10" s="31"/>
      <c r="K10" s="35"/>
    </row>
    <row r="11" spans="1:54" x14ac:dyDescent="0.3">
      <c r="B11" s="8" t="s">
        <v>44</v>
      </c>
      <c r="C11" s="57" t="s">
        <v>45</v>
      </c>
      <c r="D11" s="54" t="s">
        <v>46</v>
      </c>
      <c r="E11" s="6" t="s">
        <v>43</v>
      </c>
      <c r="F11" s="19">
        <v>86867422</v>
      </c>
      <c r="G11" s="24">
        <v>1255929.19</v>
      </c>
      <c r="H11" s="24">
        <v>10.46</v>
      </c>
      <c r="I11" s="31"/>
      <c r="J11" s="31"/>
      <c r="K11" s="35"/>
    </row>
    <row r="12" spans="1:54" x14ac:dyDescent="0.3">
      <c r="B12" s="8" t="s">
        <v>61</v>
      </c>
      <c r="C12" s="57" t="s">
        <v>62</v>
      </c>
      <c r="D12" s="54" t="s">
        <v>63</v>
      </c>
      <c r="E12" s="6" t="s">
        <v>64</v>
      </c>
      <c r="F12" s="19">
        <v>82422533</v>
      </c>
      <c r="G12" s="24">
        <v>1236873.74</v>
      </c>
      <c r="H12" s="24">
        <v>10.3</v>
      </c>
      <c r="I12" s="31"/>
      <c r="J12" s="31"/>
      <c r="K12" s="35"/>
    </row>
    <row r="13" spans="1:54" x14ac:dyDescent="0.3">
      <c r="B13" s="8" t="s">
        <v>47</v>
      </c>
      <c r="C13" s="57" t="s">
        <v>48</v>
      </c>
      <c r="D13" s="54" t="s">
        <v>49</v>
      </c>
      <c r="E13" s="6" t="s">
        <v>50</v>
      </c>
      <c r="F13" s="19">
        <v>43516372</v>
      </c>
      <c r="G13" s="24">
        <v>696827.66</v>
      </c>
      <c r="H13" s="24">
        <v>5.8</v>
      </c>
      <c r="I13" s="31"/>
      <c r="J13" s="31"/>
      <c r="K13" s="35"/>
    </row>
    <row r="14" spans="1:54" x14ac:dyDescent="0.3">
      <c r="B14" s="8" t="s">
        <v>323</v>
      </c>
      <c r="C14" s="57" t="s">
        <v>324</v>
      </c>
      <c r="D14" s="54" t="s">
        <v>325</v>
      </c>
      <c r="E14" s="6" t="s">
        <v>244</v>
      </c>
      <c r="F14" s="19">
        <v>31951521</v>
      </c>
      <c r="G14" s="24">
        <v>642033.86</v>
      </c>
      <c r="H14" s="24">
        <v>5.35</v>
      </c>
      <c r="I14" s="31"/>
      <c r="J14" s="31"/>
      <c r="K14" s="35"/>
    </row>
    <row r="15" spans="1:54" x14ac:dyDescent="0.3">
      <c r="B15" s="8" t="s">
        <v>54</v>
      </c>
      <c r="C15" s="57" t="s">
        <v>55</v>
      </c>
      <c r="D15" s="54" t="s">
        <v>56</v>
      </c>
      <c r="E15" s="6" t="s">
        <v>57</v>
      </c>
      <c r="F15" s="19">
        <v>14239978</v>
      </c>
      <c r="G15" s="24">
        <v>522400.71</v>
      </c>
      <c r="H15" s="24">
        <v>4.3499999999999996</v>
      </c>
      <c r="I15" s="31"/>
      <c r="J15" s="31"/>
      <c r="K15" s="35"/>
    </row>
    <row r="16" spans="1:54" x14ac:dyDescent="0.3">
      <c r="B16" s="8" t="s">
        <v>377</v>
      </c>
      <c r="C16" s="57" t="s">
        <v>378</v>
      </c>
      <c r="D16" s="54" t="s">
        <v>379</v>
      </c>
      <c r="E16" s="6" t="s">
        <v>103</v>
      </c>
      <c r="F16" s="19">
        <v>112805606</v>
      </c>
      <c r="G16" s="24">
        <v>469835.35</v>
      </c>
      <c r="H16" s="24">
        <v>3.91</v>
      </c>
      <c r="I16" s="31"/>
      <c r="J16" s="31"/>
      <c r="K16" s="35"/>
    </row>
    <row r="17" spans="2:11" x14ac:dyDescent="0.3">
      <c r="B17" s="8" t="s">
        <v>73</v>
      </c>
      <c r="C17" s="57" t="s">
        <v>74</v>
      </c>
      <c r="D17" s="54" t="s">
        <v>75</v>
      </c>
      <c r="E17" s="6" t="s">
        <v>50</v>
      </c>
      <c r="F17" s="19">
        <v>12340590</v>
      </c>
      <c r="G17" s="24">
        <v>427113.99</v>
      </c>
      <c r="H17" s="24">
        <v>3.56</v>
      </c>
      <c r="I17" s="31"/>
      <c r="J17" s="31"/>
      <c r="K17" s="35"/>
    </row>
    <row r="18" spans="2:11" x14ac:dyDescent="0.3">
      <c r="B18" s="8" t="s">
        <v>51</v>
      </c>
      <c r="C18" s="57" t="s">
        <v>52</v>
      </c>
      <c r="D18" s="54" t="s">
        <v>53</v>
      </c>
      <c r="E18" s="6" t="s">
        <v>43</v>
      </c>
      <c r="F18" s="19">
        <v>34739758</v>
      </c>
      <c r="G18" s="24">
        <v>416529.7</v>
      </c>
      <c r="H18" s="24">
        <v>3.47</v>
      </c>
      <c r="I18" s="31"/>
      <c r="J18" s="31"/>
      <c r="K18" s="35"/>
    </row>
    <row r="19" spans="2:11" x14ac:dyDescent="0.3">
      <c r="B19" s="8" t="s">
        <v>58</v>
      </c>
      <c r="C19" s="57" t="s">
        <v>59</v>
      </c>
      <c r="D19" s="54" t="s">
        <v>60</v>
      </c>
      <c r="E19" s="6" t="s">
        <v>43</v>
      </c>
      <c r="F19" s="19">
        <v>17922855</v>
      </c>
      <c r="G19" s="24">
        <v>387787.85</v>
      </c>
      <c r="H19" s="24">
        <v>3.23</v>
      </c>
      <c r="I19" s="31"/>
      <c r="J19" s="31"/>
      <c r="K19" s="35"/>
    </row>
    <row r="20" spans="2:11" x14ac:dyDescent="0.3">
      <c r="B20" s="8" t="s">
        <v>76</v>
      </c>
      <c r="C20" s="57" t="s">
        <v>77</v>
      </c>
      <c r="D20" s="54" t="s">
        <v>78</v>
      </c>
      <c r="E20" s="6" t="s">
        <v>43</v>
      </c>
      <c r="F20" s="19">
        <v>46747343</v>
      </c>
      <c r="G20" s="24">
        <v>383491.83</v>
      </c>
      <c r="H20" s="24">
        <v>3.19</v>
      </c>
      <c r="I20" s="31"/>
      <c r="J20" s="31"/>
      <c r="K20" s="35"/>
    </row>
    <row r="21" spans="2:11" x14ac:dyDescent="0.3">
      <c r="B21" s="8" t="s">
        <v>380</v>
      </c>
      <c r="C21" s="57" t="s">
        <v>381</v>
      </c>
      <c r="D21" s="54" t="s">
        <v>382</v>
      </c>
      <c r="E21" s="6" t="s">
        <v>72</v>
      </c>
      <c r="F21" s="19">
        <v>10755059</v>
      </c>
      <c r="G21" s="24">
        <v>342457.21</v>
      </c>
      <c r="H21" s="24">
        <v>2.85</v>
      </c>
      <c r="I21" s="31"/>
      <c r="J21" s="31"/>
      <c r="K21" s="35"/>
    </row>
    <row r="22" spans="2:11" x14ac:dyDescent="0.3">
      <c r="B22" s="8" t="s">
        <v>530</v>
      </c>
      <c r="C22" s="57" t="s">
        <v>531</v>
      </c>
      <c r="D22" s="54" t="s">
        <v>532</v>
      </c>
      <c r="E22" s="6" t="s">
        <v>86</v>
      </c>
      <c r="F22" s="19">
        <v>31793644</v>
      </c>
      <c r="G22" s="24">
        <v>297652.09999999998</v>
      </c>
      <c r="H22" s="24">
        <v>2.48</v>
      </c>
      <c r="I22" s="31"/>
      <c r="J22" s="31"/>
      <c r="K22" s="35"/>
    </row>
    <row r="23" spans="2:11" x14ac:dyDescent="0.3">
      <c r="B23" s="8" t="s">
        <v>100</v>
      </c>
      <c r="C23" s="57" t="s">
        <v>101</v>
      </c>
      <c r="D23" s="54" t="s">
        <v>102</v>
      </c>
      <c r="E23" s="6" t="s">
        <v>103</v>
      </c>
      <c r="F23" s="19">
        <v>10876112</v>
      </c>
      <c r="G23" s="24">
        <v>249579.58</v>
      </c>
      <c r="H23" s="24">
        <v>2.08</v>
      </c>
      <c r="I23" s="31"/>
      <c r="J23" s="31"/>
      <c r="K23" s="35"/>
    </row>
    <row r="24" spans="2:11" x14ac:dyDescent="0.3">
      <c r="B24" s="8" t="s">
        <v>564</v>
      </c>
      <c r="C24" s="57" t="s">
        <v>565</v>
      </c>
      <c r="D24" s="54" t="s">
        <v>566</v>
      </c>
      <c r="E24" s="6" t="s">
        <v>164</v>
      </c>
      <c r="F24" s="19">
        <v>84639780</v>
      </c>
      <c r="G24" s="24">
        <v>223491.34</v>
      </c>
      <c r="H24" s="24">
        <v>1.86</v>
      </c>
      <c r="I24" s="31"/>
      <c r="J24" s="31"/>
      <c r="K24" s="35"/>
    </row>
    <row r="25" spans="2:11" x14ac:dyDescent="0.3">
      <c r="B25" s="8" t="s">
        <v>841</v>
      </c>
      <c r="C25" s="57" t="s">
        <v>842</v>
      </c>
      <c r="D25" s="54" t="s">
        <v>843</v>
      </c>
      <c r="E25" s="6" t="s">
        <v>50</v>
      </c>
      <c r="F25" s="19">
        <v>12891993</v>
      </c>
      <c r="G25" s="24">
        <v>222734.96</v>
      </c>
      <c r="H25" s="24">
        <v>1.86</v>
      </c>
      <c r="I25" s="31"/>
      <c r="J25" s="31"/>
      <c r="K25" s="35"/>
    </row>
    <row r="26" spans="2:11" x14ac:dyDescent="0.3">
      <c r="B26" s="8" t="s">
        <v>449</v>
      </c>
      <c r="C26" s="57" t="s">
        <v>450</v>
      </c>
      <c r="D26" s="54" t="s">
        <v>451</v>
      </c>
      <c r="E26" s="6" t="s">
        <v>90</v>
      </c>
      <c r="F26" s="19">
        <v>12859743</v>
      </c>
      <c r="G26" s="24">
        <v>215632.17</v>
      </c>
      <c r="H26" s="24">
        <v>1.8</v>
      </c>
      <c r="I26" s="31"/>
      <c r="J26" s="31"/>
      <c r="K26" s="35"/>
    </row>
    <row r="27" spans="2:11" x14ac:dyDescent="0.3">
      <c r="B27" s="8" t="s">
        <v>69</v>
      </c>
      <c r="C27" s="57" t="s">
        <v>70</v>
      </c>
      <c r="D27" s="54" t="s">
        <v>71</v>
      </c>
      <c r="E27" s="6" t="s">
        <v>72</v>
      </c>
      <c r="F27" s="19">
        <v>1608553</v>
      </c>
      <c r="G27" s="24">
        <v>199443.68</v>
      </c>
      <c r="H27" s="24">
        <v>1.66</v>
      </c>
      <c r="I27" s="31"/>
      <c r="J27" s="31"/>
      <c r="K27" s="35"/>
    </row>
    <row r="28" spans="2:11" x14ac:dyDescent="0.3">
      <c r="B28" s="8" t="s">
        <v>549</v>
      </c>
      <c r="C28" s="57" t="s">
        <v>550</v>
      </c>
      <c r="D28" s="54" t="s">
        <v>551</v>
      </c>
      <c r="E28" s="6" t="s">
        <v>119</v>
      </c>
      <c r="F28" s="19">
        <v>57878486</v>
      </c>
      <c r="G28" s="24">
        <v>193863.99</v>
      </c>
      <c r="H28" s="24">
        <v>1.61</v>
      </c>
      <c r="I28" s="31"/>
      <c r="J28" s="31"/>
      <c r="K28" s="35"/>
    </row>
    <row r="29" spans="2:11" x14ac:dyDescent="0.3">
      <c r="B29" s="8" t="s">
        <v>1016</v>
      </c>
      <c r="C29" s="57" t="s">
        <v>1017</v>
      </c>
      <c r="D29" s="54" t="s">
        <v>1018</v>
      </c>
      <c r="E29" s="6" t="s">
        <v>1019</v>
      </c>
      <c r="F29" s="19">
        <v>43631362</v>
      </c>
      <c r="G29" s="24">
        <v>183993.45</v>
      </c>
      <c r="H29" s="24">
        <v>1.53</v>
      </c>
      <c r="I29" s="31"/>
      <c r="J29" s="31"/>
      <c r="K29" s="35"/>
    </row>
    <row r="30" spans="2:11" x14ac:dyDescent="0.3">
      <c r="B30" s="8" t="s">
        <v>808</v>
      </c>
      <c r="C30" s="57" t="s">
        <v>809</v>
      </c>
      <c r="D30" s="54" t="s">
        <v>810</v>
      </c>
      <c r="E30" s="6" t="s">
        <v>145</v>
      </c>
      <c r="F30" s="19">
        <v>4974663</v>
      </c>
      <c r="G30" s="24">
        <v>183525.27</v>
      </c>
      <c r="H30" s="24">
        <v>1.53</v>
      </c>
      <c r="I30" s="31"/>
      <c r="J30" s="31"/>
      <c r="K30" s="35"/>
    </row>
    <row r="31" spans="2:11" x14ac:dyDescent="0.3">
      <c r="B31" s="8" t="s">
        <v>392</v>
      </c>
      <c r="C31" s="57" t="s">
        <v>393</v>
      </c>
      <c r="D31" s="54" t="s">
        <v>394</v>
      </c>
      <c r="E31" s="6" t="s">
        <v>72</v>
      </c>
      <c r="F31" s="19">
        <v>25561175</v>
      </c>
      <c r="G31" s="24">
        <v>175873.66</v>
      </c>
      <c r="H31" s="24">
        <v>1.47</v>
      </c>
      <c r="I31" s="31"/>
      <c r="J31" s="31"/>
      <c r="K31" s="35"/>
    </row>
    <row r="32" spans="2:11" x14ac:dyDescent="0.3">
      <c r="B32" s="8" t="s">
        <v>65</v>
      </c>
      <c r="C32" s="57" t="s">
        <v>66</v>
      </c>
      <c r="D32" s="54" t="s">
        <v>67</v>
      </c>
      <c r="E32" s="6" t="s">
        <v>68</v>
      </c>
      <c r="F32" s="19">
        <v>1435827</v>
      </c>
      <c r="G32" s="24">
        <v>173338.06</v>
      </c>
      <c r="H32" s="24">
        <v>1.44</v>
      </c>
      <c r="I32" s="31"/>
      <c r="J32" s="31"/>
      <c r="K32" s="35"/>
    </row>
    <row r="33" spans="2:11" x14ac:dyDescent="0.3">
      <c r="B33" s="8" t="s">
        <v>786</v>
      </c>
      <c r="C33" s="57" t="s">
        <v>787</v>
      </c>
      <c r="D33" s="54" t="s">
        <v>788</v>
      </c>
      <c r="E33" s="6" t="s">
        <v>164</v>
      </c>
      <c r="F33" s="19">
        <v>2684803</v>
      </c>
      <c r="G33" s="24">
        <v>166971.93</v>
      </c>
      <c r="H33" s="24">
        <v>1.39</v>
      </c>
      <c r="I33" s="31"/>
      <c r="J33" s="31"/>
      <c r="K33" s="35"/>
    </row>
    <row r="34" spans="2:11" x14ac:dyDescent="0.3">
      <c r="B34" s="8" t="s">
        <v>116</v>
      </c>
      <c r="C34" s="57" t="s">
        <v>117</v>
      </c>
      <c r="D34" s="54" t="s">
        <v>118</v>
      </c>
      <c r="E34" s="6" t="s">
        <v>119</v>
      </c>
      <c r="F34" s="19">
        <v>55514437</v>
      </c>
      <c r="G34" s="24">
        <v>166432.28</v>
      </c>
      <c r="H34" s="24">
        <v>1.39</v>
      </c>
      <c r="I34" s="31"/>
      <c r="J34" s="31"/>
      <c r="K34" s="35"/>
    </row>
    <row r="35" spans="2:11" x14ac:dyDescent="0.3">
      <c r="B35" s="8" t="s">
        <v>306</v>
      </c>
      <c r="C35" s="57" t="s">
        <v>307</v>
      </c>
      <c r="D35" s="54" t="s">
        <v>308</v>
      </c>
      <c r="E35" s="6" t="s">
        <v>198</v>
      </c>
      <c r="F35" s="19">
        <v>100363805</v>
      </c>
      <c r="G35" s="24">
        <v>160331.18</v>
      </c>
      <c r="H35" s="24">
        <v>1.34</v>
      </c>
      <c r="I35" s="31"/>
      <c r="J35" s="31"/>
      <c r="K35" s="35"/>
    </row>
    <row r="36" spans="2:11" x14ac:dyDescent="0.3">
      <c r="B36" s="8" t="s">
        <v>558</v>
      </c>
      <c r="C36" s="57" t="s">
        <v>559</v>
      </c>
      <c r="D36" s="54" t="s">
        <v>560</v>
      </c>
      <c r="E36" s="6" t="s">
        <v>86</v>
      </c>
      <c r="F36" s="19">
        <v>6617629</v>
      </c>
      <c r="G36" s="24">
        <v>135949.26</v>
      </c>
      <c r="H36" s="24">
        <v>1.1299999999999999</v>
      </c>
      <c r="I36" s="31"/>
      <c r="J36" s="31"/>
      <c r="K36" s="35"/>
    </row>
    <row r="37" spans="2:11" x14ac:dyDescent="0.3">
      <c r="B37" s="8" t="s">
        <v>386</v>
      </c>
      <c r="C37" s="57" t="s">
        <v>387</v>
      </c>
      <c r="D37" s="54" t="s">
        <v>388</v>
      </c>
      <c r="E37" s="6" t="s">
        <v>50</v>
      </c>
      <c r="F37" s="19">
        <v>7752230</v>
      </c>
      <c r="G37" s="24">
        <v>130803.38</v>
      </c>
      <c r="H37" s="24">
        <v>1.0900000000000001</v>
      </c>
      <c r="I37" s="31"/>
      <c r="J37" s="31"/>
      <c r="K37" s="35"/>
    </row>
    <row r="38" spans="2:11" x14ac:dyDescent="0.3">
      <c r="B38" s="8" t="s">
        <v>539</v>
      </c>
      <c r="C38" s="57" t="s">
        <v>540</v>
      </c>
      <c r="D38" s="54" t="s">
        <v>541</v>
      </c>
      <c r="E38" s="6" t="s">
        <v>542</v>
      </c>
      <c r="F38" s="19">
        <v>8946645</v>
      </c>
      <c r="G38" s="24">
        <v>129744.25</v>
      </c>
      <c r="H38" s="24">
        <v>1.08</v>
      </c>
      <c r="I38" s="31"/>
      <c r="J38" s="31"/>
      <c r="K38" s="35"/>
    </row>
    <row r="39" spans="2:11" x14ac:dyDescent="0.3">
      <c r="B39" s="8" t="s">
        <v>211</v>
      </c>
      <c r="C39" s="57" t="s">
        <v>212</v>
      </c>
      <c r="D39" s="54" t="s">
        <v>213</v>
      </c>
      <c r="E39" s="6" t="s">
        <v>145</v>
      </c>
      <c r="F39" s="19">
        <v>5491680</v>
      </c>
      <c r="G39" s="24">
        <v>128579.45</v>
      </c>
      <c r="H39" s="24">
        <v>1.07</v>
      </c>
      <c r="I39" s="31"/>
      <c r="J39" s="31"/>
      <c r="K39" s="35"/>
    </row>
    <row r="40" spans="2:11" x14ac:dyDescent="0.3">
      <c r="C40" s="58" t="s">
        <v>176</v>
      </c>
      <c r="D40" s="54"/>
      <c r="E40" s="6"/>
      <c r="F40" s="19"/>
      <c r="G40" s="25">
        <v>11966933.35</v>
      </c>
      <c r="H40" s="25">
        <v>99.67</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188</v>
      </c>
      <c r="C82" s="57" t="s">
        <v>189</v>
      </c>
      <c r="D82" s="54"/>
      <c r="E82" s="6"/>
      <c r="F82" s="19"/>
      <c r="G82" s="24">
        <v>12603.46</v>
      </c>
      <c r="H82" s="24">
        <v>0.1</v>
      </c>
      <c r="I82" s="31"/>
      <c r="J82" s="31"/>
      <c r="K82" s="35"/>
    </row>
    <row r="83" spans="1:54" x14ac:dyDescent="0.3">
      <c r="C83" s="58" t="s">
        <v>176</v>
      </c>
      <c r="D83" s="54"/>
      <c r="E83" s="6"/>
      <c r="F83" s="19"/>
      <c r="G83" s="25">
        <v>12603.46</v>
      </c>
      <c r="H83" s="25">
        <v>0.1</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5255</v>
      </c>
      <c r="D86" s="54"/>
      <c r="E86" s="6"/>
      <c r="F86" s="19"/>
      <c r="G86" s="24" t="s">
        <v>2</v>
      </c>
      <c r="H86" s="24" t="s">
        <v>2</v>
      </c>
      <c r="I86" s="31"/>
      <c r="J86" s="31"/>
      <c r="K86" s="35"/>
      <c r="L86" s="3"/>
      <c r="AI86" s="3"/>
      <c r="AV86" s="3"/>
      <c r="AX86" s="3"/>
      <c r="BB86" s="3"/>
    </row>
    <row r="87" spans="1:54" x14ac:dyDescent="0.3">
      <c r="B87" s="8"/>
      <c r="C87" s="57" t="s">
        <v>190</v>
      </c>
      <c r="D87" s="54"/>
      <c r="E87" s="6"/>
      <c r="F87" s="19"/>
      <c r="G87" s="24">
        <v>24580.39</v>
      </c>
      <c r="H87" s="24">
        <v>0.23</v>
      </c>
      <c r="I87" s="31"/>
      <c r="J87" s="31"/>
      <c r="K87" s="35"/>
    </row>
    <row r="88" spans="1:54" x14ac:dyDescent="0.3">
      <c r="C88" s="58" t="s">
        <v>176</v>
      </c>
      <c r="D88" s="54"/>
      <c r="E88" s="6"/>
      <c r="F88" s="19"/>
      <c r="G88" s="25">
        <v>24580.39</v>
      </c>
      <c r="H88" s="25">
        <v>0.23</v>
      </c>
      <c r="I88" s="31"/>
      <c r="J88" s="31"/>
      <c r="K88" s="35"/>
    </row>
    <row r="89" spans="1:54" x14ac:dyDescent="0.3">
      <c r="C89" s="57"/>
      <c r="D89" s="54"/>
      <c r="E89" s="6"/>
      <c r="F89" s="19"/>
      <c r="G89" s="24"/>
      <c r="H89" s="24"/>
      <c r="I89" s="31"/>
      <c r="J89" s="31"/>
      <c r="K89" s="35"/>
    </row>
    <row r="90" spans="1:54" x14ac:dyDescent="0.3">
      <c r="C90" s="60" t="s">
        <v>191</v>
      </c>
      <c r="D90" s="55"/>
      <c r="E90" s="5"/>
      <c r="F90" s="20"/>
      <c r="G90" s="26">
        <v>12004117.199999999</v>
      </c>
      <c r="H90" s="26">
        <v>100</v>
      </c>
      <c r="I90" s="32"/>
      <c r="J90" s="32"/>
      <c r="K90" s="36"/>
    </row>
    <row r="93" spans="1:54" x14ac:dyDescent="0.3">
      <c r="C93" s="1" t="s">
        <v>192</v>
      </c>
    </row>
    <row r="94" spans="1:54" x14ac:dyDescent="0.3">
      <c r="C94" s="37" t="s">
        <v>193</v>
      </c>
      <c r="D94" s="37"/>
      <c r="E94" s="37"/>
      <c r="F94" s="37"/>
      <c r="G94" s="37"/>
      <c r="H94" s="37"/>
      <c r="I94" s="37"/>
      <c r="J94" s="37"/>
      <c r="K94" s="37"/>
    </row>
    <row r="95" spans="1:54" x14ac:dyDescent="0.3">
      <c r="C95" s="2" t="s">
        <v>194</v>
      </c>
    </row>
    <row r="96" spans="1:54" x14ac:dyDescent="0.3">
      <c r="C96" s="2" t="s">
        <v>195</v>
      </c>
    </row>
    <row r="97" spans="3:11" ht="30" customHeight="1" x14ac:dyDescent="0.3">
      <c r="C97" s="82" t="s">
        <v>196</v>
      </c>
      <c r="D97" s="83"/>
      <c r="E97" s="83"/>
      <c r="F97" s="83"/>
      <c r="G97" s="83"/>
      <c r="H97" s="83"/>
      <c r="I97" s="83"/>
      <c r="J97" s="83"/>
      <c r="K97" s="83"/>
    </row>
    <row r="98" spans="3:11" x14ac:dyDescent="0.3">
      <c r="C98" s="2" t="s">
        <v>197</v>
      </c>
    </row>
    <row r="100" spans="3:11" x14ac:dyDescent="0.3">
      <c r="C100" s="1" t="s">
        <v>5366</v>
      </c>
      <c r="E100" s="80" t="s">
        <v>5367</v>
      </c>
    </row>
    <row r="101" spans="3:11" x14ac:dyDescent="0.3">
      <c r="E101" s="2" t="s">
        <v>5398</v>
      </c>
    </row>
  </sheetData>
  <mergeCells count="1">
    <mergeCell ref="C97:K97"/>
  </mergeCells>
  <hyperlinks>
    <hyperlink ref="J2" location="'Index'!A1" display="'Index'!A1" xr:uid="{0A792F7E-016C-4A8E-A01F-A3E7D5A4E227}"/>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3B6E-E249-48AA-B060-0718D33A152A}">
  <sheetPr codeName="Sheet136"/>
  <dimension ref="A1:IV142"/>
  <sheetViews>
    <sheetView showGridLines="0" zoomScale="90" zoomScaleNormal="90" workbookViewId="0">
      <pane ySplit="6" topLeftCell="A118"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2842</v>
      </c>
      <c r="J2" s="38" t="s">
        <v>4927</v>
      </c>
    </row>
    <row r="3" spans="1:54" ht="16.2" x14ac:dyDescent="0.35">
      <c r="C3" s="1" t="s">
        <v>28</v>
      </c>
      <c r="D3" s="21" t="s">
        <v>2843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986</v>
      </c>
      <c r="C10" s="57" t="s">
        <v>987</v>
      </c>
      <c r="D10" s="54" t="s">
        <v>988</v>
      </c>
      <c r="E10" s="6" t="s">
        <v>322</v>
      </c>
      <c r="F10" s="19">
        <v>9324049</v>
      </c>
      <c r="G10" s="24">
        <v>103496.94</v>
      </c>
      <c r="H10" s="24">
        <v>2.9</v>
      </c>
      <c r="I10" s="31"/>
      <c r="J10" s="31"/>
      <c r="K10" s="35"/>
    </row>
    <row r="11" spans="1:54" x14ac:dyDescent="0.3">
      <c r="B11" s="8" t="s">
        <v>2844</v>
      </c>
      <c r="C11" s="57" t="s">
        <v>2261</v>
      </c>
      <c r="D11" s="54" t="s">
        <v>2845</v>
      </c>
      <c r="E11" s="6" t="s">
        <v>86</v>
      </c>
      <c r="F11" s="19">
        <v>89318180</v>
      </c>
      <c r="G11" s="24">
        <v>100152.48</v>
      </c>
      <c r="H11" s="24">
        <v>2.81</v>
      </c>
      <c r="I11" s="31"/>
      <c r="J11" s="31"/>
      <c r="K11" s="35"/>
    </row>
    <row r="12" spans="1:54" x14ac:dyDescent="0.3">
      <c r="B12" s="8" t="s">
        <v>2236</v>
      </c>
      <c r="C12" s="57" t="s">
        <v>2237</v>
      </c>
      <c r="D12" s="54" t="s">
        <v>2238</v>
      </c>
      <c r="E12" s="6" t="s">
        <v>57</v>
      </c>
      <c r="F12" s="19">
        <v>7900000</v>
      </c>
      <c r="G12" s="24">
        <v>96948.800000000003</v>
      </c>
      <c r="H12" s="24">
        <v>2.72</v>
      </c>
      <c r="I12" s="31"/>
      <c r="J12" s="31"/>
      <c r="K12" s="35"/>
    </row>
    <row r="13" spans="1:54" x14ac:dyDescent="0.3">
      <c r="B13" s="8" t="s">
        <v>2242</v>
      </c>
      <c r="C13" s="57" t="s">
        <v>2243</v>
      </c>
      <c r="D13" s="54" t="s">
        <v>2244</v>
      </c>
      <c r="E13" s="6" t="s">
        <v>43</v>
      </c>
      <c r="F13" s="19">
        <v>41665000</v>
      </c>
      <c r="G13" s="24">
        <v>91125.52</v>
      </c>
      <c r="H13" s="24">
        <v>2.5499999999999998</v>
      </c>
      <c r="I13" s="31"/>
      <c r="J13" s="31"/>
      <c r="K13" s="35"/>
    </row>
    <row r="14" spans="1:54" x14ac:dyDescent="0.3">
      <c r="B14" s="8" t="s">
        <v>2846</v>
      </c>
      <c r="C14" s="57" t="s">
        <v>2847</v>
      </c>
      <c r="D14" s="54" t="s">
        <v>2848</v>
      </c>
      <c r="E14" s="6" t="s">
        <v>315</v>
      </c>
      <c r="F14" s="19">
        <v>5261203</v>
      </c>
      <c r="G14" s="24">
        <v>89829.78</v>
      </c>
      <c r="H14" s="24">
        <v>2.52</v>
      </c>
      <c r="I14" s="31"/>
      <c r="J14" s="31"/>
      <c r="K14" s="35"/>
    </row>
    <row r="15" spans="1:54" x14ac:dyDescent="0.3">
      <c r="B15" s="8" t="s">
        <v>2849</v>
      </c>
      <c r="C15" s="57" t="s">
        <v>1141</v>
      </c>
      <c r="D15" s="54" t="s">
        <v>2850</v>
      </c>
      <c r="E15" s="6" t="s">
        <v>137</v>
      </c>
      <c r="F15" s="19">
        <v>9716991</v>
      </c>
      <c r="G15" s="24">
        <v>89546.93</v>
      </c>
      <c r="H15" s="24">
        <v>2.5099999999999998</v>
      </c>
      <c r="I15" s="31"/>
      <c r="J15" s="31"/>
      <c r="K15" s="35"/>
    </row>
    <row r="16" spans="1:54" x14ac:dyDescent="0.3">
      <c r="B16" s="8" t="s">
        <v>961</v>
      </c>
      <c r="C16" s="57" t="s">
        <v>962</v>
      </c>
      <c r="D16" s="54" t="s">
        <v>963</v>
      </c>
      <c r="E16" s="6" t="s">
        <v>111</v>
      </c>
      <c r="F16" s="19">
        <v>7700000</v>
      </c>
      <c r="G16" s="24">
        <v>87857</v>
      </c>
      <c r="H16" s="24">
        <v>2.46</v>
      </c>
      <c r="I16" s="31"/>
      <c r="J16" s="31"/>
      <c r="K16" s="35"/>
    </row>
    <row r="17" spans="2:11" x14ac:dyDescent="0.3">
      <c r="B17" s="8" t="s">
        <v>266</v>
      </c>
      <c r="C17" s="57" t="s">
        <v>267</v>
      </c>
      <c r="D17" s="54" t="s">
        <v>268</v>
      </c>
      <c r="E17" s="6" t="s">
        <v>86</v>
      </c>
      <c r="F17" s="19">
        <v>3928227</v>
      </c>
      <c r="G17" s="24">
        <v>85085.4</v>
      </c>
      <c r="H17" s="24">
        <v>2.38</v>
      </c>
      <c r="I17" s="31"/>
      <c r="J17" s="31"/>
      <c r="K17" s="35"/>
    </row>
    <row r="18" spans="2:11" x14ac:dyDescent="0.3">
      <c r="B18" s="8" t="s">
        <v>792</v>
      </c>
      <c r="C18" s="57" t="s">
        <v>793</v>
      </c>
      <c r="D18" s="54" t="s">
        <v>794</v>
      </c>
      <c r="E18" s="6" t="s">
        <v>795</v>
      </c>
      <c r="F18" s="19">
        <v>3300000</v>
      </c>
      <c r="G18" s="24">
        <v>83150.100000000006</v>
      </c>
      <c r="H18" s="24">
        <v>2.33</v>
      </c>
      <c r="I18" s="31"/>
      <c r="J18" s="31"/>
      <c r="K18" s="35"/>
    </row>
    <row r="19" spans="2:11" x14ac:dyDescent="0.3">
      <c r="B19" s="8" t="s">
        <v>899</v>
      </c>
      <c r="C19" s="57" t="s">
        <v>900</v>
      </c>
      <c r="D19" s="54" t="s">
        <v>901</v>
      </c>
      <c r="E19" s="6" t="s">
        <v>149</v>
      </c>
      <c r="F19" s="19">
        <v>12323990</v>
      </c>
      <c r="G19" s="24">
        <v>83014.399999999994</v>
      </c>
      <c r="H19" s="24">
        <v>2.33</v>
      </c>
      <c r="I19" s="31"/>
      <c r="J19" s="31"/>
      <c r="K19" s="35"/>
    </row>
    <row r="20" spans="2:11" x14ac:dyDescent="0.3">
      <c r="B20" s="8" t="s">
        <v>356</v>
      </c>
      <c r="C20" s="57" t="s">
        <v>357</v>
      </c>
      <c r="D20" s="54" t="s">
        <v>358</v>
      </c>
      <c r="E20" s="6" t="s">
        <v>115</v>
      </c>
      <c r="F20" s="19">
        <v>34595699</v>
      </c>
      <c r="G20" s="24">
        <v>75429</v>
      </c>
      <c r="H20" s="24">
        <v>2.11</v>
      </c>
      <c r="I20" s="31"/>
      <c r="J20" s="31"/>
      <c r="K20" s="35"/>
    </row>
    <row r="21" spans="2:11" x14ac:dyDescent="0.3">
      <c r="B21" s="8" t="s">
        <v>2851</v>
      </c>
      <c r="C21" s="57" t="s">
        <v>2852</v>
      </c>
      <c r="D21" s="54" t="s">
        <v>2853</v>
      </c>
      <c r="E21" s="6" t="s">
        <v>837</v>
      </c>
      <c r="F21" s="19">
        <v>15000000</v>
      </c>
      <c r="G21" s="24">
        <v>75075</v>
      </c>
      <c r="H21" s="24">
        <v>2.1</v>
      </c>
      <c r="I21" s="31"/>
      <c r="J21" s="31"/>
      <c r="K21" s="35"/>
    </row>
    <row r="22" spans="2:11" x14ac:dyDescent="0.3">
      <c r="B22" s="8" t="s">
        <v>504</v>
      </c>
      <c r="C22" s="57" t="s">
        <v>505</v>
      </c>
      <c r="D22" s="54" t="s">
        <v>506</v>
      </c>
      <c r="E22" s="6" t="s">
        <v>315</v>
      </c>
      <c r="F22" s="19">
        <v>1500000</v>
      </c>
      <c r="G22" s="24">
        <v>72301.5</v>
      </c>
      <c r="H22" s="24">
        <v>2.0299999999999998</v>
      </c>
      <c r="I22" s="31"/>
      <c r="J22" s="31"/>
      <c r="K22" s="35"/>
    </row>
    <row r="23" spans="2:11" x14ac:dyDescent="0.3">
      <c r="B23" s="8" t="s">
        <v>260</v>
      </c>
      <c r="C23" s="57" t="s">
        <v>261</v>
      </c>
      <c r="D23" s="54" t="s">
        <v>262</v>
      </c>
      <c r="E23" s="6" t="s">
        <v>141</v>
      </c>
      <c r="F23" s="19">
        <v>6737593</v>
      </c>
      <c r="G23" s="24">
        <v>69949.69</v>
      </c>
      <c r="H23" s="24">
        <v>1.96</v>
      </c>
      <c r="I23" s="31"/>
      <c r="J23" s="31"/>
      <c r="K23" s="35"/>
    </row>
    <row r="24" spans="2:11" x14ac:dyDescent="0.3">
      <c r="B24" s="8" t="s">
        <v>2854</v>
      </c>
      <c r="C24" s="57" t="s">
        <v>2855</v>
      </c>
      <c r="D24" s="54" t="s">
        <v>2856</v>
      </c>
      <c r="E24" s="6" t="s">
        <v>72</v>
      </c>
      <c r="F24" s="19">
        <v>20096960</v>
      </c>
      <c r="G24" s="24">
        <v>66782.2</v>
      </c>
      <c r="H24" s="24">
        <v>1.87</v>
      </c>
      <c r="I24" s="31"/>
      <c r="J24" s="31"/>
      <c r="K24" s="35"/>
    </row>
    <row r="25" spans="2:11" x14ac:dyDescent="0.3">
      <c r="B25" s="8" t="s">
        <v>814</v>
      </c>
      <c r="C25" s="57" t="s">
        <v>815</v>
      </c>
      <c r="D25" s="54" t="s">
        <v>816</v>
      </c>
      <c r="E25" s="6" t="s">
        <v>145</v>
      </c>
      <c r="F25" s="19">
        <v>17000000</v>
      </c>
      <c r="G25" s="24">
        <v>65841</v>
      </c>
      <c r="H25" s="24">
        <v>1.84</v>
      </c>
      <c r="I25" s="31"/>
      <c r="J25" s="31"/>
      <c r="K25" s="35"/>
    </row>
    <row r="26" spans="2:11" x14ac:dyDescent="0.3">
      <c r="B26" s="8" t="s">
        <v>1796</v>
      </c>
      <c r="C26" s="57" t="s">
        <v>1797</v>
      </c>
      <c r="D26" s="54" t="s">
        <v>1798</v>
      </c>
      <c r="E26" s="6" t="s">
        <v>490</v>
      </c>
      <c r="F26" s="19">
        <v>11000000</v>
      </c>
      <c r="G26" s="24">
        <v>65323.5</v>
      </c>
      <c r="H26" s="24">
        <v>1.83</v>
      </c>
      <c r="I26" s="31"/>
      <c r="J26" s="31"/>
      <c r="K26" s="35"/>
    </row>
    <row r="27" spans="2:11" x14ac:dyDescent="0.3">
      <c r="B27" s="8" t="s">
        <v>1799</v>
      </c>
      <c r="C27" s="57" t="s">
        <v>1800</v>
      </c>
      <c r="D27" s="54" t="s">
        <v>1801</v>
      </c>
      <c r="E27" s="6" t="s">
        <v>86</v>
      </c>
      <c r="F27" s="19">
        <v>19532794</v>
      </c>
      <c r="G27" s="24">
        <v>63276.49</v>
      </c>
      <c r="H27" s="24">
        <v>1.77</v>
      </c>
      <c r="I27" s="31"/>
      <c r="J27" s="31"/>
      <c r="K27" s="35"/>
    </row>
    <row r="28" spans="2:11" x14ac:dyDescent="0.3">
      <c r="B28" s="8" t="s">
        <v>2857</v>
      </c>
      <c r="C28" s="57" t="s">
        <v>2858</v>
      </c>
      <c r="D28" s="54" t="s">
        <v>2859</v>
      </c>
      <c r="E28" s="6" t="s">
        <v>115</v>
      </c>
      <c r="F28" s="19">
        <v>2132686</v>
      </c>
      <c r="G28" s="24">
        <v>62504.76</v>
      </c>
      <c r="H28" s="24">
        <v>1.75</v>
      </c>
      <c r="I28" s="31"/>
      <c r="J28" s="31"/>
      <c r="K28" s="35"/>
    </row>
    <row r="29" spans="2:11" x14ac:dyDescent="0.3">
      <c r="B29" s="8" t="s">
        <v>2860</v>
      </c>
      <c r="C29" s="57" t="s">
        <v>2861</v>
      </c>
      <c r="D29" s="54" t="s">
        <v>2862</v>
      </c>
      <c r="E29" s="6" t="s">
        <v>127</v>
      </c>
      <c r="F29" s="19">
        <v>9855433</v>
      </c>
      <c r="G29" s="24">
        <v>60359.6</v>
      </c>
      <c r="H29" s="24">
        <v>1.69</v>
      </c>
      <c r="I29" s="31"/>
      <c r="J29" s="31"/>
      <c r="K29" s="35"/>
    </row>
    <row r="30" spans="2:11" x14ac:dyDescent="0.3">
      <c r="B30" s="8" t="s">
        <v>309</v>
      </c>
      <c r="C30" s="57" t="s">
        <v>310</v>
      </c>
      <c r="D30" s="54" t="s">
        <v>311</v>
      </c>
      <c r="E30" s="6" t="s">
        <v>145</v>
      </c>
      <c r="F30" s="19">
        <v>3300000</v>
      </c>
      <c r="G30" s="24">
        <v>53974.8</v>
      </c>
      <c r="H30" s="24">
        <v>1.51</v>
      </c>
      <c r="I30" s="31"/>
      <c r="J30" s="31"/>
      <c r="K30" s="35"/>
    </row>
    <row r="31" spans="2:11" x14ac:dyDescent="0.3">
      <c r="B31" s="8" t="s">
        <v>2863</v>
      </c>
      <c r="C31" s="57" t="s">
        <v>2864</v>
      </c>
      <c r="D31" s="54" t="s">
        <v>2865</v>
      </c>
      <c r="E31" s="6" t="s">
        <v>115</v>
      </c>
      <c r="F31" s="19">
        <v>10000000</v>
      </c>
      <c r="G31" s="24">
        <v>53645</v>
      </c>
      <c r="H31" s="24">
        <v>1.5</v>
      </c>
      <c r="I31" s="31"/>
      <c r="J31" s="31"/>
      <c r="K31" s="35"/>
    </row>
    <row r="32" spans="2:11" x14ac:dyDescent="0.3">
      <c r="B32" s="8" t="s">
        <v>820</v>
      </c>
      <c r="C32" s="57" t="s">
        <v>821</v>
      </c>
      <c r="D32" s="54" t="s">
        <v>822</v>
      </c>
      <c r="E32" s="6" t="s">
        <v>322</v>
      </c>
      <c r="F32" s="19">
        <v>3672376</v>
      </c>
      <c r="G32" s="24">
        <v>52654.53</v>
      </c>
      <c r="H32" s="24">
        <v>1.48</v>
      </c>
      <c r="I32" s="31"/>
      <c r="J32" s="31"/>
      <c r="K32" s="35"/>
    </row>
    <row r="33" spans="2:11" x14ac:dyDescent="0.3">
      <c r="B33" s="8" t="s">
        <v>552</v>
      </c>
      <c r="C33" s="57" t="s">
        <v>553</v>
      </c>
      <c r="D33" s="54" t="s">
        <v>554</v>
      </c>
      <c r="E33" s="6" t="s">
        <v>137</v>
      </c>
      <c r="F33" s="19">
        <v>7000000</v>
      </c>
      <c r="G33" s="24">
        <v>52157</v>
      </c>
      <c r="H33" s="24">
        <v>1.46</v>
      </c>
      <c r="I33" s="31"/>
      <c r="J33" s="31"/>
      <c r="K33" s="35"/>
    </row>
    <row r="34" spans="2:11" x14ac:dyDescent="0.3">
      <c r="B34" s="8" t="s">
        <v>2866</v>
      </c>
      <c r="C34" s="57" t="s">
        <v>2867</v>
      </c>
      <c r="D34" s="54" t="s">
        <v>2868</v>
      </c>
      <c r="E34" s="6" t="s">
        <v>160</v>
      </c>
      <c r="F34" s="19">
        <v>4434913</v>
      </c>
      <c r="G34" s="24">
        <v>49218.66</v>
      </c>
      <c r="H34" s="24">
        <v>1.38</v>
      </c>
      <c r="I34" s="31"/>
      <c r="J34" s="31"/>
      <c r="K34" s="35"/>
    </row>
    <row r="35" spans="2:11" x14ac:dyDescent="0.3">
      <c r="B35" s="8" t="s">
        <v>350</v>
      </c>
      <c r="C35" s="57" t="s">
        <v>351</v>
      </c>
      <c r="D35" s="54" t="s">
        <v>352</v>
      </c>
      <c r="E35" s="6" t="s">
        <v>137</v>
      </c>
      <c r="F35" s="19">
        <v>34895301</v>
      </c>
      <c r="G35" s="24">
        <v>48891.81</v>
      </c>
      <c r="H35" s="24">
        <v>1.37</v>
      </c>
      <c r="I35" s="31"/>
      <c r="J35" s="31"/>
      <c r="K35" s="35"/>
    </row>
    <row r="36" spans="2:11" x14ac:dyDescent="0.3">
      <c r="B36" s="8" t="s">
        <v>446</v>
      </c>
      <c r="C36" s="57" t="s">
        <v>447</v>
      </c>
      <c r="D36" s="54" t="s">
        <v>448</v>
      </c>
      <c r="E36" s="6" t="s">
        <v>315</v>
      </c>
      <c r="F36" s="19">
        <v>11000000</v>
      </c>
      <c r="G36" s="24">
        <v>48295.5</v>
      </c>
      <c r="H36" s="24">
        <v>1.35</v>
      </c>
      <c r="I36" s="31"/>
      <c r="J36" s="31"/>
      <c r="K36" s="35"/>
    </row>
    <row r="37" spans="2:11" x14ac:dyDescent="0.3">
      <c r="B37" s="8" t="s">
        <v>980</v>
      </c>
      <c r="C37" s="57" t="s">
        <v>981</v>
      </c>
      <c r="D37" s="54" t="s">
        <v>982</v>
      </c>
      <c r="E37" s="6" t="s">
        <v>115</v>
      </c>
      <c r="F37" s="19">
        <v>4939842</v>
      </c>
      <c r="G37" s="24">
        <v>47691.7</v>
      </c>
      <c r="H37" s="24">
        <v>1.34</v>
      </c>
      <c r="I37" s="31"/>
      <c r="J37" s="31"/>
      <c r="K37" s="35"/>
    </row>
    <row r="38" spans="2:11" x14ac:dyDescent="0.3">
      <c r="B38" s="8" t="s">
        <v>507</v>
      </c>
      <c r="C38" s="57" t="s">
        <v>508</v>
      </c>
      <c r="D38" s="54" t="s">
        <v>509</v>
      </c>
      <c r="E38" s="6" t="s">
        <v>115</v>
      </c>
      <c r="F38" s="19">
        <v>900000</v>
      </c>
      <c r="G38" s="24">
        <v>46413</v>
      </c>
      <c r="H38" s="24">
        <v>1.3</v>
      </c>
      <c r="I38" s="31"/>
      <c r="J38" s="31"/>
      <c r="K38" s="35"/>
    </row>
    <row r="39" spans="2:11" x14ac:dyDescent="0.3">
      <c r="B39" s="8" t="s">
        <v>2869</v>
      </c>
      <c r="C39" s="57" t="s">
        <v>2870</v>
      </c>
      <c r="D39" s="54" t="s">
        <v>2871</v>
      </c>
      <c r="E39" s="6" t="s">
        <v>50</v>
      </c>
      <c r="F39" s="19">
        <v>7000000</v>
      </c>
      <c r="G39" s="24">
        <v>45913</v>
      </c>
      <c r="H39" s="24">
        <v>1.29</v>
      </c>
      <c r="I39" s="31"/>
      <c r="J39" s="31"/>
      <c r="K39" s="35"/>
    </row>
    <row r="40" spans="2:11" x14ac:dyDescent="0.3">
      <c r="B40" s="8" t="s">
        <v>2558</v>
      </c>
      <c r="C40" s="57" t="s">
        <v>2559</v>
      </c>
      <c r="D40" s="54" t="s">
        <v>2560</v>
      </c>
      <c r="E40" s="6" t="s">
        <v>57</v>
      </c>
      <c r="F40" s="19">
        <v>4500000</v>
      </c>
      <c r="G40" s="24">
        <v>45720</v>
      </c>
      <c r="H40" s="24">
        <v>1.28</v>
      </c>
      <c r="I40" s="31"/>
      <c r="J40" s="31"/>
      <c r="K40" s="35"/>
    </row>
    <row r="41" spans="2:11" x14ac:dyDescent="0.3">
      <c r="B41" s="8" t="s">
        <v>2872</v>
      </c>
      <c r="C41" s="57" t="s">
        <v>1683</v>
      </c>
      <c r="D41" s="54" t="s">
        <v>2873</v>
      </c>
      <c r="E41" s="6" t="s">
        <v>43</v>
      </c>
      <c r="F41" s="19">
        <v>11000000</v>
      </c>
      <c r="G41" s="24">
        <v>43373</v>
      </c>
      <c r="H41" s="24">
        <v>1.22</v>
      </c>
      <c r="I41" s="31"/>
      <c r="J41" s="31"/>
      <c r="K41" s="35"/>
    </row>
    <row r="42" spans="2:11" x14ac:dyDescent="0.3">
      <c r="B42" s="8" t="s">
        <v>958</v>
      </c>
      <c r="C42" s="57" t="s">
        <v>959</v>
      </c>
      <c r="D42" s="54" t="s">
        <v>960</v>
      </c>
      <c r="E42" s="6" t="s">
        <v>207</v>
      </c>
      <c r="F42" s="19">
        <v>21509115</v>
      </c>
      <c r="G42" s="24">
        <v>41536.25</v>
      </c>
      <c r="H42" s="24">
        <v>1.1599999999999999</v>
      </c>
      <c r="I42" s="31"/>
      <c r="J42" s="31"/>
      <c r="K42" s="35"/>
    </row>
    <row r="43" spans="2:11" x14ac:dyDescent="0.3">
      <c r="B43" s="8" t="s">
        <v>2116</v>
      </c>
      <c r="C43" s="57" t="s">
        <v>2117</v>
      </c>
      <c r="D43" s="54" t="s">
        <v>2118</v>
      </c>
      <c r="E43" s="6" t="s">
        <v>82</v>
      </c>
      <c r="F43" s="19">
        <v>9700000</v>
      </c>
      <c r="G43" s="24">
        <v>41001.9</v>
      </c>
      <c r="H43" s="24">
        <v>1.1499999999999999</v>
      </c>
      <c r="I43" s="31"/>
      <c r="J43" s="31"/>
      <c r="K43" s="35"/>
    </row>
    <row r="44" spans="2:11" x14ac:dyDescent="0.3">
      <c r="B44" s="8" t="s">
        <v>873</v>
      </c>
      <c r="C44" s="57" t="s">
        <v>874</v>
      </c>
      <c r="D44" s="54" t="s">
        <v>875</v>
      </c>
      <c r="E44" s="6" t="s">
        <v>164</v>
      </c>
      <c r="F44" s="19">
        <v>1435100</v>
      </c>
      <c r="G44" s="24">
        <v>37283.9</v>
      </c>
      <c r="H44" s="24">
        <v>1.04</v>
      </c>
      <c r="I44" s="31"/>
      <c r="J44" s="31"/>
      <c r="K44" s="35"/>
    </row>
    <row r="45" spans="2:11" x14ac:dyDescent="0.3">
      <c r="B45" s="8" t="s">
        <v>2874</v>
      </c>
      <c r="C45" s="57" t="s">
        <v>2875</v>
      </c>
      <c r="D45" s="54" t="s">
        <v>2876</v>
      </c>
      <c r="E45" s="6" t="s">
        <v>145</v>
      </c>
      <c r="F45" s="19">
        <v>5838491</v>
      </c>
      <c r="G45" s="24">
        <v>36452.620000000003</v>
      </c>
      <c r="H45" s="24">
        <v>1.02</v>
      </c>
      <c r="I45" s="31"/>
      <c r="J45" s="31"/>
      <c r="K45" s="35"/>
    </row>
    <row r="46" spans="2:11" x14ac:dyDescent="0.3">
      <c r="B46" s="8" t="s">
        <v>273</v>
      </c>
      <c r="C46" s="57" t="s">
        <v>274</v>
      </c>
      <c r="D46" s="54" t="s">
        <v>275</v>
      </c>
      <c r="E46" s="6" t="s">
        <v>57</v>
      </c>
      <c r="F46" s="19">
        <v>2700000</v>
      </c>
      <c r="G46" s="24">
        <v>35599.5</v>
      </c>
      <c r="H46" s="24">
        <v>1</v>
      </c>
      <c r="I46" s="31"/>
      <c r="J46" s="31"/>
      <c r="K46" s="35"/>
    </row>
    <row r="47" spans="2:11" x14ac:dyDescent="0.3">
      <c r="B47" s="8" t="s">
        <v>2877</v>
      </c>
      <c r="C47" s="57" t="s">
        <v>2878</v>
      </c>
      <c r="D47" s="54" t="s">
        <v>2879</v>
      </c>
      <c r="E47" s="6" t="s">
        <v>115</v>
      </c>
      <c r="F47" s="19">
        <v>3700000</v>
      </c>
      <c r="G47" s="24">
        <v>35549.599999999999</v>
      </c>
      <c r="H47" s="24">
        <v>1</v>
      </c>
      <c r="I47" s="31"/>
      <c r="J47" s="31"/>
      <c r="K47" s="35"/>
    </row>
    <row r="48" spans="2:11" x14ac:dyDescent="0.3">
      <c r="B48" s="8" t="s">
        <v>2880</v>
      </c>
      <c r="C48" s="57" t="s">
        <v>2881</v>
      </c>
      <c r="D48" s="54" t="s">
        <v>2882</v>
      </c>
      <c r="E48" s="6" t="s">
        <v>115</v>
      </c>
      <c r="F48" s="19">
        <v>6931269</v>
      </c>
      <c r="G48" s="24">
        <v>35349.47</v>
      </c>
      <c r="H48" s="24">
        <v>0.99</v>
      </c>
      <c r="I48" s="31"/>
      <c r="J48" s="31"/>
      <c r="K48" s="35"/>
    </row>
    <row r="49" spans="2:11" x14ac:dyDescent="0.3">
      <c r="B49" s="8" t="s">
        <v>251</v>
      </c>
      <c r="C49" s="57" t="s">
        <v>252</v>
      </c>
      <c r="D49" s="54" t="s">
        <v>253</v>
      </c>
      <c r="E49" s="6" t="s">
        <v>141</v>
      </c>
      <c r="F49" s="19">
        <v>259199</v>
      </c>
      <c r="G49" s="24">
        <v>34711.93</v>
      </c>
      <c r="H49" s="24">
        <v>0.97</v>
      </c>
      <c r="I49" s="31"/>
      <c r="J49" s="31"/>
      <c r="K49" s="35"/>
    </row>
    <row r="50" spans="2:11" x14ac:dyDescent="0.3">
      <c r="B50" s="8" t="s">
        <v>2883</v>
      </c>
      <c r="C50" s="57" t="s">
        <v>2884</v>
      </c>
      <c r="D50" s="54" t="s">
        <v>2885</v>
      </c>
      <c r="E50" s="6" t="s">
        <v>315</v>
      </c>
      <c r="F50" s="19">
        <v>666183</v>
      </c>
      <c r="G50" s="24">
        <v>32653.63</v>
      </c>
      <c r="H50" s="24">
        <v>0.91</v>
      </c>
      <c r="I50" s="31"/>
      <c r="J50" s="31"/>
      <c r="K50" s="35"/>
    </row>
    <row r="51" spans="2:11" x14ac:dyDescent="0.3">
      <c r="B51" s="8" t="s">
        <v>2886</v>
      </c>
      <c r="C51" s="57" t="s">
        <v>2887</v>
      </c>
      <c r="D51" s="54" t="s">
        <v>2888</v>
      </c>
      <c r="E51" s="6" t="s">
        <v>207</v>
      </c>
      <c r="F51" s="19">
        <v>1497114</v>
      </c>
      <c r="G51" s="24">
        <v>32333.17</v>
      </c>
      <c r="H51" s="24">
        <v>0.91</v>
      </c>
      <c r="I51" s="31"/>
      <c r="J51" s="31"/>
      <c r="K51" s="35"/>
    </row>
    <row r="52" spans="2:11" x14ac:dyDescent="0.3">
      <c r="B52" s="8" t="s">
        <v>802</v>
      </c>
      <c r="C52" s="57" t="s">
        <v>803</v>
      </c>
      <c r="D52" s="54" t="s">
        <v>804</v>
      </c>
      <c r="E52" s="6" t="s">
        <v>145</v>
      </c>
      <c r="F52" s="19">
        <v>370000</v>
      </c>
      <c r="G52" s="24">
        <v>31386.55</v>
      </c>
      <c r="H52" s="24">
        <v>0.88</v>
      </c>
      <c r="I52" s="31"/>
      <c r="J52" s="31"/>
      <c r="K52" s="35"/>
    </row>
    <row r="53" spans="2:11" x14ac:dyDescent="0.3">
      <c r="B53" s="8" t="s">
        <v>817</v>
      </c>
      <c r="C53" s="57" t="s">
        <v>818</v>
      </c>
      <c r="D53" s="54" t="s">
        <v>819</v>
      </c>
      <c r="E53" s="6" t="s">
        <v>164</v>
      </c>
      <c r="F53" s="19">
        <v>3500000</v>
      </c>
      <c r="G53" s="24">
        <v>30968</v>
      </c>
      <c r="H53" s="24">
        <v>0.87</v>
      </c>
      <c r="I53" s="31"/>
      <c r="J53" s="31"/>
      <c r="K53" s="35"/>
    </row>
    <row r="54" spans="2:11" x14ac:dyDescent="0.3">
      <c r="B54" s="8" t="s">
        <v>2889</v>
      </c>
      <c r="C54" s="57" t="s">
        <v>2890</v>
      </c>
      <c r="D54" s="54" t="s">
        <v>2891</v>
      </c>
      <c r="E54" s="6" t="s">
        <v>164</v>
      </c>
      <c r="F54" s="19">
        <v>20100000</v>
      </c>
      <c r="G54" s="24">
        <v>29404.29</v>
      </c>
      <c r="H54" s="24">
        <v>0.82</v>
      </c>
      <c r="I54" s="31"/>
      <c r="J54" s="31"/>
      <c r="K54" s="35"/>
    </row>
    <row r="55" spans="2:11" x14ac:dyDescent="0.3">
      <c r="B55" s="8" t="s">
        <v>561</v>
      </c>
      <c r="C55" s="57" t="s">
        <v>562</v>
      </c>
      <c r="D55" s="54" t="s">
        <v>563</v>
      </c>
      <c r="E55" s="6" t="s">
        <v>164</v>
      </c>
      <c r="F55" s="19">
        <v>3500000</v>
      </c>
      <c r="G55" s="24">
        <v>28393.75</v>
      </c>
      <c r="H55" s="24">
        <v>0.8</v>
      </c>
      <c r="I55" s="31"/>
      <c r="J55" s="31"/>
      <c r="K55" s="35"/>
    </row>
    <row r="56" spans="2:11" x14ac:dyDescent="0.3">
      <c r="B56" s="8" t="s">
        <v>319</v>
      </c>
      <c r="C56" s="57" t="s">
        <v>320</v>
      </c>
      <c r="D56" s="54" t="s">
        <v>321</v>
      </c>
      <c r="E56" s="6" t="s">
        <v>322</v>
      </c>
      <c r="F56" s="19">
        <v>2941554</v>
      </c>
      <c r="G56" s="24">
        <v>28153.61</v>
      </c>
      <c r="H56" s="24">
        <v>0.79</v>
      </c>
      <c r="I56" s="31"/>
      <c r="J56" s="31"/>
      <c r="K56" s="35"/>
    </row>
    <row r="57" spans="2:11" x14ac:dyDescent="0.3">
      <c r="B57" s="8" t="s">
        <v>2892</v>
      </c>
      <c r="C57" s="57" t="s">
        <v>2893</v>
      </c>
      <c r="D57" s="54" t="s">
        <v>2894</v>
      </c>
      <c r="E57" s="6" t="s">
        <v>315</v>
      </c>
      <c r="F57" s="19">
        <v>4400000</v>
      </c>
      <c r="G57" s="24">
        <v>27834.400000000001</v>
      </c>
      <c r="H57" s="24">
        <v>0.78</v>
      </c>
      <c r="I57" s="31"/>
      <c r="J57" s="31"/>
      <c r="K57" s="35"/>
    </row>
    <row r="58" spans="2:11" x14ac:dyDescent="0.3">
      <c r="B58" s="8" t="s">
        <v>2895</v>
      </c>
      <c r="C58" s="57" t="s">
        <v>2896</v>
      </c>
      <c r="D58" s="54" t="s">
        <v>2897</v>
      </c>
      <c r="E58" s="6" t="s">
        <v>57</v>
      </c>
      <c r="F58" s="19">
        <v>11299900</v>
      </c>
      <c r="G58" s="24">
        <v>25169.4</v>
      </c>
      <c r="H58" s="24">
        <v>0.71</v>
      </c>
      <c r="I58" s="31"/>
      <c r="J58" s="31"/>
      <c r="K58" s="35"/>
    </row>
    <row r="59" spans="2:11" x14ac:dyDescent="0.3">
      <c r="B59" s="8" t="s">
        <v>2898</v>
      </c>
      <c r="C59" s="57" t="s">
        <v>2899</v>
      </c>
      <c r="D59" s="54" t="s">
        <v>2900</v>
      </c>
      <c r="E59" s="6" t="s">
        <v>141</v>
      </c>
      <c r="F59" s="19">
        <v>1769628</v>
      </c>
      <c r="G59" s="24">
        <v>24415.56</v>
      </c>
      <c r="H59" s="24">
        <v>0.68</v>
      </c>
      <c r="I59" s="31"/>
      <c r="J59" s="31"/>
      <c r="K59" s="35"/>
    </row>
    <row r="60" spans="2:11" x14ac:dyDescent="0.3">
      <c r="B60" s="8" t="s">
        <v>1061</v>
      </c>
      <c r="C60" s="57" t="s">
        <v>1062</v>
      </c>
      <c r="D60" s="54" t="s">
        <v>1063</v>
      </c>
      <c r="E60" s="6" t="s">
        <v>145</v>
      </c>
      <c r="F60" s="19">
        <v>1292000</v>
      </c>
      <c r="G60" s="24">
        <v>24059.62</v>
      </c>
      <c r="H60" s="24">
        <v>0.67</v>
      </c>
      <c r="I60" s="31"/>
      <c r="J60" s="31"/>
      <c r="K60" s="35"/>
    </row>
    <row r="61" spans="2:11" x14ac:dyDescent="0.3">
      <c r="B61" s="8" t="s">
        <v>341</v>
      </c>
      <c r="C61" s="57" t="s">
        <v>342</v>
      </c>
      <c r="D61" s="54" t="s">
        <v>343</v>
      </c>
      <c r="E61" s="6" t="s">
        <v>145</v>
      </c>
      <c r="F61" s="19">
        <v>3140000</v>
      </c>
      <c r="G61" s="24">
        <v>22816.81</v>
      </c>
      <c r="H61" s="24">
        <v>0.64</v>
      </c>
      <c r="I61" s="31"/>
      <c r="J61" s="31"/>
      <c r="K61" s="35"/>
    </row>
    <row r="62" spans="2:11" x14ac:dyDescent="0.3">
      <c r="B62" s="8" t="s">
        <v>142</v>
      </c>
      <c r="C62" s="57" t="s">
        <v>143</v>
      </c>
      <c r="D62" s="54" t="s">
        <v>144</v>
      </c>
      <c r="E62" s="6" t="s">
        <v>145</v>
      </c>
      <c r="F62" s="19">
        <v>1813283</v>
      </c>
      <c r="G62" s="24">
        <v>19601.59</v>
      </c>
      <c r="H62" s="24">
        <v>0.55000000000000004</v>
      </c>
      <c r="I62" s="31"/>
      <c r="J62" s="31"/>
      <c r="K62" s="35"/>
    </row>
    <row r="63" spans="2:11" x14ac:dyDescent="0.3">
      <c r="B63" s="8" t="s">
        <v>2901</v>
      </c>
      <c r="C63" s="57" t="s">
        <v>2902</v>
      </c>
      <c r="D63" s="54" t="s">
        <v>2903</v>
      </c>
      <c r="E63" s="6" t="s">
        <v>57</v>
      </c>
      <c r="F63" s="19">
        <v>4185402</v>
      </c>
      <c r="G63" s="24">
        <v>18309.04</v>
      </c>
      <c r="H63" s="24">
        <v>0.51</v>
      </c>
      <c r="I63" s="31"/>
      <c r="J63" s="31"/>
      <c r="K63" s="35"/>
    </row>
    <row r="64" spans="2:11" x14ac:dyDescent="0.3">
      <c r="B64" s="8" t="s">
        <v>2203</v>
      </c>
      <c r="C64" s="57" t="s">
        <v>2204</v>
      </c>
      <c r="D64" s="54" t="s">
        <v>2205</v>
      </c>
      <c r="E64" s="6" t="s">
        <v>68</v>
      </c>
      <c r="F64" s="19">
        <v>7380328</v>
      </c>
      <c r="G64" s="24">
        <v>15706.81</v>
      </c>
      <c r="H64" s="24">
        <v>0.44</v>
      </c>
      <c r="I64" s="31"/>
      <c r="J64" s="31"/>
      <c r="K64" s="35"/>
    </row>
    <row r="65" spans="2:11" x14ac:dyDescent="0.3">
      <c r="B65" s="8" t="s">
        <v>2904</v>
      </c>
      <c r="C65" s="57" t="s">
        <v>2905</v>
      </c>
      <c r="D65" s="54" t="s">
        <v>2906</v>
      </c>
      <c r="E65" s="6" t="s">
        <v>141</v>
      </c>
      <c r="F65" s="19">
        <v>3753760</v>
      </c>
      <c r="G65" s="24">
        <v>15426.08</v>
      </c>
      <c r="H65" s="24">
        <v>0.43</v>
      </c>
      <c r="I65" s="31"/>
      <c r="J65" s="31"/>
      <c r="K65" s="35"/>
    </row>
    <row r="66" spans="2:11" x14ac:dyDescent="0.3">
      <c r="B66" s="8" t="s">
        <v>2907</v>
      </c>
      <c r="C66" s="57" t="s">
        <v>2908</v>
      </c>
      <c r="D66" s="54" t="s">
        <v>2909</v>
      </c>
      <c r="E66" s="6" t="s">
        <v>2910</v>
      </c>
      <c r="F66" s="19">
        <v>4933517</v>
      </c>
      <c r="G66" s="24">
        <v>15170.56</v>
      </c>
      <c r="H66" s="24">
        <v>0.42</v>
      </c>
      <c r="I66" s="31"/>
      <c r="J66" s="31"/>
      <c r="K66" s="35"/>
    </row>
    <row r="67" spans="2:11" x14ac:dyDescent="0.3">
      <c r="B67" s="8" t="s">
        <v>2911</v>
      </c>
      <c r="C67" s="57" t="s">
        <v>2912</v>
      </c>
      <c r="D67" s="54" t="s">
        <v>2913</v>
      </c>
      <c r="E67" s="6" t="s">
        <v>315</v>
      </c>
      <c r="F67" s="19">
        <v>2016342</v>
      </c>
      <c r="G67" s="24">
        <v>13923.85</v>
      </c>
      <c r="H67" s="24">
        <v>0.39</v>
      </c>
      <c r="I67" s="31"/>
      <c r="J67" s="31"/>
      <c r="K67" s="35"/>
    </row>
    <row r="68" spans="2:11" x14ac:dyDescent="0.3">
      <c r="B68" s="8" t="s">
        <v>863</v>
      </c>
      <c r="C68" s="57" t="s">
        <v>864</v>
      </c>
      <c r="D68" s="54" t="s">
        <v>865</v>
      </c>
      <c r="E68" s="6" t="s">
        <v>500</v>
      </c>
      <c r="F68" s="19">
        <v>1417238</v>
      </c>
      <c r="G68" s="24">
        <v>13748.63</v>
      </c>
      <c r="H68" s="24">
        <v>0.39</v>
      </c>
      <c r="I68" s="31"/>
      <c r="J68" s="31"/>
      <c r="K68" s="35"/>
    </row>
    <row r="69" spans="2:11" x14ac:dyDescent="0.3">
      <c r="B69" s="8" t="s">
        <v>347</v>
      </c>
      <c r="C69" s="57" t="s">
        <v>348</v>
      </c>
      <c r="D69" s="54" t="s">
        <v>349</v>
      </c>
      <c r="E69" s="6" t="s">
        <v>145</v>
      </c>
      <c r="F69" s="19">
        <v>1800000</v>
      </c>
      <c r="G69" s="24">
        <v>7829.1</v>
      </c>
      <c r="H69" s="24">
        <v>0.22</v>
      </c>
      <c r="I69" s="31"/>
      <c r="J69" s="31"/>
      <c r="K69" s="35"/>
    </row>
    <row r="70" spans="2:11" x14ac:dyDescent="0.3">
      <c r="B70" s="8" t="s">
        <v>2574</v>
      </c>
      <c r="C70" s="57" t="s">
        <v>2573</v>
      </c>
      <c r="D70" s="54" t="s">
        <v>2575</v>
      </c>
      <c r="E70" s="6" t="s">
        <v>175</v>
      </c>
      <c r="F70" s="19">
        <v>1203548</v>
      </c>
      <c r="G70" s="24">
        <v>7595.59</v>
      </c>
      <c r="H70" s="24">
        <v>0.21</v>
      </c>
      <c r="I70" s="31"/>
      <c r="J70" s="31"/>
      <c r="K70" s="35"/>
    </row>
    <row r="71" spans="2:11" x14ac:dyDescent="0.3">
      <c r="B71" s="8" t="s">
        <v>2914</v>
      </c>
      <c r="C71" s="57" t="s">
        <v>2915</v>
      </c>
      <c r="D71" s="54" t="s">
        <v>2916</v>
      </c>
      <c r="E71" s="6" t="s">
        <v>119</v>
      </c>
      <c r="F71" s="19">
        <v>2989317</v>
      </c>
      <c r="G71" s="24">
        <v>7449.38</v>
      </c>
      <c r="H71" s="24">
        <v>0.21</v>
      </c>
      <c r="I71" s="31"/>
      <c r="J71" s="31"/>
      <c r="K71" s="35"/>
    </row>
    <row r="72" spans="2:11" x14ac:dyDescent="0.3">
      <c r="B72" s="8" t="s">
        <v>2247</v>
      </c>
      <c r="C72" s="57" t="s">
        <v>2248</v>
      </c>
      <c r="D72" s="54" t="s">
        <v>2249</v>
      </c>
      <c r="E72" s="6" t="s">
        <v>164</v>
      </c>
      <c r="F72" s="19">
        <v>218000</v>
      </c>
      <c r="G72" s="24">
        <v>1872.4</v>
      </c>
      <c r="H72" s="24">
        <v>0.05</v>
      </c>
      <c r="I72" s="31"/>
      <c r="J72" s="31"/>
      <c r="K72" s="35"/>
    </row>
    <row r="73" spans="2:11" x14ac:dyDescent="0.3">
      <c r="B73" s="8" t="s">
        <v>487</v>
      </c>
      <c r="C73" s="57" t="s">
        <v>488</v>
      </c>
      <c r="D73" s="54" t="s">
        <v>489</v>
      </c>
      <c r="E73" s="6" t="s">
        <v>490</v>
      </c>
      <c r="F73" s="19">
        <v>37536</v>
      </c>
      <c r="G73" s="24">
        <v>318.89</v>
      </c>
      <c r="H73" s="24">
        <v>0.01</v>
      </c>
      <c r="I73" s="31"/>
      <c r="J73" s="31"/>
      <c r="K73" s="35"/>
    </row>
    <row r="74" spans="2:11" x14ac:dyDescent="0.3">
      <c r="C74" s="58" t="s">
        <v>176</v>
      </c>
      <c r="D74" s="54"/>
      <c r="E74" s="6"/>
      <c r="F74" s="19"/>
      <c r="G74" s="25">
        <v>2947023.97</v>
      </c>
      <c r="H74" s="25">
        <v>82.56</v>
      </c>
      <c r="I74" s="31"/>
      <c r="J74" s="31"/>
      <c r="K74" s="35"/>
    </row>
    <row r="75" spans="2:11" x14ac:dyDescent="0.3">
      <c r="C75" s="57"/>
      <c r="D75" s="54"/>
      <c r="E75" s="6"/>
      <c r="F75" s="19"/>
      <c r="G75" s="24"/>
      <c r="H75" s="24"/>
      <c r="I75" s="31"/>
      <c r="J75" s="31"/>
      <c r="K75" s="35"/>
    </row>
    <row r="76" spans="2:11" x14ac:dyDescent="0.3">
      <c r="C76" s="58" t="s">
        <v>3</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4</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5</v>
      </c>
      <c r="D80" s="54"/>
      <c r="E80" s="6"/>
      <c r="F80" s="19"/>
      <c r="G80" s="24"/>
      <c r="H80" s="24"/>
      <c r="I80" s="31"/>
      <c r="J80" s="31"/>
      <c r="K80" s="35"/>
    </row>
    <row r="81" spans="1:11" x14ac:dyDescent="0.3">
      <c r="C81" s="57"/>
      <c r="D81" s="54"/>
      <c r="E81" s="6"/>
      <c r="F81" s="19"/>
      <c r="G81" s="24"/>
      <c r="H81" s="24"/>
      <c r="I81" s="31"/>
      <c r="J81" s="31"/>
      <c r="K81" s="35"/>
    </row>
    <row r="82" spans="1:11" x14ac:dyDescent="0.3">
      <c r="C82" s="58" t="s">
        <v>6</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7</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8</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9</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C90" s="58" t="s">
        <v>10</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A92" s="10"/>
      <c r="B92" s="28"/>
      <c r="C92" s="58" t="s">
        <v>11</v>
      </c>
      <c r="D92" s="54"/>
      <c r="E92" s="6"/>
      <c r="F92" s="19"/>
      <c r="G92" s="24"/>
      <c r="H92" s="24"/>
      <c r="I92" s="31"/>
      <c r="J92" s="31"/>
      <c r="K92" s="35"/>
    </row>
    <row r="93" spans="1:11" x14ac:dyDescent="0.3">
      <c r="A93" s="28"/>
      <c r="B93" s="28"/>
      <c r="C93" s="58" t="s">
        <v>13</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14</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11" x14ac:dyDescent="0.3">
      <c r="C97" s="59" t="s">
        <v>15</v>
      </c>
      <c r="D97" s="54"/>
      <c r="E97" s="6"/>
      <c r="F97" s="19"/>
      <c r="G97" s="24"/>
      <c r="H97" s="24"/>
      <c r="I97" s="31"/>
      <c r="J97" s="31"/>
      <c r="K97" s="35"/>
    </row>
    <row r="98" spans="1:11" x14ac:dyDescent="0.3">
      <c r="B98" s="8" t="s">
        <v>184</v>
      </c>
      <c r="C98" s="57" t="s">
        <v>185</v>
      </c>
      <c r="D98" s="54" t="s">
        <v>186</v>
      </c>
      <c r="E98" s="6" t="s">
        <v>187</v>
      </c>
      <c r="F98" s="19">
        <v>6500000</v>
      </c>
      <c r="G98" s="24">
        <v>6364.56</v>
      </c>
      <c r="H98" s="24">
        <v>0.18</v>
      </c>
      <c r="I98" s="31">
        <v>5.4701000000000004</v>
      </c>
      <c r="J98" s="31"/>
      <c r="K98" s="35"/>
    </row>
    <row r="99" spans="1:11" x14ac:dyDescent="0.3">
      <c r="C99" s="58" t="s">
        <v>176</v>
      </c>
      <c r="D99" s="54"/>
      <c r="E99" s="6"/>
      <c r="F99" s="19"/>
      <c r="G99" s="25">
        <v>6364.56</v>
      </c>
      <c r="H99" s="25">
        <v>0.18</v>
      </c>
      <c r="I99" s="31"/>
      <c r="J99" s="31"/>
      <c r="K99" s="35"/>
    </row>
    <row r="100" spans="1:11" x14ac:dyDescent="0.3">
      <c r="C100" s="57"/>
      <c r="D100" s="54"/>
      <c r="E100" s="6"/>
      <c r="F100" s="19"/>
      <c r="G100" s="24"/>
      <c r="H100" s="24"/>
      <c r="I100" s="31"/>
      <c r="J100" s="31"/>
      <c r="K100" s="35"/>
    </row>
    <row r="101" spans="1:11" x14ac:dyDescent="0.3">
      <c r="C101" s="58" t="s">
        <v>16</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17</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A105" s="10"/>
      <c r="B105" s="28"/>
      <c r="C105" s="58" t="s">
        <v>18</v>
      </c>
      <c r="D105" s="54"/>
      <c r="E105" s="6"/>
      <c r="F105" s="19"/>
      <c r="G105" s="24"/>
      <c r="H105" s="24"/>
      <c r="I105" s="31"/>
      <c r="J105" s="31"/>
      <c r="K105" s="35"/>
    </row>
    <row r="106" spans="1:11" x14ac:dyDescent="0.3">
      <c r="A106" s="28"/>
      <c r="B106" s="28"/>
      <c r="C106" s="58" t="s">
        <v>19</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20</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21</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22</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A114" s="28"/>
      <c r="B114" s="28"/>
      <c r="C114" s="58" t="s">
        <v>23</v>
      </c>
      <c r="D114" s="54"/>
      <c r="E114" s="6"/>
      <c r="F114" s="19"/>
      <c r="G114" s="24" t="s">
        <v>2</v>
      </c>
      <c r="H114" s="24" t="s">
        <v>2</v>
      </c>
      <c r="I114" s="31"/>
      <c r="J114" s="31"/>
      <c r="K114" s="35"/>
    </row>
    <row r="115" spans="1:54" x14ac:dyDescent="0.3">
      <c r="A115" s="28"/>
      <c r="B115" s="28"/>
      <c r="C115" s="58"/>
      <c r="D115" s="54"/>
      <c r="E115" s="6"/>
      <c r="F115" s="19"/>
      <c r="G115" s="24"/>
      <c r="H115" s="24"/>
      <c r="I115" s="31"/>
      <c r="J115" s="31"/>
      <c r="K115" s="35"/>
    </row>
    <row r="116" spans="1:54" x14ac:dyDescent="0.3">
      <c r="C116" s="59" t="s">
        <v>24</v>
      </c>
      <c r="D116" s="54"/>
      <c r="E116" s="6"/>
      <c r="F116" s="19"/>
      <c r="G116" s="24"/>
      <c r="H116" s="24"/>
      <c r="I116" s="31"/>
      <c r="J116" s="31"/>
      <c r="K116" s="35"/>
    </row>
    <row r="117" spans="1:54" x14ac:dyDescent="0.3">
      <c r="B117" s="8" t="s">
        <v>188</v>
      </c>
      <c r="C117" s="57" t="s">
        <v>189</v>
      </c>
      <c r="D117" s="54"/>
      <c r="E117" s="6"/>
      <c r="F117" s="19"/>
      <c r="G117" s="24">
        <v>532544.97</v>
      </c>
      <c r="H117" s="24">
        <v>14.92</v>
      </c>
      <c r="I117" s="31"/>
      <c r="J117" s="31"/>
      <c r="K117" s="35"/>
    </row>
    <row r="118" spans="1:54" x14ac:dyDescent="0.3">
      <c r="C118" s="58" t="s">
        <v>176</v>
      </c>
      <c r="D118" s="54"/>
      <c r="E118" s="6"/>
      <c r="F118" s="19"/>
      <c r="G118" s="25">
        <v>532544.97</v>
      </c>
      <c r="H118" s="25">
        <v>14.92</v>
      </c>
      <c r="I118" s="31"/>
      <c r="J118" s="31"/>
      <c r="K118" s="35"/>
    </row>
    <row r="119" spans="1:54" x14ac:dyDescent="0.3">
      <c r="C119" s="57"/>
      <c r="D119" s="54"/>
      <c r="E119" s="6"/>
      <c r="F119" s="19"/>
      <c r="G119" s="24"/>
      <c r="H119" s="24"/>
      <c r="I119" s="31"/>
      <c r="J119" s="31"/>
      <c r="K119" s="35"/>
    </row>
    <row r="120" spans="1:54" x14ac:dyDescent="0.3">
      <c r="A120" s="10"/>
      <c r="B120" s="28"/>
      <c r="C120" s="58" t="s">
        <v>25</v>
      </c>
      <c r="D120" s="54"/>
      <c r="E120" s="6"/>
      <c r="F120" s="19"/>
      <c r="G120" s="24"/>
      <c r="H120" s="24"/>
      <c r="I120" s="31"/>
      <c r="J120" s="31"/>
      <c r="K120" s="35"/>
    </row>
    <row r="121" spans="1:54" s="2" customFormat="1" ht="13.8" x14ac:dyDescent="0.3">
      <c r="A121" s="28"/>
      <c r="B121" s="28"/>
      <c r="C121" s="57" t="s">
        <v>5255</v>
      </c>
      <c r="D121" s="54"/>
      <c r="E121" s="6"/>
      <c r="F121" s="19"/>
      <c r="G121" s="24">
        <v>89500</v>
      </c>
      <c r="H121" s="24">
        <v>2.5099999999999998</v>
      </c>
      <c r="I121" s="31"/>
      <c r="J121" s="31"/>
      <c r="K121" s="35"/>
      <c r="L121" s="3"/>
      <c r="AI121" s="3"/>
      <c r="AV121" s="3"/>
      <c r="AX121" s="3"/>
      <c r="BB121" s="3"/>
    </row>
    <row r="122" spans="1:54" x14ac:dyDescent="0.3">
      <c r="B122" s="8"/>
      <c r="C122" s="57" t="s">
        <v>190</v>
      </c>
      <c r="D122" s="54"/>
      <c r="E122" s="6"/>
      <c r="F122" s="19"/>
      <c r="G122" s="24">
        <v>-5814.6100000000006</v>
      </c>
      <c r="H122" s="24">
        <v>-0.16999999999999993</v>
      </c>
      <c r="I122" s="31"/>
      <c r="J122" s="31"/>
      <c r="K122" s="35"/>
    </row>
    <row r="123" spans="1:54" x14ac:dyDescent="0.3">
      <c r="C123" s="58" t="s">
        <v>176</v>
      </c>
      <c r="D123" s="54"/>
      <c r="E123" s="6"/>
      <c r="F123" s="19"/>
      <c r="G123" s="25">
        <v>83685.39</v>
      </c>
      <c r="H123" s="25">
        <v>2.34</v>
      </c>
      <c r="I123" s="31"/>
      <c r="J123" s="31"/>
      <c r="K123" s="35"/>
    </row>
    <row r="124" spans="1:54" x14ac:dyDescent="0.3">
      <c r="C124" s="57"/>
      <c r="D124" s="54"/>
      <c r="E124" s="6"/>
      <c r="F124" s="19"/>
      <c r="G124" s="24"/>
      <c r="H124" s="24"/>
      <c r="I124" s="31"/>
      <c r="J124" s="31"/>
      <c r="K124" s="35"/>
    </row>
    <row r="125" spans="1:54" x14ac:dyDescent="0.3">
      <c r="C125" s="60" t="s">
        <v>191</v>
      </c>
      <c r="D125" s="55"/>
      <c r="E125" s="5"/>
      <c r="F125" s="20"/>
      <c r="G125" s="26">
        <v>3569618.89</v>
      </c>
      <c r="H125" s="26">
        <v>100.00000000000001</v>
      </c>
      <c r="I125" s="32"/>
      <c r="J125" s="32"/>
      <c r="K125" s="36"/>
    </row>
    <row r="127" spans="1:54" s="50" customFormat="1" ht="15" x14ac:dyDescent="0.35">
      <c r="C127" s="50" t="s">
        <v>4938</v>
      </c>
      <c r="F127" s="51"/>
      <c r="G127" s="51"/>
      <c r="H127" s="51"/>
    </row>
    <row r="128" spans="1:54" s="42" customFormat="1" ht="27.6" x14ac:dyDescent="0.3">
      <c r="B128" s="43"/>
      <c r="C128" s="43" t="s">
        <v>4933</v>
      </c>
      <c r="D128" s="43" t="s">
        <v>4934</v>
      </c>
      <c r="E128" s="43" t="s">
        <v>4935</v>
      </c>
      <c r="F128" s="44" t="s">
        <v>34</v>
      </c>
      <c r="G128" s="45" t="s">
        <v>4936</v>
      </c>
      <c r="H128" s="44" t="s">
        <v>36</v>
      </c>
      <c r="I128" s="43" t="s">
        <v>39</v>
      </c>
    </row>
    <row r="129" spans="2:11" s="42" customFormat="1" ht="13.8" x14ac:dyDescent="0.3">
      <c r="B129" s="43"/>
      <c r="C129" s="43" t="s">
        <v>4932</v>
      </c>
      <c r="D129" s="43"/>
      <c r="E129" s="43"/>
      <c r="F129" s="44"/>
      <c r="G129" s="45"/>
      <c r="H129" s="44"/>
      <c r="I129" s="43"/>
    </row>
    <row r="130" spans="2:11" s="2" customFormat="1" ht="13.8" x14ac:dyDescent="0.3">
      <c r="B130" s="46">
        <v>2300136</v>
      </c>
      <c r="C130" s="46" t="s">
        <v>5284</v>
      </c>
      <c r="D130" s="46" t="s">
        <v>4931</v>
      </c>
      <c r="E130" s="46" t="s">
        <v>12</v>
      </c>
      <c r="F130" s="47">
        <v>210000</v>
      </c>
      <c r="G130" s="47">
        <v>120862.56</v>
      </c>
      <c r="H130" s="47">
        <v>3.39</v>
      </c>
      <c r="I130" s="46"/>
    </row>
    <row r="131" spans="2:11" s="2" customFormat="1" ht="13.8" x14ac:dyDescent="0.3">
      <c r="B131" s="46">
        <v>2300135</v>
      </c>
      <c r="C131" s="46" t="s">
        <v>5285</v>
      </c>
      <c r="D131" s="46" t="s">
        <v>4931</v>
      </c>
      <c r="E131" s="46" t="s">
        <v>12</v>
      </c>
      <c r="F131" s="47">
        <v>900000</v>
      </c>
      <c r="G131" s="47">
        <v>230527.8</v>
      </c>
      <c r="H131" s="47">
        <v>6.46</v>
      </c>
      <c r="I131" s="46"/>
    </row>
    <row r="132" spans="2:11" s="1" customFormat="1" ht="13.8" x14ac:dyDescent="0.3">
      <c r="B132" s="48"/>
      <c r="C132" s="48" t="s">
        <v>4937</v>
      </c>
      <c r="D132" s="48"/>
      <c r="E132" s="48"/>
      <c r="F132" s="49"/>
      <c r="G132" s="49">
        <v>351390.36</v>
      </c>
      <c r="H132" s="49">
        <v>9.85</v>
      </c>
      <c r="I132" s="48"/>
    </row>
    <row r="134" spans="2:11" x14ac:dyDescent="0.3">
      <c r="C134" s="1" t="s">
        <v>192</v>
      </c>
    </row>
    <row r="135" spans="2:11" x14ac:dyDescent="0.3">
      <c r="C135" s="37" t="s">
        <v>193</v>
      </c>
      <c r="D135" s="37"/>
      <c r="E135" s="37"/>
      <c r="F135" s="37"/>
      <c r="G135" s="37"/>
      <c r="H135" s="37"/>
      <c r="I135" s="37"/>
      <c r="J135" s="37"/>
      <c r="K135" s="37"/>
    </row>
    <row r="136" spans="2:11" x14ac:dyDescent="0.3">
      <c r="C136" s="2" t="s">
        <v>194</v>
      </c>
    </row>
    <row r="137" spans="2:11" x14ac:dyDescent="0.3">
      <c r="C137" s="2" t="s">
        <v>195</v>
      </c>
    </row>
    <row r="138" spans="2:11" ht="30" customHeight="1" x14ac:dyDescent="0.3">
      <c r="C138" s="82" t="s">
        <v>196</v>
      </c>
      <c r="D138" s="83"/>
      <c r="E138" s="83"/>
      <c r="F138" s="83"/>
      <c r="G138" s="83"/>
      <c r="H138" s="83"/>
      <c r="I138" s="83"/>
      <c r="J138" s="83"/>
      <c r="K138" s="83"/>
    </row>
    <row r="139" spans="2:11" x14ac:dyDescent="0.3">
      <c r="C139" s="2" t="s">
        <v>197</v>
      </c>
    </row>
    <row r="141" spans="2:11" x14ac:dyDescent="0.3">
      <c r="C141" s="1" t="s">
        <v>5366</v>
      </c>
      <c r="E141" s="80" t="s">
        <v>5367</v>
      </c>
    </row>
    <row r="142" spans="2:11" x14ac:dyDescent="0.3">
      <c r="E142" s="2" t="s">
        <v>5399</v>
      </c>
    </row>
  </sheetData>
  <mergeCells count="1">
    <mergeCell ref="C138:K138"/>
  </mergeCells>
  <hyperlinks>
    <hyperlink ref="J2" location="'Index'!A1" display="'Index'!A1" xr:uid="{D9F5658B-A9AC-41E7-8F36-2CE7D6097062}"/>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BCF29-610B-4653-93BC-5E742D60610A}">
  <sheetPr codeName="Sheet137"/>
  <dimension ref="A1:IV132"/>
  <sheetViews>
    <sheetView showGridLines="0" zoomScale="90" zoomScaleNormal="90" workbookViewId="0">
      <pane ySplit="6" topLeftCell="A11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2917</v>
      </c>
      <c r="J2" s="38" t="s">
        <v>4927</v>
      </c>
    </row>
    <row r="3" spans="1:54" ht="16.2" x14ac:dyDescent="0.35">
      <c r="C3" s="1" t="s">
        <v>28</v>
      </c>
      <c r="D3" s="21" t="s">
        <v>2918</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2919</v>
      </c>
      <c r="C18" s="57" t="s">
        <v>117</v>
      </c>
      <c r="D18" s="54" t="s">
        <v>2920</v>
      </c>
      <c r="E18" s="6" t="s">
        <v>595</v>
      </c>
      <c r="F18" s="19">
        <v>23000</v>
      </c>
      <c r="G18" s="24">
        <v>21229.97</v>
      </c>
      <c r="H18" s="24">
        <v>5.17</v>
      </c>
      <c r="I18" s="31">
        <v>6.9249999999999998</v>
      </c>
      <c r="J18" s="31"/>
      <c r="K18" s="35" t="s">
        <v>596</v>
      </c>
    </row>
    <row r="19" spans="2:11" x14ac:dyDescent="0.3">
      <c r="B19" s="8" t="s">
        <v>2921</v>
      </c>
      <c r="C19" s="57" t="s">
        <v>2922</v>
      </c>
      <c r="D19" s="54" t="s">
        <v>2923</v>
      </c>
      <c r="E19" s="6" t="s">
        <v>638</v>
      </c>
      <c r="F19" s="19">
        <v>20400</v>
      </c>
      <c r="G19" s="24">
        <v>20955.29</v>
      </c>
      <c r="H19" s="24">
        <v>5.0999999999999996</v>
      </c>
      <c r="I19" s="31">
        <v>6.5549999999999997</v>
      </c>
      <c r="J19" s="31"/>
      <c r="K19" s="35" t="s">
        <v>596</v>
      </c>
    </row>
    <row r="20" spans="2:11" x14ac:dyDescent="0.3">
      <c r="B20" s="8" t="s">
        <v>1833</v>
      </c>
      <c r="C20" s="57" t="s">
        <v>1828</v>
      </c>
      <c r="D20" s="54" t="s">
        <v>1834</v>
      </c>
      <c r="E20" s="6" t="s">
        <v>622</v>
      </c>
      <c r="F20" s="19">
        <v>17500</v>
      </c>
      <c r="G20" s="24">
        <v>17744.669999999998</v>
      </c>
      <c r="H20" s="24">
        <v>4.32</v>
      </c>
      <c r="I20" s="31">
        <v>7.2670000000000003</v>
      </c>
      <c r="J20" s="31"/>
      <c r="K20" s="35" t="s">
        <v>596</v>
      </c>
    </row>
    <row r="21" spans="2:11" x14ac:dyDescent="0.3">
      <c r="B21" s="8" t="s">
        <v>2924</v>
      </c>
      <c r="C21" s="57" t="s">
        <v>2925</v>
      </c>
      <c r="D21" s="54" t="s">
        <v>2926</v>
      </c>
      <c r="E21" s="6" t="s">
        <v>595</v>
      </c>
      <c r="F21" s="19">
        <v>17000</v>
      </c>
      <c r="G21" s="24">
        <v>17279.8</v>
      </c>
      <c r="H21" s="24">
        <v>4.21</v>
      </c>
      <c r="I21" s="31">
        <v>7.15</v>
      </c>
      <c r="J21" s="31"/>
      <c r="K21" s="35" t="s">
        <v>596</v>
      </c>
    </row>
    <row r="22" spans="2:11" x14ac:dyDescent="0.3">
      <c r="B22" s="8" t="s">
        <v>633</v>
      </c>
      <c r="C22" s="57" t="s">
        <v>634</v>
      </c>
      <c r="D22" s="54" t="s">
        <v>635</v>
      </c>
      <c r="E22" s="6" t="s">
        <v>595</v>
      </c>
      <c r="F22" s="19">
        <v>160</v>
      </c>
      <c r="G22" s="24">
        <v>16708.77</v>
      </c>
      <c r="H22" s="24">
        <v>4.07</v>
      </c>
      <c r="I22" s="31">
        <v>7.3250000000000002</v>
      </c>
      <c r="J22" s="31"/>
      <c r="K22" s="35" t="s">
        <v>596</v>
      </c>
    </row>
    <row r="23" spans="2:11" x14ac:dyDescent="0.3">
      <c r="B23" s="8" t="s">
        <v>2927</v>
      </c>
      <c r="C23" s="57" t="s">
        <v>399</v>
      </c>
      <c r="D23" s="54" t="s">
        <v>2928</v>
      </c>
      <c r="E23" s="6" t="s">
        <v>604</v>
      </c>
      <c r="F23" s="19">
        <v>1500</v>
      </c>
      <c r="G23" s="24">
        <v>15296.99</v>
      </c>
      <c r="H23" s="24">
        <v>3.72</v>
      </c>
      <c r="I23" s="31">
        <v>6.4225000000000003</v>
      </c>
      <c r="J23" s="31"/>
      <c r="K23" s="35" t="s">
        <v>596</v>
      </c>
    </row>
    <row r="24" spans="2:11" x14ac:dyDescent="0.3">
      <c r="B24" s="8" t="s">
        <v>764</v>
      </c>
      <c r="C24" s="57" t="s">
        <v>586</v>
      </c>
      <c r="D24" s="54" t="s">
        <v>765</v>
      </c>
      <c r="E24" s="6" t="s">
        <v>604</v>
      </c>
      <c r="F24" s="19">
        <v>25000</v>
      </c>
      <c r="G24" s="24">
        <v>12445.8</v>
      </c>
      <c r="H24" s="24">
        <v>3.03</v>
      </c>
      <c r="I24" s="31">
        <v>7.5494000000000003</v>
      </c>
      <c r="J24" s="31"/>
      <c r="K24" s="35" t="s">
        <v>596</v>
      </c>
    </row>
    <row r="25" spans="2:11" x14ac:dyDescent="0.3">
      <c r="B25" s="8" t="s">
        <v>2929</v>
      </c>
      <c r="C25" s="57" t="s">
        <v>2925</v>
      </c>
      <c r="D25" s="54" t="s">
        <v>2930</v>
      </c>
      <c r="E25" s="6" t="s">
        <v>595</v>
      </c>
      <c r="F25" s="19">
        <v>11500</v>
      </c>
      <c r="G25" s="24">
        <v>11493.13</v>
      </c>
      <c r="H25" s="24">
        <v>2.8</v>
      </c>
      <c r="I25" s="31">
        <v>7.1517999999999997</v>
      </c>
      <c r="J25" s="31"/>
      <c r="K25" s="35"/>
    </row>
    <row r="26" spans="2:11" x14ac:dyDescent="0.3">
      <c r="B26" s="8" t="s">
        <v>2931</v>
      </c>
      <c r="C26" s="57" t="s">
        <v>658</v>
      </c>
      <c r="D26" s="54" t="s">
        <v>2932</v>
      </c>
      <c r="E26" s="6" t="s">
        <v>595</v>
      </c>
      <c r="F26" s="19">
        <v>10000</v>
      </c>
      <c r="G26" s="24">
        <v>10170.32</v>
      </c>
      <c r="H26" s="24">
        <v>2.48</v>
      </c>
      <c r="I26" s="31">
        <v>6.92</v>
      </c>
      <c r="J26" s="31"/>
      <c r="K26" s="35" t="s">
        <v>596</v>
      </c>
    </row>
    <row r="27" spans="2:11" x14ac:dyDescent="0.3">
      <c r="B27" s="8" t="s">
        <v>1827</v>
      </c>
      <c r="C27" s="57" t="s">
        <v>1828</v>
      </c>
      <c r="D27" s="54" t="s">
        <v>1829</v>
      </c>
      <c r="E27" s="6" t="s">
        <v>622</v>
      </c>
      <c r="F27" s="19">
        <v>10000</v>
      </c>
      <c r="G27" s="24">
        <v>10104.09</v>
      </c>
      <c r="H27" s="24">
        <v>2.46</v>
      </c>
      <c r="I27" s="31">
        <v>7.1849999999999996</v>
      </c>
      <c r="J27" s="31"/>
      <c r="K27" s="35" t="s">
        <v>596</v>
      </c>
    </row>
    <row r="28" spans="2:11" x14ac:dyDescent="0.3">
      <c r="B28" s="8" t="s">
        <v>1846</v>
      </c>
      <c r="C28" s="57" t="s">
        <v>686</v>
      </c>
      <c r="D28" s="54" t="s">
        <v>1847</v>
      </c>
      <c r="E28" s="6" t="s">
        <v>595</v>
      </c>
      <c r="F28" s="19">
        <v>10000</v>
      </c>
      <c r="G28" s="24">
        <v>9940.34</v>
      </c>
      <c r="H28" s="24">
        <v>2.42</v>
      </c>
      <c r="I28" s="31">
        <v>6.8</v>
      </c>
      <c r="J28" s="31"/>
      <c r="K28" s="35" t="s">
        <v>596</v>
      </c>
    </row>
    <row r="29" spans="2:11" x14ac:dyDescent="0.3">
      <c r="B29" s="8" t="s">
        <v>2933</v>
      </c>
      <c r="C29" s="57" t="s">
        <v>41</v>
      </c>
      <c r="D29" s="54" t="s">
        <v>2934</v>
      </c>
      <c r="E29" s="6" t="s">
        <v>595</v>
      </c>
      <c r="F29" s="19">
        <v>1000</v>
      </c>
      <c r="G29" s="24">
        <v>9869.83</v>
      </c>
      <c r="H29" s="24">
        <v>2.4</v>
      </c>
      <c r="I29" s="31">
        <v>7.11</v>
      </c>
      <c r="J29" s="31"/>
      <c r="K29" s="35" t="s">
        <v>596</v>
      </c>
    </row>
    <row r="30" spans="2:11" x14ac:dyDescent="0.3">
      <c r="B30" s="8" t="s">
        <v>2712</v>
      </c>
      <c r="C30" s="57" t="s">
        <v>627</v>
      </c>
      <c r="D30" s="54" t="s">
        <v>2713</v>
      </c>
      <c r="E30" s="6" t="s">
        <v>638</v>
      </c>
      <c r="F30" s="19">
        <v>9500</v>
      </c>
      <c r="G30" s="24">
        <v>9695.83</v>
      </c>
      <c r="H30" s="24">
        <v>2.36</v>
      </c>
      <c r="I30" s="31">
        <v>6.66</v>
      </c>
      <c r="J30" s="31"/>
      <c r="K30" s="35" t="s">
        <v>596</v>
      </c>
    </row>
    <row r="31" spans="2:11" x14ac:dyDescent="0.3">
      <c r="B31" s="8" t="s">
        <v>2935</v>
      </c>
      <c r="C31" s="57" t="s">
        <v>1192</v>
      </c>
      <c r="D31" s="54" t="s">
        <v>2936</v>
      </c>
      <c r="E31" s="6" t="s">
        <v>595</v>
      </c>
      <c r="F31" s="19">
        <v>7500</v>
      </c>
      <c r="G31" s="24">
        <v>7642.16</v>
      </c>
      <c r="H31" s="24">
        <v>1.86</v>
      </c>
      <c r="I31" s="31">
        <v>6.64</v>
      </c>
      <c r="J31" s="31"/>
      <c r="K31" s="35" t="s">
        <v>596</v>
      </c>
    </row>
    <row r="32" spans="2:11" x14ac:dyDescent="0.3">
      <c r="B32" s="8" t="s">
        <v>2937</v>
      </c>
      <c r="C32" s="57" t="s">
        <v>295</v>
      </c>
      <c r="D32" s="54" t="s">
        <v>2938</v>
      </c>
      <c r="E32" s="6" t="s">
        <v>638</v>
      </c>
      <c r="F32" s="19">
        <v>750</v>
      </c>
      <c r="G32" s="24">
        <v>7612.93</v>
      </c>
      <c r="H32" s="24">
        <v>1.85</v>
      </c>
      <c r="I32" s="31">
        <v>6.9139999999999997</v>
      </c>
      <c r="J32" s="31"/>
      <c r="K32" s="35" t="s">
        <v>596</v>
      </c>
    </row>
    <row r="33" spans="2:11" x14ac:dyDescent="0.3">
      <c r="B33" s="8" t="s">
        <v>1850</v>
      </c>
      <c r="C33" s="57" t="s">
        <v>1851</v>
      </c>
      <c r="D33" s="54" t="s">
        <v>1852</v>
      </c>
      <c r="E33" s="6" t="s">
        <v>614</v>
      </c>
      <c r="F33" s="19">
        <v>68</v>
      </c>
      <c r="G33" s="24">
        <v>7085.97</v>
      </c>
      <c r="H33" s="24">
        <v>1.73</v>
      </c>
      <c r="I33" s="31">
        <v>7.64</v>
      </c>
      <c r="J33" s="31"/>
      <c r="K33" s="35" t="s">
        <v>596</v>
      </c>
    </row>
    <row r="34" spans="2:11" x14ac:dyDescent="0.3">
      <c r="B34" s="8" t="s">
        <v>2939</v>
      </c>
      <c r="C34" s="57" t="s">
        <v>2784</v>
      </c>
      <c r="D34" s="54" t="s">
        <v>2940</v>
      </c>
      <c r="E34" s="6" t="s">
        <v>595</v>
      </c>
      <c r="F34" s="19">
        <v>650</v>
      </c>
      <c r="G34" s="24">
        <v>6582.53</v>
      </c>
      <c r="H34" s="24">
        <v>1.6</v>
      </c>
      <c r="I34" s="31">
        <v>6.4283000000000001</v>
      </c>
      <c r="J34" s="31"/>
      <c r="K34" s="35" t="s">
        <v>596</v>
      </c>
    </row>
    <row r="35" spans="2:11" x14ac:dyDescent="0.3">
      <c r="B35" s="8" t="s">
        <v>1162</v>
      </c>
      <c r="C35" s="57" t="s">
        <v>686</v>
      </c>
      <c r="D35" s="54" t="s">
        <v>1163</v>
      </c>
      <c r="E35" s="6" t="s">
        <v>595</v>
      </c>
      <c r="F35" s="19">
        <v>6200</v>
      </c>
      <c r="G35" s="24">
        <v>6274.15</v>
      </c>
      <c r="H35" s="24">
        <v>1.53</v>
      </c>
      <c r="I35" s="31">
        <v>7.0038</v>
      </c>
      <c r="J35" s="31"/>
      <c r="K35" s="35" t="s">
        <v>596</v>
      </c>
    </row>
    <row r="36" spans="2:11" x14ac:dyDescent="0.3">
      <c r="B36" s="8" t="s">
        <v>636</v>
      </c>
      <c r="C36" s="57" t="s">
        <v>627</v>
      </c>
      <c r="D36" s="54" t="s">
        <v>637</v>
      </c>
      <c r="E36" s="6" t="s">
        <v>638</v>
      </c>
      <c r="F36" s="19">
        <v>5000</v>
      </c>
      <c r="G36" s="24">
        <v>5143.6499999999996</v>
      </c>
      <c r="H36" s="24">
        <v>1.25</v>
      </c>
      <c r="I36" s="31">
        <v>6.85</v>
      </c>
      <c r="J36" s="31"/>
      <c r="K36" s="35" t="s">
        <v>596</v>
      </c>
    </row>
    <row r="37" spans="2:11" x14ac:dyDescent="0.3">
      <c r="B37" s="8" t="s">
        <v>2941</v>
      </c>
      <c r="C37" s="57" t="s">
        <v>1192</v>
      </c>
      <c r="D37" s="54" t="s">
        <v>2942</v>
      </c>
      <c r="E37" s="6" t="s">
        <v>595</v>
      </c>
      <c r="F37" s="19">
        <v>5000</v>
      </c>
      <c r="G37" s="24">
        <v>5094.5</v>
      </c>
      <c r="H37" s="24">
        <v>1.24</v>
      </c>
      <c r="I37" s="31">
        <v>6.6749999999999998</v>
      </c>
      <c r="J37" s="31"/>
      <c r="K37" s="35" t="s">
        <v>596</v>
      </c>
    </row>
    <row r="38" spans="2:11" x14ac:dyDescent="0.3">
      <c r="B38" s="8" t="s">
        <v>2943</v>
      </c>
      <c r="C38" s="57" t="s">
        <v>1192</v>
      </c>
      <c r="D38" s="54" t="s">
        <v>2944</v>
      </c>
      <c r="E38" s="6" t="s">
        <v>595</v>
      </c>
      <c r="F38" s="19">
        <v>5000</v>
      </c>
      <c r="G38" s="24">
        <v>5087.83</v>
      </c>
      <c r="H38" s="24">
        <v>1.24</v>
      </c>
      <c r="I38" s="31">
        <v>6.8497000000000003</v>
      </c>
      <c r="J38" s="31"/>
      <c r="K38" s="35" t="s">
        <v>596</v>
      </c>
    </row>
    <row r="39" spans="2:11" x14ac:dyDescent="0.3">
      <c r="B39" s="8" t="s">
        <v>2945</v>
      </c>
      <c r="C39" s="57" t="s">
        <v>686</v>
      </c>
      <c r="D39" s="54" t="s">
        <v>2946</v>
      </c>
      <c r="E39" s="6" t="s">
        <v>595</v>
      </c>
      <c r="F39" s="19">
        <v>500</v>
      </c>
      <c r="G39" s="24">
        <v>5078.53</v>
      </c>
      <c r="H39" s="24">
        <v>1.24</v>
      </c>
      <c r="I39" s="31">
        <v>6.53</v>
      </c>
      <c r="J39" s="31"/>
      <c r="K39" s="35" t="s">
        <v>596</v>
      </c>
    </row>
    <row r="40" spans="2:11" x14ac:dyDescent="0.3">
      <c r="B40" s="8" t="s">
        <v>2947</v>
      </c>
      <c r="C40" s="57" t="s">
        <v>41</v>
      </c>
      <c r="D40" s="54" t="s">
        <v>2948</v>
      </c>
      <c r="E40" s="6" t="s">
        <v>595</v>
      </c>
      <c r="F40" s="19">
        <v>500</v>
      </c>
      <c r="G40" s="24">
        <v>5068.96</v>
      </c>
      <c r="H40" s="24">
        <v>1.23</v>
      </c>
      <c r="I40" s="31">
        <v>6.7004999999999999</v>
      </c>
      <c r="J40" s="31"/>
      <c r="K40" s="35" t="s">
        <v>596</v>
      </c>
    </row>
    <row r="41" spans="2:11" x14ac:dyDescent="0.3">
      <c r="B41" s="8" t="s">
        <v>1155</v>
      </c>
      <c r="C41" s="57" t="s">
        <v>117</v>
      </c>
      <c r="D41" s="54" t="s">
        <v>1156</v>
      </c>
      <c r="E41" s="6" t="s">
        <v>595</v>
      </c>
      <c r="F41" s="19">
        <v>5000</v>
      </c>
      <c r="G41" s="24">
        <v>5013.0200000000004</v>
      </c>
      <c r="H41" s="24">
        <v>1.22</v>
      </c>
      <c r="I41" s="31">
        <v>6.8971</v>
      </c>
      <c r="J41" s="31"/>
      <c r="K41" s="35" t="s">
        <v>596</v>
      </c>
    </row>
    <row r="42" spans="2:11" x14ac:dyDescent="0.3">
      <c r="B42" s="8" t="s">
        <v>750</v>
      </c>
      <c r="C42" s="57" t="s">
        <v>658</v>
      </c>
      <c r="D42" s="54" t="s">
        <v>751</v>
      </c>
      <c r="E42" s="6" t="s">
        <v>595</v>
      </c>
      <c r="F42" s="19">
        <v>5000</v>
      </c>
      <c r="G42" s="24">
        <v>4987.26</v>
      </c>
      <c r="H42" s="24">
        <v>1.21</v>
      </c>
      <c r="I42" s="31">
        <v>6.7060000000000004</v>
      </c>
      <c r="J42" s="31"/>
      <c r="K42" s="35" t="s">
        <v>596</v>
      </c>
    </row>
    <row r="43" spans="2:11" x14ac:dyDescent="0.3">
      <c r="B43" s="8" t="s">
        <v>1811</v>
      </c>
      <c r="C43" s="57" t="s">
        <v>1081</v>
      </c>
      <c r="D43" s="54" t="s">
        <v>1812</v>
      </c>
      <c r="E43" s="6" t="s">
        <v>595</v>
      </c>
      <c r="F43" s="19">
        <v>450</v>
      </c>
      <c r="G43" s="24">
        <v>4475.17</v>
      </c>
      <c r="H43" s="24">
        <v>1.0900000000000001</v>
      </c>
      <c r="I43" s="31">
        <v>5.9458000000000002</v>
      </c>
      <c r="J43" s="31">
        <v>7.3310777988000009</v>
      </c>
      <c r="K43" s="35"/>
    </row>
    <row r="44" spans="2:11" x14ac:dyDescent="0.3">
      <c r="B44" s="8" t="s">
        <v>2591</v>
      </c>
      <c r="C44" s="57" t="s">
        <v>1192</v>
      </c>
      <c r="D44" s="54" t="s">
        <v>2592</v>
      </c>
      <c r="E44" s="6" t="s">
        <v>595</v>
      </c>
      <c r="F44" s="19">
        <v>4000</v>
      </c>
      <c r="G44" s="24">
        <v>4078.12</v>
      </c>
      <c r="H44" s="24">
        <v>0.99</v>
      </c>
      <c r="I44" s="31">
        <v>6.64</v>
      </c>
      <c r="J44" s="31"/>
      <c r="K44" s="35" t="s">
        <v>596</v>
      </c>
    </row>
    <row r="45" spans="2:11" x14ac:dyDescent="0.3">
      <c r="B45" s="8" t="s">
        <v>1174</v>
      </c>
      <c r="C45" s="57" t="s">
        <v>694</v>
      </c>
      <c r="D45" s="54" t="s">
        <v>1175</v>
      </c>
      <c r="E45" s="6" t="s">
        <v>595</v>
      </c>
      <c r="F45" s="19">
        <v>400</v>
      </c>
      <c r="G45" s="24">
        <v>4018.26</v>
      </c>
      <c r="H45" s="24">
        <v>0.98</v>
      </c>
      <c r="I45" s="31">
        <v>7.1353</v>
      </c>
      <c r="J45" s="31">
        <v>6.7103731609999997</v>
      </c>
      <c r="K45" s="35" t="s">
        <v>596</v>
      </c>
    </row>
    <row r="46" spans="2:11" x14ac:dyDescent="0.3">
      <c r="B46" s="8" t="s">
        <v>2949</v>
      </c>
      <c r="C46" s="57" t="s">
        <v>2922</v>
      </c>
      <c r="D46" s="54" t="s">
        <v>2950</v>
      </c>
      <c r="E46" s="6" t="s">
        <v>595</v>
      </c>
      <c r="F46" s="19">
        <v>350</v>
      </c>
      <c r="G46" s="24">
        <v>3596.18</v>
      </c>
      <c r="H46" s="24">
        <v>0.88</v>
      </c>
      <c r="I46" s="31">
        <v>6.6349999999999998</v>
      </c>
      <c r="J46" s="31"/>
      <c r="K46" s="35" t="s">
        <v>596</v>
      </c>
    </row>
    <row r="47" spans="2:11" x14ac:dyDescent="0.3">
      <c r="B47" s="8" t="s">
        <v>2951</v>
      </c>
      <c r="C47" s="57" t="s">
        <v>2446</v>
      </c>
      <c r="D47" s="54" t="s">
        <v>2952</v>
      </c>
      <c r="E47" s="6" t="s">
        <v>638</v>
      </c>
      <c r="F47" s="19">
        <v>1650</v>
      </c>
      <c r="G47" s="24">
        <v>3350.59</v>
      </c>
      <c r="H47" s="24">
        <v>0.82</v>
      </c>
      <c r="I47" s="31">
        <v>6.67</v>
      </c>
      <c r="J47" s="31"/>
      <c r="K47" s="35" t="s">
        <v>596</v>
      </c>
    </row>
    <row r="48" spans="2:11" x14ac:dyDescent="0.3">
      <c r="B48" s="8" t="s">
        <v>2953</v>
      </c>
      <c r="C48" s="57" t="s">
        <v>117</v>
      </c>
      <c r="D48" s="54" t="s">
        <v>2954</v>
      </c>
      <c r="E48" s="6" t="s">
        <v>595</v>
      </c>
      <c r="F48" s="19">
        <v>3500</v>
      </c>
      <c r="G48" s="24">
        <v>3234.56</v>
      </c>
      <c r="H48" s="24">
        <v>0.79</v>
      </c>
      <c r="I48" s="31">
        <v>6.8391000000000002</v>
      </c>
      <c r="J48" s="31"/>
      <c r="K48" s="35" t="s">
        <v>596</v>
      </c>
    </row>
    <row r="49" spans="2:11" x14ac:dyDescent="0.3">
      <c r="B49" s="8" t="s">
        <v>2955</v>
      </c>
      <c r="C49" s="57" t="s">
        <v>2922</v>
      </c>
      <c r="D49" s="54" t="s">
        <v>2956</v>
      </c>
      <c r="E49" s="6" t="s">
        <v>595</v>
      </c>
      <c r="F49" s="19">
        <v>250</v>
      </c>
      <c r="G49" s="24">
        <v>2560.1799999999998</v>
      </c>
      <c r="H49" s="24">
        <v>0.62</v>
      </c>
      <c r="I49" s="31">
        <v>6.5650000000000004</v>
      </c>
      <c r="J49" s="31"/>
      <c r="K49" s="35" t="s">
        <v>596</v>
      </c>
    </row>
    <row r="50" spans="2:11" x14ac:dyDescent="0.3">
      <c r="B50" s="8" t="s">
        <v>2716</v>
      </c>
      <c r="C50" s="57" t="s">
        <v>1192</v>
      </c>
      <c r="D50" s="54" t="s">
        <v>2717</v>
      </c>
      <c r="E50" s="6" t="s">
        <v>595</v>
      </c>
      <c r="F50" s="19">
        <v>2500</v>
      </c>
      <c r="G50" s="24">
        <v>2550.6799999999998</v>
      </c>
      <c r="H50" s="24">
        <v>0.62</v>
      </c>
      <c r="I50" s="31">
        <v>6.8602999999999996</v>
      </c>
      <c r="J50" s="31"/>
      <c r="K50" s="35" t="s">
        <v>596</v>
      </c>
    </row>
    <row r="51" spans="2:11" x14ac:dyDescent="0.3">
      <c r="B51" s="8" t="s">
        <v>2957</v>
      </c>
      <c r="C51" s="57" t="s">
        <v>2446</v>
      </c>
      <c r="D51" s="54" t="s">
        <v>2958</v>
      </c>
      <c r="E51" s="6" t="s">
        <v>604</v>
      </c>
      <c r="F51" s="19">
        <v>2500</v>
      </c>
      <c r="G51" s="24">
        <v>2543.44</v>
      </c>
      <c r="H51" s="24">
        <v>0.62</v>
      </c>
      <c r="I51" s="31">
        <v>6.9370000000000003</v>
      </c>
      <c r="J51" s="31"/>
      <c r="K51" s="35" t="s">
        <v>596</v>
      </c>
    </row>
    <row r="52" spans="2:11" x14ac:dyDescent="0.3">
      <c r="B52" s="8" t="s">
        <v>2959</v>
      </c>
      <c r="C52" s="57" t="s">
        <v>2446</v>
      </c>
      <c r="D52" s="54" t="s">
        <v>2960</v>
      </c>
      <c r="E52" s="6" t="s">
        <v>638</v>
      </c>
      <c r="F52" s="19">
        <v>1250</v>
      </c>
      <c r="G52" s="24">
        <v>2543.0100000000002</v>
      </c>
      <c r="H52" s="24">
        <v>0.62</v>
      </c>
      <c r="I52" s="31">
        <v>6.6349999999999998</v>
      </c>
      <c r="J52" s="31"/>
      <c r="K52" s="35" t="s">
        <v>596</v>
      </c>
    </row>
    <row r="53" spans="2:11" x14ac:dyDescent="0.3">
      <c r="B53" s="8" t="s">
        <v>2718</v>
      </c>
      <c r="C53" s="57" t="s">
        <v>1192</v>
      </c>
      <c r="D53" s="54" t="s">
        <v>2719</v>
      </c>
      <c r="E53" s="6" t="s">
        <v>595</v>
      </c>
      <c r="F53" s="19">
        <v>2500</v>
      </c>
      <c r="G53" s="24">
        <v>2538.56</v>
      </c>
      <c r="H53" s="24">
        <v>0.62</v>
      </c>
      <c r="I53" s="31">
        <v>6.8497000000000003</v>
      </c>
      <c r="J53" s="31"/>
      <c r="K53" s="35" t="s">
        <v>596</v>
      </c>
    </row>
    <row r="54" spans="2:11" x14ac:dyDescent="0.3">
      <c r="B54" s="8" t="s">
        <v>2961</v>
      </c>
      <c r="C54" s="57" t="s">
        <v>694</v>
      </c>
      <c r="D54" s="54" t="s">
        <v>2962</v>
      </c>
      <c r="E54" s="6" t="s">
        <v>595</v>
      </c>
      <c r="F54" s="19">
        <v>25</v>
      </c>
      <c r="G54" s="24">
        <v>2495.0300000000002</v>
      </c>
      <c r="H54" s="24">
        <v>0.61</v>
      </c>
      <c r="I54" s="31">
        <v>7.1281999999999996</v>
      </c>
      <c r="J54" s="31">
        <v>7.2135480078500001</v>
      </c>
      <c r="K54" s="35" t="s">
        <v>596</v>
      </c>
    </row>
    <row r="55" spans="2:11" x14ac:dyDescent="0.3">
      <c r="B55" s="8" t="s">
        <v>2963</v>
      </c>
      <c r="C55" s="57" t="s">
        <v>634</v>
      </c>
      <c r="D55" s="54" t="s">
        <v>2964</v>
      </c>
      <c r="E55" s="6" t="s">
        <v>638</v>
      </c>
      <c r="F55" s="19">
        <v>2500</v>
      </c>
      <c r="G55" s="24">
        <v>2462.8200000000002</v>
      </c>
      <c r="H55" s="24">
        <v>0.6</v>
      </c>
      <c r="I55" s="31">
        <v>7.0092999999999996</v>
      </c>
      <c r="J55" s="31"/>
      <c r="K55" s="35"/>
    </row>
    <row r="56" spans="2:11" x14ac:dyDescent="0.3">
      <c r="B56" s="8" t="s">
        <v>2965</v>
      </c>
      <c r="C56" s="57" t="s">
        <v>2966</v>
      </c>
      <c r="D56" s="54" t="s">
        <v>2967</v>
      </c>
      <c r="E56" s="6" t="s">
        <v>614</v>
      </c>
      <c r="F56" s="19">
        <v>10</v>
      </c>
      <c r="G56" s="24">
        <v>1020.22</v>
      </c>
      <c r="H56" s="24">
        <v>0.25</v>
      </c>
      <c r="I56" s="31">
        <v>7.7158499999999997</v>
      </c>
      <c r="J56" s="31"/>
      <c r="K56" s="35" t="s">
        <v>596</v>
      </c>
    </row>
    <row r="57" spans="2:11" x14ac:dyDescent="0.3">
      <c r="B57" s="8" t="s">
        <v>1083</v>
      </c>
      <c r="C57" s="57" t="s">
        <v>1084</v>
      </c>
      <c r="D57" s="54" t="s">
        <v>1085</v>
      </c>
      <c r="E57" s="6" t="s">
        <v>1086</v>
      </c>
      <c r="F57" s="19">
        <v>67</v>
      </c>
      <c r="G57" s="24">
        <v>669.42</v>
      </c>
      <c r="H57" s="24">
        <v>0.16</v>
      </c>
      <c r="I57" s="31">
        <v>7.9448999999999996</v>
      </c>
      <c r="J57" s="31"/>
      <c r="K57" s="35" t="s">
        <v>596</v>
      </c>
    </row>
    <row r="58" spans="2:11" x14ac:dyDescent="0.3">
      <c r="B58" s="8" t="s">
        <v>2968</v>
      </c>
      <c r="C58" s="57" t="s">
        <v>117</v>
      </c>
      <c r="D58" s="54" t="s">
        <v>2969</v>
      </c>
      <c r="E58" s="6" t="s">
        <v>595</v>
      </c>
      <c r="F58" s="19">
        <v>40</v>
      </c>
      <c r="G58" s="24">
        <v>525.9</v>
      </c>
      <c r="H58" s="24">
        <v>0.13</v>
      </c>
      <c r="I58" s="31">
        <v>6.4450000000000003</v>
      </c>
      <c r="J58" s="31"/>
      <c r="K58" s="35" t="s">
        <v>596</v>
      </c>
    </row>
    <row r="59" spans="2:11" x14ac:dyDescent="0.3">
      <c r="B59" s="8" t="s">
        <v>2970</v>
      </c>
      <c r="C59" s="57" t="s">
        <v>2446</v>
      </c>
      <c r="D59" s="54" t="s">
        <v>2971</v>
      </c>
      <c r="E59" s="6" t="s">
        <v>638</v>
      </c>
      <c r="F59" s="19">
        <v>100</v>
      </c>
      <c r="G59" s="24">
        <v>204.14</v>
      </c>
      <c r="H59" s="24">
        <v>0.05</v>
      </c>
      <c r="I59" s="31">
        <v>6.68</v>
      </c>
      <c r="J59" s="31"/>
      <c r="K59" s="35" t="s">
        <v>596</v>
      </c>
    </row>
    <row r="60" spans="2:11" x14ac:dyDescent="0.3">
      <c r="C60" s="58" t="s">
        <v>176</v>
      </c>
      <c r="D60" s="54"/>
      <c r="E60" s="6"/>
      <c r="F60" s="19"/>
      <c r="G60" s="25">
        <v>296472.59999999998</v>
      </c>
      <c r="H60" s="25">
        <v>72.19</v>
      </c>
      <c r="I60" s="31"/>
      <c r="J60" s="31"/>
      <c r="K60" s="35"/>
    </row>
    <row r="61" spans="2:11" x14ac:dyDescent="0.3">
      <c r="C61" s="57"/>
      <c r="D61" s="54"/>
      <c r="E61" s="6"/>
      <c r="F61" s="19"/>
      <c r="G61" s="24"/>
      <c r="H61" s="24"/>
      <c r="I61" s="31"/>
      <c r="J61" s="31"/>
      <c r="K61" s="35"/>
    </row>
    <row r="62" spans="2:11" x14ac:dyDescent="0.3">
      <c r="C62" s="58" t="s">
        <v>7</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8</v>
      </c>
      <c r="D64" s="54"/>
      <c r="E64" s="6"/>
      <c r="F64" s="19"/>
      <c r="G64" s="24" t="s">
        <v>2</v>
      </c>
      <c r="H64" s="24" t="s">
        <v>2</v>
      </c>
      <c r="I64" s="31"/>
      <c r="J64" s="31"/>
      <c r="K64" s="35"/>
    </row>
    <row r="65" spans="2:11" x14ac:dyDescent="0.3">
      <c r="C65" s="57"/>
      <c r="D65" s="54"/>
      <c r="E65" s="6"/>
      <c r="F65" s="19"/>
      <c r="G65" s="24"/>
      <c r="H65" s="24"/>
      <c r="I65" s="31"/>
      <c r="J65" s="31"/>
      <c r="K65" s="35"/>
    </row>
    <row r="66" spans="2:11" x14ac:dyDescent="0.3">
      <c r="C66" s="59" t="s">
        <v>9</v>
      </c>
      <c r="D66" s="54"/>
      <c r="E66" s="6"/>
      <c r="F66" s="19"/>
      <c r="G66" s="24"/>
      <c r="H66" s="24"/>
      <c r="I66" s="31"/>
      <c r="J66" s="31"/>
      <c r="K66" s="35"/>
    </row>
    <row r="67" spans="2:11" x14ac:dyDescent="0.3">
      <c r="B67" s="8" t="s">
        <v>1510</v>
      </c>
      <c r="C67" s="57" t="s">
        <v>1511</v>
      </c>
      <c r="D67" s="54" t="s">
        <v>1512</v>
      </c>
      <c r="E67" s="6" t="s">
        <v>187</v>
      </c>
      <c r="F67" s="19">
        <v>10500000</v>
      </c>
      <c r="G67" s="24">
        <v>10501.66</v>
      </c>
      <c r="H67" s="24">
        <v>2.56</v>
      </c>
      <c r="I67" s="31">
        <v>5.6746996000000003</v>
      </c>
      <c r="J67" s="31"/>
      <c r="K67" s="35"/>
    </row>
    <row r="68" spans="2:11" x14ac:dyDescent="0.3">
      <c r="B68" s="8" t="s">
        <v>709</v>
      </c>
      <c r="C68" s="57" t="s">
        <v>710</v>
      </c>
      <c r="D68" s="54" t="s">
        <v>711</v>
      </c>
      <c r="E68" s="6" t="s">
        <v>187</v>
      </c>
      <c r="F68" s="19">
        <v>5500000</v>
      </c>
      <c r="G68" s="24">
        <v>5655.06</v>
      </c>
      <c r="H68" s="24">
        <v>1.38</v>
      </c>
      <c r="I68" s="31">
        <v>6.4821853000000003</v>
      </c>
      <c r="J68" s="31"/>
      <c r="K68" s="35"/>
    </row>
    <row r="69" spans="2:11" x14ac:dyDescent="0.3">
      <c r="B69" s="8" t="s">
        <v>721</v>
      </c>
      <c r="C69" s="57" t="s">
        <v>722</v>
      </c>
      <c r="D69" s="54" t="s">
        <v>723</v>
      </c>
      <c r="E69" s="6" t="s">
        <v>187</v>
      </c>
      <c r="F69" s="19">
        <v>500000</v>
      </c>
      <c r="G69" s="24">
        <v>500.44</v>
      </c>
      <c r="H69" s="24">
        <v>0.12</v>
      </c>
      <c r="I69" s="31">
        <v>6.4162163999999997</v>
      </c>
      <c r="J69" s="31"/>
      <c r="K69" s="35"/>
    </row>
    <row r="70" spans="2:11" x14ac:dyDescent="0.3">
      <c r="C70" s="58" t="s">
        <v>176</v>
      </c>
      <c r="D70" s="54"/>
      <c r="E70" s="6"/>
      <c r="F70" s="19"/>
      <c r="G70" s="25">
        <v>16657.16</v>
      </c>
      <c r="H70" s="25">
        <v>4.0599999999999996</v>
      </c>
      <c r="I70" s="31"/>
      <c r="J70" s="31"/>
      <c r="K70" s="35"/>
    </row>
    <row r="71" spans="2:11" x14ac:dyDescent="0.3">
      <c r="C71" s="57"/>
      <c r="D71" s="54"/>
      <c r="E71" s="6"/>
      <c r="F71" s="19"/>
      <c r="G71" s="24"/>
      <c r="H71" s="24"/>
      <c r="I71" s="31"/>
      <c r="J71" s="31"/>
      <c r="K71" s="35"/>
    </row>
    <row r="72" spans="2:11" x14ac:dyDescent="0.3">
      <c r="C72" s="59" t="s">
        <v>10</v>
      </c>
      <c r="D72" s="54"/>
      <c r="E72" s="6"/>
      <c r="F72" s="19"/>
      <c r="G72" s="24"/>
      <c r="H72" s="24"/>
      <c r="I72" s="31"/>
      <c r="J72" s="31"/>
      <c r="K72" s="35"/>
    </row>
    <row r="73" spans="2:11" x14ac:dyDescent="0.3">
      <c r="B73" s="8" t="s">
        <v>2972</v>
      </c>
      <c r="C73" s="57" t="s">
        <v>2973</v>
      </c>
      <c r="D73" s="54" t="s">
        <v>2974</v>
      </c>
      <c r="E73" s="6" t="s">
        <v>187</v>
      </c>
      <c r="F73" s="19">
        <v>7500000</v>
      </c>
      <c r="G73" s="24">
        <v>7965.56</v>
      </c>
      <c r="H73" s="24">
        <v>1.94</v>
      </c>
      <c r="I73" s="31">
        <v>6.8639161</v>
      </c>
      <c r="J73" s="31"/>
      <c r="K73" s="35"/>
    </row>
    <row r="74" spans="2:11" x14ac:dyDescent="0.3">
      <c r="B74" s="8" t="s">
        <v>2975</v>
      </c>
      <c r="C74" s="57" t="s">
        <v>2976</v>
      </c>
      <c r="D74" s="54" t="s">
        <v>2977</v>
      </c>
      <c r="E74" s="6" t="s">
        <v>187</v>
      </c>
      <c r="F74" s="19">
        <v>6500000</v>
      </c>
      <c r="G74" s="24">
        <v>6441.84</v>
      </c>
      <c r="H74" s="24">
        <v>1.57</v>
      </c>
      <c r="I74" s="31">
        <v>6.9306030999999999</v>
      </c>
      <c r="J74" s="31"/>
      <c r="K74" s="35"/>
    </row>
    <row r="75" spans="2:11" x14ac:dyDescent="0.3">
      <c r="B75" s="8" t="s">
        <v>2978</v>
      </c>
      <c r="C75" s="57" t="s">
        <v>2979</v>
      </c>
      <c r="D75" s="54" t="s">
        <v>2980</v>
      </c>
      <c r="E75" s="6" t="s">
        <v>187</v>
      </c>
      <c r="F75" s="19">
        <v>4500000</v>
      </c>
      <c r="G75" s="24">
        <v>4759.26</v>
      </c>
      <c r="H75" s="24">
        <v>1.1599999999999999</v>
      </c>
      <c r="I75" s="31">
        <v>6.8432997000000002</v>
      </c>
      <c r="J75" s="31"/>
      <c r="K75" s="35"/>
    </row>
    <row r="76" spans="2:11" x14ac:dyDescent="0.3">
      <c r="B76" s="8" t="s">
        <v>2981</v>
      </c>
      <c r="C76" s="57" t="s">
        <v>2982</v>
      </c>
      <c r="D76" s="54" t="s">
        <v>2983</v>
      </c>
      <c r="E76" s="6" t="s">
        <v>187</v>
      </c>
      <c r="F76" s="19">
        <v>4000000</v>
      </c>
      <c r="G76" s="24">
        <v>4245.63</v>
      </c>
      <c r="H76" s="24">
        <v>1.03</v>
      </c>
      <c r="I76" s="31">
        <v>6.8397854999999996</v>
      </c>
      <c r="J76" s="31"/>
      <c r="K76" s="35"/>
    </row>
    <row r="77" spans="2:11" x14ac:dyDescent="0.3">
      <c r="B77" s="8" t="s">
        <v>2984</v>
      </c>
      <c r="C77" s="57" t="s">
        <v>2985</v>
      </c>
      <c r="D77" s="54" t="s">
        <v>2986</v>
      </c>
      <c r="E77" s="6" t="s">
        <v>187</v>
      </c>
      <c r="F77" s="19">
        <v>3000000</v>
      </c>
      <c r="G77" s="24">
        <v>3183.59</v>
      </c>
      <c r="H77" s="24">
        <v>0.78</v>
      </c>
      <c r="I77" s="31">
        <v>6.8432997000000002</v>
      </c>
      <c r="J77" s="31"/>
      <c r="K77" s="35"/>
    </row>
    <row r="78" spans="2:11" x14ac:dyDescent="0.3">
      <c r="B78" s="8" t="s">
        <v>2987</v>
      </c>
      <c r="C78" s="57" t="s">
        <v>2988</v>
      </c>
      <c r="D78" s="54" t="s">
        <v>2989</v>
      </c>
      <c r="E78" s="6" t="s">
        <v>187</v>
      </c>
      <c r="F78" s="19">
        <v>2500000</v>
      </c>
      <c r="G78" s="24">
        <v>2639.72</v>
      </c>
      <c r="H78" s="24">
        <v>0.64</v>
      </c>
      <c r="I78" s="31">
        <v>6.8639161</v>
      </c>
      <c r="J78" s="31"/>
      <c r="K78" s="35"/>
    </row>
    <row r="79" spans="2:11" x14ac:dyDescent="0.3">
      <c r="B79" s="8" t="s">
        <v>2990</v>
      </c>
      <c r="C79" s="57" t="s">
        <v>2991</v>
      </c>
      <c r="D79" s="54" t="s">
        <v>2992</v>
      </c>
      <c r="E79" s="6" t="s">
        <v>187</v>
      </c>
      <c r="F79" s="19">
        <v>281000</v>
      </c>
      <c r="G79" s="24">
        <v>293.89</v>
      </c>
      <c r="H79" s="24">
        <v>7.0000000000000007E-2</v>
      </c>
      <c r="I79" s="31">
        <v>6.9357531000000003</v>
      </c>
      <c r="J79" s="31"/>
      <c r="K79" s="35"/>
    </row>
    <row r="80" spans="2:11" x14ac:dyDescent="0.3">
      <c r="C80" s="58" t="s">
        <v>176</v>
      </c>
      <c r="D80" s="54"/>
      <c r="E80" s="6"/>
      <c r="F80" s="19"/>
      <c r="G80" s="25">
        <v>29529.49</v>
      </c>
      <c r="H80" s="25">
        <v>7.19</v>
      </c>
      <c r="I80" s="31"/>
      <c r="J80" s="31"/>
      <c r="K80" s="35"/>
    </row>
    <row r="81" spans="1:11" x14ac:dyDescent="0.3">
      <c r="C81" s="57"/>
      <c r="D81" s="54"/>
      <c r="E81" s="6"/>
      <c r="F81" s="19"/>
      <c r="G81" s="24"/>
      <c r="H81" s="24"/>
      <c r="I81" s="31"/>
      <c r="J81" s="31"/>
      <c r="K81" s="35"/>
    </row>
    <row r="82" spans="1:11" x14ac:dyDescent="0.3">
      <c r="A82" s="10"/>
      <c r="B82" s="28"/>
      <c r="C82" s="58" t="s">
        <v>11</v>
      </c>
      <c r="D82" s="54"/>
      <c r="E82" s="6"/>
      <c r="F82" s="19"/>
      <c r="G82" s="24"/>
      <c r="H82" s="24"/>
      <c r="I82" s="31"/>
      <c r="J82" s="31"/>
      <c r="K82" s="35"/>
    </row>
    <row r="83" spans="1:11" x14ac:dyDescent="0.3">
      <c r="A83" s="28"/>
      <c r="B83" s="28"/>
      <c r="C83" s="58" t="s">
        <v>13</v>
      </c>
      <c r="D83" s="54"/>
      <c r="E83" s="6"/>
      <c r="F83" s="19"/>
      <c r="G83" s="24" t="s">
        <v>2</v>
      </c>
      <c r="H83" s="24" t="s">
        <v>2</v>
      </c>
      <c r="I83" s="31"/>
      <c r="J83" s="31"/>
      <c r="K83" s="35"/>
    </row>
    <row r="84" spans="1:11" x14ac:dyDescent="0.3">
      <c r="A84" s="28"/>
      <c r="B84" s="28"/>
      <c r="C84" s="58"/>
      <c r="D84" s="54"/>
      <c r="E84" s="6"/>
      <c r="F84" s="19"/>
      <c r="G84" s="24"/>
      <c r="H84" s="24"/>
      <c r="I84" s="31"/>
      <c r="J84" s="31"/>
      <c r="K84" s="35"/>
    </row>
    <row r="85" spans="1:11" x14ac:dyDescent="0.3">
      <c r="C85" s="59" t="s">
        <v>14</v>
      </c>
      <c r="D85" s="54"/>
      <c r="E85" s="6"/>
      <c r="F85" s="19"/>
      <c r="G85" s="24"/>
      <c r="H85" s="24"/>
      <c r="I85" s="31"/>
      <c r="J85" s="31"/>
      <c r="K85" s="35"/>
    </row>
    <row r="86" spans="1:11" x14ac:dyDescent="0.3">
      <c r="B86" s="8" t="s">
        <v>2993</v>
      </c>
      <c r="C86" s="57" t="s">
        <v>289</v>
      </c>
      <c r="D86" s="54" t="s">
        <v>2994</v>
      </c>
      <c r="E86" s="6" t="s">
        <v>736</v>
      </c>
      <c r="F86" s="19">
        <v>3000</v>
      </c>
      <c r="G86" s="24">
        <v>14615.27</v>
      </c>
      <c r="H86" s="24">
        <v>3.56</v>
      </c>
      <c r="I86" s="31">
        <v>6.12</v>
      </c>
      <c r="J86" s="31"/>
      <c r="K86" s="35" t="s">
        <v>596</v>
      </c>
    </row>
    <row r="87" spans="1:11" x14ac:dyDescent="0.3">
      <c r="B87" s="8" t="s">
        <v>2047</v>
      </c>
      <c r="C87" s="57" t="s">
        <v>52</v>
      </c>
      <c r="D87" s="54" t="s">
        <v>2048</v>
      </c>
      <c r="E87" s="6" t="s">
        <v>736</v>
      </c>
      <c r="F87" s="19">
        <v>3000</v>
      </c>
      <c r="G87" s="24">
        <v>14145.83</v>
      </c>
      <c r="H87" s="24">
        <v>3.44</v>
      </c>
      <c r="I87" s="31">
        <v>6.37</v>
      </c>
      <c r="J87" s="31"/>
      <c r="K87" s="35" t="s">
        <v>596</v>
      </c>
    </row>
    <row r="88" spans="1:11" x14ac:dyDescent="0.3">
      <c r="B88" s="8" t="s">
        <v>2055</v>
      </c>
      <c r="C88" s="57" t="s">
        <v>1410</v>
      </c>
      <c r="D88" s="54" t="s">
        <v>2056</v>
      </c>
      <c r="E88" s="6" t="s">
        <v>730</v>
      </c>
      <c r="F88" s="19">
        <v>2400</v>
      </c>
      <c r="G88" s="24">
        <v>11667.96</v>
      </c>
      <c r="H88" s="24">
        <v>2.84</v>
      </c>
      <c r="I88" s="31">
        <v>6.11</v>
      </c>
      <c r="J88" s="31"/>
      <c r="K88" s="35"/>
    </row>
    <row r="89" spans="1:11" x14ac:dyDescent="0.3">
      <c r="B89" s="8" t="s">
        <v>1720</v>
      </c>
      <c r="C89" s="57" t="s">
        <v>441</v>
      </c>
      <c r="D89" s="54" t="s">
        <v>1721</v>
      </c>
      <c r="E89" s="6" t="s">
        <v>736</v>
      </c>
      <c r="F89" s="19">
        <v>1500</v>
      </c>
      <c r="G89" s="24">
        <v>7263.67</v>
      </c>
      <c r="H89" s="24">
        <v>1.77</v>
      </c>
      <c r="I89" s="31">
        <v>6.9450000000000003</v>
      </c>
      <c r="J89" s="31"/>
      <c r="K89" s="35" t="s">
        <v>596</v>
      </c>
    </row>
    <row r="90" spans="1:11" x14ac:dyDescent="0.3">
      <c r="B90" s="8" t="s">
        <v>2995</v>
      </c>
      <c r="C90" s="57" t="s">
        <v>1410</v>
      </c>
      <c r="D90" s="54" t="s">
        <v>2996</v>
      </c>
      <c r="E90" s="6" t="s">
        <v>730</v>
      </c>
      <c r="F90" s="19">
        <v>1000</v>
      </c>
      <c r="G90" s="24">
        <v>4867.78</v>
      </c>
      <c r="H90" s="24">
        <v>1.19</v>
      </c>
      <c r="I90" s="31">
        <v>6.1199000000000003</v>
      </c>
      <c r="J90" s="31"/>
      <c r="K90" s="35"/>
    </row>
    <row r="91" spans="1:11" x14ac:dyDescent="0.3">
      <c r="C91" s="58" t="s">
        <v>176</v>
      </c>
      <c r="D91" s="54"/>
      <c r="E91" s="6"/>
      <c r="F91" s="19"/>
      <c r="G91" s="25">
        <v>52560.51</v>
      </c>
      <c r="H91" s="25">
        <v>12.8</v>
      </c>
      <c r="I91" s="31"/>
      <c r="J91" s="31"/>
      <c r="K91" s="35"/>
    </row>
    <row r="92" spans="1:11" x14ac:dyDescent="0.3">
      <c r="C92" s="57"/>
      <c r="D92" s="54"/>
      <c r="E92" s="6"/>
      <c r="F92" s="19"/>
      <c r="G92" s="24"/>
      <c r="H92" s="24"/>
      <c r="I92" s="31"/>
      <c r="J92" s="31"/>
      <c r="K92" s="35"/>
    </row>
    <row r="93" spans="1:11" x14ac:dyDescent="0.3">
      <c r="C93" s="58" t="s">
        <v>15</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C95" s="58" t="s">
        <v>16</v>
      </c>
      <c r="D95" s="54"/>
      <c r="E95" s="6"/>
      <c r="F95" s="19"/>
      <c r="G95" s="24" t="s">
        <v>2</v>
      </c>
      <c r="H95" s="24" t="s">
        <v>2</v>
      </c>
      <c r="I95" s="31"/>
      <c r="J95" s="31"/>
      <c r="K95" s="35"/>
    </row>
    <row r="96" spans="1:11" x14ac:dyDescent="0.3">
      <c r="C96" s="57"/>
      <c r="D96" s="54"/>
      <c r="E96" s="6"/>
      <c r="F96" s="19"/>
      <c r="G96" s="24"/>
      <c r="H96" s="24"/>
      <c r="I96" s="31"/>
      <c r="J96" s="31"/>
      <c r="K96" s="35"/>
    </row>
    <row r="97" spans="1:11" x14ac:dyDescent="0.3">
      <c r="C97" s="58" t="s">
        <v>17</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18</v>
      </c>
      <c r="D99" s="54"/>
      <c r="E99" s="6"/>
      <c r="F99" s="19"/>
      <c r="G99" s="24"/>
      <c r="H99" s="24"/>
      <c r="I99" s="31"/>
      <c r="J99" s="31"/>
      <c r="K99" s="35"/>
    </row>
    <row r="100" spans="1:11" x14ac:dyDescent="0.3">
      <c r="A100" s="28"/>
      <c r="B100" s="28"/>
      <c r="C100" s="58" t="s">
        <v>19</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C102" s="59" t="s">
        <v>20</v>
      </c>
      <c r="D102" s="54"/>
      <c r="E102" s="6"/>
      <c r="F102" s="19"/>
      <c r="G102" s="24"/>
      <c r="H102" s="24"/>
      <c r="I102" s="31"/>
      <c r="J102" s="31"/>
      <c r="K102" s="35"/>
    </row>
    <row r="103" spans="1:11" x14ac:dyDescent="0.3">
      <c r="B103" s="8" t="s">
        <v>778</v>
      </c>
      <c r="C103" s="57" t="s">
        <v>5281</v>
      </c>
      <c r="D103" s="54" t="s">
        <v>779</v>
      </c>
      <c r="E103" s="6" t="s">
        <v>780</v>
      </c>
      <c r="F103" s="19">
        <v>12638.668</v>
      </c>
      <c r="G103" s="24">
        <v>1421.02</v>
      </c>
      <c r="H103" s="24">
        <v>0.35</v>
      </c>
      <c r="I103" s="31">
        <v>5.51</v>
      </c>
      <c r="J103" s="31"/>
      <c r="K103" s="35"/>
    </row>
    <row r="104" spans="1:11" x14ac:dyDescent="0.3">
      <c r="C104" s="58" t="s">
        <v>176</v>
      </c>
      <c r="D104" s="54"/>
      <c r="E104" s="6"/>
      <c r="F104" s="19"/>
      <c r="G104" s="25">
        <v>1421.02</v>
      </c>
      <c r="H104" s="25">
        <v>0.35</v>
      </c>
      <c r="I104" s="31"/>
      <c r="J104" s="31"/>
      <c r="K104" s="35"/>
    </row>
    <row r="105" spans="1:11" x14ac:dyDescent="0.3">
      <c r="C105" s="57"/>
      <c r="D105" s="54"/>
      <c r="E105" s="6"/>
      <c r="F105" s="19"/>
      <c r="G105" s="24"/>
      <c r="H105" s="24"/>
      <c r="I105" s="31"/>
      <c r="J105" s="31"/>
      <c r="K105" s="35"/>
    </row>
    <row r="106" spans="1:11" x14ac:dyDescent="0.3">
      <c r="C106" s="58" t="s">
        <v>21</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C108" s="58" t="s">
        <v>22</v>
      </c>
      <c r="D108" s="54"/>
      <c r="E108" s="6"/>
      <c r="F108" s="19"/>
      <c r="G108" s="24" t="s">
        <v>2</v>
      </c>
      <c r="H108" s="24" t="s">
        <v>2</v>
      </c>
      <c r="I108" s="31"/>
      <c r="J108" s="31"/>
      <c r="K108" s="35"/>
    </row>
    <row r="109" spans="1:11" x14ac:dyDescent="0.3">
      <c r="C109" s="57"/>
      <c r="D109" s="54"/>
      <c r="E109" s="6"/>
      <c r="F109" s="19"/>
      <c r="G109" s="24"/>
      <c r="H109" s="24"/>
      <c r="I109" s="31"/>
      <c r="J109" s="31"/>
      <c r="K109" s="35"/>
    </row>
    <row r="110" spans="1:11" x14ac:dyDescent="0.3">
      <c r="C110" s="58" t="s">
        <v>23</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C112" s="59" t="s">
        <v>24</v>
      </c>
      <c r="D112" s="54"/>
      <c r="E112" s="6"/>
      <c r="F112" s="19"/>
      <c r="G112" s="24"/>
      <c r="H112" s="24"/>
      <c r="I112" s="31"/>
      <c r="J112" s="31"/>
      <c r="K112" s="35"/>
    </row>
    <row r="113" spans="1:54" x14ac:dyDescent="0.3">
      <c r="B113" s="8" t="s">
        <v>188</v>
      </c>
      <c r="C113" s="57" t="s">
        <v>189</v>
      </c>
      <c r="D113" s="54"/>
      <c r="E113" s="6"/>
      <c r="F113" s="19"/>
      <c r="G113" s="24">
        <v>2029.37</v>
      </c>
      <c r="H113" s="24">
        <v>0.49</v>
      </c>
      <c r="I113" s="31"/>
      <c r="J113" s="31"/>
      <c r="K113" s="35"/>
    </row>
    <row r="114" spans="1:54" x14ac:dyDescent="0.3">
      <c r="C114" s="58" t="s">
        <v>176</v>
      </c>
      <c r="D114" s="54"/>
      <c r="E114" s="6"/>
      <c r="F114" s="19"/>
      <c r="G114" s="25">
        <v>2029.37</v>
      </c>
      <c r="H114" s="25">
        <v>0.49</v>
      </c>
      <c r="I114" s="31"/>
      <c r="J114" s="31"/>
      <c r="K114" s="35"/>
    </row>
    <row r="115" spans="1:54" x14ac:dyDescent="0.3">
      <c r="C115" s="57"/>
      <c r="D115" s="54"/>
      <c r="E115" s="6"/>
      <c r="F115" s="19"/>
      <c r="G115" s="24"/>
      <c r="H115" s="24"/>
      <c r="I115" s="31"/>
      <c r="J115" s="31"/>
      <c r="K115" s="35"/>
    </row>
    <row r="116" spans="1:54" x14ac:dyDescent="0.3">
      <c r="A116" s="10"/>
      <c r="B116" s="28"/>
      <c r="C116" s="58" t="s">
        <v>25</v>
      </c>
      <c r="D116" s="54"/>
      <c r="E116" s="6"/>
      <c r="F116" s="19"/>
      <c r="G116" s="24"/>
      <c r="H116" s="24"/>
      <c r="I116" s="31"/>
      <c r="J116" s="31"/>
      <c r="K116" s="35"/>
    </row>
    <row r="117" spans="1:54" s="2" customFormat="1" ht="13.8" x14ac:dyDescent="0.3">
      <c r="A117" s="28"/>
      <c r="B117" s="28"/>
      <c r="C117" s="57" t="s">
        <v>5255</v>
      </c>
      <c r="D117" s="54"/>
      <c r="E117" s="6"/>
      <c r="F117" s="19"/>
      <c r="G117" s="24" t="s">
        <v>2</v>
      </c>
      <c r="H117" s="24" t="s">
        <v>2</v>
      </c>
      <c r="I117" s="31"/>
      <c r="J117" s="31"/>
      <c r="K117" s="35"/>
      <c r="L117" s="3"/>
      <c r="AI117" s="3"/>
      <c r="AV117" s="3"/>
      <c r="AX117" s="3"/>
      <c r="BB117" s="3"/>
    </row>
    <row r="118" spans="1:54" x14ac:dyDescent="0.3">
      <c r="B118" s="8"/>
      <c r="C118" s="57" t="s">
        <v>190</v>
      </c>
      <c r="D118" s="54"/>
      <c r="E118" s="6"/>
      <c r="F118" s="19"/>
      <c r="G118" s="24">
        <v>12042.74</v>
      </c>
      <c r="H118" s="24">
        <v>2.9200000000000004</v>
      </c>
      <c r="I118" s="31"/>
      <c r="J118" s="31"/>
      <c r="K118" s="35"/>
    </row>
    <row r="119" spans="1:54" x14ac:dyDescent="0.3">
      <c r="C119" s="58" t="s">
        <v>176</v>
      </c>
      <c r="D119" s="54"/>
      <c r="E119" s="6"/>
      <c r="F119" s="19"/>
      <c r="G119" s="25">
        <v>12042.74</v>
      </c>
      <c r="H119" s="25">
        <v>2.9200000000000004</v>
      </c>
      <c r="I119" s="31"/>
      <c r="J119" s="31"/>
      <c r="K119" s="35"/>
    </row>
    <row r="120" spans="1:54" x14ac:dyDescent="0.3">
      <c r="C120" s="57"/>
      <c r="D120" s="54"/>
      <c r="E120" s="6"/>
      <c r="F120" s="19"/>
      <c r="G120" s="24"/>
      <c r="H120" s="24"/>
      <c r="I120" s="31"/>
      <c r="J120" s="31"/>
      <c r="K120" s="35"/>
    </row>
    <row r="121" spans="1:54" x14ac:dyDescent="0.3">
      <c r="C121" s="60" t="s">
        <v>191</v>
      </c>
      <c r="D121" s="55"/>
      <c r="E121" s="5"/>
      <c r="F121" s="20"/>
      <c r="G121" s="26">
        <v>410712.89</v>
      </c>
      <c r="H121" s="26">
        <v>99.999999999999986</v>
      </c>
      <c r="I121" s="32"/>
      <c r="J121" s="32"/>
      <c r="K121" s="36"/>
    </row>
    <row r="124" spans="1:54" x14ac:dyDescent="0.3">
      <c r="C124" s="1" t="s">
        <v>192</v>
      </c>
    </row>
    <row r="125" spans="1:54" x14ac:dyDescent="0.3">
      <c r="C125" s="37" t="s">
        <v>193</v>
      </c>
      <c r="D125" s="37"/>
      <c r="E125" s="37"/>
      <c r="F125" s="37"/>
      <c r="G125" s="37"/>
      <c r="H125" s="37"/>
      <c r="I125" s="37"/>
      <c r="J125" s="37"/>
      <c r="K125" s="37"/>
    </row>
    <row r="126" spans="1:54" x14ac:dyDescent="0.3">
      <c r="C126" s="2" t="s">
        <v>194</v>
      </c>
    </row>
    <row r="127" spans="1:54" x14ac:dyDescent="0.3">
      <c r="C127" s="2" t="s">
        <v>195</v>
      </c>
    </row>
    <row r="128" spans="1:54" ht="30" customHeight="1" x14ac:dyDescent="0.3">
      <c r="C128" s="82" t="s">
        <v>196</v>
      </c>
      <c r="D128" s="83"/>
      <c r="E128" s="83"/>
      <c r="F128" s="83"/>
      <c r="G128" s="83"/>
      <c r="H128" s="83"/>
      <c r="I128" s="83"/>
      <c r="J128" s="83"/>
      <c r="K128" s="83"/>
    </row>
    <row r="129" spans="3:5" x14ac:dyDescent="0.3">
      <c r="C129" s="2" t="s">
        <v>197</v>
      </c>
    </row>
    <row r="131" spans="3:5" x14ac:dyDescent="0.3">
      <c r="C131" s="1" t="s">
        <v>5366</v>
      </c>
      <c r="E131" s="80" t="s">
        <v>5367</v>
      </c>
    </row>
    <row r="132" spans="3:5" x14ac:dyDescent="0.3">
      <c r="E132" s="2" t="s">
        <v>5400</v>
      </c>
    </row>
  </sheetData>
  <mergeCells count="1">
    <mergeCell ref="C128:K128"/>
  </mergeCells>
  <hyperlinks>
    <hyperlink ref="J2" location="'Index'!A1" display="'Index'!A1" xr:uid="{1C63A1F3-F671-4A10-8359-84D3ABD03E99}"/>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1D08-8FBC-4BB8-8BDA-B60D55551E8A}">
  <sheetPr codeName="Sheet12"/>
  <dimension ref="A1:IV139"/>
  <sheetViews>
    <sheetView showGridLines="0" zoomScale="90" zoomScaleNormal="90" workbookViewId="0">
      <pane ySplit="6" topLeftCell="A12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372</v>
      </c>
      <c r="J2" s="38" t="s">
        <v>4927</v>
      </c>
    </row>
    <row r="3" spans="1:54" ht="16.2" x14ac:dyDescent="0.35">
      <c r="C3" s="1" t="s">
        <v>28</v>
      </c>
      <c r="D3" s="21" t="s">
        <v>373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14293253</v>
      </c>
      <c r="G10" s="24">
        <v>286079.46000000002</v>
      </c>
      <c r="H10" s="24">
        <v>9.34</v>
      </c>
      <c r="I10" s="31"/>
      <c r="J10" s="31"/>
      <c r="K10" s="35"/>
    </row>
    <row r="11" spans="1:54" x14ac:dyDescent="0.3">
      <c r="B11" s="8" t="s">
        <v>61</v>
      </c>
      <c r="C11" s="57" t="s">
        <v>62</v>
      </c>
      <c r="D11" s="54" t="s">
        <v>63</v>
      </c>
      <c r="E11" s="6" t="s">
        <v>64</v>
      </c>
      <c r="F11" s="19">
        <v>11275148</v>
      </c>
      <c r="G11" s="24">
        <v>169194.87</v>
      </c>
      <c r="H11" s="24">
        <v>5.53</v>
      </c>
      <c r="I11" s="31"/>
      <c r="J11" s="31"/>
      <c r="K11" s="35"/>
    </row>
    <row r="12" spans="1:54" x14ac:dyDescent="0.3">
      <c r="B12" s="8" t="s">
        <v>44</v>
      </c>
      <c r="C12" s="57" t="s">
        <v>45</v>
      </c>
      <c r="D12" s="54" t="s">
        <v>46</v>
      </c>
      <c r="E12" s="6" t="s">
        <v>43</v>
      </c>
      <c r="F12" s="19">
        <v>7416237</v>
      </c>
      <c r="G12" s="24">
        <v>107223.95</v>
      </c>
      <c r="H12" s="24">
        <v>3.5</v>
      </c>
      <c r="I12" s="31"/>
      <c r="J12" s="31"/>
      <c r="K12" s="35"/>
    </row>
    <row r="13" spans="1:54" x14ac:dyDescent="0.3">
      <c r="B13" s="8" t="s">
        <v>306</v>
      </c>
      <c r="C13" s="57" t="s">
        <v>307</v>
      </c>
      <c r="D13" s="54" t="s">
        <v>308</v>
      </c>
      <c r="E13" s="6" t="s">
        <v>198</v>
      </c>
      <c r="F13" s="19">
        <v>62000000</v>
      </c>
      <c r="G13" s="24">
        <v>99051.199999999997</v>
      </c>
      <c r="H13" s="24">
        <v>3.24</v>
      </c>
      <c r="I13" s="31"/>
      <c r="J13" s="31"/>
      <c r="K13" s="35"/>
    </row>
    <row r="14" spans="1:54" x14ac:dyDescent="0.3">
      <c r="B14" s="8" t="s">
        <v>374</v>
      </c>
      <c r="C14" s="57" t="s">
        <v>375</v>
      </c>
      <c r="D14" s="54" t="s">
        <v>376</v>
      </c>
      <c r="E14" s="6" t="s">
        <v>90</v>
      </c>
      <c r="F14" s="19">
        <v>6098542</v>
      </c>
      <c r="G14" s="24">
        <v>91837.94</v>
      </c>
      <c r="H14" s="24">
        <v>3</v>
      </c>
      <c r="I14" s="31"/>
      <c r="J14" s="31"/>
      <c r="K14" s="35"/>
    </row>
    <row r="15" spans="1:54" x14ac:dyDescent="0.3">
      <c r="B15" s="8" t="s">
        <v>377</v>
      </c>
      <c r="C15" s="57" t="s">
        <v>378</v>
      </c>
      <c r="D15" s="54" t="s">
        <v>379</v>
      </c>
      <c r="E15" s="6" t="s">
        <v>103</v>
      </c>
      <c r="F15" s="19">
        <v>21414825</v>
      </c>
      <c r="G15" s="24">
        <v>89182.04</v>
      </c>
      <c r="H15" s="24">
        <v>2.91</v>
      </c>
      <c r="I15" s="31"/>
      <c r="J15" s="31"/>
      <c r="K15" s="35"/>
    </row>
    <row r="16" spans="1:54" x14ac:dyDescent="0.3">
      <c r="B16" s="8" t="s">
        <v>232</v>
      </c>
      <c r="C16" s="57" t="s">
        <v>233</v>
      </c>
      <c r="D16" s="54" t="s">
        <v>234</v>
      </c>
      <c r="E16" s="6" t="s">
        <v>119</v>
      </c>
      <c r="F16" s="19">
        <v>5610813</v>
      </c>
      <c r="G16" s="24">
        <v>82344.289999999994</v>
      </c>
      <c r="H16" s="24">
        <v>2.69</v>
      </c>
      <c r="I16" s="31"/>
      <c r="J16" s="31"/>
      <c r="K16" s="35"/>
    </row>
    <row r="17" spans="2:11" x14ac:dyDescent="0.3">
      <c r="B17" s="8" t="s">
        <v>380</v>
      </c>
      <c r="C17" s="57" t="s">
        <v>381</v>
      </c>
      <c r="D17" s="54" t="s">
        <v>382</v>
      </c>
      <c r="E17" s="6" t="s">
        <v>72</v>
      </c>
      <c r="F17" s="19">
        <v>2515083</v>
      </c>
      <c r="G17" s="24">
        <v>80060.12</v>
      </c>
      <c r="H17" s="24">
        <v>2.61</v>
      </c>
      <c r="I17" s="31"/>
      <c r="J17" s="31"/>
      <c r="K17" s="35"/>
    </row>
    <row r="18" spans="2:11" x14ac:dyDescent="0.3">
      <c r="B18" s="8" t="s">
        <v>58</v>
      </c>
      <c r="C18" s="57" t="s">
        <v>59</v>
      </c>
      <c r="D18" s="54" t="s">
        <v>60</v>
      </c>
      <c r="E18" s="6" t="s">
        <v>43</v>
      </c>
      <c r="F18" s="19">
        <v>3650000</v>
      </c>
      <c r="G18" s="24">
        <v>78967.75</v>
      </c>
      <c r="H18" s="24">
        <v>2.58</v>
      </c>
      <c r="I18" s="31"/>
      <c r="J18" s="31"/>
      <c r="K18" s="35"/>
    </row>
    <row r="19" spans="2:11" x14ac:dyDescent="0.3">
      <c r="B19" s="8" t="s">
        <v>51</v>
      </c>
      <c r="C19" s="57" t="s">
        <v>52</v>
      </c>
      <c r="D19" s="54" t="s">
        <v>53</v>
      </c>
      <c r="E19" s="6" t="s">
        <v>43</v>
      </c>
      <c r="F19" s="19">
        <v>6473332</v>
      </c>
      <c r="G19" s="24">
        <v>77628.2</v>
      </c>
      <c r="H19" s="24">
        <v>2.54</v>
      </c>
      <c r="I19" s="31"/>
      <c r="J19" s="31"/>
      <c r="K19" s="35"/>
    </row>
    <row r="20" spans="2:11" x14ac:dyDescent="0.3">
      <c r="B20" s="8" t="s">
        <v>76</v>
      </c>
      <c r="C20" s="57" t="s">
        <v>77</v>
      </c>
      <c r="D20" s="54" t="s">
        <v>78</v>
      </c>
      <c r="E20" s="6" t="s">
        <v>43</v>
      </c>
      <c r="F20" s="19">
        <v>9335639</v>
      </c>
      <c r="G20" s="24">
        <v>76584.91</v>
      </c>
      <c r="H20" s="24">
        <v>2.5</v>
      </c>
      <c r="I20" s="31"/>
      <c r="J20" s="31"/>
      <c r="K20" s="35"/>
    </row>
    <row r="21" spans="2:11" x14ac:dyDescent="0.3">
      <c r="B21" s="8" t="s">
        <v>383</v>
      </c>
      <c r="C21" s="57" t="s">
        <v>384</v>
      </c>
      <c r="D21" s="54" t="s">
        <v>385</v>
      </c>
      <c r="E21" s="6" t="s">
        <v>50</v>
      </c>
      <c r="F21" s="19">
        <v>7576790</v>
      </c>
      <c r="G21" s="24">
        <v>64444.39</v>
      </c>
      <c r="H21" s="24">
        <v>2.1</v>
      </c>
      <c r="I21" s="31"/>
      <c r="J21" s="31"/>
      <c r="K21" s="35"/>
    </row>
    <row r="22" spans="2:11" x14ac:dyDescent="0.3">
      <c r="B22" s="8" t="s">
        <v>386</v>
      </c>
      <c r="C22" s="57" t="s">
        <v>387</v>
      </c>
      <c r="D22" s="54" t="s">
        <v>388</v>
      </c>
      <c r="E22" s="6" t="s">
        <v>50</v>
      </c>
      <c r="F22" s="19">
        <v>3780741</v>
      </c>
      <c r="G22" s="24">
        <v>63781.1</v>
      </c>
      <c r="H22" s="24">
        <v>2.08</v>
      </c>
      <c r="I22" s="31"/>
      <c r="J22" s="31"/>
      <c r="K22" s="35"/>
    </row>
    <row r="23" spans="2:11" x14ac:dyDescent="0.3">
      <c r="B23" s="8" t="s">
        <v>323</v>
      </c>
      <c r="C23" s="57" t="s">
        <v>324</v>
      </c>
      <c r="D23" s="54" t="s">
        <v>325</v>
      </c>
      <c r="E23" s="6" t="s">
        <v>244</v>
      </c>
      <c r="F23" s="19">
        <v>3063576</v>
      </c>
      <c r="G23" s="24">
        <v>61565.62</v>
      </c>
      <c r="H23" s="24">
        <v>2.0099999999999998</v>
      </c>
      <c r="I23" s="31"/>
      <c r="J23" s="31"/>
      <c r="K23" s="35"/>
    </row>
    <row r="24" spans="2:11" x14ac:dyDescent="0.3">
      <c r="B24" s="8" t="s">
        <v>389</v>
      </c>
      <c r="C24" s="57" t="s">
        <v>390</v>
      </c>
      <c r="D24" s="54" t="s">
        <v>391</v>
      </c>
      <c r="E24" s="6" t="s">
        <v>86</v>
      </c>
      <c r="F24" s="19">
        <v>21086115</v>
      </c>
      <c r="G24" s="24">
        <v>56921.97</v>
      </c>
      <c r="H24" s="24">
        <v>1.86</v>
      </c>
      <c r="I24" s="31"/>
      <c r="J24" s="31"/>
      <c r="K24" s="35"/>
    </row>
    <row r="25" spans="2:11" x14ac:dyDescent="0.3">
      <c r="B25" s="8" t="s">
        <v>165</v>
      </c>
      <c r="C25" s="57" t="s">
        <v>166</v>
      </c>
      <c r="D25" s="54" t="s">
        <v>167</v>
      </c>
      <c r="E25" s="6" t="s">
        <v>115</v>
      </c>
      <c r="F25" s="19">
        <v>1663190</v>
      </c>
      <c r="G25" s="24">
        <v>56538.48</v>
      </c>
      <c r="H25" s="24">
        <v>1.85</v>
      </c>
      <c r="I25" s="31"/>
      <c r="J25" s="31"/>
      <c r="K25" s="35"/>
    </row>
    <row r="26" spans="2:11" x14ac:dyDescent="0.3">
      <c r="B26" s="8" t="s">
        <v>392</v>
      </c>
      <c r="C26" s="57" t="s">
        <v>393</v>
      </c>
      <c r="D26" s="54" t="s">
        <v>394</v>
      </c>
      <c r="E26" s="6" t="s">
        <v>72</v>
      </c>
      <c r="F26" s="19">
        <v>7989722</v>
      </c>
      <c r="G26" s="24">
        <v>54969.29</v>
      </c>
      <c r="H26" s="24">
        <v>1.8</v>
      </c>
      <c r="I26" s="31"/>
      <c r="J26" s="31"/>
      <c r="K26" s="35"/>
    </row>
    <row r="27" spans="2:11" x14ac:dyDescent="0.3">
      <c r="B27" s="8" t="s">
        <v>47</v>
      </c>
      <c r="C27" s="57" t="s">
        <v>48</v>
      </c>
      <c r="D27" s="54" t="s">
        <v>49</v>
      </c>
      <c r="E27" s="6" t="s">
        <v>50</v>
      </c>
      <c r="F27" s="19">
        <v>3341001</v>
      </c>
      <c r="G27" s="24">
        <v>53516.15</v>
      </c>
      <c r="H27" s="24">
        <v>1.75</v>
      </c>
      <c r="I27" s="31"/>
      <c r="J27" s="31"/>
      <c r="K27" s="35"/>
    </row>
    <row r="28" spans="2:11" x14ac:dyDescent="0.3">
      <c r="B28" s="8" t="s">
        <v>204</v>
      </c>
      <c r="C28" s="57" t="s">
        <v>205</v>
      </c>
      <c r="D28" s="54" t="s">
        <v>206</v>
      </c>
      <c r="E28" s="6" t="s">
        <v>207</v>
      </c>
      <c r="F28" s="19">
        <v>1014416</v>
      </c>
      <c r="G28" s="24">
        <v>52666.45</v>
      </c>
      <c r="H28" s="24">
        <v>1.72</v>
      </c>
      <c r="I28" s="31"/>
      <c r="J28" s="31"/>
      <c r="K28" s="35"/>
    </row>
    <row r="29" spans="2:11" x14ac:dyDescent="0.3">
      <c r="B29" s="8" t="s">
        <v>395</v>
      </c>
      <c r="C29" s="57" t="s">
        <v>396</v>
      </c>
      <c r="D29" s="54" t="s">
        <v>397</v>
      </c>
      <c r="E29" s="6" t="s">
        <v>90</v>
      </c>
      <c r="F29" s="19">
        <v>2687887</v>
      </c>
      <c r="G29" s="24">
        <v>52091.25</v>
      </c>
      <c r="H29" s="24">
        <v>1.7</v>
      </c>
      <c r="I29" s="31"/>
      <c r="J29" s="31"/>
      <c r="K29" s="35"/>
    </row>
    <row r="30" spans="2:11" x14ac:dyDescent="0.3">
      <c r="B30" s="8" t="s">
        <v>73</v>
      </c>
      <c r="C30" s="57" t="s">
        <v>74</v>
      </c>
      <c r="D30" s="54" t="s">
        <v>75</v>
      </c>
      <c r="E30" s="6" t="s">
        <v>50</v>
      </c>
      <c r="F30" s="19">
        <v>1500000</v>
      </c>
      <c r="G30" s="24">
        <v>51930</v>
      </c>
      <c r="H30" s="24">
        <v>1.7</v>
      </c>
      <c r="I30" s="31"/>
      <c r="J30" s="31"/>
      <c r="K30" s="35"/>
    </row>
    <row r="31" spans="2:11" x14ac:dyDescent="0.3">
      <c r="B31" s="8" t="s">
        <v>398</v>
      </c>
      <c r="C31" s="57" t="s">
        <v>399</v>
      </c>
      <c r="D31" s="54" t="s">
        <v>400</v>
      </c>
      <c r="E31" s="6" t="s">
        <v>401</v>
      </c>
      <c r="F31" s="19">
        <v>26493555</v>
      </c>
      <c r="G31" s="24">
        <v>50560.3</v>
      </c>
      <c r="H31" s="24">
        <v>1.65</v>
      </c>
      <c r="I31" s="31"/>
      <c r="J31" s="31"/>
      <c r="K31" s="35"/>
    </row>
    <row r="32" spans="2:11" x14ac:dyDescent="0.3">
      <c r="B32" s="8" t="s">
        <v>402</v>
      </c>
      <c r="C32" s="57" t="s">
        <v>403</v>
      </c>
      <c r="D32" s="54" t="s">
        <v>404</v>
      </c>
      <c r="E32" s="6" t="s">
        <v>115</v>
      </c>
      <c r="F32" s="19">
        <v>1484340</v>
      </c>
      <c r="G32" s="24">
        <v>49128.69</v>
      </c>
      <c r="H32" s="24">
        <v>1.6</v>
      </c>
      <c r="I32" s="31"/>
      <c r="J32" s="31"/>
      <c r="K32" s="35"/>
    </row>
    <row r="33" spans="2:11" x14ac:dyDescent="0.3">
      <c r="B33" s="8" t="s">
        <v>405</v>
      </c>
      <c r="C33" s="57" t="s">
        <v>406</v>
      </c>
      <c r="D33" s="54" t="s">
        <v>407</v>
      </c>
      <c r="E33" s="6" t="s">
        <v>64</v>
      </c>
      <c r="F33" s="19">
        <v>13982356</v>
      </c>
      <c r="G33" s="24">
        <v>46414.43</v>
      </c>
      <c r="H33" s="24">
        <v>1.52</v>
      </c>
      <c r="I33" s="31"/>
      <c r="J33" s="31"/>
      <c r="K33" s="35"/>
    </row>
    <row r="34" spans="2:11" x14ac:dyDescent="0.3">
      <c r="B34" s="8" t="s">
        <v>161</v>
      </c>
      <c r="C34" s="57" t="s">
        <v>162</v>
      </c>
      <c r="D34" s="54" t="s">
        <v>163</v>
      </c>
      <c r="E34" s="6" t="s">
        <v>164</v>
      </c>
      <c r="F34" s="19">
        <v>22000000</v>
      </c>
      <c r="G34" s="24">
        <v>45845.8</v>
      </c>
      <c r="H34" s="24">
        <v>1.5</v>
      </c>
      <c r="I34" s="31"/>
      <c r="J34" s="31"/>
      <c r="K34" s="35"/>
    </row>
    <row r="35" spans="2:11" x14ac:dyDescent="0.3">
      <c r="B35" s="8" t="s">
        <v>408</v>
      </c>
      <c r="C35" s="57" t="s">
        <v>409</v>
      </c>
      <c r="D35" s="54" t="s">
        <v>410</v>
      </c>
      <c r="E35" s="6" t="s">
        <v>82</v>
      </c>
      <c r="F35" s="19">
        <v>6904842</v>
      </c>
      <c r="G35" s="24">
        <v>45426.96</v>
      </c>
      <c r="H35" s="24">
        <v>1.48</v>
      </c>
      <c r="I35" s="31"/>
      <c r="J35" s="31"/>
      <c r="K35" s="35"/>
    </row>
    <row r="36" spans="2:11" x14ac:dyDescent="0.3">
      <c r="B36" s="8" t="s">
        <v>338</v>
      </c>
      <c r="C36" s="57" t="s">
        <v>339</v>
      </c>
      <c r="D36" s="54" t="s">
        <v>340</v>
      </c>
      <c r="E36" s="6" t="s">
        <v>50</v>
      </c>
      <c r="F36" s="19">
        <v>16314276</v>
      </c>
      <c r="G36" s="24">
        <v>43392.71</v>
      </c>
      <c r="H36" s="24">
        <v>1.42</v>
      </c>
      <c r="I36" s="31"/>
      <c r="J36" s="31"/>
      <c r="K36" s="35"/>
    </row>
    <row r="37" spans="2:11" x14ac:dyDescent="0.3">
      <c r="B37" s="8" t="s">
        <v>411</v>
      </c>
      <c r="C37" s="57" t="s">
        <v>412</v>
      </c>
      <c r="D37" s="54" t="s">
        <v>413</v>
      </c>
      <c r="E37" s="6" t="s">
        <v>414</v>
      </c>
      <c r="F37" s="19">
        <v>17000000</v>
      </c>
      <c r="G37" s="24">
        <v>41515.699999999997</v>
      </c>
      <c r="H37" s="24">
        <v>1.36</v>
      </c>
      <c r="I37" s="31"/>
      <c r="J37" s="31"/>
      <c r="K37" s="35"/>
    </row>
    <row r="38" spans="2:11" x14ac:dyDescent="0.3">
      <c r="B38" s="8" t="s">
        <v>415</v>
      </c>
      <c r="C38" s="57" t="s">
        <v>416</v>
      </c>
      <c r="D38" s="54" t="s">
        <v>417</v>
      </c>
      <c r="E38" s="6" t="s">
        <v>141</v>
      </c>
      <c r="F38" s="19">
        <v>1921616</v>
      </c>
      <c r="G38" s="24">
        <v>39804.35</v>
      </c>
      <c r="H38" s="24">
        <v>1.3</v>
      </c>
      <c r="I38" s="31"/>
      <c r="J38" s="31"/>
      <c r="K38" s="35"/>
    </row>
    <row r="39" spans="2:11" x14ac:dyDescent="0.3">
      <c r="B39" s="8" t="s">
        <v>211</v>
      </c>
      <c r="C39" s="57" t="s">
        <v>212</v>
      </c>
      <c r="D39" s="54" t="s">
        <v>213</v>
      </c>
      <c r="E39" s="6" t="s">
        <v>145</v>
      </c>
      <c r="F39" s="19">
        <v>1591000</v>
      </c>
      <c r="G39" s="24">
        <v>37246.9</v>
      </c>
      <c r="H39" s="24">
        <v>1.22</v>
      </c>
      <c r="I39" s="31"/>
      <c r="J39" s="31"/>
      <c r="K39" s="35"/>
    </row>
    <row r="40" spans="2:11" x14ac:dyDescent="0.3">
      <c r="B40" s="8" t="s">
        <v>418</v>
      </c>
      <c r="C40" s="57" t="s">
        <v>419</v>
      </c>
      <c r="D40" s="54" t="s">
        <v>420</v>
      </c>
      <c r="E40" s="6" t="s">
        <v>401</v>
      </c>
      <c r="F40" s="19">
        <v>11401921</v>
      </c>
      <c r="G40" s="24">
        <v>34422.400000000001</v>
      </c>
      <c r="H40" s="24">
        <v>1.1200000000000001</v>
      </c>
      <c r="I40" s="31"/>
      <c r="J40" s="31"/>
      <c r="K40" s="35"/>
    </row>
    <row r="41" spans="2:11" x14ac:dyDescent="0.3">
      <c r="B41" s="8" t="s">
        <v>104</v>
      </c>
      <c r="C41" s="57" t="s">
        <v>105</v>
      </c>
      <c r="D41" s="54" t="s">
        <v>106</v>
      </c>
      <c r="E41" s="6" t="s">
        <v>107</v>
      </c>
      <c r="F41" s="19">
        <v>4949146</v>
      </c>
      <c r="G41" s="24">
        <v>34290.160000000003</v>
      </c>
      <c r="H41" s="24">
        <v>1.1200000000000001</v>
      </c>
      <c r="I41" s="31"/>
      <c r="J41" s="31"/>
      <c r="K41" s="35"/>
    </row>
    <row r="42" spans="2:11" x14ac:dyDescent="0.3">
      <c r="B42" s="8" t="s">
        <v>421</v>
      </c>
      <c r="C42" s="57" t="s">
        <v>422</v>
      </c>
      <c r="D42" s="54" t="s">
        <v>423</v>
      </c>
      <c r="E42" s="6" t="s">
        <v>160</v>
      </c>
      <c r="F42" s="19">
        <v>8973058</v>
      </c>
      <c r="G42" s="24">
        <v>32419.66</v>
      </c>
      <c r="H42" s="24">
        <v>1.06</v>
      </c>
      <c r="I42" s="31"/>
      <c r="J42" s="31"/>
      <c r="K42" s="35"/>
    </row>
    <row r="43" spans="2:11" x14ac:dyDescent="0.3">
      <c r="B43" s="8" t="s">
        <v>424</v>
      </c>
      <c r="C43" s="57" t="s">
        <v>425</v>
      </c>
      <c r="D43" s="54" t="s">
        <v>426</v>
      </c>
      <c r="E43" s="6" t="s">
        <v>149</v>
      </c>
      <c r="F43" s="19">
        <v>4080059</v>
      </c>
      <c r="G43" s="24">
        <v>32416.07</v>
      </c>
      <c r="H43" s="24">
        <v>1.06</v>
      </c>
      <c r="I43" s="31"/>
      <c r="J43" s="31"/>
      <c r="K43" s="35"/>
    </row>
    <row r="44" spans="2:11" x14ac:dyDescent="0.3">
      <c r="B44" s="8" t="s">
        <v>288</v>
      </c>
      <c r="C44" s="57" t="s">
        <v>289</v>
      </c>
      <c r="D44" s="54" t="s">
        <v>290</v>
      </c>
      <c r="E44" s="6" t="s">
        <v>43</v>
      </c>
      <c r="F44" s="19">
        <v>27890616</v>
      </c>
      <c r="G44" s="24">
        <v>30819.13</v>
      </c>
      <c r="H44" s="24">
        <v>1.01</v>
      </c>
      <c r="I44" s="31"/>
      <c r="J44" s="31"/>
      <c r="K44" s="35"/>
    </row>
    <row r="45" spans="2:11" x14ac:dyDescent="0.3">
      <c r="B45" s="8" t="s">
        <v>427</v>
      </c>
      <c r="C45" s="57" t="s">
        <v>428</v>
      </c>
      <c r="D45" s="54" t="s">
        <v>429</v>
      </c>
      <c r="E45" s="6" t="s">
        <v>86</v>
      </c>
      <c r="F45" s="19">
        <v>268476</v>
      </c>
      <c r="G45" s="24">
        <v>29411.55</v>
      </c>
      <c r="H45" s="24">
        <v>0.96</v>
      </c>
      <c r="I45" s="31"/>
      <c r="J45" s="31"/>
      <c r="K45" s="35"/>
    </row>
    <row r="46" spans="2:11" x14ac:dyDescent="0.3">
      <c r="B46" s="8" t="s">
        <v>430</v>
      </c>
      <c r="C46" s="57" t="s">
        <v>431</v>
      </c>
      <c r="D46" s="54" t="s">
        <v>432</v>
      </c>
      <c r="E46" s="6" t="s">
        <v>433</v>
      </c>
      <c r="F46" s="19">
        <v>8654179</v>
      </c>
      <c r="G46" s="24">
        <v>28035.21</v>
      </c>
      <c r="H46" s="24">
        <v>0.92</v>
      </c>
      <c r="I46" s="31"/>
      <c r="J46" s="31"/>
      <c r="K46" s="35"/>
    </row>
    <row r="47" spans="2:11" x14ac:dyDescent="0.3">
      <c r="B47" s="8" t="s">
        <v>434</v>
      </c>
      <c r="C47" s="57" t="s">
        <v>435</v>
      </c>
      <c r="D47" s="54" t="s">
        <v>436</v>
      </c>
      <c r="E47" s="6" t="s">
        <v>115</v>
      </c>
      <c r="F47" s="19">
        <v>1579590</v>
      </c>
      <c r="G47" s="24">
        <v>27314.27</v>
      </c>
      <c r="H47" s="24">
        <v>0.89</v>
      </c>
      <c r="I47" s="31"/>
      <c r="J47" s="31"/>
      <c r="K47" s="35"/>
    </row>
    <row r="48" spans="2:11" x14ac:dyDescent="0.3">
      <c r="B48" s="8" t="s">
        <v>269</v>
      </c>
      <c r="C48" s="57" t="s">
        <v>270</v>
      </c>
      <c r="D48" s="54" t="s">
        <v>271</v>
      </c>
      <c r="E48" s="6" t="s">
        <v>272</v>
      </c>
      <c r="F48" s="19">
        <v>1219590</v>
      </c>
      <c r="G48" s="24">
        <v>23795.42</v>
      </c>
      <c r="H48" s="24">
        <v>0.78</v>
      </c>
      <c r="I48" s="31"/>
      <c r="J48" s="31"/>
      <c r="K48" s="35"/>
    </row>
    <row r="49" spans="2:11" x14ac:dyDescent="0.3">
      <c r="B49" s="8" t="s">
        <v>257</v>
      </c>
      <c r="C49" s="57" t="s">
        <v>258</v>
      </c>
      <c r="D49" s="54" t="s">
        <v>259</v>
      </c>
      <c r="E49" s="6" t="s">
        <v>171</v>
      </c>
      <c r="F49" s="19">
        <v>2000000</v>
      </c>
      <c r="G49" s="24">
        <v>23568</v>
      </c>
      <c r="H49" s="24">
        <v>0.77</v>
      </c>
      <c r="I49" s="31"/>
      <c r="J49" s="31"/>
      <c r="K49" s="35"/>
    </row>
    <row r="50" spans="2:11" x14ac:dyDescent="0.3">
      <c r="B50" s="8" t="s">
        <v>276</v>
      </c>
      <c r="C50" s="57" t="s">
        <v>277</v>
      </c>
      <c r="D50" s="54" t="s">
        <v>278</v>
      </c>
      <c r="E50" s="6" t="s">
        <v>200</v>
      </c>
      <c r="F50" s="19">
        <v>6043971</v>
      </c>
      <c r="G50" s="24">
        <v>23136.32</v>
      </c>
      <c r="H50" s="24">
        <v>0.76</v>
      </c>
      <c r="I50" s="31"/>
      <c r="J50" s="31"/>
      <c r="K50" s="35"/>
    </row>
    <row r="51" spans="2:11" x14ac:dyDescent="0.3">
      <c r="B51" s="8" t="s">
        <v>437</v>
      </c>
      <c r="C51" s="57" t="s">
        <v>438</v>
      </c>
      <c r="D51" s="54" t="s">
        <v>439</v>
      </c>
      <c r="E51" s="6" t="s">
        <v>82</v>
      </c>
      <c r="F51" s="19">
        <v>2347834</v>
      </c>
      <c r="G51" s="24">
        <v>22839.73</v>
      </c>
      <c r="H51" s="24">
        <v>0.75</v>
      </c>
      <c r="I51" s="31"/>
      <c r="J51" s="31"/>
      <c r="K51" s="35"/>
    </row>
    <row r="52" spans="2:11" x14ac:dyDescent="0.3">
      <c r="B52" s="8" t="s">
        <v>353</v>
      </c>
      <c r="C52" s="57" t="s">
        <v>354</v>
      </c>
      <c r="D52" s="54" t="s">
        <v>355</v>
      </c>
      <c r="E52" s="6" t="s">
        <v>50</v>
      </c>
      <c r="F52" s="19">
        <v>1145465</v>
      </c>
      <c r="G52" s="24">
        <v>22044.47</v>
      </c>
      <c r="H52" s="24">
        <v>0.72</v>
      </c>
      <c r="I52" s="31"/>
      <c r="J52" s="31"/>
      <c r="K52" s="35"/>
    </row>
    <row r="53" spans="2:11" x14ac:dyDescent="0.3">
      <c r="B53" s="8" t="s">
        <v>134</v>
      </c>
      <c r="C53" s="57" t="s">
        <v>135</v>
      </c>
      <c r="D53" s="54" t="s">
        <v>136</v>
      </c>
      <c r="E53" s="6" t="s">
        <v>137</v>
      </c>
      <c r="F53" s="19">
        <v>3000000</v>
      </c>
      <c r="G53" s="24">
        <v>21054</v>
      </c>
      <c r="H53" s="24">
        <v>0.69</v>
      </c>
      <c r="I53" s="31"/>
      <c r="J53" s="31"/>
      <c r="K53" s="35"/>
    </row>
    <row r="54" spans="2:11" x14ac:dyDescent="0.3">
      <c r="B54" s="8" t="s">
        <v>124</v>
      </c>
      <c r="C54" s="57" t="s">
        <v>125</v>
      </c>
      <c r="D54" s="54" t="s">
        <v>126</v>
      </c>
      <c r="E54" s="6" t="s">
        <v>127</v>
      </c>
      <c r="F54" s="19">
        <v>600000</v>
      </c>
      <c r="G54" s="24">
        <v>20515.8</v>
      </c>
      <c r="H54" s="24">
        <v>0.67</v>
      </c>
      <c r="I54" s="31"/>
      <c r="J54" s="31"/>
      <c r="K54" s="35"/>
    </row>
    <row r="55" spans="2:11" x14ac:dyDescent="0.3">
      <c r="B55" s="8" t="s">
        <v>440</v>
      </c>
      <c r="C55" s="57" t="s">
        <v>441</v>
      </c>
      <c r="D55" s="54" t="s">
        <v>442</v>
      </c>
      <c r="E55" s="6" t="s">
        <v>43</v>
      </c>
      <c r="F55" s="19">
        <v>30472693</v>
      </c>
      <c r="G55" s="24">
        <v>20450.22</v>
      </c>
      <c r="H55" s="24">
        <v>0.67</v>
      </c>
      <c r="I55" s="31"/>
      <c r="J55" s="31"/>
      <c r="K55" s="35"/>
    </row>
    <row r="56" spans="2:11" x14ac:dyDescent="0.3">
      <c r="B56" s="8" t="s">
        <v>214</v>
      </c>
      <c r="C56" s="57" t="s">
        <v>215</v>
      </c>
      <c r="D56" s="54" t="s">
        <v>216</v>
      </c>
      <c r="E56" s="6" t="s">
        <v>68</v>
      </c>
      <c r="F56" s="19">
        <v>64693</v>
      </c>
      <c r="G56" s="24">
        <v>20074.240000000002</v>
      </c>
      <c r="H56" s="24">
        <v>0.66</v>
      </c>
      <c r="I56" s="31"/>
      <c r="J56" s="31"/>
      <c r="K56" s="35"/>
    </row>
    <row r="57" spans="2:11" x14ac:dyDescent="0.3">
      <c r="B57" s="8" t="s">
        <v>443</v>
      </c>
      <c r="C57" s="57" t="s">
        <v>444</v>
      </c>
      <c r="D57" s="54" t="s">
        <v>445</v>
      </c>
      <c r="E57" s="6" t="s">
        <v>68</v>
      </c>
      <c r="F57" s="19">
        <v>12889821</v>
      </c>
      <c r="G57" s="24">
        <v>19948.29</v>
      </c>
      <c r="H57" s="24">
        <v>0.65</v>
      </c>
      <c r="I57" s="31"/>
      <c r="J57" s="31"/>
      <c r="K57" s="35"/>
    </row>
    <row r="58" spans="2:11" x14ac:dyDescent="0.3">
      <c r="B58" s="8" t="s">
        <v>446</v>
      </c>
      <c r="C58" s="57" t="s">
        <v>447</v>
      </c>
      <c r="D58" s="54" t="s">
        <v>448</v>
      </c>
      <c r="E58" s="6" t="s">
        <v>315</v>
      </c>
      <c r="F58" s="19">
        <v>3714431</v>
      </c>
      <c r="G58" s="24">
        <v>16308.21</v>
      </c>
      <c r="H58" s="24">
        <v>0.53</v>
      </c>
      <c r="I58" s="31"/>
      <c r="J58" s="31"/>
      <c r="K58" s="35"/>
    </row>
    <row r="59" spans="2:11" x14ac:dyDescent="0.3">
      <c r="B59" s="8" t="s">
        <v>449</v>
      </c>
      <c r="C59" s="57" t="s">
        <v>450</v>
      </c>
      <c r="D59" s="54" t="s">
        <v>451</v>
      </c>
      <c r="E59" s="6" t="s">
        <v>90</v>
      </c>
      <c r="F59" s="19">
        <v>954673</v>
      </c>
      <c r="G59" s="24">
        <v>15997.46</v>
      </c>
      <c r="H59" s="24">
        <v>0.52</v>
      </c>
      <c r="I59" s="31"/>
      <c r="J59" s="31"/>
      <c r="K59" s="35"/>
    </row>
    <row r="60" spans="2:11" x14ac:dyDescent="0.3">
      <c r="B60" s="8" t="s">
        <v>452</v>
      </c>
      <c r="C60" s="57" t="s">
        <v>453</v>
      </c>
      <c r="D60" s="54" t="s">
        <v>454</v>
      </c>
      <c r="E60" s="6" t="s">
        <v>68</v>
      </c>
      <c r="F60" s="19">
        <v>7655191</v>
      </c>
      <c r="G60" s="24">
        <v>15740.6</v>
      </c>
      <c r="H60" s="24">
        <v>0.51</v>
      </c>
      <c r="I60" s="31"/>
      <c r="J60" s="31"/>
      <c r="K60" s="35"/>
    </row>
    <row r="61" spans="2:11" x14ac:dyDescent="0.3">
      <c r="B61" s="8" t="s">
        <v>455</v>
      </c>
      <c r="C61" s="57" t="s">
        <v>456</v>
      </c>
      <c r="D61" s="54" t="s">
        <v>457</v>
      </c>
      <c r="E61" s="6" t="s">
        <v>164</v>
      </c>
      <c r="F61" s="19">
        <v>1723010</v>
      </c>
      <c r="G61" s="24">
        <v>15584.63</v>
      </c>
      <c r="H61" s="24">
        <v>0.51</v>
      </c>
      <c r="I61" s="31"/>
      <c r="J61" s="31"/>
      <c r="K61" s="35"/>
    </row>
    <row r="62" spans="2:11" x14ac:dyDescent="0.3">
      <c r="B62" s="8" t="s">
        <v>458</v>
      </c>
      <c r="C62" s="57" t="s">
        <v>459</v>
      </c>
      <c r="D62" s="54" t="s">
        <v>460</v>
      </c>
      <c r="E62" s="6" t="s">
        <v>401</v>
      </c>
      <c r="F62" s="19">
        <v>4676293</v>
      </c>
      <c r="G62" s="24">
        <v>15410.72</v>
      </c>
      <c r="H62" s="24">
        <v>0.5</v>
      </c>
      <c r="I62" s="31"/>
      <c r="J62" s="31"/>
      <c r="K62" s="35"/>
    </row>
    <row r="63" spans="2:11" x14ac:dyDescent="0.3">
      <c r="B63" s="8" t="s">
        <v>142</v>
      </c>
      <c r="C63" s="57" t="s">
        <v>143</v>
      </c>
      <c r="D63" s="54" t="s">
        <v>144</v>
      </c>
      <c r="E63" s="6" t="s">
        <v>145</v>
      </c>
      <c r="F63" s="19">
        <v>1397320</v>
      </c>
      <c r="G63" s="24">
        <v>15105.03</v>
      </c>
      <c r="H63" s="24">
        <v>0.49</v>
      </c>
      <c r="I63" s="31"/>
      <c r="J63" s="31"/>
      <c r="K63" s="35"/>
    </row>
    <row r="64" spans="2:11" x14ac:dyDescent="0.3">
      <c r="B64" s="8" t="s">
        <v>461</v>
      </c>
      <c r="C64" s="57" t="s">
        <v>462</v>
      </c>
      <c r="D64" s="54" t="s">
        <v>463</v>
      </c>
      <c r="E64" s="6" t="s">
        <v>164</v>
      </c>
      <c r="F64" s="19">
        <v>3648566</v>
      </c>
      <c r="G64" s="24">
        <v>14608.86</v>
      </c>
      <c r="H64" s="24">
        <v>0.48</v>
      </c>
      <c r="I64" s="31"/>
      <c r="J64" s="31"/>
      <c r="K64" s="35"/>
    </row>
    <row r="65" spans="2:11" x14ac:dyDescent="0.3">
      <c r="B65" s="8" t="s">
        <v>226</v>
      </c>
      <c r="C65" s="57" t="s">
        <v>227</v>
      </c>
      <c r="D65" s="54" t="s">
        <v>228</v>
      </c>
      <c r="E65" s="6" t="s">
        <v>141</v>
      </c>
      <c r="F65" s="19">
        <v>571087</v>
      </c>
      <c r="G65" s="24">
        <v>13964.79</v>
      </c>
      <c r="H65" s="24">
        <v>0.46</v>
      </c>
      <c r="I65" s="31"/>
      <c r="J65" s="31"/>
      <c r="K65" s="35"/>
    </row>
    <row r="66" spans="2:11" x14ac:dyDescent="0.3">
      <c r="B66" s="8" t="s">
        <v>464</v>
      </c>
      <c r="C66" s="57" t="s">
        <v>465</v>
      </c>
      <c r="D66" s="54" t="s">
        <v>466</v>
      </c>
      <c r="E66" s="6" t="s">
        <v>82</v>
      </c>
      <c r="F66" s="19">
        <v>16098757</v>
      </c>
      <c r="G66" s="24">
        <v>13163.95</v>
      </c>
      <c r="H66" s="24">
        <v>0.43</v>
      </c>
      <c r="I66" s="31"/>
      <c r="J66" s="31"/>
      <c r="K66" s="35"/>
    </row>
    <row r="67" spans="2:11" x14ac:dyDescent="0.3">
      <c r="B67" s="8" t="s">
        <v>217</v>
      </c>
      <c r="C67" s="57" t="s">
        <v>218</v>
      </c>
      <c r="D67" s="54" t="s">
        <v>219</v>
      </c>
      <c r="E67" s="6" t="s">
        <v>145</v>
      </c>
      <c r="F67" s="19">
        <v>2192103</v>
      </c>
      <c r="G67" s="24">
        <v>12991.5</v>
      </c>
      <c r="H67" s="24">
        <v>0.42</v>
      </c>
      <c r="I67" s="31"/>
      <c r="J67" s="31"/>
      <c r="K67" s="35"/>
    </row>
    <row r="68" spans="2:11" x14ac:dyDescent="0.3">
      <c r="B68" s="8" t="s">
        <v>54</v>
      </c>
      <c r="C68" s="57" t="s">
        <v>55</v>
      </c>
      <c r="D68" s="54" t="s">
        <v>56</v>
      </c>
      <c r="E68" s="6" t="s">
        <v>57</v>
      </c>
      <c r="F68" s="19">
        <v>301628</v>
      </c>
      <c r="G68" s="24">
        <v>11069.14</v>
      </c>
      <c r="H68" s="24">
        <v>0.36</v>
      </c>
      <c r="I68" s="31"/>
      <c r="J68" s="31"/>
      <c r="K68" s="35"/>
    </row>
    <row r="69" spans="2:11" x14ac:dyDescent="0.3">
      <c r="B69" s="8" t="s">
        <v>285</v>
      </c>
      <c r="C69" s="57" t="s">
        <v>286</v>
      </c>
      <c r="D69" s="54" t="s">
        <v>287</v>
      </c>
      <c r="E69" s="6" t="s">
        <v>68</v>
      </c>
      <c r="F69" s="19">
        <v>507752</v>
      </c>
      <c r="G69" s="24">
        <v>9734.6200000000008</v>
      </c>
      <c r="H69" s="24">
        <v>0.32</v>
      </c>
      <c r="I69" s="31"/>
      <c r="J69" s="31"/>
      <c r="K69" s="35"/>
    </row>
    <row r="70" spans="2:11" x14ac:dyDescent="0.3">
      <c r="B70" s="8" t="s">
        <v>467</v>
      </c>
      <c r="C70" s="57" t="s">
        <v>468</v>
      </c>
      <c r="D70" s="54" t="s">
        <v>469</v>
      </c>
      <c r="E70" s="6" t="s">
        <v>90</v>
      </c>
      <c r="F70" s="19">
        <v>147988</v>
      </c>
      <c r="G70" s="24">
        <v>9429.06</v>
      </c>
      <c r="H70" s="24">
        <v>0.31</v>
      </c>
      <c r="I70" s="31"/>
      <c r="J70" s="31"/>
      <c r="K70" s="35"/>
    </row>
    <row r="71" spans="2:11" x14ac:dyDescent="0.3">
      <c r="B71" s="8" t="s">
        <v>470</v>
      </c>
      <c r="C71" s="57" t="s">
        <v>471</v>
      </c>
      <c r="D71" s="54" t="s">
        <v>472</v>
      </c>
      <c r="E71" s="6" t="s">
        <v>90</v>
      </c>
      <c r="F71" s="19">
        <v>147988</v>
      </c>
      <c r="G71" s="24">
        <v>8429.4</v>
      </c>
      <c r="H71" s="24">
        <v>0.28000000000000003</v>
      </c>
      <c r="I71" s="31"/>
      <c r="J71" s="31"/>
      <c r="K71" s="35"/>
    </row>
    <row r="72" spans="2:11" x14ac:dyDescent="0.3">
      <c r="B72" s="8" t="s">
        <v>341</v>
      </c>
      <c r="C72" s="57" t="s">
        <v>342</v>
      </c>
      <c r="D72" s="54" t="s">
        <v>343</v>
      </c>
      <c r="E72" s="6" t="s">
        <v>145</v>
      </c>
      <c r="F72" s="19">
        <v>881262</v>
      </c>
      <c r="G72" s="24">
        <v>6403.69</v>
      </c>
      <c r="H72" s="24">
        <v>0.21</v>
      </c>
      <c r="I72" s="31"/>
      <c r="J72" s="31"/>
      <c r="K72" s="35"/>
    </row>
    <row r="73" spans="2:11" x14ac:dyDescent="0.3">
      <c r="B73" s="8" t="s">
        <v>112</v>
      </c>
      <c r="C73" s="57" t="s">
        <v>113</v>
      </c>
      <c r="D73" s="54" t="s">
        <v>114</v>
      </c>
      <c r="E73" s="6" t="s">
        <v>115</v>
      </c>
      <c r="F73" s="19">
        <v>162028</v>
      </c>
      <c r="G73" s="24">
        <v>5668.23</v>
      </c>
      <c r="H73" s="24">
        <v>0.19</v>
      </c>
      <c r="I73" s="31"/>
      <c r="J73" s="31"/>
      <c r="K73" s="35"/>
    </row>
    <row r="74" spans="2:11" x14ac:dyDescent="0.3">
      <c r="B74" s="8" t="s">
        <v>473</v>
      </c>
      <c r="C74" s="57" t="s">
        <v>474</v>
      </c>
      <c r="D74" s="54" t="s">
        <v>475</v>
      </c>
      <c r="E74" s="6" t="s">
        <v>315</v>
      </c>
      <c r="F74" s="19">
        <v>39070</v>
      </c>
      <c r="G74" s="24">
        <v>1266.69</v>
      </c>
      <c r="H74" s="24">
        <v>0.04</v>
      </c>
      <c r="I74" s="31"/>
      <c r="J74" s="31"/>
      <c r="K74" s="35"/>
    </row>
    <row r="75" spans="2:11" x14ac:dyDescent="0.3">
      <c r="B75" s="8" t="s">
        <v>94</v>
      </c>
      <c r="C75" s="57" t="s">
        <v>95</v>
      </c>
      <c r="D75" s="54" t="s">
        <v>96</v>
      </c>
      <c r="E75" s="6" t="s">
        <v>50</v>
      </c>
      <c r="F75" s="19">
        <v>15246</v>
      </c>
      <c r="G75" s="24">
        <v>810.63</v>
      </c>
      <c r="H75" s="24">
        <v>0.03</v>
      </c>
      <c r="I75" s="31"/>
      <c r="J75" s="31"/>
      <c r="K75" s="35"/>
    </row>
    <row r="76" spans="2:11" x14ac:dyDescent="0.3">
      <c r="B76" s="8" t="s">
        <v>362</v>
      </c>
      <c r="C76" s="57" t="s">
        <v>363</v>
      </c>
      <c r="D76" s="54" t="s">
        <v>364</v>
      </c>
      <c r="E76" s="6" t="s">
        <v>272</v>
      </c>
      <c r="F76" s="19">
        <v>1035288</v>
      </c>
      <c r="G76" s="61">
        <v>0</v>
      </c>
      <c r="H76" s="24" t="s">
        <v>5256</v>
      </c>
      <c r="I76" s="31"/>
      <c r="J76" s="31"/>
      <c r="K76" s="35" t="s">
        <v>5315</v>
      </c>
    </row>
    <row r="77" spans="2:11" x14ac:dyDescent="0.3">
      <c r="C77" s="58" t="s">
        <v>176</v>
      </c>
      <c r="D77" s="54"/>
      <c r="E77" s="6"/>
      <c r="F77" s="19"/>
      <c r="G77" s="25">
        <v>2874157.42</v>
      </c>
      <c r="H77" s="25">
        <v>93.91</v>
      </c>
      <c r="I77" s="31"/>
      <c r="J77" s="31"/>
      <c r="K77" s="35"/>
    </row>
    <row r="78" spans="2:11" x14ac:dyDescent="0.3">
      <c r="C78" s="57"/>
      <c r="D78" s="54"/>
      <c r="E78" s="6"/>
      <c r="F78" s="19"/>
      <c r="G78" s="24"/>
      <c r="H78" s="24"/>
      <c r="I78" s="31"/>
      <c r="J78" s="31"/>
      <c r="K78" s="35"/>
    </row>
    <row r="79" spans="2:11" x14ac:dyDescent="0.3">
      <c r="C79" s="58" t="s">
        <v>3</v>
      </c>
      <c r="D79" s="54"/>
      <c r="E79" s="6"/>
      <c r="F79" s="19"/>
      <c r="G79" s="24" t="s">
        <v>2</v>
      </c>
      <c r="H79" s="24" t="s">
        <v>2</v>
      </c>
      <c r="I79" s="31"/>
      <c r="J79" s="31"/>
      <c r="K79" s="35"/>
    </row>
    <row r="80" spans="2:11" x14ac:dyDescent="0.3">
      <c r="C80" s="57"/>
      <c r="D80" s="54"/>
      <c r="E80" s="6"/>
      <c r="F80" s="19"/>
      <c r="G80" s="24"/>
      <c r="H80" s="24"/>
      <c r="I80" s="31"/>
      <c r="J80" s="31"/>
      <c r="K80" s="35"/>
    </row>
    <row r="81" spans="1:11" x14ac:dyDescent="0.3">
      <c r="C81" s="58" t="s">
        <v>4</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5</v>
      </c>
      <c r="D83" s="54"/>
      <c r="E83" s="6"/>
      <c r="F83" s="19"/>
      <c r="G83" s="24"/>
      <c r="H83" s="24"/>
      <c r="I83" s="31"/>
      <c r="J83" s="31"/>
      <c r="K83" s="35"/>
    </row>
    <row r="84" spans="1:11" x14ac:dyDescent="0.3">
      <c r="C84" s="57"/>
      <c r="D84" s="54"/>
      <c r="E84" s="6"/>
      <c r="F84" s="19"/>
      <c r="G84" s="24"/>
      <c r="H84" s="24"/>
      <c r="I84" s="31"/>
      <c r="J84" s="31"/>
      <c r="K84" s="35"/>
    </row>
    <row r="85" spans="1:11" x14ac:dyDescent="0.3">
      <c r="C85" s="58" t="s">
        <v>6</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7</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8</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9</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8" t="s">
        <v>10</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A95" s="10"/>
      <c r="B95" s="28"/>
      <c r="C95" s="58" t="s">
        <v>11</v>
      </c>
      <c r="D95" s="54"/>
      <c r="E95" s="6"/>
      <c r="F95" s="19"/>
      <c r="G95" s="24"/>
      <c r="H95" s="24"/>
      <c r="I95" s="31"/>
      <c r="J95" s="31"/>
      <c r="K95" s="35"/>
    </row>
    <row r="96" spans="1:11" x14ac:dyDescent="0.3">
      <c r="A96" s="28"/>
      <c r="B96" s="28"/>
      <c r="C96" s="58" t="s">
        <v>13</v>
      </c>
      <c r="D96" s="54"/>
      <c r="E96" s="6"/>
      <c r="F96" s="19"/>
      <c r="G96" s="24" t="s">
        <v>2</v>
      </c>
      <c r="H96" s="24" t="s">
        <v>2</v>
      </c>
      <c r="I96" s="31"/>
      <c r="J96" s="31"/>
      <c r="K96" s="35"/>
    </row>
    <row r="97" spans="1:11" x14ac:dyDescent="0.3">
      <c r="A97" s="28"/>
      <c r="B97" s="28"/>
      <c r="C97" s="58"/>
      <c r="D97" s="54"/>
      <c r="E97" s="6"/>
      <c r="F97" s="19"/>
      <c r="G97" s="24"/>
      <c r="H97" s="24"/>
      <c r="I97" s="31"/>
      <c r="J97" s="31"/>
      <c r="K97" s="35"/>
    </row>
    <row r="98" spans="1:11" x14ac:dyDescent="0.3">
      <c r="A98" s="28"/>
      <c r="B98" s="28"/>
      <c r="C98" s="58" t="s">
        <v>14</v>
      </c>
      <c r="D98" s="54"/>
      <c r="E98" s="6"/>
      <c r="F98" s="19"/>
      <c r="G98" s="24" t="s">
        <v>2</v>
      </c>
      <c r="H98" s="24" t="s">
        <v>2</v>
      </c>
      <c r="I98" s="31"/>
      <c r="J98" s="31"/>
      <c r="K98" s="35"/>
    </row>
    <row r="99" spans="1:11" x14ac:dyDescent="0.3">
      <c r="A99" s="28"/>
      <c r="B99" s="28"/>
      <c r="C99" s="58"/>
      <c r="D99" s="54"/>
      <c r="E99" s="6"/>
      <c r="F99" s="19"/>
      <c r="G99" s="24"/>
      <c r="H99" s="24"/>
      <c r="I99" s="31"/>
      <c r="J99" s="31"/>
      <c r="K99" s="35"/>
    </row>
    <row r="100" spans="1:11" x14ac:dyDescent="0.3">
      <c r="C100" s="59" t="s">
        <v>15</v>
      </c>
      <c r="D100" s="54"/>
      <c r="E100" s="6"/>
      <c r="F100" s="19"/>
      <c r="G100" s="24"/>
      <c r="H100" s="24"/>
      <c r="I100" s="31"/>
      <c r="J100" s="31"/>
      <c r="K100" s="35"/>
    </row>
    <row r="101" spans="1:11" x14ac:dyDescent="0.3">
      <c r="B101" s="8" t="s">
        <v>184</v>
      </c>
      <c r="C101" s="57" t="s">
        <v>185</v>
      </c>
      <c r="D101" s="54" t="s">
        <v>186</v>
      </c>
      <c r="E101" s="6" t="s">
        <v>187</v>
      </c>
      <c r="F101" s="19">
        <v>4000000</v>
      </c>
      <c r="G101" s="24">
        <v>3916.65</v>
      </c>
      <c r="H101" s="24">
        <v>0.13</v>
      </c>
      <c r="I101" s="31">
        <v>5.4701000000000004</v>
      </c>
      <c r="J101" s="31"/>
      <c r="K101" s="35"/>
    </row>
    <row r="102" spans="1:11" x14ac:dyDescent="0.3">
      <c r="C102" s="58" t="s">
        <v>176</v>
      </c>
      <c r="D102" s="54"/>
      <c r="E102" s="6"/>
      <c r="F102" s="19"/>
      <c r="G102" s="25">
        <v>3916.65</v>
      </c>
      <c r="H102" s="25">
        <v>0.13</v>
      </c>
      <c r="I102" s="31"/>
      <c r="J102" s="31"/>
      <c r="K102" s="35"/>
    </row>
    <row r="103" spans="1:11" x14ac:dyDescent="0.3">
      <c r="C103" s="57"/>
      <c r="D103" s="54"/>
      <c r="E103" s="6"/>
      <c r="F103" s="19"/>
      <c r="G103" s="24"/>
      <c r="H103" s="24"/>
      <c r="I103" s="31"/>
      <c r="J103" s="31"/>
      <c r="K103" s="35"/>
    </row>
    <row r="104" spans="1:11" x14ac:dyDescent="0.3">
      <c r="C104" s="58" t="s">
        <v>16</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C106" s="58" t="s">
        <v>17</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A108" s="10"/>
      <c r="B108" s="28"/>
      <c r="C108" s="58" t="s">
        <v>18</v>
      </c>
      <c r="D108" s="54"/>
      <c r="E108" s="6"/>
      <c r="F108" s="19"/>
      <c r="G108" s="24"/>
      <c r="H108" s="24"/>
      <c r="I108" s="31"/>
      <c r="J108" s="31"/>
      <c r="K108" s="35"/>
    </row>
    <row r="109" spans="1:11" x14ac:dyDescent="0.3">
      <c r="A109" s="28"/>
      <c r="B109" s="28"/>
      <c r="C109" s="58" t="s">
        <v>19</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20</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21</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22</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A117" s="28"/>
      <c r="B117" s="28"/>
      <c r="C117" s="58" t="s">
        <v>23</v>
      </c>
      <c r="D117" s="54"/>
      <c r="E117" s="6"/>
      <c r="F117" s="19"/>
      <c r="G117" s="24" t="s">
        <v>2</v>
      </c>
      <c r="H117" s="24" t="s">
        <v>2</v>
      </c>
      <c r="I117" s="31"/>
      <c r="J117" s="31"/>
      <c r="K117" s="35"/>
    </row>
    <row r="118" spans="1:54" x14ac:dyDescent="0.3">
      <c r="A118" s="28"/>
      <c r="B118" s="28"/>
      <c r="C118" s="58"/>
      <c r="D118" s="54"/>
      <c r="E118" s="6"/>
      <c r="F118" s="19"/>
      <c r="G118" s="24"/>
      <c r="H118" s="24"/>
      <c r="I118" s="31"/>
      <c r="J118" s="31"/>
      <c r="K118" s="35"/>
    </row>
    <row r="119" spans="1:54" x14ac:dyDescent="0.3">
      <c r="C119" s="59" t="s">
        <v>24</v>
      </c>
      <c r="D119" s="54"/>
      <c r="E119" s="6"/>
      <c r="F119" s="19"/>
      <c r="G119" s="24"/>
      <c r="H119" s="24"/>
      <c r="I119" s="31"/>
      <c r="J119" s="31"/>
      <c r="K119" s="35"/>
    </row>
    <row r="120" spans="1:54" x14ac:dyDescent="0.3">
      <c r="B120" s="8" t="s">
        <v>188</v>
      </c>
      <c r="C120" s="57" t="s">
        <v>189</v>
      </c>
      <c r="D120" s="54"/>
      <c r="E120" s="6"/>
      <c r="F120" s="19"/>
      <c r="G120" s="24">
        <v>77077.240000000005</v>
      </c>
      <c r="H120" s="24">
        <v>2.52</v>
      </c>
      <c r="I120" s="31"/>
      <c r="J120" s="31"/>
      <c r="K120" s="35"/>
    </row>
    <row r="121" spans="1:54" x14ac:dyDescent="0.3">
      <c r="C121" s="58" t="s">
        <v>176</v>
      </c>
      <c r="D121" s="54"/>
      <c r="E121" s="6"/>
      <c r="F121" s="19"/>
      <c r="G121" s="25">
        <v>77077.240000000005</v>
      </c>
      <c r="H121" s="25">
        <v>2.52</v>
      </c>
      <c r="I121" s="31"/>
      <c r="J121" s="31"/>
      <c r="K121" s="35"/>
    </row>
    <row r="122" spans="1:54" x14ac:dyDescent="0.3">
      <c r="C122" s="57"/>
      <c r="D122" s="54"/>
      <c r="E122" s="6"/>
      <c r="F122" s="19"/>
      <c r="G122" s="24"/>
      <c r="H122" s="24"/>
      <c r="I122" s="31"/>
      <c r="J122" s="31"/>
      <c r="K122" s="35"/>
    </row>
    <row r="123" spans="1:54" x14ac:dyDescent="0.3">
      <c r="A123" s="10"/>
      <c r="B123" s="28"/>
      <c r="C123" s="58" t="s">
        <v>25</v>
      </c>
      <c r="D123" s="54"/>
      <c r="E123" s="6"/>
      <c r="F123" s="19"/>
      <c r="G123" s="24"/>
      <c r="H123" s="24"/>
      <c r="I123" s="31"/>
      <c r="J123" s="31"/>
      <c r="K123" s="35"/>
    </row>
    <row r="124" spans="1:54" s="2" customFormat="1" ht="13.8" x14ac:dyDescent="0.3">
      <c r="A124" s="28"/>
      <c r="B124" s="28"/>
      <c r="C124" s="57" t="s">
        <v>5255</v>
      </c>
      <c r="D124" s="54"/>
      <c r="E124" s="6"/>
      <c r="F124" s="19"/>
      <c r="G124" s="24" t="s">
        <v>2</v>
      </c>
      <c r="H124" s="24" t="s">
        <v>2</v>
      </c>
      <c r="I124" s="31"/>
      <c r="J124" s="31"/>
      <c r="K124" s="35"/>
      <c r="L124" s="3"/>
      <c r="AI124" s="3"/>
      <c r="AV124" s="3"/>
      <c r="AX124" s="3"/>
      <c r="BB124" s="3"/>
    </row>
    <row r="125" spans="1:54" x14ac:dyDescent="0.3">
      <c r="B125" s="8"/>
      <c r="C125" s="57" t="s">
        <v>190</v>
      </c>
      <c r="D125" s="54"/>
      <c r="E125" s="6"/>
      <c r="F125" s="19"/>
      <c r="G125" s="24">
        <v>106470.96</v>
      </c>
      <c r="H125" s="24">
        <v>3.44</v>
      </c>
      <c r="I125" s="31"/>
      <c r="J125" s="31"/>
      <c r="K125" s="35"/>
    </row>
    <row r="126" spans="1:54" x14ac:dyDescent="0.3">
      <c r="C126" s="58" t="s">
        <v>176</v>
      </c>
      <c r="D126" s="54"/>
      <c r="E126" s="6"/>
      <c r="F126" s="19"/>
      <c r="G126" s="25">
        <v>106470.96</v>
      </c>
      <c r="H126" s="25">
        <v>3.44</v>
      </c>
      <c r="I126" s="31"/>
      <c r="J126" s="31"/>
      <c r="K126" s="35"/>
    </row>
    <row r="127" spans="1:54" x14ac:dyDescent="0.3">
      <c r="C127" s="57"/>
      <c r="D127" s="54"/>
      <c r="E127" s="6"/>
      <c r="F127" s="19"/>
      <c r="G127" s="24"/>
      <c r="H127" s="24"/>
      <c r="I127" s="31"/>
      <c r="J127" s="31"/>
      <c r="K127" s="35"/>
    </row>
    <row r="128" spans="1:54" x14ac:dyDescent="0.3">
      <c r="C128" s="60" t="s">
        <v>191</v>
      </c>
      <c r="D128" s="55"/>
      <c r="E128" s="5"/>
      <c r="F128" s="20"/>
      <c r="G128" s="26">
        <v>3061622.27</v>
      </c>
      <c r="H128" s="26">
        <v>99.999999999999986</v>
      </c>
      <c r="I128" s="32"/>
      <c r="J128" s="32"/>
      <c r="K128" s="36"/>
    </row>
    <row r="131" spans="3:11" x14ac:dyDescent="0.3">
      <c r="C131" s="1" t="s">
        <v>192</v>
      </c>
    </row>
    <row r="132" spans="3:11" x14ac:dyDescent="0.3">
      <c r="C132" s="37" t="s">
        <v>193</v>
      </c>
      <c r="D132" s="37"/>
      <c r="E132" s="37"/>
      <c r="F132" s="37"/>
      <c r="G132" s="37"/>
      <c r="H132" s="37"/>
      <c r="I132" s="37"/>
      <c r="J132" s="37"/>
      <c r="K132" s="37"/>
    </row>
    <row r="133" spans="3:11" x14ac:dyDescent="0.3">
      <c r="C133" s="2" t="s">
        <v>194</v>
      </c>
    </row>
    <row r="134" spans="3:11" x14ac:dyDescent="0.3">
      <c r="C134" s="2" t="s">
        <v>195</v>
      </c>
    </row>
    <row r="135" spans="3:11" ht="30" customHeight="1" x14ac:dyDescent="0.3">
      <c r="C135" s="82" t="s">
        <v>196</v>
      </c>
      <c r="D135" s="83"/>
      <c r="E135" s="83"/>
      <c r="F135" s="83"/>
      <c r="G135" s="83"/>
      <c r="H135" s="83"/>
      <c r="I135" s="83"/>
      <c r="J135" s="83"/>
      <c r="K135" s="83"/>
    </row>
    <row r="136" spans="3:11" x14ac:dyDescent="0.3">
      <c r="C136" s="2" t="s">
        <v>197</v>
      </c>
    </row>
    <row r="138" spans="3:11" x14ac:dyDescent="0.3">
      <c r="C138" s="1" t="s">
        <v>5366</v>
      </c>
      <c r="E138" s="80" t="s">
        <v>5367</v>
      </c>
    </row>
    <row r="139" spans="3:11" x14ac:dyDescent="0.3">
      <c r="E139" s="2" t="s">
        <v>5370</v>
      </c>
    </row>
  </sheetData>
  <mergeCells count="1">
    <mergeCell ref="C135:K135"/>
  </mergeCells>
  <hyperlinks>
    <hyperlink ref="J2" location="'Index'!A1" display="'Index'!A1" xr:uid="{E54CA727-10CC-4787-B8CC-2BD2F2392204}"/>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E0417-C274-442C-A551-E497300E05D4}">
  <sheetPr codeName="Sheet138"/>
  <dimension ref="A1:IV102"/>
  <sheetViews>
    <sheetView showGridLines="0" zoomScale="90" zoomScaleNormal="90" workbookViewId="0">
      <pane ySplit="6" topLeftCell="A8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2997</v>
      </c>
      <c r="J2" s="38" t="s">
        <v>4927</v>
      </c>
    </row>
    <row r="3" spans="1:54" ht="16.2" x14ac:dyDescent="0.35">
      <c r="C3" s="1" t="s">
        <v>28</v>
      </c>
      <c r="D3" s="21" t="s">
        <v>2998</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9814715</v>
      </c>
      <c r="G10" s="24">
        <v>196441.52</v>
      </c>
      <c r="H10" s="24">
        <v>23.01</v>
      </c>
      <c r="I10" s="31"/>
      <c r="J10" s="31"/>
      <c r="K10" s="35"/>
    </row>
    <row r="11" spans="1:54" x14ac:dyDescent="0.3">
      <c r="B11" s="8" t="s">
        <v>58</v>
      </c>
      <c r="C11" s="57" t="s">
        <v>59</v>
      </c>
      <c r="D11" s="54" t="s">
        <v>60</v>
      </c>
      <c r="E11" s="6" t="s">
        <v>43</v>
      </c>
      <c r="F11" s="19">
        <v>3091554</v>
      </c>
      <c r="G11" s="24">
        <v>66885.77</v>
      </c>
      <c r="H11" s="24">
        <v>7.83</v>
      </c>
      <c r="I11" s="31"/>
      <c r="J11" s="31"/>
      <c r="K11" s="35"/>
    </row>
    <row r="12" spans="1:54" x14ac:dyDescent="0.3">
      <c r="B12" s="8" t="s">
        <v>44</v>
      </c>
      <c r="C12" s="57" t="s">
        <v>45</v>
      </c>
      <c r="D12" s="54" t="s">
        <v>46</v>
      </c>
      <c r="E12" s="6" t="s">
        <v>43</v>
      </c>
      <c r="F12" s="19">
        <v>4435814</v>
      </c>
      <c r="G12" s="24">
        <v>64133</v>
      </c>
      <c r="H12" s="24">
        <v>7.51</v>
      </c>
      <c r="I12" s="31"/>
      <c r="J12" s="31"/>
      <c r="K12" s="35"/>
    </row>
    <row r="13" spans="1:54" x14ac:dyDescent="0.3">
      <c r="B13" s="8" t="s">
        <v>51</v>
      </c>
      <c r="C13" s="57" t="s">
        <v>52</v>
      </c>
      <c r="D13" s="54" t="s">
        <v>53</v>
      </c>
      <c r="E13" s="6" t="s">
        <v>43</v>
      </c>
      <c r="F13" s="19">
        <v>4096723</v>
      </c>
      <c r="G13" s="24">
        <v>49127.9</v>
      </c>
      <c r="H13" s="24">
        <v>5.75</v>
      </c>
      <c r="I13" s="31"/>
      <c r="J13" s="31"/>
      <c r="K13" s="35"/>
    </row>
    <row r="14" spans="1:54" x14ac:dyDescent="0.3">
      <c r="B14" s="8" t="s">
        <v>1790</v>
      </c>
      <c r="C14" s="57" t="s">
        <v>1791</v>
      </c>
      <c r="D14" s="54" t="s">
        <v>1792</v>
      </c>
      <c r="E14" s="6" t="s">
        <v>82</v>
      </c>
      <c r="F14" s="19">
        <v>2882129</v>
      </c>
      <c r="G14" s="24">
        <v>47471.55</v>
      </c>
      <c r="H14" s="24">
        <v>5.56</v>
      </c>
      <c r="I14" s="31"/>
      <c r="J14" s="31"/>
      <c r="K14" s="35"/>
    </row>
    <row r="15" spans="1:54" x14ac:dyDescent="0.3">
      <c r="B15" s="8" t="s">
        <v>223</v>
      </c>
      <c r="C15" s="57" t="s">
        <v>224</v>
      </c>
      <c r="D15" s="54" t="s">
        <v>225</v>
      </c>
      <c r="E15" s="6" t="s">
        <v>86</v>
      </c>
      <c r="F15" s="19">
        <v>1445478</v>
      </c>
      <c r="G15" s="24">
        <v>37927.9</v>
      </c>
      <c r="H15" s="24">
        <v>4.4400000000000004</v>
      </c>
      <c r="I15" s="31"/>
      <c r="J15" s="31"/>
      <c r="K15" s="35"/>
    </row>
    <row r="16" spans="1:54" x14ac:dyDescent="0.3">
      <c r="B16" s="8" t="s">
        <v>79</v>
      </c>
      <c r="C16" s="57" t="s">
        <v>80</v>
      </c>
      <c r="D16" s="54" t="s">
        <v>81</v>
      </c>
      <c r="E16" s="6" t="s">
        <v>82</v>
      </c>
      <c r="F16" s="19">
        <v>3940097</v>
      </c>
      <c r="G16" s="24">
        <v>32084.21</v>
      </c>
      <c r="H16" s="24">
        <v>3.76</v>
      </c>
      <c r="I16" s="31"/>
      <c r="J16" s="31"/>
      <c r="K16" s="35"/>
    </row>
    <row r="17" spans="2:11" x14ac:dyDescent="0.3">
      <c r="B17" s="8" t="s">
        <v>329</v>
      </c>
      <c r="C17" s="57" t="s">
        <v>330</v>
      </c>
      <c r="D17" s="54" t="s">
        <v>331</v>
      </c>
      <c r="E17" s="6" t="s">
        <v>86</v>
      </c>
      <c r="F17" s="19">
        <v>9083837</v>
      </c>
      <c r="G17" s="24">
        <v>25125.89</v>
      </c>
      <c r="H17" s="24">
        <v>2.94</v>
      </c>
      <c r="I17" s="31"/>
      <c r="J17" s="31"/>
      <c r="K17" s="35"/>
    </row>
    <row r="18" spans="2:11" x14ac:dyDescent="0.3">
      <c r="B18" s="8" t="s">
        <v>1799</v>
      </c>
      <c r="C18" s="57" t="s">
        <v>1800</v>
      </c>
      <c r="D18" s="54" t="s">
        <v>1801</v>
      </c>
      <c r="E18" s="6" t="s">
        <v>86</v>
      </c>
      <c r="F18" s="19">
        <v>7435950</v>
      </c>
      <c r="G18" s="24">
        <v>24088.76</v>
      </c>
      <c r="H18" s="24">
        <v>2.82</v>
      </c>
      <c r="I18" s="31"/>
      <c r="J18" s="31"/>
      <c r="K18" s="35"/>
    </row>
    <row r="19" spans="2:11" x14ac:dyDescent="0.3">
      <c r="B19" s="8" t="s">
        <v>294</v>
      </c>
      <c r="C19" s="57" t="s">
        <v>295</v>
      </c>
      <c r="D19" s="54" t="s">
        <v>296</v>
      </c>
      <c r="E19" s="6" t="s">
        <v>43</v>
      </c>
      <c r="F19" s="19">
        <v>8985585</v>
      </c>
      <c r="G19" s="24">
        <v>22354.34</v>
      </c>
      <c r="H19" s="24">
        <v>2.62</v>
      </c>
      <c r="I19" s="31"/>
      <c r="J19" s="31"/>
      <c r="K19" s="35"/>
    </row>
    <row r="20" spans="2:11" x14ac:dyDescent="0.3">
      <c r="B20" s="8" t="s">
        <v>1787</v>
      </c>
      <c r="C20" s="57" t="s">
        <v>1788</v>
      </c>
      <c r="D20" s="54" t="s">
        <v>1789</v>
      </c>
      <c r="E20" s="6" t="s">
        <v>43</v>
      </c>
      <c r="F20" s="19">
        <v>8635580</v>
      </c>
      <c r="G20" s="24">
        <v>21457.69</v>
      </c>
      <c r="H20" s="24">
        <v>2.5099999999999998</v>
      </c>
      <c r="I20" s="31"/>
      <c r="J20" s="31"/>
      <c r="K20" s="35"/>
    </row>
    <row r="21" spans="2:11" x14ac:dyDescent="0.3">
      <c r="B21" s="8" t="s">
        <v>2999</v>
      </c>
      <c r="C21" s="57" t="s">
        <v>3000</v>
      </c>
      <c r="D21" s="54" t="s">
        <v>3001</v>
      </c>
      <c r="E21" s="6" t="s">
        <v>207</v>
      </c>
      <c r="F21" s="19">
        <v>2609863</v>
      </c>
      <c r="G21" s="24">
        <v>20880.21</v>
      </c>
      <c r="H21" s="24">
        <v>2.4500000000000002</v>
      </c>
      <c r="I21" s="31"/>
      <c r="J21" s="31"/>
      <c r="K21" s="35"/>
    </row>
    <row r="22" spans="2:11" x14ac:dyDescent="0.3">
      <c r="B22" s="8" t="s">
        <v>2499</v>
      </c>
      <c r="C22" s="57" t="s">
        <v>2500</v>
      </c>
      <c r="D22" s="54" t="s">
        <v>2501</v>
      </c>
      <c r="E22" s="6" t="s">
        <v>86</v>
      </c>
      <c r="F22" s="19">
        <v>2133685</v>
      </c>
      <c r="G22" s="24">
        <v>20336.150000000001</v>
      </c>
      <c r="H22" s="24">
        <v>2.38</v>
      </c>
      <c r="I22" s="31"/>
      <c r="J22" s="31"/>
      <c r="K22" s="35"/>
    </row>
    <row r="23" spans="2:11" x14ac:dyDescent="0.3">
      <c r="B23" s="8" t="s">
        <v>558</v>
      </c>
      <c r="C23" s="57" t="s">
        <v>559</v>
      </c>
      <c r="D23" s="54" t="s">
        <v>560</v>
      </c>
      <c r="E23" s="6" t="s">
        <v>86</v>
      </c>
      <c r="F23" s="19">
        <v>900000</v>
      </c>
      <c r="G23" s="24">
        <v>18504</v>
      </c>
      <c r="H23" s="24">
        <v>2.17</v>
      </c>
      <c r="I23" s="31"/>
      <c r="J23" s="31"/>
      <c r="K23" s="35"/>
    </row>
    <row r="24" spans="2:11" x14ac:dyDescent="0.3">
      <c r="B24" s="8" t="s">
        <v>2310</v>
      </c>
      <c r="C24" s="57" t="s">
        <v>658</v>
      </c>
      <c r="D24" s="54" t="s">
        <v>2311</v>
      </c>
      <c r="E24" s="6" t="s">
        <v>86</v>
      </c>
      <c r="F24" s="19">
        <v>4155779</v>
      </c>
      <c r="G24" s="24">
        <v>17761.8</v>
      </c>
      <c r="H24" s="24">
        <v>2.08</v>
      </c>
      <c r="I24" s="31"/>
      <c r="J24" s="31"/>
      <c r="K24" s="35"/>
    </row>
    <row r="25" spans="2:11" x14ac:dyDescent="0.3">
      <c r="B25" s="8" t="s">
        <v>335</v>
      </c>
      <c r="C25" s="57" t="s">
        <v>336</v>
      </c>
      <c r="D25" s="54" t="s">
        <v>337</v>
      </c>
      <c r="E25" s="6" t="s">
        <v>43</v>
      </c>
      <c r="F25" s="19">
        <v>14190730</v>
      </c>
      <c r="G25" s="24">
        <v>16824.53</v>
      </c>
      <c r="H25" s="24">
        <v>1.97</v>
      </c>
      <c r="I25" s="31"/>
      <c r="J25" s="31"/>
      <c r="K25" s="35"/>
    </row>
    <row r="26" spans="2:11" x14ac:dyDescent="0.3">
      <c r="B26" s="8" t="s">
        <v>204</v>
      </c>
      <c r="C26" s="57" t="s">
        <v>205</v>
      </c>
      <c r="D26" s="54" t="s">
        <v>206</v>
      </c>
      <c r="E26" s="6" t="s">
        <v>207</v>
      </c>
      <c r="F26" s="19">
        <v>300000</v>
      </c>
      <c r="G26" s="24">
        <v>15575.4</v>
      </c>
      <c r="H26" s="24">
        <v>1.82</v>
      </c>
      <c r="I26" s="31"/>
      <c r="J26" s="31"/>
      <c r="K26" s="35"/>
    </row>
    <row r="27" spans="2:11" x14ac:dyDescent="0.3">
      <c r="B27" s="8" t="s">
        <v>2379</v>
      </c>
      <c r="C27" s="57" t="s">
        <v>2380</v>
      </c>
      <c r="D27" s="54" t="s">
        <v>2381</v>
      </c>
      <c r="E27" s="6" t="s">
        <v>86</v>
      </c>
      <c r="F27" s="19">
        <v>5603160</v>
      </c>
      <c r="G27" s="24">
        <v>15429.42</v>
      </c>
      <c r="H27" s="24">
        <v>1.81</v>
      </c>
      <c r="I27" s="31"/>
      <c r="J27" s="31"/>
      <c r="K27" s="35"/>
    </row>
    <row r="28" spans="2:11" x14ac:dyDescent="0.3">
      <c r="B28" s="8" t="s">
        <v>1036</v>
      </c>
      <c r="C28" s="57" t="s">
        <v>1037</v>
      </c>
      <c r="D28" s="54" t="s">
        <v>1038</v>
      </c>
      <c r="E28" s="6" t="s">
        <v>82</v>
      </c>
      <c r="F28" s="19">
        <v>700000</v>
      </c>
      <c r="G28" s="24">
        <v>12868.1</v>
      </c>
      <c r="H28" s="24">
        <v>1.51</v>
      </c>
      <c r="I28" s="31"/>
      <c r="J28" s="31"/>
      <c r="K28" s="35"/>
    </row>
    <row r="29" spans="2:11" x14ac:dyDescent="0.3">
      <c r="B29" s="8" t="s">
        <v>2242</v>
      </c>
      <c r="C29" s="57" t="s">
        <v>2243</v>
      </c>
      <c r="D29" s="54" t="s">
        <v>2244</v>
      </c>
      <c r="E29" s="6" t="s">
        <v>43</v>
      </c>
      <c r="F29" s="19">
        <v>5281475</v>
      </c>
      <c r="G29" s="24">
        <v>11551.11</v>
      </c>
      <c r="H29" s="24">
        <v>1.35</v>
      </c>
      <c r="I29" s="31"/>
      <c r="J29" s="31"/>
      <c r="K29" s="35"/>
    </row>
    <row r="30" spans="2:11" x14ac:dyDescent="0.3">
      <c r="B30" s="8" t="s">
        <v>2564</v>
      </c>
      <c r="C30" s="57" t="s">
        <v>2565</v>
      </c>
      <c r="D30" s="54" t="s">
        <v>2566</v>
      </c>
      <c r="E30" s="6" t="s">
        <v>207</v>
      </c>
      <c r="F30" s="19">
        <v>153760</v>
      </c>
      <c r="G30" s="24">
        <v>10408.01</v>
      </c>
      <c r="H30" s="24">
        <v>1.22</v>
      </c>
      <c r="I30" s="31"/>
      <c r="J30" s="31"/>
      <c r="K30" s="35"/>
    </row>
    <row r="31" spans="2:11" x14ac:dyDescent="0.3">
      <c r="B31" s="8" t="s">
        <v>2116</v>
      </c>
      <c r="C31" s="57" t="s">
        <v>2117</v>
      </c>
      <c r="D31" s="54" t="s">
        <v>2118</v>
      </c>
      <c r="E31" s="6" t="s">
        <v>82</v>
      </c>
      <c r="F31" s="19">
        <v>2428747</v>
      </c>
      <c r="G31" s="24">
        <v>10266.31</v>
      </c>
      <c r="H31" s="24">
        <v>1.2</v>
      </c>
      <c r="I31" s="31"/>
      <c r="J31" s="31"/>
      <c r="K31" s="35"/>
    </row>
    <row r="32" spans="2:11" x14ac:dyDescent="0.3">
      <c r="B32" s="8" t="s">
        <v>3002</v>
      </c>
      <c r="C32" s="57" t="s">
        <v>3003</v>
      </c>
      <c r="D32" s="54" t="s">
        <v>3004</v>
      </c>
      <c r="E32" s="6" t="s">
        <v>207</v>
      </c>
      <c r="F32" s="19">
        <v>561424</v>
      </c>
      <c r="G32" s="24">
        <v>10039.379999999999</v>
      </c>
      <c r="H32" s="24">
        <v>1.18</v>
      </c>
      <c r="I32" s="31"/>
      <c r="J32" s="31"/>
      <c r="K32" s="35"/>
    </row>
    <row r="33" spans="2:11" x14ac:dyDescent="0.3">
      <c r="B33" s="8" t="s">
        <v>266</v>
      </c>
      <c r="C33" s="57" t="s">
        <v>267</v>
      </c>
      <c r="D33" s="54" t="s">
        <v>268</v>
      </c>
      <c r="E33" s="6" t="s">
        <v>86</v>
      </c>
      <c r="F33" s="19">
        <v>405052</v>
      </c>
      <c r="G33" s="24">
        <v>8773.43</v>
      </c>
      <c r="H33" s="24">
        <v>1.03</v>
      </c>
      <c r="I33" s="31"/>
      <c r="J33" s="31"/>
      <c r="K33" s="35"/>
    </row>
    <row r="34" spans="2:11" x14ac:dyDescent="0.3">
      <c r="B34" s="8" t="s">
        <v>464</v>
      </c>
      <c r="C34" s="57" t="s">
        <v>465</v>
      </c>
      <c r="D34" s="54" t="s">
        <v>466</v>
      </c>
      <c r="E34" s="6" t="s">
        <v>82</v>
      </c>
      <c r="F34" s="19">
        <v>9100000</v>
      </c>
      <c r="G34" s="24">
        <v>7441.07</v>
      </c>
      <c r="H34" s="24">
        <v>0.87</v>
      </c>
      <c r="I34" s="31"/>
      <c r="J34" s="31"/>
      <c r="K34" s="35"/>
    </row>
    <row r="35" spans="2:11" x14ac:dyDescent="0.3">
      <c r="B35" s="8" t="s">
        <v>2091</v>
      </c>
      <c r="C35" s="57" t="s">
        <v>2092</v>
      </c>
      <c r="D35" s="54" t="s">
        <v>2093</v>
      </c>
      <c r="E35" s="6" t="s">
        <v>86</v>
      </c>
      <c r="F35" s="19">
        <v>122912</v>
      </c>
      <c r="G35" s="24">
        <v>7433.72</v>
      </c>
      <c r="H35" s="24">
        <v>0.87</v>
      </c>
      <c r="I35" s="31"/>
      <c r="J35" s="31"/>
      <c r="K35" s="35"/>
    </row>
    <row r="36" spans="2:11" x14ac:dyDescent="0.3">
      <c r="B36" s="8" t="s">
        <v>2844</v>
      </c>
      <c r="C36" s="57" t="s">
        <v>2261</v>
      </c>
      <c r="D36" s="54" t="s">
        <v>2845</v>
      </c>
      <c r="E36" s="6" t="s">
        <v>86</v>
      </c>
      <c r="F36" s="19">
        <v>3033160</v>
      </c>
      <c r="G36" s="24">
        <v>3401.08</v>
      </c>
      <c r="H36" s="24">
        <v>0.4</v>
      </c>
      <c r="I36" s="31"/>
      <c r="J36" s="31"/>
      <c r="K36" s="35"/>
    </row>
    <row r="37" spans="2:11" x14ac:dyDescent="0.3">
      <c r="B37" s="8" t="s">
        <v>2212</v>
      </c>
      <c r="C37" s="57" t="s">
        <v>1645</v>
      </c>
      <c r="D37" s="54" t="s">
        <v>2213</v>
      </c>
      <c r="E37" s="6" t="s">
        <v>86</v>
      </c>
      <c r="F37" s="19">
        <v>445940</v>
      </c>
      <c r="G37" s="24">
        <v>3299.96</v>
      </c>
      <c r="H37" s="24">
        <v>0.39</v>
      </c>
      <c r="I37" s="31"/>
      <c r="J37" s="31"/>
      <c r="K37" s="35" t="s">
        <v>5316</v>
      </c>
    </row>
    <row r="38" spans="2:11" x14ac:dyDescent="0.3">
      <c r="B38" s="8" t="s">
        <v>76</v>
      </c>
      <c r="C38" s="57" t="s">
        <v>77</v>
      </c>
      <c r="D38" s="54" t="s">
        <v>78</v>
      </c>
      <c r="E38" s="6" t="s">
        <v>43</v>
      </c>
      <c r="F38" s="19">
        <v>130364</v>
      </c>
      <c r="G38" s="24">
        <v>1069.44</v>
      </c>
      <c r="H38" s="24">
        <v>0.13</v>
      </c>
      <c r="I38" s="31"/>
      <c r="J38" s="31"/>
      <c r="K38" s="35"/>
    </row>
    <row r="39" spans="2:11" x14ac:dyDescent="0.3">
      <c r="B39" s="8" t="s">
        <v>408</v>
      </c>
      <c r="C39" s="57" t="s">
        <v>409</v>
      </c>
      <c r="D39" s="54" t="s">
        <v>410</v>
      </c>
      <c r="E39" s="6" t="s">
        <v>82</v>
      </c>
      <c r="F39" s="19">
        <v>72120</v>
      </c>
      <c r="G39" s="24">
        <v>474.48</v>
      </c>
      <c r="H39" s="24">
        <v>0.06</v>
      </c>
      <c r="I39" s="31"/>
      <c r="J39" s="31"/>
      <c r="K39" s="35"/>
    </row>
    <row r="40" spans="2:11" x14ac:dyDescent="0.3">
      <c r="C40" s="58" t="s">
        <v>176</v>
      </c>
      <c r="D40" s="54"/>
      <c r="E40" s="6"/>
      <c r="F40" s="19"/>
      <c r="G40" s="25">
        <v>799436.13</v>
      </c>
      <c r="H40" s="25">
        <v>93.64</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9</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10</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11</v>
      </c>
      <c r="D58" s="54"/>
      <c r="E58" s="6"/>
      <c r="F58" s="19"/>
      <c r="G58" s="24"/>
      <c r="H58" s="24"/>
      <c r="I58" s="31"/>
      <c r="J58" s="31"/>
      <c r="K58" s="35"/>
    </row>
    <row r="59" spans="1:11" x14ac:dyDescent="0.3">
      <c r="A59" s="28"/>
      <c r="B59" s="28"/>
      <c r="C59" s="58" t="s">
        <v>13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14</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15</v>
      </c>
      <c r="D63" s="54"/>
      <c r="E63" s="6"/>
      <c r="F63" s="19"/>
      <c r="G63" s="24"/>
      <c r="H63" s="24"/>
      <c r="I63" s="31"/>
      <c r="J63" s="31"/>
      <c r="K63" s="35"/>
    </row>
    <row r="64" spans="1:11" x14ac:dyDescent="0.3">
      <c r="B64" s="8" t="s">
        <v>184</v>
      </c>
      <c r="C64" s="57" t="s">
        <v>185</v>
      </c>
      <c r="D64" s="54" t="s">
        <v>186</v>
      </c>
      <c r="E64" s="6" t="s">
        <v>187</v>
      </c>
      <c r="F64" s="19">
        <v>500000</v>
      </c>
      <c r="G64" s="24">
        <v>489.58</v>
      </c>
      <c r="H64" s="24">
        <v>0.06</v>
      </c>
      <c r="I64" s="31">
        <v>5.4701000000000004</v>
      </c>
      <c r="J64" s="31"/>
      <c r="K64" s="35"/>
    </row>
    <row r="65" spans="1:11" x14ac:dyDescent="0.3">
      <c r="C65" s="58" t="s">
        <v>176</v>
      </c>
      <c r="D65" s="54"/>
      <c r="E65" s="6"/>
      <c r="F65" s="19"/>
      <c r="G65" s="25">
        <v>489.58</v>
      </c>
      <c r="H65" s="25">
        <v>0.06</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188</v>
      </c>
      <c r="C83" s="57" t="s">
        <v>189</v>
      </c>
      <c r="D83" s="54"/>
      <c r="E83" s="6"/>
      <c r="F83" s="19"/>
      <c r="G83" s="24">
        <v>9664.08</v>
      </c>
      <c r="H83" s="24">
        <v>1.1299999999999999</v>
      </c>
      <c r="I83" s="31"/>
      <c r="J83" s="31"/>
      <c r="K83" s="35"/>
    </row>
    <row r="84" spans="1:54" x14ac:dyDescent="0.3">
      <c r="C84" s="58" t="s">
        <v>176</v>
      </c>
      <c r="D84" s="54"/>
      <c r="E84" s="6"/>
      <c r="F84" s="19"/>
      <c r="G84" s="25">
        <v>9664.08</v>
      </c>
      <c r="H84" s="25">
        <v>1.1299999999999999</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5255</v>
      </c>
      <c r="D87" s="54"/>
      <c r="E87" s="6"/>
      <c r="F87" s="19"/>
      <c r="G87" s="24" t="s">
        <v>2</v>
      </c>
      <c r="H87" s="24" t="s">
        <v>2</v>
      </c>
      <c r="I87" s="31"/>
      <c r="J87" s="31"/>
      <c r="K87" s="35"/>
      <c r="L87" s="3"/>
      <c r="AI87" s="3"/>
      <c r="AV87" s="3"/>
      <c r="AX87" s="3"/>
      <c r="BB87" s="3"/>
    </row>
    <row r="88" spans="1:54" x14ac:dyDescent="0.3">
      <c r="B88" s="8"/>
      <c r="C88" s="57" t="s">
        <v>190</v>
      </c>
      <c r="D88" s="54"/>
      <c r="E88" s="6"/>
      <c r="F88" s="19"/>
      <c r="G88" s="24">
        <v>44160.480000000003</v>
      </c>
      <c r="H88" s="24">
        <v>5.17</v>
      </c>
      <c r="I88" s="31"/>
      <c r="J88" s="31"/>
      <c r="K88" s="35"/>
    </row>
    <row r="89" spans="1:54" x14ac:dyDescent="0.3">
      <c r="C89" s="58" t="s">
        <v>176</v>
      </c>
      <c r="D89" s="54"/>
      <c r="E89" s="6"/>
      <c r="F89" s="19"/>
      <c r="G89" s="25">
        <v>44160.480000000003</v>
      </c>
      <c r="H89" s="25">
        <v>5.17</v>
      </c>
      <c r="I89" s="31"/>
      <c r="J89" s="31"/>
      <c r="K89" s="35"/>
    </row>
    <row r="90" spans="1:54" x14ac:dyDescent="0.3">
      <c r="C90" s="57"/>
      <c r="D90" s="54"/>
      <c r="E90" s="6"/>
      <c r="F90" s="19"/>
      <c r="G90" s="24"/>
      <c r="H90" s="24"/>
      <c r="I90" s="31"/>
      <c r="J90" s="31"/>
      <c r="K90" s="35"/>
    </row>
    <row r="91" spans="1:54" x14ac:dyDescent="0.3">
      <c r="C91" s="60" t="s">
        <v>191</v>
      </c>
      <c r="D91" s="55"/>
      <c r="E91" s="5"/>
      <c r="F91" s="20"/>
      <c r="G91" s="26">
        <v>853750.27</v>
      </c>
      <c r="H91" s="26">
        <v>100</v>
      </c>
      <c r="I91" s="32"/>
      <c r="J91" s="32"/>
      <c r="K91" s="36"/>
    </row>
    <row r="94" spans="1:54" x14ac:dyDescent="0.3">
      <c r="C94" s="1" t="s">
        <v>192</v>
      </c>
    </row>
    <row r="95" spans="1:54" x14ac:dyDescent="0.3">
      <c r="C95" s="37" t="s">
        <v>193</v>
      </c>
      <c r="D95" s="37"/>
      <c r="E95" s="37"/>
      <c r="F95" s="37"/>
      <c r="G95" s="37"/>
      <c r="H95" s="37"/>
      <c r="I95" s="37"/>
      <c r="J95" s="37"/>
      <c r="K95" s="37"/>
    </row>
    <row r="96" spans="1:54" x14ac:dyDescent="0.3">
      <c r="C96" s="2" t="s">
        <v>194</v>
      </c>
    </row>
    <row r="97" spans="3:11" x14ac:dyDescent="0.3">
      <c r="C97" s="2" t="s">
        <v>195</v>
      </c>
    </row>
    <row r="98" spans="3:11" ht="30" customHeight="1" x14ac:dyDescent="0.3">
      <c r="C98" s="82" t="s">
        <v>196</v>
      </c>
      <c r="D98" s="83"/>
      <c r="E98" s="83"/>
      <c r="F98" s="83"/>
      <c r="G98" s="83"/>
      <c r="H98" s="83"/>
      <c r="I98" s="83"/>
      <c r="J98" s="83"/>
      <c r="K98" s="83"/>
    </row>
    <row r="99" spans="3:11" x14ac:dyDescent="0.3">
      <c r="C99" s="2" t="s">
        <v>197</v>
      </c>
    </row>
    <row r="101" spans="3:11" x14ac:dyDescent="0.3">
      <c r="C101" s="1" t="s">
        <v>5366</v>
      </c>
      <c r="E101" s="80" t="s">
        <v>5367</v>
      </c>
    </row>
    <row r="102" spans="3:11" x14ac:dyDescent="0.3">
      <c r="E102" s="2" t="s">
        <v>5401</v>
      </c>
    </row>
  </sheetData>
  <mergeCells count="1">
    <mergeCell ref="C98:K98"/>
  </mergeCells>
  <hyperlinks>
    <hyperlink ref="J2" location="'Index'!A1" display="'Index'!A1" xr:uid="{3DC730CA-BC11-4C2F-AABD-B2F1601B9D4C}"/>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BD4B-7AC9-40E3-9B99-6A14B7FDA1C5}">
  <sheetPr codeName="Sheet139"/>
  <dimension ref="A1:IV121"/>
  <sheetViews>
    <sheetView showGridLines="0" zoomScale="90" zoomScaleNormal="90" workbookViewId="0">
      <pane ySplit="6" topLeftCell="A10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3005</v>
      </c>
      <c r="J2" s="38" t="s">
        <v>4927</v>
      </c>
    </row>
    <row r="3" spans="1:54" ht="16.2" x14ac:dyDescent="0.35">
      <c r="C3" s="1" t="s">
        <v>28</v>
      </c>
      <c r="D3" s="21" t="s">
        <v>3006</v>
      </c>
      <c r="F3" s="73" t="s">
        <v>5301</v>
      </c>
      <c r="G3" s="13" t="s">
        <v>4843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533</v>
      </c>
      <c r="C10" s="57" t="s">
        <v>534</v>
      </c>
      <c r="D10" s="54" t="s">
        <v>535</v>
      </c>
      <c r="E10" s="6" t="s">
        <v>200</v>
      </c>
      <c r="F10" s="19">
        <v>209413</v>
      </c>
      <c r="G10" s="24">
        <v>12515.57</v>
      </c>
      <c r="H10" s="24">
        <v>4.91</v>
      </c>
      <c r="I10" s="31"/>
      <c r="J10" s="31"/>
      <c r="K10" s="35"/>
    </row>
    <row r="11" spans="1:54" x14ac:dyDescent="0.3">
      <c r="B11" s="8" t="s">
        <v>2200</v>
      </c>
      <c r="C11" s="57" t="s">
        <v>2201</v>
      </c>
      <c r="D11" s="54" t="s">
        <v>2202</v>
      </c>
      <c r="E11" s="6" t="s">
        <v>1019</v>
      </c>
      <c r="F11" s="19">
        <v>202649</v>
      </c>
      <c r="G11" s="24">
        <v>9868.6</v>
      </c>
      <c r="H11" s="24">
        <v>3.87</v>
      </c>
      <c r="I11" s="31"/>
      <c r="J11" s="31"/>
      <c r="K11" s="35"/>
    </row>
    <row r="12" spans="1:54" x14ac:dyDescent="0.3">
      <c r="B12" s="8" t="s">
        <v>87</v>
      </c>
      <c r="C12" s="57" t="s">
        <v>88</v>
      </c>
      <c r="D12" s="54" t="s">
        <v>89</v>
      </c>
      <c r="E12" s="6" t="s">
        <v>90</v>
      </c>
      <c r="F12" s="19">
        <v>135513</v>
      </c>
      <c r="G12" s="24">
        <v>9227.76</v>
      </c>
      <c r="H12" s="24">
        <v>3.62</v>
      </c>
      <c r="I12" s="31"/>
      <c r="J12" s="31"/>
      <c r="K12" s="35"/>
    </row>
    <row r="13" spans="1:54" x14ac:dyDescent="0.3">
      <c r="B13" s="8" t="s">
        <v>2135</v>
      </c>
      <c r="C13" s="57" t="s">
        <v>2136</v>
      </c>
      <c r="D13" s="54" t="s">
        <v>2137</v>
      </c>
      <c r="E13" s="6" t="s">
        <v>2138</v>
      </c>
      <c r="F13" s="19">
        <v>1810030</v>
      </c>
      <c r="G13" s="24">
        <v>8341.52</v>
      </c>
      <c r="H13" s="24">
        <v>3.27</v>
      </c>
      <c r="I13" s="31"/>
      <c r="J13" s="31"/>
      <c r="K13" s="35"/>
    </row>
    <row r="14" spans="1:54" x14ac:dyDescent="0.3">
      <c r="B14" s="8" t="s">
        <v>478</v>
      </c>
      <c r="C14" s="57" t="s">
        <v>479</v>
      </c>
      <c r="D14" s="54" t="s">
        <v>480</v>
      </c>
      <c r="E14" s="6" t="s">
        <v>322</v>
      </c>
      <c r="F14" s="19">
        <v>125860</v>
      </c>
      <c r="G14" s="24">
        <v>7364.07</v>
      </c>
      <c r="H14" s="24">
        <v>2.89</v>
      </c>
      <c r="I14" s="31"/>
      <c r="J14" s="31"/>
      <c r="K14" s="35"/>
    </row>
    <row r="15" spans="1:54" x14ac:dyDescent="0.3">
      <c r="B15" s="8" t="s">
        <v>83</v>
      </c>
      <c r="C15" s="57" t="s">
        <v>84</v>
      </c>
      <c r="D15" s="54" t="s">
        <v>85</v>
      </c>
      <c r="E15" s="6" t="s">
        <v>86</v>
      </c>
      <c r="F15" s="19">
        <v>449400</v>
      </c>
      <c r="G15" s="24">
        <v>7316.23</v>
      </c>
      <c r="H15" s="24">
        <v>2.87</v>
      </c>
      <c r="I15" s="31"/>
      <c r="J15" s="31"/>
      <c r="K15" s="35"/>
    </row>
    <row r="16" spans="1:54" x14ac:dyDescent="0.3">
      <c r="B16" s="8" t="s">
        <v>97</v>
      </c>
      <c r="C16" s="57" t="s">
        <v>98</v>
      </c>
      <c r="D16" s="54" t="s">
        <v>99</v>
      </c>
      <c r="E16" s="6" t="s">
        <v>72</v>
      </c>
      <c r="F16" s="19">
        <v>250610</v>
      </c>
      <c r="G16" s="24">
        <v>7312.8</v>
      </c>
      <c r="H16" s="24">
        <v>2.87</v>
      </c>
      <c r="I16" s="31"/>
      <c r="J16" s="31"/>
      <c r="K16" s="35"/>
    </row>
    <row r="17" spans="2:11" x14ac:dyDescent="0.3">
      <c r="B17" s="8" t="s">
        <v>2324</v>
      </c>
      <c r="C17" s="57" t="s">
        <v>2325</v>
      </c>
      <c r="D17" s="54" t="s">
        <v>2326</v>
      </c>
      <c r="E17" s="6" t="s">
        <v>119</v>
      </c>
      <c r="F17" s="19">
        <v>1791858</v>
      </c>
      <c r="G17" s="24">
        <v>7265.09</v>
      </c>
      <c r="H17" s="24">
        <v>2.85</v>
      </c>
      <c r="I17" s="31"/>
      <c r="J17" s="31"/>
      <c r="K17" s="35"/>
    </row>
    <row r="18" spans="2:11" x14ac:dyDescent="0.3">
      <c r="B18" s="8" t="s">
        <v>2340</v>
      </c>
      <c r="C18" s="57" t="s">
        <v>2341</v>
      </c>
      <c r="D18" s="54" t="s">
        <v>2342</v>
      </c>
      <c r="E18" s="6" t="s">
        <v>137</v>
      </c>
      <c r="F18" s="19">
        <v>937142</v>
      </c>
      <c r="G18" s="24">
        <v>7125.09</v>
      </c>
      <c r="H18" s="24">
        <v>2.79</v>
      </c>
      <c r="I18" s="31"/>
      <c r="J18" s="31"/>
      <c r="K18" s="35"/>
    </row>
    <row r="19" spans="2:11" x14ac:dyDescent="0.3">
      <c r="B19" s="8" t="s">
        <v>405</v>
      </c>
      <c r="C19" s="57" t="s">
        <v>406</v>
      </c>
      <c r="D19" s="54" t="s">
        <v>407</v>
      </c>
      <c r="E19" s="6" t="s">
        <v>64</v>
      </c>
      <c r="F19" s="19">
        <v>2068318</v>
      </c>
      <c r="G19" s="24">
        <v>6865.78</v>
      </c>
      <c r="H19" s="24">
        <v>2.69</v>
      </c>
      <c r="I19" s="31"/>
      <c r="J19" s="31"/>
      <c r="K19" s="35"/>
    </row>
    <row r="20" spans="2:11" x14ac:dyDescent="0.3">
      <c r="B20" s="8" t="s">
        <v>536</v>
      </c>
      <c r="C20" s="57" t="s">
        <v>537</v>
      </c>
      <c r="D20" s="54" t="s">
        <v>538</v>
      </c>
      <c r="E20" s="6" t="s">
        <v>164</v>
      </c>
      <c r="F20" s="19">
        <v>157021</v>
      </c>
      <c r="G20" s="24">
        <v>6865.43</v>
      </c>
      <c r="H20" s="24">
        <v>2.69</v>
      </c>
      <c r="I20" s="31"/>
      <c r="J20" s="31"/>
      <c r="K20" s="35"/>
    </row>
    <row r="21" spans="2:11" x14ac:dyDescent="0.3">
      <c r="B21" s="8" t="s">
        <v>3007</v>
      </c>
      <c r="C21" s="57" t="s">
        <v>3008</v>
      </c>
      <c r="D21" s="54" t="s">
        <v>3009</v>
      </c>
      <c r="E21" s="6" t="s">
        <v>86</v>
      </c>
      <c r="F21" s="19">
        <v>46200</v>
      </c>
      <c r="G21" s="24">
        <v>6643.1</v>
      </c>
      <c r="H21" s="24">
        <v>2.6</v>
      </c>
      <c r="I21" s="31"/>
      <c r="J21" s="31"/>
      <c r="K21" s="35"/>
    </row>
    <row r="22" spans="2:11" x14ac:dyDescent="0.3">
      <c r="B22" s="8" t="s">
        <v>2310</v>
      </c>
      <c r="C22" s="57" t="s">
        <v>658</v>
      </c>
      <c r="D22" s="54" t="s">
        <v>2311</v>
      </c>
      <c r="E22" s="6" t="s">
        <v>86</v>
      </c>
      <c r="F22" s="19">
        <v>1553712</v>
      </c>
      <c r="G22" s="24">
        <v>6640.57</v>
      </c>
      <c r="H22" s="24">
        <v>2.6</v>
      </c>
      <c r="I22" s="31"/>
      <c r="J22" s="31"/>
      <c r="K22" s="35"/>
    </row>
    <row r="23" spans="2:11" x14ac:dyDescent="0.3">
      <c r="B23" s="8" t="s">
        <v>575</v>
      </c>
      <c r="C23" s="57" t="s">
        <v>576</v>
      </c>
      <c r="D23" s="54" t="s">
        <v>577</v>
      </c>
      <c r="E23" s="6" t="s">
        <v>272</v>
      </c>
      <c r="F23" s="19">
        <v>1430364</v>
      </c>
      <c r="G23" s="24">
        <v>6544.63</v>
      </c>
      <c r="H23" s="24">
        <v>2.57</v>
      </c>
      <c r="I23" s="31"/>
      <c r="J23" s="31"/>
      <c r="K23" s="35"/>
    </row>
    <row r="24" spans="2:11" x14ac:dyDescent="0.3">
      <c r="B24" s="8" t="s">
        <v>2354</v>
      </c>
      <c r="C24" s="57" t="s">
        <v>2355</v>
      </c>
      <c r="D24" s="54" t="s">
        <v>2356</v>
      </c>
      <c r="E24" s="6" t="s">
        <v>164</v>
      </c>
      <c r="F24" s="19">
        <v>414217</v>
      </c>
      <c r="G24" s="24">
        <v>6164.79</v>
      </c>
      <c r="H24" s="24">
        <v>2.42</v>
      </c>
      <c r="I24" s="31"/>
      <c r="J24" s="31"/>
      <c r="K24" s="35"/>
    </row>
    <row r="25" spans="2:11" x14ac:dyDescent="0.3">
      <c r="B25" s="8" t="s">
        <v>944</v>
      </c>
      <c r="C25" s="57" t="s">
        <v>945</v>
      </c>
      <c r="D25" s="54" t="s">
        <v>946</v>
      </c>
      <c r="E25" s="6" t="s">
        <v>64</v>
      </c>
      <c r="F25" s="19">
        <v>3986982</v>
      </c>
      <c r="G25" s="24">
        <v>5859.27</v>
      </c>
      <c r="H25" s="24">
        <v>2.2999999999999998</v>
      </c>
      <c r="I25" s="31"/>
      <c r="J25" s="31"/>
      <c r="K25" s="35"/>
    </row>
    <row r="26" spans="2:11" x14ac:dyDescent="0.3">
      <c r="B26" s="8" t="s">
        <v>2298</v>
      </c>
      <c r="C26" s="57" t="s">
        <v>2299</v>
      </c>
      <c r="D26" s="54" t="s">
        <v>2300</v>
      </c>
      <c r="E26" s="6" t="s">
        <v>160</v>
      </c>
      <c r="F26" s="19">
        <v>684616</v>
      </c>
      <c r="G26" s="24">
        <v>5735.71</v>
      </c>
      <c r="H26" s="24">
        <v>2.25</v>
      </c>
      <c r="I26" s="31"/>
      <c r="J26" s="31"/>
      <c r="K26" s="35"/>
    </row>
    <row r="27" spans="2:11" x14ac:dyDescent="0.3">
      <c r="B27" s="8" t="s">
        <v>398</v>
      </c>
      <c r="C27" s="57" t="s">
        <v>399</v>
      </c>
      <c r="D27" s="54" t="s">
        <v>400</v>
      </c>
      <c r="E27" s="6" t="s">
        <v>401</v>
      </c>
      <c r="F27" s="19">
        <v>2878515</v>
      </c>
      <c r="G27" s="24">
        <v>5493.36</v>
      </c>
      <c r="H27" s="24">
        <v>2.15</v>
      </c>
      <c r="I27" s="31"/>
      <c r="J27" s="31"/>
      <c r="K27" s="35"/>
    </row>
    <row r="28" spans="2:11" x14ac:dyDescent="0.3">
      <c r="B28" s="8" t="s">
        <v>2303</v>
      </c>
      <c r="C28" s="57" t="s">
        <v>634</v>
      </c>
      <c r="D28" s="54" t="s">
        <v>2304</v>
      </c>
      <c r="E28" s="6" t="s">
        <v>86</v>
      </c>
      <c r="F28" s="19">
        <v>1332810</v>
      </c>
      <c r="G28" s="24">
        <v>5363.23</v>
      </c>
      <c r="H28" s="24">
        <v>2.1</v>
      </c>
      <c r="I28" s="31"/>
      <c r="J28" s="31"/>
      <c r="K28" s="35"/>
    </row>
    <row r="29" spans="2:11" x14ac:dyDescent="0.3">
      <c r="B29" s="8" t="s">
        <v>94</v>
      </c>
      <c r="C29" s="57" t="s">
        <v>95</v>
      </c>
      <c r="D29" s="54" t="s">
        <v>96</v>
      </c>
      <c r="E29" s="6" t="s">
        <v>50</v>
      </c>
      <c r="F29" s="19">
        <v>98823</v>
      </c>
      <c r="G29" s="24">
        <v>5254.42</v>
      </c>
      <c r="H29" s="24">
        <v>2.06</v>
      </c>
      <c r="I29" s="31"/>
      <c r="J29" s="31"/>
      <c r="K29" s="35"/>
    </row>
    <row r="30" spans="2:11" x14ac:dyDescent="0.3">
      <c r="B30" s="8" t="s">
        <v>1805</v>
      </c>
      <c r="C30" s="57" t="s">
        <v>1806</v>
      </c>
      <c r="D30" s="54" t="s">
        <v>1807</v>
      </c>
      <c r="E30" s="6" t="s">
        <v>82</v>
      </c>
      <c r="F30" s="19">
        <v>256544</v>
      </c>
      <c r="G30" s="24">
        <v>5234.01</v>
      </c>
      <c r="H30" s="24">
        <v>2.0499999999999998</v>
      </c>
      <c r="I30" s="31"/>
      <c r="J30" s="31"/>
      <c r="K30" s="35"/>
    </row>
    <row r="31" spans="2:11" x14ac:dyDescent="0.3">
      <c r="B31" s="8" t="s">
        <v>257</v>
      </c>
      <c r="C31" s="57" t="s">
        <v>258</v>
      </c>
      <c r="D31" s="54" t="s">
        <v>259</v>
      </c>
      <c r="E31" s="6" t="s">
        <v>171</v>
      </c>
      <c r="F31" s="19">
        <v>429327</v>
      </c>
      <c r="G31" s="24">
        <v>5059.1899999999996</v>
      </c>
      <c r="H31" s="24">
        <v>1.98</v>
      </c>
      <c r="I31" s="31"/>
      <c r="J31" s="31"/>
      <c r="K31" s="35"/>
    </row>
    <row r="32" spans="2:11" x14ac:dyDescent="0.3">
      <c r="B32" s="8" t="s">
        <v>2351</v>
      </c>
      <c r="C32" s="57" t="s">
        <v>2352</v>
      </c>
      <c r="D32" s="54" t="s">
        <v>2353</v>
      </c>
      <c r="E32" s="6" t="s">
        <v>315</v>
      </c>
      <c r="F32" s="19">
        <v>164796</v>
      </c>
      <c r="G32" s="24">
        <v>5033.53</v>
      </c>
      <c r="H32" s="24">
        <v>1.97</v>
      </c>
      <c r="I32" s="31"/>
      <c r="J32" s="31"/>
      <c r="K32" s="35"/>
    </row>
    <row r="33" spans="2:11" x14ac:dyDescent="0.3">
      <c r="B33" s="8" t="s">
        <v>3010</v>
      </c>
      <c r="C33" s="57" t="s">
        <v>3011</v>
      </c>
      <c r="D33" s="54" t="s">
        <v>3012</v>
      </c>
      <c r="E33" s="6" t="s">
        <v>119</v>
      </c>
      <c r="F33" s="19">
        <v>839965</v>
      </c>
      <c r="G33" s="24">
        <v>4920.09</v>
      </c>
      <c r="H33" s="24">
        <v>1.93</v>
      </c>
      <c r="I33" s="31"/>
      <c r="J33" s="31"/>
      <c r="K33" s="35"/>
    </row>
    <row r="34" spans="2:11" x14ac:dyDescent="0.3">
      <c r="B34" s="8" t="s">
        <v>294</v>
      </c>
      <c r="C34" s="57" t="s">
        <v>295</v>
      </c>
      <c r="D34" s="54" t="s">
        <v>296</v>
      </c>
      <c r="E34" s="6" t="s">
        <v>43</v>
      </c>
      <c r="F34" s="19">
        <v>1975798</v>
      </c>
      <c r="G34" s="24">
        <v>4915.3900000000003</v>
      </c>
      <c r="H34" s="24">
        <v>1.93</v>
      </c>
      <c r="I34" s="31"/>
      <c r="J34" s="31"/>
      <c r="K34" s="35"/>
    </row>
    <row r="35" spans="2:11" x14ac:dyDescent="0.3">
      <c r="B35" s="8" t="s">
        <v>501</v>
      </c>
      <c r="C35" s="57" t="s">
        <v>502</v>
      </c>
      <c r="D35" s="54" t="s">
        <v>503</v>
      </c>
      <c r="E35" s="6" t="s">
        <v>141</v>
      </c>
      <c r="F35" s="19">
        <v>3146226</v>
      </c>
      <c r="G35" s="24">
        <v>4871.3</v>
      </c>
      <c r="H35" s="24">
        <v>1.91</v>
      </c>
      <c r="I35" s="31"/>
      <c r="J35" s="31"/>
      <c r="K35" s="35"/>
    </row>
    <row r="36" spans="2:11" x14ac:dyDescent="0.3">
      <c r="B36" s="8" t="s">
        <v>2388</v>
      </c>
      <c r="C36" s="57" t="s">
        <v>2389</v>
      </c>
      <c r="D36" s="54" t="s">
        <v>2390</v>
      </c>
      <c r="E36" s="6" t="s">
        <v>127</v>
      </c>
      <c r="F36" s="19">
        <v>683610</v>
      </c>
      <c r="G36" s="24">
        <v>4663.25</v>
      </c>
      <c r="H36" s="24">
        <v>1.83</v>
      </c>
      <c r="I36" s="31"/>
      <c r="J36" s="31"/>
      <c r="K36" s="35"/>
    </row>
    <row r="37" spans="2:11" x14ac:dyDescent="0.3">
      <c r="B37" s="8" t="s">
        <v>805</v>
      </c>
      <c r="C37" s="57" t="s">
        <v>806</v>
      </c>
      <c r="D37" s="54" t="s">
        <v>807</v>
      </c>
      <c r="E37" s="6" t="s">
        <v>272</v>
      </c>
      <c r="F37" s="19">
        <v>315137</v>
      </c>
      <c r="G37" s="24">
        <v>4500.47</v>
      </c>
      <c r="H37" s="24">
        <v>1.76</v>
      </c>
      <c r="I37" s="31"/>
      <c r="J37" s="31"/>
      <c r="K37" s="35"/>
    </row>
    <row r="38" spans="2:11" x14ac:dyDescent="0.3">
      <c r="B38" s="8" t="s">
        <v>214</v>
      </c>
      <c r="C38" s="57" t="s">
        <v>215</v>
      </c>
      <c r="D38" s="54" t="s">
        <v>216</v>
      </c>
      <c r="E38" s="6" t="s">
        <v>68</v>
      </c>
      <c r="F38" s="19">
        <v>14270</v>
      </c>
      <c r="G38" s="24">
        <v>4427.9799999999996</v>
      </c>
      <c r="H38" s="24">
        <v>1.74</v>
      </c>
      <c r="I38" s="31"/>
      <c r="J38" s="31"/>
      <c r="K38" s="35"/>
    </row>
    <row r="39" spans="2:11" x14ac:dyDescent="0.3">
      <c r="B39" s="8" t="s">
        <v>2439</v>
      </c>
      <c r="C39" s="57" t="s">
        <v>2440</v>
      </c>
      <c r="D39" s="54" t="s">
        <v>2441</v>
      </c>
      <c r="E39" s="6" t="s">
        <v>145</v>
      </c>
      <c r="F39" s="19">
        <v>269339</v>
      </c>
      <c r="G39" s="24">
        <v>4177.72</v>
      </c>
      <c r="H39" s="24">
        <v>1.64</v>
      </c>
      <c r="I39" s="31"/>
      <c r="J39" s="31"/>
      <c r="K39" s="35"/>
    </row>
    <row r="40" spans="2:11" x14ac:dyDescent="0.3">
      <c r="B40" s="8" t="s">
        <v>2481</v>
      </c>
      <c r="C40" s="57" t="s">
        <v>2482</v>
      </c>
      <c r="D40" s="54" t="s">
        <v>2483</v>
      </c>
      <c r="E40" s="6" t="s">
        <v>160</v>
      </c>
      <c r="F40" s="19">
        <v>298791</v>
      </c>
      <c r="G40" s="24">
        <v>4135.87</v>
      </c>
      <c r="H40" s="24">
        <v>1.62</v>
      </c>
      <c r="I40" s="31"/>
      <c r="J40" s="31"/>
      <c r="K40" s="35"/>
    </row>
    <row r="41" spans="2:11" x14ac:dyDescent="0.3">
      <c r="B41" s="8" t="s">
        <v>2327</v>
      </c>
      <c r="C41" s="57" t="s">
        <v>1110</v>
      </c>
      <c r="D41" s="54" t="s">
        <v>2328</v>
      </c>
      <c r="E41" s="6" t="s">
        <v>43</v>
      </c>
      <c r="F41" s="19">
        <v>3597504</v>
      </c>
      <c r="G41" s="24">
        <v>4108.3500000000004</v>
      </c>
      <c r="H41" s="24">
        <v>1.61</v>
      </c>
      <c r="I41" s="31"/>
      <c r="J41" s="31"/>
      <c r="K41" s="35"/>
    </row>
    <row r="42" spans="2:11" x14ac:dyDescent="0.3">
      <c r="B42" s="8" t="s">
        <v>288</v>
      </c>
      <c r="C42" s="57" t="s">
        <v>289</v>
      </c>
      <c r="D42" s="54" t="s">
        <v>290</v>
      </c>
      <c r="E42" s="6" t="s">
        <v>43</v>
      </c>
      <c r="F42" s="19">
        <v>3679247</v>
      </c>
      <c r="G42" s="24">
        <v>4065.57</v>
      </c>
      <c r="H42" s="24">
        <v>1.59</v>
      </c>
      <c r="I42" s="31"/>
      <c r="J42" s="31"/>
      <c r="K42" s="35"/>
    </row>
    <row r="43" spans="2:11" x14ac:dyDescent="0.3">
      <c r="B43" s="8" t="s">
        <v>2148</v>
      </c>
      <c r="C43" s="57" t="s">
        <v>2149</v>
      </c>
      <c r="D43" s="54" t="s">
        <v>2150</v>
      </c>
      <c r="E43" s="6" t="s">
        <v>68</v>
      </c>
      <c r="F43" s="19">
        <v>698202</v>
      </c>
      <c r="G43" s="24">
        <v>4031.77</v>
      </c>
      <c r="H43" s="24">
        <v>1.58</v>
      </c>
      <c r="I43" s="31"/>
      <c r="J43" s="31"/>
      <c r="K43" s="35"/>
    </row>
    <row r="44" spans="2:11" x14ac:dyDescent="0.3">
      <c r="B44" s="8" t="s">
        <v>909</v>
      </c>
      <c r="C44" s="57" t="s">
        <v>910</v>
      </c>
      <c r="D44" s="54" t="s">
        <v>911</v>
      </c>
      <c r="E44" s="6" t="s">
        <v>90</v>
      </c>
      <c r="F44" s="19">
        <v>111604</v>
      </c>
      <c r="G44" s="24">
        <v>3803.69</v>
      </c>
      <c r="H44" s="24">
        <v>1.49</v>
      </c>
      <c r="I44" s="31"/>
      <c r="J44" s="31"/>
      <c r="K44" s="35"/>
    </row>
    <row r="45" spans="2:11" x14ac:dyDescent="0.3">
      <c r="B45" s="8" t="s">
        <v>238</v>
      </c>
      <c r="C45" s="57" t="s">
        <v>239</v>
      </c>
      <c r="D45" s="54" t="s">
        <v>240</v>
      </c>
      <c r="E45" s="6" t="s">
        <v>198</v>
      </c>
      <c r="F45" s="19">
        <v>394225</v>
      </c>
      <c r="G45" s="24">
        <v>3712.42</v>
      </c>
      <c r="H45" s="24">
        <v>1.46</v>
      </c>
      <c r="I45" s="31"/>
      <c r="J45" s="31"/>
      <c r="K45" s="35"/>
    </row>
    <row r="46" spans="2:11" x14ac:dyDescent="0.3">
      <c r="B46" s="8" t="s">
        <v>2315</v>
      </c>
      <c r="C46" s="57" t="s">
        <v>2316</v>
      </c>
      <c r="D46" s="54" t="s">
        <v>2317</v>
      </c>
      <c r="E46" s="6" t="s">
        <v>119</v>
      </c>
      <c r="F46" s="19">
        <v>386249</v>
      </c>
      <c r="G46" s="24">
        <v>3405.75</v>
      </c>
      <c r="H46" s="24">
        <v>1.34</v>
      </c>
      <c r="I46" s="31"/>
      <c r="J46" s="31"/>
      <c r="K46" s="35"/>
    </row>
    <row r="47" spans="2:11" x14ac:dyDescent="0.3">
      <c r="B47" s="8" t="s">
        <v>131</v>
      </c>
      <c r="C47" s="57" t="s">
        <v>132</v>
      </c>
      <c r="D47" s="54" t="s">
        <v>133</v>
      </c>
      <c r="E47" s="6" t="s">
        <v>127</v>
      </c>
      <c r="F47" s="19">
        <v>55961</v>
      </c>
      <c r="G47" s="24">
        <v>3402.71</v>
      </c>
      <c r="H47" s="24">
        <v>1.33</v>
      </c>
      <c r="I47" s="31"/>
      <c r="J47" s="31"/>
      <c r="K47" s="35"/>
    </row>
    <row r="48" spans="2:11" x14ac:dyDescent="0.3">
      <c r="B48" s="8" t="s">
        <v>519</v>
      </c>
      <c r="C48" s="57" t="s">
        <v>520</v>
      </c>
      <c r="D48" s="54" t="s">
        <v>521</v>
      </c>
      <c r="E48" s="6" t="s">
        <v>72</v>
      </c>
      <c r="F48" s="19">
        <v>152151</v>
      </c>
      <c r="G48" s="24">
        <v>3377.3</v>
      </c>
      <c r="H48" s="24">
        <v>1.32</v>
      </c>
      <c r="I48" s="31"/>
      <c r="J48" s="31"/>
      <c r="K48" s="35"/>
    </row>
    <row r="49" spans="2:11" x14ac:dyDescent="0.3">
      <c r="B49" s="8" t="s">
        <v>2307</v>
      </c>
      <c r="C49" s="57" t="s">
        <v>2308</v>
      </c>
      <c r="D49" s="54" t="s">
        <v>2309</v>
      </c>
      <c r="E49" s="6" t="s">
        <v>119</v>
      </c>
      <c r="F49" s="19">
        <v>327091</v>
      </c>
      <c r="G49" s="24">
        <v>3354.65</v>
      </c>
      <c r="H49" s="24">
        <v>1.32</v>
      </c>
      <c r="I49" s="31"/>
      <c r="J49" s="31"/>
      <c r="K49" s="35"/>
    </row>
    <row r="50" spans="2:11" x14ac:dyDescent="0.3">
      <c r="B50" s="8" t="s">
        <v>128</v>
      </c>
      <c r="C50" s="57" t="s">
        <v>129</v>
      </c>
      <c r="D50" s="54" t="s">
        <v>130</v>
      </c>
      <c r="E50" s="6" t="s">
        <v>127</v>
      </c>
      <c r="F50" s="19">
        <v>94365</v>
      </c>
      <c r="G50" s="24">
        <v>3068.28</v>
      </c>
      <c r="H50" s="24">
        <v>1.2</v>
      </c>
      <c r="I50" s="31"/>
      <c r="J50" s="31"/>
      <c r="K50" s="35"/>
    </row>
    <row r="51" spans="2:11" x14ac:dyDescent="0.3">
      <c r="B51" s="8" t="s">
        <v>941</v>
      </c>
      <c r="C51" s="57" t="s">
        <v>942</v>
      </c>
      <c r="D51" s="54" t="s">
        <v>943</v>
      </c>
      <c r="E51" s="6" t="s">
        <v>171</v>
      </c>
      <c r="F51" s="19">
        <v>629193</v>
      </c>
      <c r="G51" s="24">
        <v>3053.16</v>
      </c>
      <c r="H51" s="24">
        <v>1.2</v>
      </c>
      <c r="I51" s="31"/>
      <c r="J51" s="31"/>
      <c r="K51" s="35"/>
    </row>
    <row r="52" spans="2:11" x14ac:dyDescent="0.3">
      <c r="B52" s="8" t="s">
        <v>2360</v>
      </c>
      <c r="C52" s="57" t="s">
        <v>579</v>
      </c>
      <c r="D52" s="54" t="s">
        <v>2361</v>
      </c>
      <c r="E52" s="6" t="s">
        <v>141</v>
      </c>
      <c r="F52" s="19">
        <v>9254</v>
      </c>
      <c r="G52" s="24">
        <v>3024.21</v>
      </c>
      <c r="H52" s="24">
        <v>1.19</v>
      </c>
      <c r="I52" s="31"/>
      <c r="J52" s="31"/>
      <c r="K52" s="35"/>
    </row>
    <row r="53" spans="2:11" x14ac:dyDescent="0.3">
      <c r="B53" s="8" t="s">
        <v>2312</v>
      </c>
      <c r="C53" s="57" t="s">
        <v>2313</v>
      </c>
      <c r="D53" s="54" t="s">
        <v>2314</v>
      </c>
      <c r="E53" s="6" t="s">
        <v>119</v>
      </c>
      <c r="F53" s="19">
        <v>571336</v>
      </c>
      <c r="G53" s="24">
        <v>2982.95</v>
      </c>
      <c r="H53" s="24">
        <v>1.17</v>
      </c>
      <c r="I53" s="31"/>
      <c r="J53" s="31"/>
      <c r="K53" s="35"/>
    </row>
    <row r="54" spans="2:11" x14ac:dyDescent="0.3">
      <c r="B54" s="8" t="s">
        <v>408</v>
      </c>
      <c r="C54" s="57" t="s">
        <v>409</v>
      </c>
      <c r="D54" s="54" t="s">
        <v>410</v>
      </c>
      <c r="E54" s="6" t="s">
        <v>82</v>
      </c>
      <c r="F54" s="19">
        <v>417721</v>
      </c>
      <c r="G54" s="24">
        <v>2748.19</v>
      </c>
      <c r="H54" s="24">
        <v>1.08</v>
      </c>
      <c r="I54" s="31"/>
      <c r="J54" s="31"/>
      <c r="K54" s="35"/>
    </row>
    <row r="55" spans="2:11" x14ac:dyDescent="0.3">
      <c r="B55" s="8" t="s">
        <v>2497</v>
      </c>
      <c r="C55" s="57" t="s">
        <v>686</v>
      </c>
      <c r="D55" s="54" t="s">
        <v>2498</v>
      </c>
      <c r="E55" s="6" t="s">
        <v>86</v>
      </c>
      <c r="F55" s="19">
        <v>1906594</v>
      </c>
      <c r="G55" s="24">
        <v>2702.03</v>
      </c>
      <c r="H55" s="24">
        <v>1.06</v>
      </c>
      <c r="I55" s="31"/>
      <c r="J55" s="31"/>
      <c r="K55" s="35"/>
    </row>
    <row r="56" spans="2:11" x14ac:dyDescent="0.3">
      <c r="B56" s="8" t="s">
        <v>2460</v>
      </c>
      <c r="C56" s="57" t="s">
        <v>2461</v>
      </c>
      <c r="D56" s="54" t="s">
        <v>2462</v>
      </c>
      <c r="E56" s="6" t="s">
        <v>90</v>
      </c>
      <c r="F56" s="19">
        <v>266471</v>
      </c>
      <c r="G56" s="24">
        <v>2637.93</v>
      </c>
      <c r="H56" s="24">
        <v>1.03</v>
      </c>
      <c r="I56" s="31"/>
      <c r="J56" s="31"/>
      <c r="K56" s="35"/>
    </row>
    <row r="57" spans="2:11" x14ac:dyDescent="0.3">
      <c r="B57" s="8" t="s">
        <v>437</v>
      </c>
      <c r="C57" s="57" t="s">
        <v>438</v>
      </c>
      <c r="D57" s="54" t="s">
        <v>439</v>
      </c>
      <c r="E57" s="6" t="s">
        <v>82</v>
      </c>
      <c r="F57" s="19">
        <v>236871</v>
      </c>
      <c r="G57" s="24">
        <v>2304.2800000000002</v>
      </c>
      <c r="H57" s="24">
        <v>0.9</v>
      </c>
      <c r="I57" s="31"/>
      <c r="J57" s="31"/>
      <c r="K57" s="35"/>
    </row>
    <row r="58" spans="2:11" x14ac:dyDescent="0.3">
      <c r="B58" s="8" t="s">
        <v>461</v>
      </c>
      <c r="C58" s="57" t="s">
        <v>462</v>
      </c>
      <c r="D58" s="54" t="s">
        <v>463</v>
      </c>
      <c r="E58" s="6" t="s">
        <v>164</v>
      </c>
      <c r="F58" s="19">
        <v>414979</v>
      </c>
      <c r="G58" s="24">
        <v>1661.58</v>
      </c>
      <c r="H58" s="24">
        <v>0.65</v>
      </c>
      <c r="I58" s="31"/>
      <c r="J58" s="31"/>
      <c r="K58" s="35"/>
    </row>
    <row r="59" spans="2:11" x14ac:dyDescent="0.3">
      <c r="B59" s="8" t="s">
        <v>3013</v>
      </c>
      <c r="C59" s="57" t="s">
        <v>624</v>
      </c>
      <c r="D59" s="54" t="s">
        <v>3014</v>
      </c>
      <c r="E59" s="6" t="s">
        <v>86</v>
      </c>
      <c r="F59" s="19">
        <v>993173</v>
      </c>
      <c r="G59" s="24">
        <v>1210.18</v>
      </c>
      <c r="H59" s="24">
        <v>0.47</v>
      </c>
      <c r="I59" s="31"/>
      <c r="J59" s="31"/>
      <c r="K59" s="35"/>
    </row>
    <row r="60" spans="2:11" x14ac:dyDescent="0.3">
      <c r="C60" s="58" t="s">
        <v>176</v>
      </c>
      <c r="D60" s="54"/>
      <c r="E60" s="6"/>
      <c r="F60" s="19"/>
      <c r="G60" s="25">
        <v>254360.82</v>
      </c>
      <c r="H60" s="25">
        <v>99.72</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188</v>
      </c>
      <c r="C102" s="57" t="s">
        <v>189</v>
      </c>
      <c r="D102" s="54"/>
      <c r="E102" s="6"/>
      <c r="F102" s="19"/>
      <c r="G102" s="24">
        <v>9.41</v>
      </c>
      <c r="H102" s="24" t="s">
        <v>5256</v>
      </c>
      <c r="I102" s="31"/>
      <c r="J102" s="31"/>
      <c r="K102" s="35"/>
    </row>
    <row r="103" spans="1:54" x14ac:dyDescent="0.3">
      <c r="C103" s="58" t="s">
        <v>176</v>
      </c>
      <c r="D103" s="54"/>
      <c r="E103" s="6"/>
      <c r="F103" s="19"/>
      <c r="G103" s="25">
        <v>9.41</v>
      </c>
      <c r="H103" s="25" t="s">
        <v>5256</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5255</v>
      </c>
      <c r="D106" s="54"/>
      <c r="E106" s="6"/>
      <c r="F106" s="19"/>
      <c r="G106" s="24" t="s">
        <v>2</v>
      </c>
      <c r="H106" s="24" t="s">
        <v>2</v>
      </c>
      <c r="I106" s="31"/>
      <c r="J106" s="31"/>
      <c r="K106" s="35"/>
      <c r="L106" s="3"/>
      <c r="AI106" s="3"/>
      <c r="AV106" s="3"/>
      <c r="AX106" s="3"/>
      <c r="BB106" s="3"/>
    </row>
    <row r="107" spans="1:54" x14ac:dyDescent="0.3">
      <c r="B107" s="8"/>
      <c r="C107" s="57" t="s">
        <v>190</v>
      </c>
      <c r="D107" s="54"/>
      <c r="E107" s="6"/>
      <c r="F107" s="19"/>
      <c r="G107" s="24">
        <v>665.38</v>
      </c>
      <c r="H107" s="24">
        <v>0.28000000000000003</v>
      </c>
      <c r="I107" s="31"/>
      <c r="J107" s="31"/>
      <c r="K107" s="35"/>
    </row>
    <row r="108" spans="1:54" x14ac:dyDescent="0.3">
      <c r="C108" s="58" t="s">
        <v>176</v>
      </c>
      <c r="D108" s="54"/>
      <c r="E108" s="6"/>
      <c r="F108" s="19"/>
      <c r="G108" s="25">
        <v>665.38</v>
      </c>
      <c r="H108" s="25">
        <v>0.28000000000000003</v>
      </c>
      <c r="I108" s="31"/>
      <c r="J108" s="31"/>
      <c r="K108" s="35"/>
    </row>
    <row r="109" spans="1:54" x14ac:dyDescent="0.3">
      <c r="C109" s="57"/>
      <c r="D109" s="54"/>
      <c r="E109" s="6"/>
      <c r="F109" s="19"/>
      <c r="G109" s="24"/>
      <c r="H109" s="24"/>
      <c r="I109" s="31"/>
      <c r="J109" s="31"/>
      <c r="K109" s="35"/>
    </row>
    <row r="110" spans="1:54" x14ac:dyDescent="0.3">
      <c r="C110" s="60" t="s">
        <v>191</v>
      </c>
      <c r="D110" s="55"/>
      <c r="E110" s="5"/>
      <c r="F110" s="20"/>
      <c r="G110" s="26">
        <v>255035.61</v>
      </c>
      <c r="H110" s="26">
        <v>100</v>
      </c>
      <c r="I110" s="32"/>
      <c r="J110" s="32"/>
      <c r="K110" s="36"/>
    </row>
    <row r="113" spans="3:11" x14ac:dyDescent="0.3">
      <c r="C113" s="1" t="s">
        <v>192</v>
      </c>
    </row>
    <row r="114" spans="3:11" x14ac:dyDescent="0.3">
      <c r="C114" s="37" t="s">
        <v>193</v>
      </c>
      <c r="D114" s="37"/>
      <c r="E114" s="37"/>
      <c r="F114" s="37"/>
      <c r="G114" s="37"/>
      <c r="H114" s="37"/>
      <c r="I114" s="37"/>
      <c r="J114" s="37"/>
      <c r="K114" s="37"/>
    </row>
    <row r="115" spans="3:11" x14ac:dyDescent="0.3">
      <c r="C115" s="2" t="s">
        <v>194</v>
      </c>
    </row>
    <row r="116" spans="3:11" x14ac:dyDescent="0.3">
      <c r="C116" s="2" t="s">
        <v>195</v>
      </c>
    </row>
    <row r="117" spans="3:11" ht="30" customHeight="1" x14ac:dyDescent="0.3">
      <c r="C117" s="82" t="s">
        <v>196</v>
      </c>
      <c r="D117" s="83"/>
      <c r="E117" s="83"/>
      <c r="F117" s="83"/>
      <c r="G117" s="83"/>
      <c r="H117" s="83"/>
      <c r="I117" s="83"/>
      <c r="J117" s="83"/>
      <c r="K117" s="83"/>
    </row>
    <row r="118" spans="3:11" x14ac:dyDescent="0.3">
      <c r="C118" s="2" t="s">
        <v>197</v>
      </c>
    </row>
    <row r="120" spans="3:11" x14ac:dyDescent="0.3">
      <c r="C120" s="1" t="s">
        <v>5366</v>
      </c>
      <c r="E120" s="80" t="s">
        <v>5367</v>
      </c>
    </row>
    <row r="121" spans="3:11" x14ac:dyDescent="0.3">
      <c r="E121" s="2" t="s">
        <v>5402</v>
      </c>
    </row>
  </sheetData>
  <mergeCells count="1">
    <mergeCell ref="C117:K117"/>
  </mergeCells>
  <hyperlinks>
    <hyperlink ref="J2" location="'Index'!A1" display="'Index'!A1" xr:uid="{541B302F-4AE8-4C60-BE5B-60A514FC20E3}"/>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6E81E-15CE-4213-9146-50BE31DC49C8}">
  <sheetPr codeName="Sheet140"/>
  <dimension ref="A1:IV83"/>
  <sheetViews>
    <sheetView showGridLines="0" zoomScale="90" zoomScaleNormal="90" workbookViewId="0">
      <pane ySplit="6" topLeftCell="A6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3015</v>
      </c>
      <c r="J2" s="38" t="s">
        <v>4927</v>
      </c>
    </row>
    <row r="3" spans="1:54" ht="16.2" x14ac:dyDescent="0.35">
      <c r="C3" s="1" t="s">
        <v>28</v>
      </c>
      <c r="D3" s="21" t="s">
        <v>3016</v>
      </c>
      <c r="F3" s="73" t="s">
        <v>5301</v>
      </c>
      <c r="G3" s="13" t="s">
        <v>4844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5911070</v>
      </c>
      <c r="G10" s="24">
        <v>118310.07</v>
      </c>
      <c r="H10" s="24">
        <v>28</v>
      </c>
      <c r="I10" s="31"/>
      <c r="J10" s="31"/>
      <c r="K10" s="35"/>
    </row>
    <row r="11" spans="1:54" x14ac:dyDescent="0.3">
      <c r="B11" s="8" t="s">
        <v>44</v>
      </c>
      <c r="C11" s="57" t="s">
        <v>45</v>
      </c>
      <c r="D11" s="54" t="s">
        <v>46</v>
      </c>
      <c r="E11" s="6" t="s">
        <v>43</v>
      </c>
      <c r="F11" s="19">
        <v>7328258</v>
      </c>
      <c r="G11" s="24">
        <v>105951.95</v>
      </c>
      <c r="H11" s="24">
        <v>25.08</v>
      </c>
      <c r="I11" s="31"/>
      <c r="J11" s="31"/>
      <c r="K11" s="35"/>
    </row>
    <row r="12" spans="1:54" x14ac:dyDescent="0.3">
      <c r="B12" s="8" t="s">
        <v>76</v>
      </c>
      <c r="C12" s="57" t="s">
        <v>77</v>
      </c>
      <c r="D12" s="54" t="s">
        <v>78</v>
      </c>
      <c r="E12" s="6" t="s">
        <v>43</v>
      </c>
      <c r="F12" s="19">
        <v>4462118</v>
      </c>
      <c r="G12" s="24">
        <v>36604.99</v>
      </c>
      <c r="H12" s="24">
        <v>8.66</v>
      </c>
      <c r="I12" s="31"/>
      <c r="J12" s="31"/>
      <c r="K12" s="35"/>
    </row>
    <row r="13" spans="1:54" x14ac:dyDescent="0.3">
      <c r="B13" s="8" t="s">
        <v>51</v>
      </c>
      <c r="C13" s="57" t="s">
        <v>52</v>
      </c>
      <c r="D13" s="54" t="s">
        <v>53</v>
      </c>
      <c r="E13" s="6" t="s">
        <v>43</v>
      </c>
      <c r="F13" s="19">
        <v>2942322</v>
      </c>
      <c r="G13" s="24">
        <v>35284.33</v>
      </c>
      <c r="H13" s="24">
        <v>8.35</v>
      </c>
      <c r="I13" s="31"/>
      <c r="J13" s="31"/>
      <c r="K13" s="35"/>
    </row>
    <row r="14" spans="1:54" x14ac:dyDescent="0.3">
      <c r="B14" s="8" t="s">
        <v>58</v>
      </c>
      <c r="C14" s="57" t="s">
        <v>59</v>
      </c>
      <c r="D14" s="54" t="s">
        <v>60</v>
      </c>
      <c r="E14" s="6" t="s">
        <v>43</v>
      </c>
      <c r="F14" s="19">
        <v>1623946</v>
      </c>
      <c r="G14" s="24">
        <v>35134.07</v>
      </c>
      <c r="H14" s="24">
        <v>8.32</v>
      </c>
      <c r="I14" s="31"/>
      <c r="J14" s="31"/>
      <c r="K14" s="35"/>
    </row>
    <row r="15" spans="1:54" x14ac:dyDescent="0.3">
      <c r="B15" s="8" t="s">
        <v>1052</v>
      </c>
      <c r="C15" s="57" t="s">
        <v>1053</v>
      </c>
      <c r="D15" s="54" t="s">
        <v>1054</v>
      </c>
      <c r="E15" s="6" t="s">
        <v>43</v>
      </c>
      <c r="F15" s="19">
        <v>1789959</v>
      </c>
      <c r="G15" s="24">
        <v>15610.23</v>
      </c>
      <c r="H15" s="24">
        <v>3.69</v>
      </c>
      <c r="I15" s="31"/>
      <c r="J15" s="31"/>
      <c r="K15" s="35"/>
    </row>
    <row r="16" spans="1:54" x14ac:dyDescent="0.3">
      <c r="B16" s="8" t="s">
        <v>2099</v>
      </c>
      <c r="C16" s="57" t="s">
        <v>2100</v>
      </c>
      <c r="D16" s="54" t="s">
        <v>2101</v>
      </c>
      <c r="E16" s="6" t="s">
        <v>43</v>
      </c>
      <c r="F16" s="19">
        <v>6669900</v>
      </c>
      <c r="G16" s="24">
        <v>14214.89</v>
      </c>
      <c r="H16" s="24">
        <v>3.36</v>
      </c>
      <c r="I16" s="31"/>
      <c r="J16" s="31"/>
      <c r="K16" s="35"/>
    </row>
    <row r="17" spans="2:11" x14ac:dyDescent="0.3">
      <c r="B17" s="8" t="s">
        <v>2305</v>
      </c>
      <c r="C17" s="57" t="s">
        <v>1424</v>
      </c>
      <c r="D17" s="54" t="s">
        <v>2306</v>
      </c>
      <c r="E17" s="6" t="s">
        <v>43</v>
      </c>
      <c r="F17" s="19">
        <v>17960876</v>
      </c>
      <c r="G17" s="24">
        <v>13082.7</v>
      </c>
      <c r="H17" s="24">
        <v>3.1</v>
      </c>
      <c r="I17" s="31"/>
      <c r="J17" s="31"/>
      <c r="K17" s="35"/>
    </row>
    <row r="18" spans="2:11" x14ac:dyDescent="0.3">
      <c r="B18" s="8" t="s">
        <v>294</v>
      </c>
      <c r="C18" s="57" t="s">
        <v>295</v>
      </c>
      <c r="D18" s="54" t="s">
        <v>296</v>
      </c>
      <c r="E18" s="6" t="s">
        <v>43</v>
      </c>
      <c r="F18" s="19">
        <v>5032438</v>
      </c>
      <c r="G18" s="24">
        <v>12519.7</v>
      </c>
      <c r="H18" s="24">
        <v>2.96</v>
      </c>
      <c r="I18" s="31"/>
      <c r="J18" s="31"/>
      <c r="K18" s="35"/>
    </row>
    <row r="19" spans="2:11" x14ac:dyDescent="0.3">
      <c r="B19" s="8" t="s">
        <v>555</v>
      </c>
      <c r="C19" s="57" t="s">
        <v>556</v>
      </c>
      <c r="D19" s="54" t="s">
        <v>557</v>
      </c>
      <c r="E19" s="6" t="s">
        <v>43</v>
      </c>
      <c r="F19" s="19">
        <v>1526999</v>
      </c>
      <c r="G19" s="24">
        <v>12483.22</v>
      </c>
      <c r="H19" s="24">
        <v>2.95</v>
      </c>
      <c r="I19" s="31"/>
      <c r="J19" s="31"/>
      <c r="K19" s="35"/>
    </row>
    <row r="20" spans="2:11" x14ac:dyDescent="0.3">
      <c r="B20" s="8" t="s">
        <v>2327</v>
      </c>
      <c r="C20" s="57" t="s">
        <v>1110</v>
      </c>
      <c r="D20" s="54" t="s">
        <v>2328</v>
      </c>
      <c r="E20" s="6" t="s">
        <v>43</v>
      </c>
      <c r="F20" s="19">
        <v>9162990</v>
      </c>
      <c r="G20" s="24">
        <v>10464.129999999999</v>
      </c>
      <c r="H20" s="24">
        <v>2.48</v>
      </c>
      <c r="I20" s="31"/>
      <c r="J20" s="31"/>
      <c r="K20" s="35"/>
    </row>
    <row r="21" spans="2:11" x14ac:dyDescent="0.3">
      <c r="B21" s="8" t="s">
        <v>288</v>
      </c>
      <c r="C21" s="57" t="s">
        <v>289</v>
      </c>
      <c r="D21" s="54" t="s">
        <v>290</v>
      </c>
      <c r="E21" s="6" t="s">
        <v>43</v>
      </c>
      <c r="F21" s="19">
        <v>9371188</v>
      </c>
      <c r="G21" s="24">
        <v>10355.16</v>
      </c>
      <c r="H21" s="24">
        <v>2.4500000000000002</v>
      </c>
      <c r="I21" s="31"/>
      <c r="J21" s="31"/>
      <c r="K21" s="35"/>
    </row>
    <row r="22" spans="2:11" x14ac:dyDescent="0.3">
      <c r="C22" s="58" t="s">
        <v>176</v>
      </c>
      <c r="D22" s="54"/>
      <c r="E22" s="6"/>
      <c r="F22" s="19"/>
      <c r="G22" s="25">
        <v>420015.44</v>
      </c>
      <c r="H22" s="25">
        <v>99.4</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188</v>
      </c>
      <c r="C64" s="57" t="s">
        <v>189</v>
      </c>
      <c r="D64" s="54"/>
      <c r="E64" s="6"/>
      <c r="F64" s="19"/>
      <c r="G64" s="24">
        <v>15.46</v>
      </c>
      <c r="H64" s="24" t="s">
        <v>5256</v>
      </c>
      <c r="I64" s="31"/>
      <c r="J64" s="31"/>
      <c r="K64" s="35"/>
    </row>
    <row r="65" spans="1:54" x14ac:dyDescent="0.3">
      <c r="C65" s="58" t="s">
        <v>176</v>
      </c>
      <c r="D65" s="54"/>
      <c r="E65" s="6"/>
      <c r="F65" s="19"/>
      <c r="G65" s="25">
        <v>15.46</v>
      </c>
      <c r="H65" s="25" t="s">
        <v>5256</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5255</v>
      </c>
      <c r="D68" s="54"/>
      <c r="E68" s="6"/>
      <c r="F68" s="19"/>
      <c r="G68" s="24" t="s">
        <v>2</v>
      </c>
      <c r="H68" s="24" t="s">
        <v>2</v>
      </c>
      <c r="I68" s="31"/>
      <c r="J68" s="31"/>
      <c r="K68" s="35"/>
      <c r="L68" s="3"/>
      <c r="AI68" s="3"/>
      <c r="AV68" s="3"/>
      <c r="AX68" s="3"/>
      <c r="BB68" s="3"/>
    </row>
    <row r="69" spans="1:54" x14ac:dyDescent="0.3">
      <c r="B69" s="8"/>
      <c r="C69" s="57" t="s">
        <v>190</v>
      </c>
      <c r="D69" s="54"/>
      <c r="E69" s="6"/>
      <c r="F69" s="19"/>
      <c r="G69" s="24">
        <v>2455.64</v>
      </c>
      <c r="H69" s="24">
        <v>0.6</v>
      </c>
      <c r="I69" s="31"/>
      <c r="J69" s="31"/>
      <c r="K69" s="35"/>
    </row>
    <row r="70" spans="1:54" x14ac:dyDescent="0.3">
      <c r="C70" s="58" t="s">
        <v>176</v>
      </c>
      <c r="D70" s="54"/>
      <c r="E70" s="6"/>
      <c r="F70" s="19"/>
      <c r="G70" s="25">
        <v>2455.64</v>
      </c>
      <c r="H70" s="25">
        <v>0.6</v>
      </c>
      <c r="I70" s="31"/>
      <c r="J70" s="31"/>
      <c r="K70" s="35"/>
    </row>
    <row r="71" spans="1:54" x14ac:dyDescent="0.3">
      <c r="C71" s="57"/>
      <c r="D71" s="54"/>
      <c r="E71" s="6"/>
      <c r="F71" s="19"/>
      <c r="G71" s="24"/>
      <c r="H71" s="24"/>
      <c r="I71" s="31"/>
      <c r="J71" s="31"/>
      <c r="K71" s="35"/>
    </row>
    <row r="72" spans="1:54" x14ac:dyDescent="0.3">
      <c r="C72" s="60" t="s">
        <v>191</v>
      </c>
      <c r="D72" s="55"/>
      <c r="E72" s="5"/>
      <c r="F72" s="20"/>
      <c r="G72" s="26">
        <v>422486.54</v>
      </c>
      <c r="H72" s="26">
        <v>100</v>
      </c>
      <c r="I72" s="32"/>
      <c r="J72" s="32"/>
      <c r="K72" s="36"/>
    </row>
    <row r="75" spans="1:54" x14ac:dyDescent="0.3">
      <c r="C75" s="1" t="s">
        <v>192</v>
      </c>
    </row>
    <row r="76" spans="1:54" x14ac:dyDescent="0.3">
      <c r="C76" s="37" t="s">
        <v>193</v>
      </c>
      <c r="D76" s="37"/>
      <c r="E76" s="37"/>
      <c r="F76" s="37"/>
      <c r="G76" s="37"/>
      <c r="H76" s="37"/>
      <c r="I76" s="37"/>
      <c r="J76" s="37"/>
      <c r="K76" s="37"/>
    </row>
    <row r="77" spans="1:54" x14ac:dyDescent="0.3">
      <c r="C77" s="2" t="s">
        <v>194</v>
      </c>
    </row>
    <row r="78" spans="1:54" x14ac:dyDescent="0.3">
      <c r="C78" s="2" t="s">
        <v>195</v>
      </c>
    </row>
    <row r="79" spans="1:54" ht="30" customHeight="1" x14ac:dyDescent="0.3">
      <c r="C79" s="82" t="s">
        <v>196</v>
      </c>
      <c r="D79" s="83"/>
      <c r="E79" s="83"/>
      <c r="F79" s="83"/>
      <c r="G79" s="83"/>
      <c r="H79" s="83"/>
      <c r="I79" s="83"/>
      <c r="J79" s="83"/>
      <c r="K79" s="83"/>
    </row>
    <row r="80" spans="1:54" x14ac:dyDescent="0.3">
      <c r="C80" s="2" t="s">
        <v>197</v>
      </c>
    </row>
    <row r="82" spans="3:5" x14ac:dyDescent="0.3">
      <c r="C82" s="1" t="s">
        <v>5366</v>
      </c>
      <c r="E82" s="80" t="s">
        <v>5367</v>
      </c>
    </row>
    <row r="83" spans="3:5" x14ac:dyDescent="0.3">
      <c r="E83" s="2" t="s">
        <v>5403</v>
      </c>
    </row>
  </sheetData>
  <mergeCells count="1">
    <mergeCell ref="C79:K79"/>
  </mergeCells>
  <hyperlinks>
    <hyperlink ref="J2" location="'Index'!A1" display="'Index'!A1" xr:uid="{149AF1C2-2EF9-4B7C-8237-89BBC76BF95C}"/>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4E62C-580C-4216-892D-D91ACC48D508}">
  <sheetPr codeName="Sheet141"/>
  <dimension ref="A1:IV171"/>
  <sheetViews>
    <sheetView showGridLines="0" zoomScale="90" zoomScaleNormal="90" workbookViewId="0">
      <pane ySplit="6" topLeftCell="A15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3017</v>
      </c>
      <c r="J2" s="38" t="s">
        <v>4927</v>
      </c>
    </row>
    <row r="3" spans="1:54" ht="16.2" x14ac:dyDescent="0.35">
      <c r="C3" s="1" t="s">
        <v>28</v>
      </c>
      <c r="D3" s="21" t="s">
        <v>3018</v>
      </c>
      <c r="F3" s="73" t="s">
        <v>5301</v>
      </c>
      <c r="G3" s="13" t="s">
        <v>4845</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5211</v>
      </c>
      <c r="G10" s="24">
        <v>104.26</v>
      </c>
      <c r="H10" s="24">
        <v>10.57</v>
      </c>
      <c r="I10" s="31"/>
      <c r="J10" s="31"/>
      <c r="K10" s="35"/>
    </row>
    <row r="11" spans="1:54" x14ac:dyDescent="0.3">
      <c r="B11" s="8" t="s">
        <v>44</v>
      </c>
      <c r="C11" s="57" t="s">
        <v>45</v>
      </c>
      <c r="D11" s="54" t="s">
        <v>46</v>
      </c>
      <c r="E11" s="6" t="s">
        <v>43</v>
      </c>
      <c r="F11" s="19">
        <v>4901</v>
      </c>
      <c r="G11" s="24">
        <v>70.86</v>
      </c>
      <c r="H11" s="24">
        <v>7.19</v>
      </c>
      <c r="I11" s="31"/>
      <c r="J11" s="31"/>
      <c r="K11" s="35"/>
    </row>
    <row r="12" spans="1:54" x14ac:dyDescent="0.3">
      <c r="B12" s="8" t="s">
        <v>61</v>
      </c>
      <c r="C12" s="57" t="s">
        <v>62</v>
      </c>
      <c r="D12" s="54" t="s">
        <v>63</v>
      </c>
      <c r="E12" s="6" t="s">
        <v>64</v>
      </c>
      <c r="F12" s="19">
        <v>4651</v>
      </c>
      <c r="G12" s="24">
        <v>69.8</v>
      </c>
      <c r="H12" s="24">
        <v>7.08</v>
      </c>
      <c r="I12" s="31"/>
      <c r="J12" s="31"/>
      <c r="K12" s="35"/>
    </row>
    <row r="13" spans="1:54" x14ac:dyDescent="0.3">
      <c r="B13" s="8" t="s">
        <v>47</v>
      </c>
      <c r="C13" s="57" t="s">
        <v>48</v>
      </c>
      <c r="D13" s="54" t="s">
        <v>49</v>
      </c>
      <c r="E13" s="6" t="s">
        <v>50</v>
      </c>
      <c r="F13" s="19">
        <v>2456</v>
      </c>
      <c r="G13" s="24">
        <v>39.33</v>
      </c>
      <c r="H13" s="24">
        <v>3.99</v>
      </c>
      <c r="I13" s="31"/>
      <c r="J13" s="31"/>
      <c r="K13" s="35"/>
    </row>
    <row r="14" spans="1:54" x14ac:dyDescent="0.3">
      <c r="B14" s="8" t="s">
        <v>323</v>
      </c>
      <c r="C14" s="57" t="s">
        <v>324</v>
      </c>
      <c r="D14" s="54" t="s">
        <v>325</v>
      </c>
      <c r="E14" s="6" t="s">
        <v>244</v>
      </c>
      <c r="F14" s="19">
        <v>1802</v>
      </c>
      <c r="G14" s="24">
        <v>36.21</v>
      </c>
      <c r="H14" s="24">
        <v>3.67</v>
      </c>
      <c r="I14" s="31"/>
      <c r="J14" s="31"/>
      <c r="K14" s="35"/>
    </row>
    <row r="15" spans="1:54" x14ac:dyDescent="0.3">
      <c r="B15" s="8" t="s">
        <v>54</v>
      </c>
      <c r="C15" s="57" t="s">
        <v>55</v>
      </c>
      <c r="D15" s="54" t="s">
        <v>56</v>
      </c>
      <c r="E15" s="6" t="s">
        <v>57</v>
      </c>
      <c r="F15" s="19">
        <v>803</v>
      </c>
      <c r="G15" s="24">
        <v>29.46</v>
      </c>
      <c r="H15" s="24">
        <v>2.99</v>
      </c>
      <c r="I15" s="31"/>
      <c r="J15" s="31"/>
      <c r="K15" s="35"/>
    </row>
    <row r="16" spans="1:54" x14ac:dyDescent="0.3">
      <c r="B16" s="8" t="s">
        <v>377</v>
      </c>
      <c r="C16" s="57" t="s">
        <v>378</v>
      </c>
      <c r="D16" s="54" t="s">
        <v>379</v>
      </c>
      <c r="E16" s="6" t="s">
        <v>103</v>
      </c>
      <c r="F16" s="19">
        <v>6366</v>
      </c>
      <c r="G16" s="24">
        <v>26.51</v>
      </c>
      <c r="H16" s="24">
        <v>2.69</v>
      </c>
      <c r="I16" s="31"/>
      <c r="J16" s="31"/>
      <c r="K16" s="35"/>
    </row>
    <row r="17" spans="2:11" x14ac:dyDescent="0.3">
      <c r="B17" s="8" t="s">
        <v>73</v>
      </c>
      <c r="C17" s="57" t="s">
        <v>74</v>
      </c>
      <c r="D17" s="54" t="s">
        <v>75</v>
      </c>
      <c r="E17" s="6" t="s">
        <v>50</v>
      </c>
      <c r="F17" s="19">
        <v>696</v>
      </c>
      <c r="G17" s="24">
        <v>24.09</v>
      </c>
      <c r="H17" s="24">
        <v>2.44</v>
      </c>
      <c r="I17" s="31"/>
      <c r="J17" s="31"/>
      <c r="K17" s="35"/>
    </row>
    <row r="18" spans="2:11" x14ac:dyDescent="0.3">
      <c r="B18" s="8" t="s">
        <v>51</v>
      </c>
      <c r="C18" s="57" t="s">
        <v>52</v>
      </c>
      <c r="D18" s="54" t="s">
        <v>53</v>
      </c>
      <c r="E18" s="6" t="s">
        <v>43</v>
      </c>
      <c r="F18" s="19">
        <v>1961</v>
      </c>
      <c r="G18" s="24">
        <v>23.51</v>
      </c>
      <c r="H18" s="24">
        <v>2.38</v>
      </c>
      <c r="I18" s="31"/>
      <c r="J18" s="31"/>
      <c r="K18" s="35"/>
    </row>
    <row r="19" spans="2:11" x14ac:dyDescent="0.3">
      <c r="B19" s="8" t="s">
        <v>58</v>
      </c>
      <c r="C19" s="57" t="s">
        <v>59</v>
      </c>
      <c r="D19" s="54" t="s">
        <v>60</v>
      </c>
      <c r="E19" s="6" t="s">
        <v>43</v>
      </c>
      <c r="F19" s="19">
        <v>1011</v>
      </c>
      <c r="G19" s="24">
        <v>21.87</v>
      </c>
      <c r="H19" s="24">
        <v>2.2200000000000002</v>
      </c>
      <c r="I19" s="31"/>
      <c r="J19" s="31"/>
      <c r="K19" s="35"/>
    </row>
    <row r="20" spans="2:11" x14ac:dyDescent="0.3">
      <c r="B20" s="8" t="s">
        <v>76</v>
      </c>
      <c r="C20" s="57" t="s">
        <v>77</v>
      </c>
      <c r="D20" s="54" t="s">
        <v>78</v>
      </c>
      <c r="E20" s="6" t="s">
        <v>43</v>
      </c>
      <c r="F20" s="19">
        <v>2638</v>
      </c>
      <c r="G20" s="24">
        <v>21.64</v>
      </c>
      <c r="H20" s="24">
        <v>2.19</v>
      </c>
      <c r="I20" s="31"/>
      <c r="J20" s="31"/>
      <c r="K20" s="35"/>
    </row>
    <row r="21" spans="2:11" x14ac:dyDescent="0.3">
      <c r="B21" s="8" t="s">
        <v>380</v>
      </c>
      <c r="C21" s="57" t="s">
        <v>381</v>
      </c>
      <c r="D21" s="54" t="s">
        <v>382</v>
      </c>
      <c r="E21" s="6" t="s">
        <v>72</v>
      </c>
      <c r="F21" s="19">
        <v>607</v>
      </c>
      <c r="G21" s="24">
        <v>19.329999999999998</v>
      </c>
      <c r="H21" s="24">
        <v>1.96</v>
      </c>
      <c r="I21" s="31"/>
      <c r="J21" s="31"/>
      <c r="K21" s="35"/>
    </row>
    <row r="22" spans="2:11" x14ac:dyDescent="0.3">
      <c r="B22" s="8" t="s">
        <v>530</v>
      </c>
      <c r="C22" s="57" t="s">
        <v>531</v>
      </c>
      <c r="D22" s="54" t="s">
        <v>532</v>
      </c>
      <c r="E22" s="6" t="s">
        <v>86</v>
      </c>
      <c r="F22" s="19">
        <v>1794</v>
      </c>
      <c r="G22" s="24">
        <v>16.8</v>
      </c>
      <c r="H22" s="24">
        <v>1.7</v>
      </c>
      <c r="I22" s="31"/>
      <c r="J22" s="31"/>
      <c r="K22" s="35"/>
    </row>
    <row r="23" spans="2:11" x14ac:dyDescent="0.3">
      <c r="B23" s="8" t="s">
        <v>100</v>
      </c>
      <c r="C23" s="57" t="s">
        <v>101</v>
      </c>
      <c r="D23" s="54" t="s">
        <v>102</v>
      </c>
      <c r="E23" s="6" t="s">
        <v>103</v>
      </c>
      <c r="F23" s="19">
        <v>614</v>
      </c>
      <c r="G23" s="24">
        <v>14.09</v>
      </c>
      <c r="H23" s="24">
        <v>1.43</v>
      </c>
      <c r="I23" s="31"/>
      <c r="J23" s="31"/>
      <c r="K23" s="35"/>
    </row>
    <row r="24" spans="2:11" x14ac:dyDescent="0.3">
      <c r="B24" s="8" t="s">
        <v>564</v>
      </c>
      <c r="C24" s="57" t="s">
        <v>565</v>
      </c>
      <c r="D24" s="54" t="s">
        <v>566</v>
      </c>
      <c r="E24" s="6" t="s">
        <v>164</v>
      </c>
      <c r="F24" s="19">
        <v>4776</v>
      </c>
      <c r="G24" s="24">
        <v>12.61</v>
      </c>
      <c r="H24" s="24">
        <v>1.28</v>
      </c>
      <c r="I24" s="31"/>
      <c r="J24" s="31"/>
      <c r="K24" s="35"/>
    </row>
    <row r="25" spans="2:11" x14ac:dyDescent="0.3">
      <c r="B25" s="8" t="s">
        <v>841</v>
      </c>
      <c r="C25" s="57" t="s">
        <v>842</v>
      </c>
      <c r="D25" s="54" t="s">
        <v>843</v>
      </c>
      <c r="E25" s="6" t="s">
        <v>50</v>
      </c>
      <c r="F25" s="19">
        <v>727</v>
      </c>
      <c r="G25" s="24">
        <v>12.56</v>
      </c>
      <c r="H25" s="24">
        <v>1.27</v>
      </c>
      <c r="I25" s="31"/>
      <c r="J25" s="31"/>
      <c r="K25" s="35"/>
    </row>
    <row r="26" spans="2:11" x14ac:dyDescent="0.3">
      <c r="B26" s="8" t="s">
        <v>449</v>
      </c>
      <c r="C26" s="57" t="s">
        <v>450</v>
      </c>
      <c r="D26" s="54" t="s">
        <v>451</v>
      </c>
      <c r="E26" s="6" t="s">
        <v>90</v>
      </c>
      <c r="F26" s="19">
        <v>725</v>
      </c>
      <c r="G26" s="24">
        <v>12.16</v>
      </c>
      <c r="H26" s="24">
        <v>1.23</v>
      </c>
      <c r="I26" s="31"/>
      <c r="J26" s="31"/>
      <c r="K26" s="35"/>
    </row>
    <row r="27" spans="2:11" x14ac:dyDescent="0.3">
      <c r="B27" s="8" t="s">
        <v>69</v>
      </c>
      <c r="C27" s="57" t="s">
        <v>70</v>
      </c>
      <c r="D27" s="54" t="s">
        <v>71</v>
      </c>
      <c r="E27" s="6" t="s">
        <v>72</v>
      </c>
      <c r="F27" s="19">
        <v>91</v>
      </c>
      <c r="G27" s="24">
        <v>11.28</v>
      </c>
      <c r="H27" s="24">
        <v>1.1399999999999999</v>
      </c>
      <c r="I27" s="31"/>
      <c r="J27" s="31"/>
      <c r="K27" s="35"/>
    </row>
    <row r="28" spans="2:11" x14ac:dyDescent="0.3">
      <c r="B28" s="8" t="s">
        <v>549</v>
      </c>
      <c r="C28" s="57" t="s">
        <v>550</v>
      </c>
      <c r="D28" s="54" t="s">
        <v>551</v>
      </c>
      <c r="E28" s="6" t="s">
        <v>119</v>
      </c>
      <c r="F28" s="19">
        <v>3266</v>
      </c>
      <c r="G28" s="24">
        <v>10.94</v>
      </c>
      <c r="H28" s="24">
        <v>1.1100000000000001</v>
      </c>
      <c r="I28" s="31"/>
      <c r="J28" s="31"/>
      <c r="K28" s="35"/>
    </row>
    <row r="29" spans="2:11" x14ac:dyDescent="0.3">
      <c r="B29" s="8" t="s">
        <v>1016</v>
      </c>
      <c r="C29" s="57" t="s">
        <v>1017</v>
      </c>
      <c r="D29" s="54" t="s">
        <v>1018</v>
      </c>
      <c r="E29" s="6" t="s">
        <v>1019</v>
      </c>
      <c r="F29" s="19">
        <v>2462</v>
      </c>
      <c r="G29" s="24">
        <v>10.38</v>
      </c>
      <c r="H29" s="24">
        <v>1.05</v>
      </c>
      <c r="I29" s="31"/>
      <c r="J29" s="31"/>
      <c r="K29" s="35"/>
    </row>
    <row r="30" spans="2:11" x14ac:dyDescent="0.3">
      <c r="B30" s="8" t="s">
        <v>808</v>
      </c>
      <c r="C30" s="57" t="s">
        <v>809</v>
      </c>
      <c r="D30" s="54" t="s">
        <v>810</v>
      </c>
      <c r="E30" s="6" t="s">
        <v>145</v>
      </c>
      <c r="F30" s="19">
        <v>281</v>
      </c>
      <c r="G30" s="24">
        <v>10.37</v>
      </c>
      <c r="H30" s="24">
        <v>1.05</v>
      </c>
      <c r="I30" s="31"/>
      <c r="J30" s="31"/>
      <c r="K30" s="35"/>
    </row>
    <row r="31" spans="2:11" x14ac:dyDescent="0.3">
      <c r="B31" s="8" t="s">
        <v>392</v>
      </c>
      <c r="C31" s="57" t="s">
        <v>393</v>
      </c>
      <c r="D31" s="54" t="s">
        <v>394</v>
      </c>
      <c r="E31" s="6" t="s">
        <v>72</v>
      </c>
      <c r="F31" s="19">
        <v>1442</v>
      </c>
      <c r="G31" s="24">
        <v>9.92</v>
      </c>
      <c r="H31" s="24">
        <v>1.01</v>
      </c>
      <c r="I31" s="31"/>
      <c r="J31" s="31"/>
      <c r="K31" s="35"/>
    </row>
    <row r="32" spans="2:11" x14ac:dyDescent="0.3">
      <c r="B32" s="8" t="s">
        <v>65</v>
      </c>
      <c r="C32" s="57" t="s">
        <v>66</v>
      </c>
      <c r="D32" s="54" t="s">
        <v>67</v>
      </c>
      <c r="E32" s="6" t="s">
        <v>68</v>
      </c>
      <c r="F32" s="19">
        <v>81</v>
      </c>
      <c r="G32" s="24">
        <v>9.7799999999999994</v>
      </c>
      <c r="H32" s="24">
        <v>0.99</v>
      </c>
      <c r="I32" s="31"/>
      <c r="J32" s="31"/>
      <c r="K32" s="35"/>
    </row>
    <row r="33" spans="2:11" x14ac:dyDescent="0.3">
      <c r="B33" s="8" t="s">
        <v>786</v>
      </c>
      <c r="C33" s="57" t="s">
        <v>787</v>
      </c>
      <c r="D33" s="54" t="s">
        <v>788</v>
      </c>
      <c r="E33" s="6" t="s">
        <v>164</v>
      </c>
      <c r="F33" s="19">
        <v>151</v>
      </c>
      <c r="G33" s="24">
        <v>9.39</v>
      </c>
      <c r="H33" s="24">
        <v>0.95</v>
      </c>
      <c r="I33" s="31"/>
      <c r="J33" s="31"/>
      <c r="K33" s="35"/>
    </row>
    <row r="34" spans="2:11" x14ac:dyDescent="0.3">
      <c r="B34" s="8" t="s">
        <v>116</v>
      </c>
      <c r="C34" s="57" t="s">
        <v>117</v>
      </c>
      <c r="D34" s="54" t="s">
        <v>118</v>
      </c>
      <c r="E34" s="6" t="s">
        <v>119</v>
      </c>
      <c r="F34" s="19">
        <v>3133</v>
      </c>
      <c r="G34" s="24">
        <v>9.39</v>
      </c>
      <c r="H34" s="24">
        <v>0.95</v>
      </c>
      <c r="I34" s="31"/>
      <c r="J34" s="31"/>
      <c r="K34" s="35"/>
    </row>
    <row r="35" spans="2:11" x14ac:dyDescent="0.3">
      <c r="B35" s="8" t="s">
        <v>306</v>
      </c>
      <c r="C35" s="57" t="s">
        <v>307</v>
      </c>
      <c r="D35" s="54" t="s">
        <v>308</v>
      </c>
      <c r="E35" s="6" t="s">
        <v>198</v>
      </c>
      <c r="F35" s="19">
        <v>5663</v>
      </c>
      <c r="G35" s="24">
        <v>9.0500000000000007</v>
      </c>
      <c r="H35" s="24">
        <v>0.92</v>
      </c>
      <c r="I35" s="31"/>
      <c r="J35" s="31"/>
      <c r="K35" s="35"/>
    </row>
    <row r="36" spans="2:11" x14ac:dyDescent="0.3">
      <c r="B36" s="8" t="s">
        <v>533</v>
      </c>
      <c r="C36" s="57" t="s">
        <v>534</v>
      </c>
      <c r="D36" s="54" t="s">
        <v>535</v>
      </c>
      <c r="E36" s="6" t="s">
        <v>200</v>
      </c>
      <c r="F36" s="19">
        <v>135</v>
      </c>
      <c r="G36" s="24">
        <v>8.07</v>
      </c>
      <c r="H36" s="24">
        <v>0.82</v>
      </c>
      <c r="I36" s="31"/>
      <c r="J36" s="31"/>
      <c r="K36" s="35"/>
    </row>
    <row r="37" spans="2:11" x14ac:dyDescent="0.3">
      <c r="B37" s="8" t="s">
        <v>558</v>
      </c>
      <c r="C37" s="57" t="s">
        <v>559</v>
      </c>
      <c r="D37" s="54" t="s">
        <v>560</v>
      </c>
      <c r="E37" s="6" t="s">
        <v>86</v>
      </c>
      <c r="F37" s="19">
        <v>373</v>
      </c>
      <c r="G37" s="24">
        <v>7.66</v>
      </c>
      <c r="H37" s="24">
        <v>0.78</v>
      </c>
      <c r="I37" s="31"/>
      <c r="J37" s="31"/>
      <c r="K37" s="35"/>
    </row>
    <row r="38" spans="2:11" x14ac:dyDescent="0.3">
      <c r="B38" s="8" t="s">
        <v>952</v>
      </c>
      <c r="C38" s="57" t="s">
        <v>953</v>
      </c>
      <c r="D38" s="54" t="s">
        <v>954</v>
      </c>
      <c r="E38" s="6" t="s">
        <v>68</v>
      </c>
      <c r="F38" s="19">
        <v>262</v>
      </c>
      <c r="G38" s="24">
        <v>7.46</v>
      </c>
      <c r="H38" s="24">
        <v>0.76</v>
      </c>
      <c r="I38" s="31"/>
      <c r="J38" s="31"/>
      <c r="K38" s="35"/>
    </row>
    <row r="39" spans="2:11" x14ac:dyDescent="0.3">
      <c r="B39" s="8" t="s">
        <v>1020</v>
      </c>
      <c r="C39" s="57" t="s">
        <v>1021</v>
      </c>
      <c r="D39" s="54" t="s">
        <v>1022</v>
      </c>
      <c r="E39" s="6" t="s">
        <v>86</v>
      </c>
      <c r="F39" s="19">
        <v>2271</v>
      </c>
      <c r="G39" s="24">
        <v>7.42</v>
      </c>
      <c r="H39" s="24">
        <v>0.75</v>
      </c>
      <c r="I39" s="31"/>
      <c r="J39" s="31"/>
      <c r="K39" s="35"/>
    </row>
    <row r="40" spans="2:11" x14ac:dyDescent="0.3">
      <c r="B40" s="8" t="s">
        <v>386</v>
      </c>
      <c r="C40" s="57" t="s">
        <v>387</v>
      </c>
      <c r="D40" s="54" t="s">
        <v>388</v>
      </c>
      <c r="E40" s="6" t="s">
        <v>50</v>
      </c>
      <c r="F40" s="19">
        <v>437</v>
      </c>
      <c r="G40" s="24">
        <v>7.37</v>
      </c>
      <c r="H40" s="24">
        <v>0.75</v>
      </c>
      <c r="I40" s="31"/>
      <c r="J40" s="31"/>
      <c r="K40" s="35"/>
    </row>
    <row r="41" spans="2:11" x14ac:dyDescent="0.3">
      <c r="B41" s="8" t="s">
        <v>539</v>
      </c>
      <c r="C41" s="57" t="s">
        <v>540</v>
      </c>
      <c r="D41" s="54" t="s">
        <v>541</v>
      </c>
      <c r="E41" s="6" t="s">
        <v>542</v>
      </c>
      <c r="F41" s="19">
        <v>505</v>
      </c>
      <c r="G41" s="24">
        <v>7.32</v>
      </c>
      <c r="H41" s="24">
        <v>0.74</v>
      </c>
      <c r="I41" s="31"/>
      <c r="J41" s="31"/>
      <c r="K41" s="35"/>
    </row>
    <row r="42" spans="2:11" x14ac:dyDescent="0.3">
      <c r="B42" s="8" t="s">
        <v>211</v>
      </c>
      <c r="C42" s="57" t="s">
        <v>212</v>
      </c>
      <c r="D42" s="54" t="s">
        <v>213</v>
      </c>
      <c r="E42" s="6" t="s">
        <v>145</v>
      </c>
      <c r="F42" s="19">
        <v>310</v>
      </c>
      <c r="G42" s="24">
        <v>7.26</v>
      </c>
      <c r="H42" s="24">
        <v>0.74</v>
      </c>
      <c r="I42" s="31"/>
      <c r="J42" s="31"/>
      <c r="K42" s="35"/>
    </row>
    <row r="43" spans="2:11" x14ac:dyDescent="0.3">
      <c r="B43" s="8" t="s">
        <v>104</v>
      </c>
      <c r="C43" s="57" t="s">
        <v>105</v>
      </c>
      <c r="D43" s="54" t="s">
        <v>106</v>
      </c>
      <c r="E43" s="6" t="s">
        <v>107</v>
      </c>
      <c r="F43" s="19">
        <v>988</v>
      </c>
      <c r="G43" s="24">
        <v>6.85</v>
      </c>
      <c r="H43" s="24">
        <v>0.69</v>
      </c>
      <c r="I43" s="31"/>
      <c r="J43" s="31"/>
      <c r="K43" s="35"/>
    </row>
    <row r="44" spans="2:11" x14ac:dyDescent="0.3">
      <c r="B44" s="8" t="s">
        <v>1023</v>
      </c>
      <c r="C44" s="57" t="s">
        <v>1024</v>
      </c>
      <c r="D44" s="54" t="s">
        <v>1025</v>
      </c>
      <c r="E44" s="6" t="s">
        <v>86</v>
      </c>
      <c r="F44" s="19">
        <v>956</v>
      </c>
      <c r="G44" s="24">
        <v>6.75</v>
      </c>
      <c r="H44" s="24">
        <v>0.68</v>
      </c>
      <c r="I44" s="31"/>
      <c r="J44" s="31"/>
      <c r="K44" s="35"/>
    </row>
    <row r="45" spans="2:11" x14ac:dyDescent="0.3">
      <c r="B45" s="8" t="s">
        <v>1026</v>
      </c>
      <c r="C45" s="57" t="s">
        <v>1027</v>
      </c>
      <c r="D45" s="54" t="s">
        <v>1028</v>
      </c>
      <c r="E45" s="6" t="s">
        <v>198</v>
      </c>
      <c r="F45" s="19">
        <v>655</v>
      </c>
      <c r="G45" s="24">
        <v>6.68</v>
      </c>
      <c r="H45" s="24">
        <v>0.68</v>
      </c>
      <c r="I45" s="31"/>
      <c r="J45" s="31"/>
      <c r="K45" s="35"/>
    </row>
    <row r="46" spans="2:11" x14ac:dyDescent="0.3">
      <c r="B46" s="8" t="s">
        <v>411</v>
      </c>
      <c r="C46" s="57" t="s">
        <v>412</v>
      </c>
      <c r="D46" s="54" t="s">
        <v>413</v>
      </c>
      <c r="E46" s="6" t="s">
        <v>414</v>
      </c>
      <c r="F46" s="19">
        <v>2681</v>
      </c>
      <c r="G46" s="24">
        <v>6.55</v>
      </c>
      <c r="H46" s="24">
        <v>0.66</v>
      </c>
      <c r="I46" s="31"/>
      <c r="J46" s="31"/>
      <c r="K46" s="35"/>
    </row>
    <row r="47" spans="2:11" x14ac:dyDescent="0.3">
      <c r="B47" s="8" t="s">
        <v>546</v>
      </c>
      <c r="C47" s="57" t="s">
        <v>547</v>
      </c>
      <c r="D47" s="54" t="s">
        <v>548</v>
      </c>
      <c r="E47" s="6" t="s">
        <v>149</v>
      </c>
      <c r="F47" s="19">
        <v>508</v>
      </c>
      <c r="G47" s="24">
        <v>6.48</v>
      </c>
      <c r="H47" s="24">
        <v>0.66</v>
      </c>
      <c r="I47" s="31"/>
      <c r="J47" s="31"/>
      <c r="K47" s="35"/>
    </row>
    <row r="48" spans="2:11" x14ac:dyDescent="0.3">
      <c r="B48" s="8" t="s">
        <v>947</v>
      </c>
      <c r="C48" s="57" t="s">
        <v>948</v>
      </c>
      <c r="D48" s="54" t="s">
        <v>949</v>
      </c>
      <c r="E48" s="6" t="s">
        <v>72</v>
      </c>
      <c r="F48" s="19">
        <v>77</v>
      </c>
      <c r="G48" s="24">
        <v>6.45</v>
      </c>
      <c r="H48" s="24">
        <v>0.65</v>
      </c>
      <c r="I48" s="31"/>
      <c r="J48" s="31"/>
      <c r="K48" s="35"/>
    </row>
    <row r="49" spans="2:11" x14ac:dyDescent="0.3">
      <c r="B49" s="8" t="s">
        <v>2200</v>
      </c>
      <c r="C49" s="57" t="s">
        <v>2201</v>
      </c>
      <c r="D49" s="54" t="s">
        <v>2202</v>
      </c>
      <c r="E49" s="6" t="s">
        <v>1019</v>
      </c>
      <c r="F49" s="19">
        <v>129</v>
      </c>
      <c r="G49" s="24">
        <v>6.29</v>
      </c>
      <c r="H49" s="24">
        <v>0.64</v>
      </c>
      <c r="I49" s="31"/>
      <c r="J49" s="31"/>
      <c r="K49" s="35"/>
    </row>
    <row r="50" spans="2:11" x14ac:dyDescent="0.3">
      <c r="B50" s="8" t="s">
        <v>1029</v>
      </c>
      <c r="C50" s="57" t="s">
        <v>1030</v>
      </c>
      <c r="D50" s="54" t="s">
        <v>1031</v>
      </c>
      <c r="E50" s="6" t="s">
        <v>1032</v>
      </c>
      <c r="F50" s="19">
        <v>1567</v>
      </c>
      <c r="G50" s="24">
        <v>6.14</v>
      </c>
      <c r="H50" s="24">
        <v>0.62</v>
      </c>
      <c r="I50" s="31"/>
      <c r="J50" s="31"/>
      <c r="K50" s="35"/>
    </row>
    <row r="51" spans="2:11" x14ac:dyDescent="0.3">
      <c r="B51" s="8" t="s">
        <v>1033</v>
      </c>
      <c r="C51" s="57" t="s">
        <v>1034</v>
      </c>
      <c r="D51" s="54" t="s">
        <v>1035</v>
      </c>
      <c r="E51" s="6" t="s">
        <v>322</v>
      </c>
      <c r="F51" s="19">
        <v>245</v>
      </c>
      <c r="G51" s="24">
        <v>6.04</v>
      </c>
      <c r="H51" s="24">
        <v>0.61</v>
      </c>
      <c r="I51" s="31"/>
      <c r="J51" s="31"/>
      <c r="K51" s="35"/>
    </row>
    <row r="52" spans="2:11" x14ac:dyDescent="0.3">
      <c r="B52" s="8" t="s">
        <v>79</v>
      </c>
      <c r="C52" s="57" t="s">
        <v>80</v>
      </c>
      <c r="D52" s="54" t="s">
        <v>81</v>
      </c>
      <c r="E52" s="6" t="s">
        <v>82</v>
      </c>
      <c r="F52" s="19">
        <v>740</v>
      </c>
      <c r="G52" s="24">
        <v>6.02</v>
      </c>
      <c r="H52" s="24">
        <v>0.61</v>
      </c>
      <c r="I52" s="31"/>
      <c r="J52" s="31"/>
      <c r="K52" s="35"/>
    </row>
    <row r="53" spans="2:11" x14ac:dyDescent="0.3">
      <c r="B53" s="8" t="s">
        <v>87</v>
      </c>
      <c r="C53" s="57" t="s">
        <v>88</v>
      </c>
      <c r="D53" s="54" t="s">
        <v>89</v>
      </c>
      <c r="E53" s="6" t="s">
        <v>90</v>
      </c>
      <c r="F53" s="19">
        <v>88</v>
      </c>
      <c r="G53" s="24">
        <v>5.99</v>
      </c>
      <c r="H53" s="24">
        <v>0.61</v>
      </c>
      <c r="I53" s="31"/>
      <c r="J53" s="31"/>
      <c r="K53" s="35"/>
    </row>
    <row r="54" spans="2:11" x14ac:dyDescent="0.3">
      <c r="B54" s="8" t="s">
        <v>374</v>
      </c>
      <c r="C54" s="57" t="s">
        <v>375</v>
      </c>
      <c r="D54" s="54" t="s">
        <v>376</v>
      </c>
      <c r="E54" s="6" t="s">
        <v>90</v>
      </c>
      <c r="F54" s="19">
        <v>389</v>
      </c>
      <c r="G54" s="24">
        <v>5.86</v>
      </c>
      <c r="H54" s="24">
        <v>0.59</v>
      </c>
      <c r="I54" s="31"/>
      <c r="J54" s="31"/>
      <c r="K54" s="35"/>
    </row>
    <row r="55" spans="2:11" x14ac:dyDescent="0.3">
      <c r="B55" s="8" t="s">
        <v>1036</v>
      </c>
      <c r="C55" s="57" t="s">
        <v>1037</v>
      </c>
      <c r="D55" s="54" t="s">
        <v>1038</v>
      </c>
      <c r="E55" s="6" t="s">
        <v>82</v>
      </c>
      <c r="F55" s="19">
        <v>310</v>
      </c>
      <c r="G55" s="24">
        <v>5.7</v>
      </c>
      <c r="H55" s="24">
        <v>0.57999999999999996</v>
      </c>
      <c r="I55" s="31"/>
      <c r="J55" s="31"/>
      <c r="K55" s="35"/>
    </row>
    <row r="56" spans="2:11" x14ac:dyDescent="0.3">
      <c r="B56" s="8" t="s">
        <v>1039</v>
      </c>
      <c r="C56" s="57" t="s">
        <v>1040</v>
      </c>
      <c r="D56" s="54" t="s">
        <v>1041</v>
      </c>
      <c r="E56" s="6" t="s">
        <v>90</v>
      </c>
      <c r="F56" s="19">
        <v>419</v>
      </c>
      <c r="G56" s="24">
        <v>5.38</v>
      </c>
      <c r="H56" s="24">
        <v>0.55000000000000004</v>
      </c>
      <c r="I56" s="31"/>
      <c r="J56" s="31"/>
      <c r="K56" s="35"/>
    </row>
    <row r="57" spans="2:11" x14ac:dyDescent="0.3">
      <c r="B57" s="8" t="s">
        <v>2135</v>
      </c>
      <c r="C57" s="57" t="s">
        <v>2136</v>
      </c>
      <c r="D57" s="54" t="s">
        <v>2137</v>
      </c>
      <c r="E57" s="6" t="s">
        <v>2138</v>
      </c>
      <c r="F57" s="19">
        <v>1155</v>
      </c>
      <c r="G57" s="24">
        <v>5.32</v>
      </c>
      <c r="H57" s="24">
        <v>0.54</v>
      </c>
      <c r="I57" s="31"/>
      <c r="J57" s="31"/>
      <c r="K57" s="35"/>
    </row>
    <row r="58" spans="2:11" x14ac:dyDescent="0.3">
      <c r="B58" s="8" t="s">
        <v>91</v>
      </c>
      <c r="C58" s="57" t="s">
        <v>92</v>
      </c>
      <c r="D58" s="54" t="s">
        <v>93</v>
      </c>
      <c r="E58" s="6" t="s">
        <v>72</v>
      </c>
      <c r="F58" s="19">
        <v>94</v>
      </c>
      <c r="G58" s="24">
        <v>5.31</v>
      </c>
      <c r="H58" s="24">
        <v>0.54</v>
      </c>
      <c r="I58" s="31"/>
      <c r="J58" s="31"/>
      <c r="K58" s="35"/>
    </row>
    <row r="59" spans="2:11" x14ac:dyDescent="0.3">
      <c r="B59" s="8" t="s">
        <v>3021</v>
      </c>
      <c r="C59" s="57" t="s">
        <v>3022</v>
      </c>
      <c r="D59" s="54" t="s">
        <v>3023</v>
      </c>
      <c r="E59" s="6" t="s">
        <v>127</v>
      </c>
      <c r="F59" s="19">
        <v>7693</v>
      </c>
      <c r="G59" s="24">
        <v>5.21</v>
      </c>
      <c r="H59" s="24">
        <v>0.53</v>
      </c>
      <c r="I59" s="31"/>
      <c r="J59" s="31"/>
      <c r="K59" s="35"/>
    </row>
    <row r="60" spans="2:11" x14ac:dyDescent="0.3">
      <c r="B60" s="8" t="s">
        <v>338</v>
      </c>
      <c r="C60" s="57" t="s">
        <v>339</v>
      </c>
      <c r="D60" s="54" t="s">
        <v>340</v>
      </c>
      <c r="E60" s="6" t="s">
        <v>50</v>
      </c>
      <c r="F60" s="19">
        <v>1945</v>
      </c>
      <c r="G60" s="24">
        <v>5.17</v>
      </c>
      <c r="H60" s="24">
        <v>0.52</v>
      </c>
      <c r="I60" s="31"/>
      <c r="J60" s="31"/>
      <c r="K60" s="35"/>
    </row>
    <row r="61" spans="2:11" x14ac:dyDescent="0.3">
      <c r="B61" s="8" t="s">
        <v>1042</v>
      </c>
      <c r="C61" s="57" t="s">
        <v>1043</v>
      </c>
      <c r="D61" s="54" t="s">
        <v>1044</v>
      </c>
      <c r="E61" s="6" t="s">
        <v>149</v>
      </c>
      <c r="F61" s="19">
        <v>69</v>
      </c>
      <c r="G61" s="24">
        <v>5</v>
      </c>
      <c r="H61" s="24">
        <v>0.51</v>
      </c>
      <c r="I61" s="31"/>
      <c r="J61" s="31"/>
      <c r="K61" s="35"/>
    </row>
    <row r="62" spans="2:11" x14ac:dyDescent="0.3">
      <c r="B62" s="8" t="s">
        <v>1045</v>
      </c>
      <c r="C62" s="57" t="s">
        <v>1046</v>
      </c>
      <c r="D62" s="54" t="s">
        <v>1047</v>
      </c>
      <c r="E62" s="6" t="s">
        <v>490</v>
      </c>
      <c r="F62" s="19">
        <v>442</v>
      </c>
      <c r="G62" s="24">
        <v>4.8600000000000003</v>
      </c>
      <c r="H62" s="24">
        <v>0.49</v>
      </c>
      <c r="I62" s="31"/>
      <c r="J62" s="31"/>
      <c r="K62" s="35"/>
    </row>
    <row r="63" spans="2:11" x14ac:dyDescent="0.3">
      <c r="B63" s="8" t="s">
        <v>1048</v>
      </c>
      <c r="C63" s="57" t="s">
        <v>1049</v>
      </c>
      <c r="D63" s="54" t="s">
        <v>1050</v>
      </c>
      <c r="E63" s="6" t="s">
        <v>1051</v>
      </c>
      <c r="F63" s="19">
        <v>182</v>
      </c>
      <c r="G63" s="24">
        <v>4.7699999999999996</v>
      </c>
      <c r="H63" s="24">
        <v>0.48</v>
      </c>
      <c r="I63" s="31"/>
      <c r="J63" s="31"/>
      <c r="K63" s="35"/>
    </row>
    <row r="64" spans="2:11" x14ac:dyDescent="0.3">
      <c r="B64" s="8" t="s">
        <v>478</v>
      </c>
      <c r="C64" s="57" t="s">
        <v>479</v>
      </c>
      <c r="D64" s="54" t="s">
        <v>480</v>
      </c>
      <c r="E64" s="6" t="s">
        <v>322</v>
      </c>
      <c r="F64" s="19">
        <v>81</v>
      </c>
      <c r="G64" s="24">
        <v>4.74</v>
      </c>
      <c r="H64" s="24">
        <v>0.48</v>
      </c>
      <c r="I64" s="31"/>
      <c r="J64" s="31"/>
      <c r="K64" s="35"/>
    </row>
    <row r="65" spans="2:11" x14ac:dyDescent="0.3">
      <c r="B65" s="8" t="s">
        <v>83</v>
      </c>
      <c r="C65" s="57" t="s">
        <v>84</v>
      </c>
      <c r="D65" s="54" t="s">
        <v>85</v>
      </c>
      <c r="E65" s="6" t="s">
        <v>86</v>
      </c>
      <c r="F65" s="19">
        <v>289</v>
      </c>
      <c r="G65" s="24">
        <v>4.7</v>
      </c>
      <c r="H65" s="24">
        <v>0.48</v>
      </c>
      <c r="I65" s="31"/>
      <c r="J65" s="31"/>
      <c r="K65" s="35"/>
    </row>
    <row r="66" spans="2:11" x14ac:dyDescent="0.3">
      <c r="B66" s="8" t="s">
        <v>97</v>
      </c>
      <c r="C66" s="57" t="s">
        <v>98</v>
      </c>
      <c r="D66" s="54" t="s">
        <v>99</v>
      </c>
      <c r="E66" s="6" t="s">
        <v>72</v>
      </c>
      <c r="F66" s="19">
        <v>160</v>
      </c>
      <c r="G66" s="24">
        <v>4.67</v>
      </c>
      <c r="H66" s="24">
        <v>0.47</v>
      </c>
      <c r="I66" s="31"/>
      <c r="J66" s="31"/>
      <c r="K66" s="35"/>
    </row>
    <row r="67" spans="2:11" x14ac:dyDescent="0.3">
      <c r="B67" s="8" t="s">
        <v>2324</v>
      </c>
      <c r="C67" s="57" t="s">
        <v>2325</v>
      </c>
      <c r="D67" s="54" t="s">
        <v>2326</v>
      </c>
      <c r="E67" s="6" t="s">
        <v>119</v>
      </c>
      <c r="F67" s="19">
        <v>1142</v>
      </c>
      <c r="G67" s="24">
        <v>4.63</v>
      </c>
      <c r="H67" s="24">
        <v>0.47</v>
      </c>
      <c r="I67" s="31"/>
      <c r="J67" s="31"/>
      <c r="K67" s="35"/>
    </row>
    <row r="68" spans="2:11" x14ac:dyDescent="0.3">
      <c r="B68" s="8" t="s">
        <v>2340</v>
      </c>
      <c r="C68" s="57" t="s">
        <v>2341</v>
      </c>
      <c r="D68" s="54" t="s">
        <v>2342</v>
      </c>
      <c r="E68" s="6" t="s">
        <v>137</v>
      </c>
      <c r="F68" s="19">
        <v>606</v>
      </c>
      <c r="G68" s="24">
        <v>4.6100000000000003</v>
      </c>
      <c r="H68" s="24">
        <v>0.47</v>
      </c>
      <c r="I68" s="31"/>
      <c r="J68" s="31"/>
      <c r="K68" s="35"/>
    </row>
    <row r="69" spans="2:11" x14ac:dyDescent="0.3">
      <c r="B69" s="8" t="s">
        <v>536</v>
      </c>
      <c r="C69" s="57" t="s">
        <v>537</v>
      </c>
      <c r="D69" s="54" t="s">
        <v>538</v>
      </c>
      <c r="E69" s="6" t="s">
        <v>164</v>
      </c>
      <c r="F69" s="19">
        <v>103</v>
      </c>
      <c r="G69" s="24">
        <v>4.5</v>
      </c>
      <c r="H69" s="24">
        <v>0.46</v>
      </c>
      <c r="I69" s="31"/>
      <c r="J69" s="31"/>
      <c r="K69" s="35"/>
    </row>
    <row r="70" spans="2:11" x14ac:dyDescent="0.3">
      <c r="B70" s="8" t="s">
        <v>405</v>
      </c>
      <c r="C70" s="57" t="s">
        <v>406</v>
      </c>
      <c r="D70" s="54" t="s">
        <v>407</v>
      </c>
      <c r="E70" s="6" t="s">
        <v>64</v>
      </c>
      <c r="F70" s="19">
        <v>1342</v>
      </c>
      <c r="G70" s="24">
        <v>4.45</v>
      </c>
      <c r="H70" s="24">
        <v>0.45</v>
      </c>
      <c r="I70" s="31"/>
      <c r="J70" s="31"/>
      <c r="K70" s="35"/>
    </row>
    <row r="71" spans="2:11" x14ac:dyDescent="0.3">
      <c r="B71" s="8" t="s">
        <v>844</v>
      </c>
      <c r="C71" s="57" t="s">
        <v>845</v>
      </c>
      <c r="D71" s="54" t="s">
        <v>846</v>
      </c>
      <c r="E71" s="6" t="s">
        <v>50</v>
      </c>
      <c r="F71" s="19">
        <v>73</v>
      </c>
      <c r="G71" s="24">
        <v>4.41</v>
      </c>
      <c r="H71" s="24">
        <v>0.45</v>
      </c>
      <c r="I71" s="31"/>
      <c r="J71" s="31"/>
      <c r="K71" s="35"/>
    </row>
    <row r="72" spans="2:11" x14ac:dyDescent="0.3">
      <c r="B72" s="8" t="s">
        <v>353</v>
      </c>
      <c r="C72" s="57" t="s">
        <v>354</v>
      </c>
      <c r="D72" s="54" t="s">
        <v>355</v>
      </c>
      <c r="E72" s="6" t="s">
        <v>50</v>
      </c>
      <c r="F72" s="19">
        <v>227</v>
      </c>
      <c r="G72" s="24">
        <v>4.37</v>
      </c>
      <c r="H72" s="24">
        <v>0.44</v>
      </c>
      <c r="I72" s="31"/>
      <c r="J72" s="31"/>
      <c r="K72" s="35"/>
    </row>
    <row r="73" spans="2:11" x14ac:dyDescent="0.3">
      <c r="B73" s="8" t="s">
        <v>3007</v>
      </c>
      <c r="C73" s="57" t="s">
        <v>3008</v>
      </c>
      <c r="D73" s="54" t="s">
        <v>3009</v>
      </c>
      <c r="E73" s="6" t="s">
        <v>86</v>
      </c>
      <c r="F73" s="19">
        <v>30</v>
      </c>
      <c r="G73" s="24">
        <v>4.32</v>
      </c>
      <c r="H73" s="24">
        <v>0.44</v>
      </c>
      <c r="I73" s="31"/>
      <c r="J73" s="31"/>
      <c r="K73" s="35"/>
    </row>
    <row r="74" spans="2:11" x14ac:dyDescent="0.3">
      <c r="B74" s="8" t="s">
        <v>2310</v>
      </c>
      <c r="C74" s="57" t="s">
        <v>658</v>
      </c>
      <c r="D74" s="54" t="s">
        <v>2311</v>
      </c>
      <c r="E74" s="6" t="s">
        <v>86</v>
      </c>
      <c r="F74" s="19">
        <v>998</v>
      </c>
      <c r="G74" s="24">
        <v>4.2699999999999996</v>
      </c>
      <c r="H74" s="24">
        <v>0.43</v>
      </c>
      <c r="I74" s="31"/>
      <c r="J74" s="31"/>
      <c r="K74" s="35"/>
    </row>
    <row r="75" spans="2:11" x14ac:dyDescent="0.3">
      <c r="B75" s="8" t="s">
        <v>575</v>
      </c>
      <c r="C75" s="57" t="s">
        <v>576</v>
      </c>
      <c r="D75" s="54" t="s">
        <v>577</v>
      </c>
      <c r="E75" s="6" t="s">
        <v>272</v>
      </c>
      <c r="F75" s="19">
        <v>930</v>
      </c>
      <c r="G75" s="24">
        <v>4.26</v>
      </c>
      <c r="H75" s="24">
        <v>0.43</v>
      </c>
      <c r="I75" s="31"/>
      <c r="J75" s="31"/>
      <c r="K75" s="35"/>
    </row>
    <row r="76" spans="2:11" x14ac:dyDescent="0.3">
      <c r="B76" s="8" t="s">
        <v>847</v>
      </c>
      <c r="C76" s="57" t="s">
        <v>848</v>
      </c>
      <c r="D76" s="54" t="s">
        <v>849</v>
      </c>
      <c r="E76" s="6" t="s">
        <v>850</v>
      </c>
      <c r="F76" s="19">
        <v>227</v>
      </c>
      <c r="G76" s="24">
        <v>4.1399999999999997</v>
      </c>
      <c r="H76" s="24">
        <v>0.42</v>
      </c>
      <c r="I76" s="31"/>
      <c r="J76" s="31"/>
      <c r="K76" s="35"/>
    </row>
    <row r="77" spans="2:11" x14ac:dyDescent="0.3">
      <c r="B77" s="8" t="s">
        <v>2209</v>
      </c>
      <c r="C77" s="57" t="s">
        <v>2210</v>
      </c>
      <c r="D77" s="54" t="s">
        <v>2211</v>
      </c>
      <c r="E77" s="6" t="s">
        <v>145</v>
      </c>
      <c r="F77" s="19">
        <v>27</v>
      </c>
      <c r="G77" s="24">
        <v>4.04</v>
      </c>
      <c r="H77" s="24">
        <v>0.41</v>
      </c>
      <c r="I77" s="31"/>
      <c r="J77" s="31"/>
      <c r="K77" s="35"/>
    </row>
    <row r="78" spans="2:11" x14ac:dyDescent="0.3">
      <c r="B78" s="8" t="s">
        <v>2354</v>
      </c>
      <c r="C78" s="57" t="s">
        <v>2355</v>
      </c>
      <c r="D78" s="54" t="s">
        <v>2356</v>
      </c>
      <c r="E78" s="6" t="s">
        <v>164</v>
      </c>
      <c r="F78" s="19">
        <v>267</v>
      </c>
      <c r="G78" s="24">
        <v>3.97</v>
      </c>
      <c r="H78" s="24">
        <v>0.4</v>
      </c>
      <c r="I78" s="31"/>
      <c r="J78" s="31"/>
      <c r="K78" s="35"/>
    </row>
    <row r="79" spans="2:11" x14ac:dyDescent="0.3">
      <c r="B79" s="8" t="s">
        <v>1052</v>
      </c>
      <c r="C79" s="57" t="s">
        <v>1053</v>
      </c>
      <c r="D79" s="54" t="s">
        <v>1054</v>
      </c>
      <c r="E79" s="6" t="s">
        <v>43</v>
      </c>
      <c r="F79" s="19">
        <v>450</v>
      </c>
      <c r="G79" s="24">
        <v>3.92</v>
      </c>
      <c r="H79" s="24">
        <v>0.4</v>
      </c>
      <c r="I79" s="31"/>
      <c r="J79" s="31"/>
      <c r="K79" s="35"/>
    </row>
    <row r="80" spans="2:11" x14ac:dyDescent="0.3">
      <c r="B80" s="8" t="s">
        <v>241</v>
      </c>
      <c r="C80" s="57" t="s">
        <v>242</v>
      </c>
      <c r="D80" s="54" t="s">
        <v>243</v>
      </c>
      <c r="E80" s="6" t="s">
        <v>244</v>
      </c>
      <c r="F80" s="19">
        <v>906</v>
      </c>
      <c r="G80" s="24">
        <v>3.81</v>
      </c>
      <c r="H80" s="24">
        <v>0.39</v>
      </c>
      <c r="I80" s="31"/>
      <c r="J80" s="31"/>
      <c r="K80" s="35"/>
    </row>
    <row r="81" spans="2:11" x14ac:dyDescent="0.3">
      <c r="B81" s="8" t="s">
        <v>968</v>
      </c>
      <c r="C81" s="57" t="s">
        <v>969</v>
      </c>
      <c r="D81" s="54" t="s">
        <v>970</v>
      </c>
      <c r="E81" s="6" t="s">
        <v>72</v>
      </c>
      <c r="F81" s="19">
        <v>89</v>
      </c>
      <c r="G81" s="24">
        <v>3.77</v>
      </c>
      <c r="H81" s="24">
        <v>0.38</v>
      </c>
      <c r="I81" s="31"/>
      <c r="J81" s="31"/>
      <c r="K81" s="35"/>
    </row>
    <row r="82" spans="2:11" x14ac:dyDescent="0.3">
      <c r="B82" s="8" t="s">
        <v>944</v>
      </c>
      <c r="C82" s="57" t="s">
        <v>945</v>
      </c>
      <c r="D82" s="54" t="s">
        <v>946</v>
      </c>
      <c r="E82" s="6" t="s">
        <v>64</v>
      </c>
      <c r="F82" s="19">
        <v>2524</v>
      </c>
      <c r="G82" s="24">
        <v>3.71</v>
      </c>
      <c r="H82" s="24">
        <v>0.38</v>
      </c>
      <c r="I82" s="31"/>
      <c r="J82" s="31"/>
      <c r="K82" s="35"/>
    </row>
    <row r="83" spans="2:11" x14ac:dyDescent="0.3">
      <c r="B83" s="8" t="s">
        <v>2298</v>
      </c>
      <c r="C83" s="57" t="s">
        <v>2299</v>
      </c>
      <c r="D83" s="54" t="s">
        <v>2300</v>
      </c>
      <c r="E83" s="6" t="s">
        <v>160</v>
      </c>
      <c r="F83" s="19">
        <v>442</v>
      </c>
      <c r="G83" s="24">
        <v>3.7</v>
      </c>
      <c r="H83" s="24">
        <v>0.38</v>
      </c>
      <c r="I83" s="31"/>
      <c r="J83" s="31"/>
      <c r="K83" s="35"/>
    </row>
    <row r="84" spans="2:11" x14ac:dyDescent="0.3">
      <c r="B84" s="8" t="s">
        <v>2099</v>
      </c>
      <c r="C84" s="57" t="s">
        <v>2100</v>
      </c>
      <c r="D84" s="54" t="s">
        <v>2101</v>
      </c>
      <c r="E84" s="6" t="s">
        <v>43</v>
      </c>
      <c r="F84" s="19">
        <v>1687</v>
      </c>
      <c r="G84" s="24">
        <v>3.59</v>
      </c>
      <c r="H84" s="24">
        <v>0.36</v>
      </c>
      <c r="I84" s="31"/>
      <c r="J84" s="31"/>
      <c r="K84" s="35"/>
    </row>
    <row r="85" spans="2:11" x14ac:dyDescent="0.3">
      <c r="B85" s="8" t="s">
        <v>204</v>
      </c>
      <c r="C85" s="57" t="s">
        <v>205</v>
      </c>
      <c r="D85" s="54" t="s">
        <v>206</v>
      </c>
      <c r="E85" s="6" t="s">
        <v>207</v>
      </c>
      <c r="F85" s="19">
        <v>69</v>
      </c>
      <c r="G85" s="24">
        <v>3.58</v>
      </c>
      <c r="H85" s="24">
        <v>0.36</v>
      </c>
      <c r="I85" s="31"/>
      <c r="J85" s="31"/>
      <c r="K85" s="35"/>
    </row>
    <row r="86" spans="2:11" x14ac:dyDescent="0.3">
      <c r="B86" s="8" t="s">
        <v>398</v>
      </c>
      <c r="C86" s="57" t="s">
        <v>399</v>
      </c>
      <c r="D86" s="54" t="s">
        <v>400</v>
      </c>
      <c r="E86" s="6" t="s">
        <v>401</v>
      </c>
      <c r="F86" s="19">
        <v>1853</v>
      </c>
      <c r="G86" s="24">
        <v>3.54</v>
      </c>
      <c r="H86" s="24">
        <v>0.36</v>
      </c>
      <c r="I86" s="31"/>
      <c r="J86" s="31"/>
      <c r="K86" s="35"/>
    </row>
    <row r="87" spans="2:11" x14ac:dyDescent="0.3">
      <c r="B87" s="8" t="s">
        <v>2303</v>
      </c>
      <c r="C87" s="57" t="s">
        <v>634</v>
      </c>
      <c r="D87" s="54" t="s">
        <v>2304</v>
      </c>
      <c r="E87" s="6" t="s">
        <v>86</v>
      </c>
      <c r="F87" s="19">
        <v>850</v>
      </c>
      <c r="G87" s="24">
        <v>3.42</v>
      </c>
      <c r="H87" s="24">
        <v>0.35</v>
      </c>
      <c r="I87" s="31"/>
      <c r="J87" s="31"/>
      <c r="K87" s="35"/>
    </row>
    <row r="88" spans="2:11" x14ac:dyDescent="0.3">
      <c r="B88" s="8" t="s">
        <v>94</v>
      </c>
      <c r="C88" s="57" t="s">
        <v>95</v>
      </c>
      <c r="D88" s="54" t="s">
        <v>96</v>
      </c>
      <c r="E88" s="6" t="s">
        <v>50</v>
      </c>
      <c r="F88" s="19">
        <v>63</v>
      </c>
      <c r="G88" s="24">
        <v>3.35</v>
      </c>
      <c r="H88" s="24">
        <v>0.34</v>
      </c>
      <c r="I88" s="31"/>
      <c r="J88" s="31"/>
      <c r="K88" s="35"/>
    </row>
    <row r="89" spans="2:11" x14ac:dyDescent="0.3">
      <c r="B89" s="8" t="s">
        <v>1805</v>
      </c>
      <c r="C89" s="57" t="s">
        <v>1806</v>
      </c>
      <c r="D89" s="54" t="s">
        <v>1807</v>
      </c>
      <c r="E89" s="6" t="s">
        <v>82</v>
      </c>
      <c r="F89" s="19">
        <v>164</v>
      </c>
      <c r="G89" s="24">
        <v>3.35</v>
      </c>
      <c r="H89" s="24">
        <v>0.34</v>
      </c>
      <c r="I89" s="31"/>
      <c r="J89" s="31"/>
      <c r="K89" s="35"/>
    </row>
    <row r="90" spans="2:11" x14ac:dyDescent="0.3">
      <c r="B90" s="8" t="s">
        <v>473</v>
      </c>
      <c r="C90" s="57" t="s">
        <v>474</v>
      </c>
      <c r="D90" s="54" t="s">
        <v>475</v>
      </c>
      <c r="E90" s="6" t="s">
        <v>315</v>
      </c>
      <c r="F90" s="19">
        <v>100</v>
      </c>
      <c r="G90" s="24">
        <v>3.24</v>
      </c>
      <c r="H90" s="24">
        <v>0.33</v>
      </c>
      <c r="I90" s="31"/>
      <c r="J90" s="31"/>
      <c r="K90" s="35"/>
    </row>
    <row r="91" spans="2:11" x14ac:dyDescent="0.3">
      <c r="B91" s="8" t="s">
        <v>257</v>
      </c>
      <c r="C91" s="57" t="s">
        <v>258</v>
      </c>
      <c r="D91" s="54" t="s">
        <v>259</v>
      </c>
      <c r="E91" s="6" t="s">
        <v>171</v>
      </c>
      <c r="F91" s="19">
        <v>274</v>
      </c>
      <c r="G91" s="24">
        <v>3.23</v>
      </c>
      <c r="H91" s="24">
        <v>0.33</v>
      </c>
      <c r="I91" s="31"/>
      <c r="J91" s="31"/>
      <c r="K91" s="35"/>
    </row>
    <row r="92" spans="2:11" x14ac:dyDescent="0.3">
      <c r="B92" s="8" t="s">
        <v>395</v>
      </c>
      <c r="C92" s="57" t="s">
        <v>396</v>
      </c>
      <c r="D92" s="54" t="s">
        <v>397</v>
      </c>
      <c r="E92" s="6" t="s">
        <v>90</v>
      </c>
      <c r="F92" s="19">
        <v>166</v>
      </c>
      <c r="G92" s="24">
        <v>3.22</v>
      </c>
      <c r="H92" s="24">
        <v>0.33</v>
      </c>
      <c r="I92" s="31"/>
      <c r="J92" s="31"/>
      <c r="K92" s="35"/>
    </row>
    <row r="93" spans="2:11" x14ac:dyDescent="0.3">
      <c r="B93" s="8" t="s">
        <v>2351</v>
      </c>
      <c r="C93" s="57" t="s">
        <v>2352</v>
      </c>
      <c r="D93" s="54" t="s">
        <v>2353</v>
      </c>
      <c r="E93" s="6" t="s">
        <v>315</v>
      </c>
      <c r="F93" s="19">
        <v>105</v>
      </c>
      <c r="G93" s="24">
        <v>3.21</v>
      </c>
      <c r="H93" s="24">
        <v>0.33</v>
      </c>
      <c r="I93" s="31"/>
      <c r="J93" s="31"/>
      <c r="K93" s="35"/>
    </row>
    <row r="94" spans="2:11" x14ac:dyDescent="0.3">
      <c r="B94" s="8" t="s">
        <v>294</v>
      </c>
      <c r="C94" s="57" t="s">
        <v>295</v>
      </c>
      <c r="D94" s="54" t="s">
        <v>296</v>
      </c>
      <c r="E94" s="6" t="s">
        <v>43</v>
      </c>
      <c r="F94" s="19">
        <v>1279</v>
      </c>
      <c r="G94" s="24">
        <v>3.18</v>
      </c>
      <c r="H94" s="24">
        <v>0.32</v>
      </c>
      <c r="I94" s="31"/>
      <c r="J94" s="31"/>
      <c r="K94" s="35"/>
    </row>
    <row r="95" spans="2:11" x14ac:dyDescent="0.3">
      <c r="B95" s="8" t="s">
        <v>165</v>
      </c>
      <c r="C95" s="57" t="s">
        <v>166</v>
      </c>
      <c r="D95" s="54" t="s">
        <v>167</v>
      </c>
      <c r="E95" s="6" t="s">
        <v>115</v>
      </c>
      <c r="F95" s="19">
        <v>93</v>
      </c>
      <c r="G95" s="24">
        <v>3.16</v>
      </c>
      <c r="H95" s="24">
        <v>0.32</v>
      </c>
      <c r="I95" s="31"/>
      <c r="J95" s="31"/>
      <c r="K95" s="35"/>
    </row>
    <row r="96" spans="2:11" x14ac:dyDescent="0.3">
      <c r="B96" s="8" t="s">
        <v>501</v>
      </c>
      <c r="C96" s="57" t="s">
        <v>502</v>
      </c>
      <c r="D96" s="54" t="s">
        <v>503</v>
      </c>
      <c r="E96" s="6" t="s">
        <v>141</v>
      </c>
      <c r="F96" s="19">
        <v>2032</v>
      </c>
      <c r="G96" s="24">
        <v>3.15</v>
      </c>
      <c r="H96" s="24">
        <v>0.32</v>
      </c>
      <c r="I96" s="31"/>
      <c r="J96" s="31"/>
      <c r="K96" s="35"/>
    </row>
    <row r="97" spans="2:11" x14ac:dyDescent="0.3">
      <c r="B97" s="8" t="s">
        <v>555</v>
      </c>
      <c r="C97" s="57" t="s">
        <v>556</v>
      </c>
      <c r="D97" s="54" t="s">
        <v>557</v>
      </c>
      <c r="E97" s="6" t="s">
        <v>43</v>
      </c>
      <c r="F97" s="19">
        <v>384</v>
      </c>
      <c r="G97" s="24">
        <v>3.14</v>
      </c>
      <c r="H97" s="24">
        <v>0.32</v>
      </c>
      <c r="I97" s="31"/>
      <c r="J97" s="31"/>
      <c r="K97" s="35"/>
    </row>
    <row r="98" spans="2:11" x14ac:dyDescent="0.3">
      <c r="B98" s="8" t="s">
        <v>3010</v>
      </c>
      <c r="C98" s="57" t="s">
        <v>3011</v>
      </c>
      <c r="D98" s="54" t="s">
        <v>3012</v>
      </c>
      <c r="E98" s="6" t="s">
        <v>119</v>
      </c>
      <c r="F98" s="19">
        <v>530</v>
      </c>
      <c r="G98" s="24">
        <v>3.1</v>
      </c>
      <c r="H98" s="24">
        <v>0.31</v>
      </c>
      <c r="I98" s="31"/>
      <c r="J98" s="31"/>
      <c r="K98" s="35"/>
    </row>
    <row r="99" spans="2:11" x14ac:dyDescent="0.3">
      <c r="B99" s="8" t="s">
        <v>805</v>
      </c>
      <c r="C99" s="57" t="s">
        <v>806</v>
      </c>
      <c r="D99" s="54" t="s">
        <v>807</v>
      </c>
      <c r="E99" s="6" t="s">
        <v>272</v>
      </c>
      <c r="F99" s="19">
        <v>200</v>
      </c>
      <c r="G99" s="24">
        <v>2.86</v>
      </c>
      <c r="H99" s="24">
        <v>0.28999999999999998</v>
      </c>
      <c r="I99" s="31"/>
      <c r="J99" s="31"/>
      <c r="K99" s="35"/>
    </row>
    <row r="100" spans="2:11" x14ac:dyDescent="0.3">
      <c r="B100" s="8" t="s">
        <v>214</v>
      </c>
      <c r="C100" s="57" t="s">
        <v>215</v>
      </c>
      <c r="D100" s="54" t="s">
        <v>216</v>
      </c>
      <c r="E100" s="6" t="s">
        <v>68</v>
      </c>
      <c r="F100" s="19">
        <v>9</v>
      </c>
      <c r="G100" s="24">
        <v>2.79</v>
      </c>
      <c r="H100" s="24">
        <v>0.28000000000000003</v>
      </c>
      <c r="I100" s="31"/>
      <c r="J100" s="31"/>
      <c r="K100" s="35"/>
    </row>
    <row r="101" spans="2:11" x14ac:dyDescent="0.3">
      <c r="B101" s="8" t="s">
        <v>2439</v>
      </c>
      <c r="C101" s="57" t="s">
        <v>2440</v>
      </c>
      <c r="D101" s="54" t="s">
        <v>2441</v>
      </c>
      <c r="E101" s="6" t="s">
        <v>145</v>
      </c>
      <c r="F101" s="19">
        <v>172</v>
      </c>
      <c r="G101" s="24">
        <v>2.67</v>
      </c>
      <c r="H101" s="24">
        <v>0.27</v>
      </c>
      <c r="I101" s="31"/>
      <c r="J101" s="31"/>
      <c r="K101" s="35"/>
    </row>
    <row r="102" spans="2:11" x14ac:dyDescent="0.3">
      <c r="B102" s="8" t="s">
        <v>2412</v>
      </c>
      <c r="C102" s="57" t="s">
        <v>2413</v>
      </c>
      <c r="D102" s="54" t="s">
        <v>2414</v>
      </c>
      <c r="E102" s="6" t="s">
        <v>490</v>
      </c>
      <c r="F102" s="19">
        <v>365</v>
      </c>
      <c r="G102" s="24">
        <v>2.64</v>
      </c>
      <c r="H102" s="24">
        <v>0.27</v>
      </c>
      <c r="I102" s="31"/>
      <c r="J102" s="31"/>
      <c r="K102" s="35"/>
    </row>
    <row r="103" spans="2:11" x14ac:dyDescent="0.3">
      <c r="B103" s="8" t="s">
        <v>3024</v>
      </c>
      <c r="C103" s="57" t="s">
        <v>1125</v>
      </c>
      <c r="D103" s="54" t="s">
        <v>3025</v>
      </c>
      <c r="E103" s="6" t="s">
        <v>43</v>
      </c>
      <c r="F103" s="19">
        <v>12932</v>
      </c>
      <c r="G103" s="24">
        <v>2.63</v>
      </c>
      <c r="H103" s="24">
        <v>0.27</v>
      </c>
      <c r="I103" s="31"/>
      <c r="J103" s="31"/>
      <c r="K103" s="35"/>
    </row>
    <row r="104" spans="2:11" x14ac:dyDescent="0.3">
      <c r="B104" s="8" t="s">
        <v>2327</v>
      </c>
      <c r="C104" s="57" t="s">
        <v>1110</v>
      </c>
      <c r="D104" s="54" t="s">
        <v>2328</v>
      </c>
      <c r="E104" s="6" t="s">
        <v>43</v>
      </c>
      <c r="F104" s="19">
        <v>2307</v>
      </c>
      <c r="G104" s="24">
        <v>2.63</v>
      </c>
      <c r="H104" s="24">
        <v>0.27</v>
      </c>
      <c r="I104" s="31"/>
      <c r="J104" s="31"/>
      <c r="K104" s="35"/>
    </row>
    <row r="105" spans="2:11" x14ac:dyDescent="0.3">
      <c r="B105" s="8" t="s">
        <v>288</v>
      </c>
      <c r="C105" s="57" t="s">
        <v>289</v>
      </c>
      <c r="D105" s="54" t="s">
        <v>290</v>
      </c>
      <c r="E105" s="6" t="s">
        <v>43</v>
      </c>
      <c r="F105" s="19">
        <v>2370</v>
      </c>
      <c r="G105" s="24">
        <v>2.62</v>
      </c>
      <c r="H105" s="24">
        <v>0.27</v>
      </c>
      <c r="I105" s="31"/>
      <c r="J105" s="31"/>
      <c r="K105" s="35"/>
    </row>
    <row r="106" spans="2:11" x14ac:dyDescent="0.3">
      <c r="B106" s="8" t="s">
        <v>2148</v>
      </c>
      <c r="C106" s="57" t="s">
        <v>2149</v>
      </c>
      <c r="D106" s="54" t="s">
        <v>2150</v>
      </c>
      <c r="E106" s="6" t="s">
        <v>68</v>
      </c>
      <c r="F106" s="19">
        <v>440</v>
      </c>
      <c r="G106" s="24">
        <v>2.54</v>
      </c>
      <c r="H106" s="24">
        <v>0.26</v>
      </c>
      <c r="I106" s="31"/>
      <c r="J106" s="31"/>
      <c r="K106" s="35"/>
    </row>
    <row r="107" spans="2:11" x14ac:dyDescent="0.3">
      <c r="B107" s="8" t="s">
        <v>316</v>
      </c>
      <c r="C107" s="57" t="s">
        <v>317</v>
      </c>
      <c r="D107" s="54" t="s">
        <v>318</v>
      </c>
      <c r="E107" s="6" t="s">
        <v>141</v>
      </c>
      <c r="F107" s="19">
        <v>73</v>
      </c>
      <c r="G107" s="24">
        <v>2.27</v>
      </c>
      <c r="H107" s="24">
        <v>0.23</v>
      </c>
      <c r="I107" s="31"/>
      <c r="J107" s="31"/>
      <c r="K107" s="35"/>
    </row>
    <row r="108" spans="2:11" x14ac:dyDescent="0.3">
      <c r="B108" s="8" t="s">
        <v>168</v>
      </c>
      <c r="C108" s="57" t="s">
        <v>169</v>
      </c>
      <c r="D108" s="54" t="s">
        <v>170</v>
      </c>
      <c r="E108" s="6" t="s">
        <v>171</v>
      </c>
      <c r="F108" s="19">
        <v>90</v>
      </c>
      <c r="G108" s="24">
        <v>2.17</v>
      </c>
      <c r="H108" s="24">
        <v>0.22</v>
      </c>
      <c r="I108" s="31"/>
      <c r="J108" s="31"/>
      <c r="K108" s="35"/>
    </row>
    <row r="109" spans="2:11" x14ac:dyDescent="0.3">
      <c r="B109" s="8" t="s">
        <v>2307</v>
      </c>
      <c r="C109" s="57" t="s">
        <v>2308</v>
      </c>
      <c r="D109" s="54" t="s">
        <v>2309</v>
      </c>
      <c r="E109" s="6" t="s">
        <v>119</v>
      </c>
      <c r="F109" s="19">
        <v>207</v>
      </c>
      <c r="G109" s="24">
        <v>2.12</v>
      </c>
      <c r="H109" s="24">
        <v>0.22</v>
      </c>
      <c r="I109" s="31"/>
      <c r="J109" s="31"/>
      <c r="K109" s="35"/>
    </row>
    <row r="110" spans="2:11" x14ac:dyDescent="0.3">
      <c r="C110" s="58" t="s">
        <v>176</v>
      </c>
      <c r="D110" s="54"/>
      <c r="E110" s="6"/>
      <c r="F110" s="19"/>
      <c r="G110" s="25">
        <v>983.36</v>
      </c>
      <c r="H110" s="25">
        <v>99.73</v>
      </c>
      <c r="I110" s="31"/>
      <c r="J110" s="31"/>
      <c r="K110" s="35"/>
    </row>
    <row r="111" spans="2:11" x14ac:dyDescent="0.3">
      <c r="C111" s="57"/>
      <c r="D111" s="54"/>
      <c r="E111" s="6"/>
      <c r="F111" s="19"/>
      <c r="G111" s="24"/>
      <c r="H111" s="24"/>
      <c r="I111" s="31"/>
      <c r="J111" s="31"/>
      <c r="K111" s="35"/>
    </row>
    <row r="112" spans="2:11" x14ac:dyDescent="0.3">
      <c r="C112" s="58" t="s">
        <v>3</v>
      </c>
      <c r="D112" s="54"/>
      <c r="E112" s="6"/>
      <c r="F112" s="19"/>
      <c r="G112" s="24" t="s">
        <v>2</v>
      </c>
      <c r="H112" s="24" t="s">
        <v>2</v>
      </c>
      <c r="I112" s="31"/>
      <c r="J112" s="31"/>
      <c r="K112" s="35"/>
    </row>
    <row r="113" spans="3:11" x14ac:dyDescent="0.3">
      <c r="C113" s="57"/>
      <c r="D113" s="54"/>
      <c r="E113" s="6"/>
      <c r="F113" s="19"/>
      <c r="G113" s="24"/>
      <c r="H113" s="24"/>
      <c r="I113" s="31"/>
      <c r="J113" s="31"/>
      <c r="K113" s="35"/>
    </row>
    <row r="114" spans="3:11" x14ac:dyDescent="0.3">
      <c r="C114" s="58" t="s">
        <v>4</v>
      </c>
      <c r="D114" s="54"/>
      <c r="E114" s="6"/>
      <c r="F114" s="19"/>
      <c r="G114" s="24" t="s">
        <v>2</v>
      </c>
      <c r="H114" s="24" t="s">
        <v>2</v>
      </c>
      <c r="I114" s="31"/>
      <c r="J114" s="31"/>
      <c r="K114" s="35"/>
    </row>
    <row r="115" spans="3:11" x14ac:dyDescent="0.3">
      <c r="C115" s="57"/>
      <c r="D115" s="54"/>
      <c r="E115" s="6"/>
      <c r="F115" s="19"/>
      <c r="G115" s="24"/>
      <c r="H115" s="24"/>
      <c r="I115" s="31"/>
      <c r="J115" s="31"/>
      <c r="K115" s="35"/>
    </row>
    <row r="116" spans="3:11" x14ac:dyDescent="0.3">
      <c r="C116" s="58" t="s">
        <v>5</v>
      </c>
      <c r="D116" s="54"/>
      <c r="E116" s="6"/>
      <c r="F116" s="19"/>
      <c r="G116" s="24"/>
      <c r="H116" s="24"/>
      <c r="I116" s="31"/>
      <c r="J116" s="31"/>
      <c r="K116" s="35"/>
    </row>
    <row r="117" spans="3:11" x14ac:dyDescent="0.3">
      <c r="C117" s="57"/>
      <c r="D117" s="54"/>
      <c r="E117" s="6"/>
      <c r="F117" s="19"/>
      <c r="G117" s="24"/>
      <c r="H117" s="24"/>
      <c r="I117" s="31"/>
      <c r="J117" s="31"/>
      <c r="K117" s="35"/>
    </row>
    <row r="118" spans="3:11" x14ac:dyDescent="0.3">
      <c r="C118" s="58" t="s">
        <v>6</v>
      </c>
      <c r="D118" s="54"/>
      <c r="E118" s="6"/>
      <c r="F118" s="19"/>
      <c r="G118" s="24" t="s">
        <v>2</v>
      </c>
      <c r="H118" s="24" t="s">
        <v>2</v>
      </c>
      <c r="I118" s="31"/>
      <c r="J118" s="31"/>
      <c r="K118" s="35"/>
    </row>
    <row r="119" spans="3:11" x14ac:dyDescent="0.3">
      <c r="C119" s="57"/>
      <c r="D119" s="54"/>
      <c r="E119" s="6"/>
      <c r="F119" s="19"/>
      <c r="G119" s="24"/>
      <c r="H119" s="24"/>
      <c r="I119" s="31"/>
      <c r="J119" s="31"/>
      <c r="K119" s="35"/>
    </row>
    <row r="120" spans="3:11" x14ac:dyDescent="0.3">
      <c r="C120" s="58" t="s">
        <v>7</v>
      </c>
      <c r="D120" s="54"/>
      <c r="E120" s="6"/>
      <c r="F120" s="19"/>
      <c r="G120" s="24" t="s">
        <v>2</v>
      </c>
      <c r="H120" s="24" t="s">
        <v>2</v>
      </c>
      <c r="I120" s="31"/>
      <c r="J120" s="31"/>
      <c r="K120" s="35"/>
    </row>
    <row r="121" spans="3:11" x14ac:dyDescent="0.3">
      <c r="C121" s="57"/>
      <c r="D121" s="54"/>
      <c r="E121" s="6"/>
      <c r="F121" s="19"/>
      <c r="G121" s="24"/>
      <c r="H121" s="24"/>
      <c r="I121" s="31"/>
      <c r="J121" s="31"/>
      <c r="K121" s="35"/>
    </row>
    <row r="122" spans="3:11" x14ac:dyDescent="0.3">
      <c r="C122" s="58" t="s">
        <v>8</v>
      </c>
      <c r="D122" s="54"/>
      <c r="E122" s="6"/>
      <c r="F122" s="19"/>
      <c r="G122" s="24" t="s">
        <v>2</v>
      </c>
      <c r="H122" s="24" t="s">
        <v>2</v>
      </c>
      <c r="I122" s="31"/>
      <c r="J122" s="31"/>
      <c r="K122" s="35"/>
    </row>
    <row r="123" spans="3:11" x14ac:dyDescent="0.3">
      <c r="C123" s="57"/>
      <c r="D123" s="54"/>
      <c r="E123" s="6"/>
      <c r="F123" s="19"/>
      <c r="G123" s="24"/>
      <c r="H123" s="24"/>
      <c r="I123" s="31"/>
      <c r="J123" s="31"/>
      <c r="K123" s="35"/>
    </row>
    <row r="124" spans="3:11" x14ac:dyDescent="0.3">
      <c r="C124" s="58" t="s">
        <v>9</v>
      </c>
      <c r="D124" s="54"/>
      <c r="E124" s="6"/>
      <c r="F124" s="19"/>
      <c r="G124" s="24" t="s">
        <v>2</v>
      </c>
      <c r="H124" s="24" t="s">
        <v>2</v>
      </c>
      <c r="I124" s="31"/>
      <c r="J124" s="31"/>
      <c r="K124" s="35"/>
    </row>
    <row r="125" spans="3:11" x14ac:dyDescent="0.3">
      <c r="C125" s="57"/>
      <c r="D125" s="54"/>
      <c r="E125" s="6"/>
      <c r="F125" s="19"/>
      <c r="G125" s="24"/>
      <c r="H125" s="24"/>
      <c r="I125" s="31"/>
      <c r="J125" s="31"/>
      <c r="K125" s="35"/>
    </row>
    <row r="126" spans="3:11" x14ac:dyDescent="0.3">
      <c r="C126" s="58" t="s">
        <v>10</v>
      </c>
      <c r="D126" s="54"/>
      <c r="E126" s="6"/>
      <c r="F126" s="19"/>
      <c r="G126" s="24" t="s">
        <v>2</v>
      </c>
      <c r="H126" s="24" t="s">
        <v>2</v>
      </c>
      <c r="I126" s="31"/>
      <c r="J126" s="31"/>
      <c r="K126" s="35"/>
    </row>
    <row r="127" spans="3:11" x14ac:dyDescent="0.3">
      <c r="C127" s="57"/>
      <c r="D127" s="54"/>
      <c r="E127" s="6"/>
      <c r="F127" s="19"/>
      <c r="G127" s="24"/>
      <c r="H127" s="24"/>
      <c r="I127" s="31"/>
      <c r="J127" s="31"/>
      <c r="K127" s="35"/>
    </row>
    <row r="128" spans="3:11" x14ac:dyDescent="0.3">
      <c r="C128" s="58" t="s">
        <v>11</v>
      </c>
      <c r="D128" s="54"/>
      <c r="E128" s="6"/>
      <c r="F128" s="19"/>
      <c r="G128" s="24"/>
      <c r="H128" s="24"/>
      <c r="I128" s="31"/>
      <c r="J128" s="31"/>
      <c r="K128" s="35"/>
    </row>
    <row r="129" spans="1:11" x14ac:dyDescent="0.3">
      <c r="C129" s="57"/>
      <c r="D129" s="54"/>
      <c r="E129" s="6"/>
      <c r="F129" s="19"/>
      <c r="G129" s="24"/>
      <c r="H129" s="24"/>
      <c r="I129" s="31"/>
      <c r="J129" s="31"/>
      <c r="K129" s="35"/>
    </row>
    <row r="130" spans="1:11" x14ac:dyDescent="0.3">
      <c r="C130" s="58" t="s">
        <v>13</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14</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15</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8" t="s">
        <v>16</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C138" s="58" t="s">
        <v>17</v>
      </c>
      <c r="D138" s="54"/>
      <c r="E138" s="6"/>
      <c r="F138" s="19"/>
      <c r="G138" s="24" t="s">
        <v>2</v>
      </c>
      <c r="H138" s="24" t="s">
        <v>2</v>
      </c>
      <c r="I138" s="31"/>
      <c r="J138" s="31"/>
      <c r="K138" s="35"/>
    </row>
    <row r="139" spans="1:11" x14ac:dyDescent="0.3">
      <c r="C139" s="57"/>
      <c r="D139" s="54"/>
      <c r="E139" s="6"/>
      <c r="F139" s="19"/>
      <c r="G139" s="24"/>
      <c r="H139" s="24"/>
      <c r="I139" s="31"/>
      <c r="J139" s="31"/>
      <c r="K139" s="35"/>
    </row>
    <row r="140" spans="1:11" x14ac:dyDescent="0.3">
      <c r="A140" s="10"/>
      <c r="B140" s="28"/>
      <c r="C140" s="58" t="s">
        <v>18</v>
      </c>
      <c r="D140" s="54"/>
      <c r="E140" s="6"/>
      <c r="F140" s="19"/>
      <c r="G140" s="24"/>
      <c r="H140" s="24"/>
      <c r="I140" s="31"/>
      <c r="J140" s="31"/>
      <c r="K140" s="35"/>
    </row>
    <row r="141" spans="1:11" x14ac:dyDescent="0.3">
      <c r="A141" s="28"/>
      <c r="B141" s="28"/>
      <c r="C141" s="58" t="s">
        <v>19</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A143" s="28"/>
      <c r="B143" s="28"/>
      <c r="C143" s="58" t="s">
        <v>20</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A145" s="28"/>
      <c r="B145" s="28"/>
      <c r="C145" s="58" t="s">
        <v>21</v>
      </c>
      <c r="D145" s="54"/>
      <c r="E145" s="6"/>
      <c r="F145" s="19"/>
      <c r="G145" s="24" t="s">
        <v>2</v>
      </c>
      <c r="H145" s="24" t="s">
        <v>2</v>
      </c>
      <c r="I145" s="31"/>
      <c r="J145" s="31"/>
      <c r="K145" s="35"/>
    </row>
    <row r="146" spans="1:54" x14ac:dyDescent="0.3">
      <c r="A146" s="28"/>
      <c r="B146" s="28"/>
      <c r="C146" s="58"/>
      <c r="D146" s="54"/>
      <c r="E146" s="6"/>
      <c r="F146" s="19"/>
      <c r="G146" s="24"/>
      <c r="H146" s="24"/>
      <c r="I146" s="31"/>
      <c r="J146" s="31"/>
      <c r="K146" s="35"/>
    </row>
    <row r="147" spans="1:54" x14ac:dyDescent="0.3">
      <c r="A147" s="28"/>
      <c r="B147" s="28"/>
      <c r="C147" s="58" t="s">
        <v>22</v>
      </c>
      <c r="D147" s="54"/>
      <c r="E147" s="6"/>
      <c r="F147" s="19"/>
      <c r="G147" s="24" t="s">
        <v>2</v>
      </c>
      <c r="H147" s="24" t="s">
        <v>2</v>
      </c>
      <c r="I147" s="31"/>
      <c r="J147" s="31"/>
      <c r="K147" s="35"/>
    </row>
    <row r="148" spans="1:54" x14ac:dyDescent="0.3">
      <c r="A148" s="28"/>
      <c r="B148" s="28"/>
      <c r="C148" s="58"/>
      <c r="D148" s="54"/>
      <c r="E148" s="6"/>
      <c r="F148" s="19"/>
      <c r="G148" s="24"/>
      <c r="H148" s="24"/>
      <c r="I148" s="31"/>
      <c r="J148" s="31"/>
      <c r="K148" s="35"/>
    </row>
    <row r="149" spans="1:54" x14ac:dyDescent="0.3">
      <c r="A149" s="28"/>
      <c r="B149" s="28"/>
      <c r="C149" s="58" t="s">
        <v>23</v>
      </c>
      <c r="D149" s="54"/>
      <c r="E149" s="6"/>
      <c r="F149" s="19"/>
      <c r="G149" s="24" t="s">
        <v>2</v>
      </c>
      <c r="H149" s="24" t="s">
        <v>2</v>
      </c>
      <c r="I149" s="31"/>
      <c r="J149" s="31"/>
      <c r="K149" s="35"/>
    </row>
    <row r="150" spans="1:54" x14ac:dyDescent="0.3">
      <c r="A150" s="28"/>
      <c r="B150" s="28"/>
      <c r="C150" s="58"/>
      <c r="D150" s="54"/>
      <c r="E150" s="6"/>
      <c r="F150" s="19"/>
      <c r="G150" s="24"/>
      <c r="H150" s="24"/>
      <c r="I150" s="31"/>
      <c r="J150" s="31"/>
      <c r="K150" s="35"/>
    </row>
    <row r="151" spans="1:54" x14ac:dyDescent="0.3">
      <c r="C151" s="59" t="s">
        <v>24</v>
      </c>
      <c r="D151" s="54"/>
      <c r="E151" s="6"/>
      <c r="F151" s="19"/>
      <c r="G151" s="24"/>
      <c r="H151" s="24"/>
      <c r="I151" s="31"/>
      <c r="J151" s="31"/>
      <c r="K151" s="35"/>
    </row>
    <row r="152" spans="1:54" x14ac:dyDescent="0.3">
      <c r="B152" s="8" t="s">
        <v>188</v>
      </c>
      <c r="C152" s="57" t="s">
        <v>189</v>
      </c>
      <c r="D152" s="54"/>
      <c r="E152" s="6"/>
      <c r="F152" s="19"/>
      <c r="G152" s="24">
        <v>0.6</v>
      </c>
      <c r="H152" s="24">
        <v>0.06</v>
      </c>
      <c r="I152" s="31"/>
      <c r="J152" s="31"/>
      <c r="K152" s="35"/>
    </row>
    <row r="153" spans="1:54" x14ac:dyDescent="0.3">
      <c r="C153" s="58" t="s">
        <v>176</v>
      </c>
      <c r="D153" s="54"/>
      <c r="E153" s="6"/>
      <c r="F153" s="19"/>
      <c r="G153" s="25">
        <v>0.6</v>
      </c>
      <c r="H153" s="25">
        <v>0.06</v>
      </c>
      <c r="I153" s="31"/>
      <c r="J153" s="31"/>
      <c r="K153" s="35"/>
    </row>
    <row r="154" spans="1:54" x14ac:dyDescent="0.3">
      <c r="C154" s="57"/>
      <c r="D154" s="54"/>
      <c r="E154" s="6"/>
      <c r="F154" s="19"/>
      <c r="G154" s="24"/>
      <c r="H154" s="24"/>
      <c r="I154" s="31"/>
      <c r="J154" s="31"/>
      <c r="K154" s="35"/>
    </row>
    <row r="155" spans="1:54" x14ac:dyDescent="0.3">
      <c r="A155" s="10"/>
      <c r="B155" s="28"/>
      <c r="C155" s="58" t="s">
        <v>25</v>
      </c>
      <c r="D155" s="54"/>
      <c r="E155" s="6"/>
      <c r="F155" s="19"/>
      <c r="G155" s="24"/>
      <c r="H155" s="24"/>
      <c r="I155" s="31"/>
      <c r="J155" s="31"/>
      <c r="K155" s="35"/>
    </row>
    <row r="156" spans="1:54" s="2" customFormat="1" ht="13.8" x14ac:dyDescent="0.3">
      <c r="A156" s="28"/>
      <c r="B156" s="28"/>
      <c r="C156" s="57" t="s">
        <v>5255</v>
      </c>
      <c r="D156" s="54"/>
      <c r="E156" s="6"/>
      <c r="F156" s="19"/>
      <c r="G156" s="24" t="s">
        <v>2</v>
      </c>
      <c r="H156" s="24" t="s">
        <v>2</v>
      </c>
      <c r="I156" s="31"/>
      <c r="J156" s="31"/>
      <c r="K156" s="35"/>
      <c r="L156" s="3"/>
      <c r="AI156" s="3"/>
      <c r="AV156" s="3"/>
      <c r="AX156" s="3"/>
      <c r="BB156" s="3"/>
    </row>
    <row r="157" spans="1:54" x14ac:dyDescent="0.3">
      <c r="B157" s="8"/>
      <c r="C157" s="57" t="s">
        <v>190</v>
      </c>
      <c r="D157" s="54"/>
      <c r="E157" s="6"/>
      <c r="F157" s="19"/>
      <c r="G157" s="24">
        <v>2.02</v>
      </c>
      <c r="H157" s="24">
        <v>0.21000000000000002</v>
      </c>
      <c r="I157" s="31"/>
      <c r="J157" s="31"/>
      <c r="K157" s="35"/>
    </row>
    <row r="158" spans="1:54" x14ac:dyDescent="0.3">
      <c r="C158" s="58" t="s">
        <v>176</v>
      </c>
      <c r="D158" s="54"/>
      <c r="E158" s="6"/>
      <c r="F158" s="19"/>
      <c r="G158" s="25">
        <v>2.02</v>
      </c>
      <c r="H158" s="25">
        <v>0.21000000000000002</v>
      </c>
      <c r="I158" s="31"/>
      <c r="J158" s="31"/>
      <c r="K158" s="35"/>
    </row>
    <row r="159" spans="1:54" x14ac:dyDescent="0.3">
      <c r="C159" s="57"/>
      <c r="D159" s="54"/>
      <c r="E159" s="6"/>
      <c r="F159" s="19"/>
      <c r="G159" s="24"/>
      <c r="H159" s="24"/>
      <c r="I159" s="31"/>
      <c r="J159" s="31"/>
      <c r="K159" s="35"/>
    </row>
    <row r="160" spans="1:54" x14ac:dyDescent="0.3">
      <c r="C160" s="60" t="s">
        <v>191</v>
      </c>
      <c r="D160" s="55"/>
      <c r="E160" s="5"/>
      <c r="F160" s="20"/>
      <c r="G160" s="26">
        <v>985.98</v>
      </c>
      <c r="H160" s="26">
        <v>100</v>
      </c>
      <c r="I160" s="32"/>
      <c r="J160" s="32"/>
      <c r="K160" s="36"/>
    </row>
    <row r="163" spans="3:11" x14ac:dyDescent="0.3">
      <c r="C163" s="1" t="s">
        <v>192</v>
      </c>
    </row>
    <row r="164" spans="3:11" x14ac:dyDescent="0.3">
      <c r="C164" s="37" t="s">
        <v>193</v>
      </c>
      <c r="D164" s="37"/>
      <c r="E164" s="37"/>
      <c r="F164" s="37"/>
      <c r="G164" s="37"/>
      <c r="H164" s="37"/>
      <c r="I164" s="37"/>
      <c r="J164" s="37"/>
      <c r="K164" s="37"/>
    </row>
    <row r="165" spans="3:11" x14ac:dyDescent="0.3">
      <c r="C165" s="2" t="s">
        <v>194</v>
      </c>
    </row>
    <row r="166" spans="3:11" x14ac:dyDescent="0.3">
      <c r="C166" s="2" t="s">
        <v>195</v>
      </c>
    </row>
    <row r="167" spans="3:11" ht="30" customHeight="1" x14ac:dyDescent="0.3">
      <c r="C167" s="82" t="s">
        <v>196</v>
      </c>
      <c r="D167" s="83"/>
      <c r="E167" s="83"/>
      <c r="F167" s="83"/>
      <c r="G167" s="83"/>
      <c r="H167" s="83"/>
      <c r="I167" s="83"/>
      <c r="J167" s="83"/>
      <c r="K167" s="83"/>
    </row>
    <row r="168" spans="3:11" x14ac:dyDescent="0.3">
      <c r="C168" s="2" t="s">
        <v>197</v>
      </c>
    </row>
    <row r="170" spans="3:11" x14ac:dyDescent="0.3">
      <c r="C170" s="1" t="s">
        <v>5366</v>
      </c>
      <c r="E170" s="80" t="s">
        <v>5367</v>
      </c>
    </row>
    <row r="171" spans="3:11" x14ac:dyDescent="0.3">
      <c r="E171" s="2" t="s">
        <v>5391</v>
      </c>
    </row>
  </sheetData>
  <mergeCells count="1">
    <mergeCell ref="C167:K167"/>
  </mergeCells>
  <hyperlinks>
    <hyperlink ref="J2" location="'Index'!A1" display="'Index'!A1" xr:uid="{62B29A9E-73BA-4B84-92BC-630354D290BA}"/>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59D1A-ADBE-44DC-9938-CD02B61FCBCC}">
  <sheetPr codeName="Sheet142"/>
  <dimension ref="A1:IV243"/>
  <sheetViews>
    <sheetView showGridLines="0" zoomScale="90" zoomScaleNormal="90" workbookViewId="0">
      <pane ySplit="6" topLeftCell="A22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3026</v>
      </c>
      <c r="J2" s="38" t="s">
        <v>4927</v>
      </c>
    </row>
    <row r="3" spans="1:54" ht="16.2" x14ac:dyDescent="0.35">
      <c r="C3" s="1" t="s">
        <v>28</v>
      </c>
      <c r="D3" s="21" t="s">
        <v>3027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2728550</v>
      </c>
      <c r="G10" s="24">
        <v>54611.93</v>
      </c>
      <c r="H10" s="24">
        <v>9.7799999999999994</v>
      </c>
      <c r="I10" s="31"/>
      <c r="J10" s="31"/>
      <c r="K10" s="35"/>
    </row>
    <row r="11" spans="1:54" x14ac:dyDescent="0.3">
      <c r="B11" s="8" t="s">
        <v>61</v>
      </c>
      <c r="C11" s="57" t="s">
        <v>62</v>
      </c>
      <c r="D11" s="54" t="s">
        <v>63</v>
      </c>
      <c r="E11" s="6" t="s">
        <v>64</v>
      </c>
      <c r="F11" s="19">
        <v>2181662</v>
      </c>
      <c r="G11" s="24">
        <v>32738.02</v>
      </c>
      <c r="H11" s="24">
        <v>5.86</v>
      </c>
      <c r="I11" s="31"/>
      <c r="J11" s="31"/>
      <c r="K11" s="35"/>
    </row>
    <row r="12" spans="1:54" x14ac:dyDescent="0.3">
      <c r="B12" s="8" t="s">
        <v>58</v>
      </c>
      <c r="C12" s="57" t="s">
        <v>59</v>
      </c>
      <c r="D12" s="54" t="s">
        <v>60</v>
      </c>
      <c r="E12" s="6" t="s">
        <v>43</v>
      </c>
      <c r="F12" s="19">
        <v>990800</v>
      </c>
      <c r="G12" s="24">
        <v>21435.96</v>
      </c>
      <c r="H12" s="24">
        <v>3.84</v>
      </c>
      <c r="I12" s="31"/>
      <c r="J12" s="31"/>
      <c r="K12" s="35"/>
    </row>
    <row r="13" spans="1:54" x14ac:dyDescent="0.3">
      <c r="B13" s="8" t="s">
        <v>54</v>
      </c>
      <c r="C13" s="57" t="s">
        <v>55</v>
      </c>
      <c r="D13" s="54" t="s">
        <v>56</v>
      </c>
      <c r="E13" s="6" t="s">
        <v>57</v>
      </c>
      <c r="F13" s="19">
        <v>365275</v>
      </c>
      <c r="G13" s="24">
        <v>13404.86</v>
      </c>
      <c r="H13" s="24">
        <v>2.4</v>
      </c>
      <c r="I13" s="31"/>
      <c r="J13" s="31"/>
      <c r="K13" s="35"/>
    </row>
    <row r="14" spans="1:54" x14ac:dyDescent="0.3">
      <c r="B14" s="8" t="s">
        <v>44</v>
      </c>
      <c r="C14" s="57" t="s">
        <v>45</v>
      </c>
      <c r="D14" s="54" t="s">
        <v>46</v>
      </c>
      <c r="E14" s="6" t="s">
        <v>43</v>
      </c>
      <c r="F14" s="19">
        <v>894200</v>
      </c>
      <c r="G14" s="24">
        <v>12928.34</v>
      </c>
      <c r="H14" s="24">
        <v>2.31</v>
      </c>
      <c r="I14" s="31"/>
      <c r="J14" s="31"/>
      <c r="K14" s="35"/>
    </row>
    <row r="15" spans="1:54" x14ac:dyDescent="0.3">
      <c r="B15" s="8" t="s">
        <v>51</v>
      </c>
      <c r="C15" s="57" t="s">
        <v>52</v>
      </c>
      <c r="D15" s="54" t="s">
        <v>53</v>
      </c>
      <c r="E15" s="6" t="s">
        <v>43</v>
      </c>
      <c r="F15" s="19">
        <v>910000</v>
      </c>
      <c r="G15" s="24">
        <v>10912.72</v>
      </c>
      <c r="H15" s="24">
        <v>1.95</v>
      </c>
      <c r="I15" s="31"/>
      <c r="J15" s="31"/>
      <c r="K15" s="35"/>
    </row>
    <row r="16" spans="1:54" x14ac:dyDescent="0.3">
      <c r="B16" s="8" t="s">
        <v>214</v>
      </c>
      <c r="C16" s="57" t="s">
        <v>215</v>
      </c>
      <c r="D16" s="54" t="s">
        <v>216</v>
      </c>
      <c r="E16" s="6" t="s">
        <v>68</v>
      </c>
      <c r="F16" s="19">
        <v>30000</v>
      </c>
      <c r="G16" s="24">
        <v>9309</v>
      </c>
      <c r="H16" s="24">
        <v>1.67</v>
      </c>
      <c r="I16" s="31"/>
      <c r="J16" s="31"/>
      <c r="K16" s="35"/>
    </row>
    <row r="17" spans="2:11" x14ac:dyDescent="0.3">
      <c r="B17" s="8" t="s">
        <v>896</v>
      </c>
      <c r="C17" s="57" t="s">
        <v>897</v>
      </c>
      <c r="D17" s="54" t="s">
        <v>898</v>
      </c>
      <c r="E17" s="6" t="s">
        <v>149</v>
      </c>
      <c r="F17" s="19">
        <v>1200000</v>
      </c>
      <c r="G17" s="24">
        <v>7152.6</v>
      </c>
      <c r="H17" s="24">
        <v>1.28</v>
      </c>
      <c r="I17" s="31"/>
      <c r="J17" s="31"/>
      <c r="K17" s="35"/>
    </row>
    <row r="18" spans="2:11" x14ac:dyDescent="0.3">
      <c r="B18" s="8" t="s">
        <v>217</v>
      </c>
      <c r="C18" s="57" t="s">
        <v>218</v>
      </c>
      <c r="D18" s="54" t="s">
        <v>219</v>
      </c>
      <c r="E18" s="6" t="s">
        <v>145</v>
      </c>
      <c r="F18" s="19">
        <v>1200000</v>
      </c>
      <c r="G18" s="24">
        <v>7111.8</v>
      </c>
      <c r="H18" s="24">
        <v>1.27</v>
      </c>
      <c r="I18" s="31"/>
      <c r="J18" s="31"/>
      <c r="K18" s="35"/>
    </row>
    <row r="19" spans="2:11" x14ac:dyDescent="0.3">
      <c r="B19" s="8" t="s">
        <v>380</v>
      </c>
      <c r="C19" s="57" t="s">
        <v>381</v>
      </c>
      <c r="D19" s="54" t="s">
        <v>382</v>
      </c>
      <c r="E19" s="6" t="s">
        <v>72</v>
      </c>
      <c r="F19" s="19">
        <v>208000</v>
      </c>
      <c r="G19" s="24">
        <v>6621.06</v>
      </c>
      <c r="H19" s="24">
        <v>1.19</v>
      </c>
      <c r="I19" s="31"/>
      <c r="J19" s="31"/>
      <c r="K19" s="35"/>
    </row>
    <row r="20" spans="2:11" x14ac:dyDescent="0.3">
      <c r="B20" s="8" t="s">
        <v>1799</v>
      </c>
      <c r="C20" s="57" t="s">
        <v>1800</v>
      </c>
      <c r="D20" s="54" t="s">
        <v>1801</v>
      </c>
      <c r="E20" s="6" t="s">
        <v>86</v>
      </c>
      <c r="F20" s="19">
        <v>1981708</v>
      </c>
      <c r="G20" s="24">
        <v>6419.74</v>
      </c>
      <c r="H20" s="24">
        <v>1.1499999999999999</v>
      </c>
      <c r="I20" s="31"/>
      <c r="J20" s="31"/>
      <c r="K20" s="35"/>
    </row>
    <row r="21" spans="2:11" x14ac:dyDescent="0.3">
      <c r="B21" s="8" t="s">
        <v>134</v>
      </c>
      <c r="C21" s="57" t="s">
        <v>135</v>
      </c>
      <c r="D21" s="54" t="s">
        <v>136</v>
      </c>
      <c r="E21" s="6" t="s">
        <v>137</v>
      </c>
      <c r="F21" s="19">
        <v>912500</v>
      </c>
      <c r="G21" s="24">
        <v>6403.93</v>
      </c>
      <c r="H21" s="24">
        <v>1.1499999999999999</v>
      </c>
      <c r="I21" s="31"/>
      <c r="J21" s="31"/>
      <c r="K21" s="35"/>
    </row>
    <row r="22" spans="2:11" x14ac:dyDescent="0.3">
      <c r="B22" s="8" t="s">
        <v>241</v>
      </c>
      <c r="C22" s="57" t="s">
        <v>242</v>
      </c>
      <c r="D22" s="54" t="s">
        <v>243</v>
      </c>
      <c r="E22" s="6" t="s">
        <v>244</v>
      </c>
      <c r="F22" s="19">
        <v>1509600</v>
      </c>
      <c r="G22" s="24">
        <v>6356.93</v>
      </c>
      <c r="H22" s="24">
        <v>1.1399999999999999</v>
      </c>
      <c r="I22" s="31"/>
      <c r="J22" s="31"/>
      <c r="K22" s="35"/>
    </row>
    <row r="23" spans="2:11" x14ac:dyDescent="0.3">
      <c r="B23" s="8" t="s">
        <v>2298</v>
      </c>
      <c r="C23" s="57" t="s">
        <v>2299</v>
      </c>
      <c r="D23" s="54" t="s">
        <v>2300</v>
      </c>
      <c r="E23" s="6" t="s">
        <v>160</v>
      </c>
      <c r="F23" s="19">
        <v>693000</v>
      </c>
      <c r="G23" s="24">
        <v>5805.95</v>
      </c>
      <c r="H23" s="24">
        <v>1.04</v>
      </c>
      <c r="I23" s="31"/>
      <c r="J23" s="31"/>
      <c r="K23" s="35"/>
    </row>
    <row r="24" spans="2:11" x14ac:dyDescent="0.3">
      <c r="B24" s="8" t="s">
        <v>558</v>
      </c>
      <c r="C24" s="57" t="s">
        <v>559</v>
      </c>
      <c r="D24" s="54" t="s">
        <v>560</v>
      </c>
      <c r="E24" s="6" t="s">
        <v>86</v>
      </c>
      <c r="F24" s="19">
        <v>270000</v>
      </c>
      <c r="G24" s="24">
        <v>5551.2</v>
      </c>
      <c r="H24" s="24">
        <v>0.99</v>
      </c>
      <c r="I24" s="31"/>
      <c r="J24" s="31"/>
      <c r="K24" s="35"/>
    </row>
    <row r="25" spans="2:11" x14ac:dyDescent="0.3">
      <c r="B25" s="8" t="s">
        <v>958</v>
      </c>
      <c r="C25" s="57" t="s">
        <v>959</v>
      </c>
      <c r="D25" s="54" t="s">
        <v>960</v>
      </c>
      <c r="E25" s="6" t="s">
        <v>207</v>
      </c>
      <c r="F25" s="19">
        <v>2800000</v>
      </c>
      <c r="G25" s="24">
        <v>5407.08</v>
      </c>
      <c r="H25" s="24">
        <v>0.97</v>
      </c>
      <c r="I25" s="31"/>
      <c r="J25" s="31"/>
      <c r="K25" s="35"/>
    </row>
    <row r="26" spans="2:11" x14ac:dyDescent="0.3">
      <c r="B26" s="8" t="s">
        <v>251</v>
      </c>
      <c r="C26" s="57" t="s">
        <v>252</v>
      </c>
      <c r="D26" s="54" t="s">
        <v>253</v>
      </c>
      <c r="E26" s="6" t="s">
        <v>141</v>
      </c>
      <c r="F26" s="19">
        <v>38858</v>
      </c>
      <c r="G26" s="24">
        <v>5203.8599999999997</v>
      </c>
      <c r="H26" s="24">
        <v>0.93</v>
      </c>
      <c r="I26" s="31"/>
      <c r="J26" s="31"/>
      <c r="K26" s="35"/>
    </row>
    <row r="27" spans="2:11" x14ac:dyDescent="0.3">
      <c r="B27" s="8" t="s">
        <v>783</v>
      </c>
      <c r="C27" s="57" t="s">
        <v>784</v>
      </c>
      <c r="D27" s="54" t="s">
        <v>785</v>
      </c>
      <c r="E27" s="6" t="s">
        <v>137</v>
      </c>
      <c r="F27" s="19">
        <v>1398906</v>
      </c>
      <c r="G27" s="24">
        <v>5166.8599999999997</v>
      </c>
      <c r="H27" s="24">
        <v>0.92</v>
      </c>
      <c r="I27" s="31"/>
      <c r="J27" s="31"/>
      <c r="K27" s="35"/>
    </row>
    <row r="28" spans="2:11" x14ac:dyDescent="0.3">
      <c r="B28" s="8" t="s">
        <v>142</v>
      </c>
      <c r="C28" s="57" t="s">
        <v>143</v>
      </c>
      <c r="D28" s="54" t="s">
        <v>144</v>
      </c>
      <c r="E28" s="6" t="s">
        <v>145</v>
      </c>
      <c r="F28" s="19">
        <v>474000</v>
      </c>
      <c r="G28" s="24">
        <v>5123.9399999999996</v>
      </c>
      <c r="H28" s="24">
        <v>0.92</v>
      </c>
      <c r="I28" s="31"/>
      <c r="J28" s="31"/>
      <c r="K28" s="35"/>
    </row>
    <row r="29" spans="2:11" x14ac:dyDescent="0.3">
      <c r="B29" s="8" t="s">
        <v>543</v>
      </c>
      <c r="C29" s="57" t="s">
        <v>544</v>
      </c>
      <c r="D29" s="54" t="s">
        <v>545</v>
      </c>
      <c r="E29" s="6" t="s">
        <v>164</v>
      </c>
      <c r="F29" s="19">
        <v>3700000</v>
      </c>
      <c r="G29" s="24">
        <v>4957.26</v>
      </c>
      <c r="H29" s="24">
        <v>0.89</v>
      </c>
      <c r="I29" s="31"/>
      <c r="J29" s="31"/>
      <c r="K29" s="35"/>
    </row>
    <row r="30" spans="2:11" x14ac:dyDescent="0.3">
      <c r="B30" s="8" t="s">
        <v>326</v>
      </c>
      <c r="C30" s="57" t="s">
        <v>327</v>
      </c>
      <c r="D30" s="54" t="s">
        <v>328</v>
      </c>
      <c r="E30" s="6" t="s">
        <v>111</v>
      </c>
      <c r="F30" s="19">
        <v>326158</v>
      </c>
      <c r="G30" s="24">
        <v>4875.74</v>
      </c>
      <c r="H30" s="24">
        <v>0.87</v>
      </c>
      <c r="I30" s="31"/>
      <c r="J30" s="31"/>
      <c r="K30" s="35"/>
    </row>
    <row r="31" spans="2:11" x14ac:dyDescent="0.3">
      <c r="B31" s="8" t="s">
        <v>279</v>
      </c>
      <c r="C31" s="57" t="s">
        <v>280</v>
      </c>
      <c r="D31" s="54" t="s">
        <v>281</v>
      </c>
      <c r="E31" s="6" t="s">
        <v>107</v>
      </c>
      <c r="F31" s="19">
        <v>2527500</v>
      </c>
      <c r="G31" s="24">
        <v>4870.49</v>
      </c>
      <c r="H31" s="24">
        <v>0.87</v>
      </c>
      <c r="I31" s="31"/>
      <c r="J31" s="31"/>
      <c r="K31" s="35"/>
    </row>
    <row r="32" spans="2:11" x14ac:dyDescent="0.3">
      <c r="B32" s="8" t="s">
        <v>1787</v>
      </c>
      <c r="C32" s="57" t="s">
        <v>1788</v>
      </c>
      <c r="D32" s="54" t="s">
        <v>1789</v>
      </c>
      <c r="E32" s="6" t="s">
        <v>43</v>
      </c>
      <c r="F32" s="19">
        <v>1952625</v>
      </c>
      <c r="G32" s="24">
        <v>4851.88</v>
      </c>
      <c r="H32" s="24">
        <v>0.87</v>
      </c>
      <c r="I32" s="31"/>
      <c r="J32" s="31"/>
      <c r="K32" s="35"/>
    </row>
    <row r="33" spans="2:11" x14ac:dyDescent="0.3">
      <c r="B33" s="8" t="s">
        <v>1067</v>
      </c>
      <c r="C33" s="57" t="s">
        <v>1068</v>
      </c>
      <c r="D33" s="54" t="s">
        <v>1069</v>
      </c>
      <c r="E33" s="6" t="s">
        <v>137</v>
      </c>
      <c r="F33" s="19">
        <v>759151</v>
      </c>
      <c r="G33" s="24">
        <v>4838.83</v>
      </c>
      <c r="H33" s="24">
        <v>0.87</v>
      </c>
      <c r="I33" s="31"/>
      <c r="J33" s="31"/>
      <c r="K33" s="35"/>
    </row>
    <row r="34" spans="2:11" x14ac:dyDescent="0.3">
      <c r="B34" s="8" t="s">
        <v>168</v>
      </c>
      <c r="C34" s="57" t="s">
        <v>169</v>
      </c>
      <c r="D34" s="54" t="s">
        <v>170</v>
      </c>
      <c r="E34" s="6" t="s">
        <v>171</v>
      </c>
      <c r="F34" s="19">
        <v>200000</v>
      </c>
      <c r="G34" s="24">
        <v>4814.2</v>
      </c>
      <c r="H34" s="24">
        <v>0.86</v>
      </c>
      <c r="I34" s="31"/>
      <c r="J34" s="31"/>
      <c r="K34" s="35"/>
    </row>
    <row r="35" spans="2:11" x14ac:dyDescent="0.3">
      <c r="B35" s="8" t="s">
        <v>211</v>
      </c>
      <c r="C35" s="57" t="s">
        <v>212</v>
      </c>
      <c r="D35" s="54" t="s">
        <v>213</v>
      </c>
      <c r="E35" s="6" t="s">
        <v>145</v>
      </c>
      <c r="F35" s="19">
        <v>200000</v>
      </c>
      <c r="G35" s="24">
        <v>4682.2</v>
      </c>
      <c r="H35" s="24">
        <v>0.84</v>
      </c>
      <c r="I35" s="31"/>
      <c r="J35" s="31"/>
      <c r="K35" s="35"/>
    </row>
    <row r="36" spans="2:11" x14ac:dyDescent="0.3">
      <c r="B36" s="8" t="s">
        <v>223</v>
      </c>
      <c r="C36" s="57" t="s">
        <v>224</v>
      </c>
      <c r="D36" s="54" t="s">
        <v>225</v>
      </c>
      <c r="E36" s="6" t="s">
        <v>86</v>
      </c>
      <c r="F36" s="19">
        <v>170000</v>
      </c>
      <c r="G36" s="24">
        <v>4460.63</v>
      </c>
      <c r="H36" s="24">
        <v>0.8</v>
      </c>
      <c r="I36" s="31"/>
      <c r="J36" s="31"/>
      <c r="K36" s="35"/>
    </row>
    <row r="37" spans="2:11" x14ac:dyDescent="0.3">
      <c r="B37" s="8" t="s">
        <v>2898</v>
      </c>
      <c r="C37" s="57" t="s">
        <v>2899</v>
      </c>
      <c r="D37" s="54" t="s">
        <v>2900</v>
      </c>
      <c r="E37" s="6" t="s">
        <v>141</v>
      </c>
      <c r="F37" s="19">
        <v>321750</v>
      </c>
      <c r="G37" s="24">
        <v>4439.18</v>
      </c>
      <c r="H37" s="24">
        <v>0.79</v>
      </c>
      <c r="I37" s="31"/>
      <c r="J37" s="31"/>
      <c r="K37" s="35"/>
    </row>
    <row r="38" spans="2:11" x14ac:dyDescent="0.3">
      <c r="B38" s="8" t="s">
        <v>229</v>
      </c>
      <c r="C38" s="57" t="s">
        <v>230</v>
      </c>
      <c r="D38" s="54" t="s">
        <v>231</v>
      </c>
      <c r="E38" s="6" t="s">
        <v>141</v>
      </c>
      <c r="F38" s="19">
        <v>336364</v>
      </c>
      <c r="G38" s="24">
        <v>4399.9799999999996</v>
      </c>
      <c r="H38" s="24">
        <v>0.79</v>
      </c>
      <c r="I38" s="31"/>
      <c r="J38" s="31"/>
      <c r="K38" s="35"/>
    </row>
    <row r="39" spans="2:11" x14ac:dyDescent="0.3">
      <c r="B39" s="8" t="s">
        <v>481</v>
      </c>
      <c r="C39" s="57" t="s">
        <v>482</v>
      </c>
      <c r="D39" s="54" t="s">
        <v>483</v>
      </c>
      <c r="E39" s="6" t="s">
        <v>111</v>
      </c>
      <c r="F39" s="19">
        <v>450000</v>
      </c>
      <c r="G39" s="24">
        <v>4164.9799999999996</v>
      </c>
      <c r="H39" s="24">
        <v>0.75</v>
      </c>
      <c r="I39" s="31"/>
      <c r="J39" s="31"/>
      <c r="K39" s="35"/>
    </row>
    <row r="40" spans="2:11" x14ac:dyDescent="0.3">
      <c r="B40" s="8" t="s">
        <v>232</v>
      </c>
      <c r="C40" s="57" t="s">
        <v>233</v>
      </c>
      <c r="D40" s="54" t="s">
        <v>234</v>
      </c>
      <c r="E40" s="6" t="s">
        <v>119</v>
      </c>
      <c r="F40" s="19">
        <v>279441</v>
      </c>
      <c r="G40" s="24">
        <v>4101.08</v>
      </c>
      <c r="H40" s="24">
        <v>0.73</v>
      </c>
      <c r="I40" s="31"/>
      <c r="J40" s="31"/>
      <c r="K40" s="35"/>
    </row>
    <row r="41" spans="2:11" x14ac:dyDescent="0.3">
      <c r="B41" s="8" t="s">
        <v>501</v>
      </c>
      <c r="C41" s="57" t="s">
        <v>502</v>
      </c>
      <c r="D41" s="54" t="s">
        <v>503</v>
      </c>
      <c r="E41" s="6" t="s">
        <v>141</v>
      </c>
      <c r="F41" s="19">
        <v>2647100</v>
      </c>
      <c r="G41" s="24">
        <v>4098.5</v>
      </c>
      <c r="H41" s="24">
        <v>0.73</v>
      </c>
      <c r="I41" s="31"/>
      <c r="J41" s="31"/>
      <c r="K41" s="35"/>
    </row>
    <row r="42" spans="2:11" x14ac:dyDescent="0.3">
      <c r="B42" s="8" t="s">
        <v>356</v>
      </c>
      <c r="C42" s="57" t="s">
        <v>357</v>
      </c>
      <c r="D42" s="54" t="s">
        <v>358</v>
      </c>
      <c r="E42" s="6" t="s">
        <v>115</v>
      </c>
      <c r="F42" s="19">
        <v>1795107</v>
      </c>
      <c r="G42" s="24">
        <v>3913.87</v>
      </c>
      <c r="H42" s="24">
        <v>0.7</v>
      </c>
      <c r="I42" s="31"/>
      <c r="J42" s="31"/>
      <c r="K42" s="35"/>
    </row>
    <row r="43" spans="2:11" x14ac:dyDescent="0.3">
      <c r="B43" s="8" t="s">
        <v>2236</v>
      </c>
      <c r="C43" s="57" t="s">
        <v>2237</v>
      </c>
      <c r="D43" s="54" t="s">
        <v>2238</v>
      </c>
      <c r="E43" s="6" t="s">
        <v>57</v>
      </c>
      <c r="F43" s="19">
        <v>291423</v>
      </c>
      <c r="G43" s="24">
        <v>3576.34</v>
      </c>
      <c r="H43" s="24">
        <v>0.64</v>
      </c>
      <c r="I43" s="31"/>
      <c r="J43" s="31"/>
      <c r="K43" s="35"/>
    </row>
    <row r="44" spans="2:11" x14ac:dyDescent="0.3">
      <c r="B44" s="8" t="s">
        <v>312</v>
      </c>
      <c r="C44" s="57" t="s">
        <v>313</v>
      </c>
      <c r="D44" s="54" t="s">
        <v>314</v>
      </c>
      <c r="E44" s="6" t="s">
        <v>315</v>
      </c>
      <c r="F44" s="19">
        <v>212711</v>
      </c>
      <c r="G44" s="24">
        <v>3523.98</v>
      </c>
      <c r="H44" s="24">
        <v>0.63</v>
      </c>
      <c r="I44" s="31"/>
      <c r="J44" s="31"/>
      <c r="K44" s="35"/>
    </row>
    <row r="45" spans="2:11" x14ac:dyDescent="0.3">
      <c r="B45" s="8" t="s">
        <v>484</v>
      </c>
      <c r="C45" s="57" t="s">
        <v>485</v>
      </c>
      <c r="D45" s="54" t="s">
        <v>486</v>
      </c>
      <c r="E45" s="6" t="s">
        <v>111</v>
      </c>
      <c r="F45" s="19">
        <v>381000</v>
      </c>
      <c r="G45" s="24">
        <v>3430.33</v>
      </c>
      <c r="H45" s="24">
        <v>0.61</v>
      </c>
      <c r="I45" s="31"/>
      <c r="J45" s="31"/>
      <c r="K45" s="35"/>
    </row>
    <row r="46" spans="2:11" x14ac:dyDescent="0.3">
      <c r="B46" s="8" t="s">
        <v>276</v>
      </c>
      <c r="C46" s="57" t="s">
        <v>277</v>
      </c>
      <c r="D46" s="54" t="s">
        <v>278</v>
      </c>
      <c r="E46" s="6" t="s">
        <v>200</v>
      </c>
      <c r="F46" s="19">
        <v>889635</v>
      </c>
      <c r="G46" s="24">
        <v>3405.52</v>
      </c>
      <c r="H46" s="24">
        <v>0.61</v>
      </c>
      <c r="I46" s="31"/>
      <c r="J46" s="31"/>
      <c r="K46" s="35"/>
    </row>
    <row r="47" spans="2:11" x14ac:dyDescent="0.3">
      <c r="B47" s="8" t="s">
        <v>491</v>
      </c>
      <c r="C47" s="57" t="s">
        <v>492</v>
      </c>
      <c r="D47" s="54" t="s">
        <v>493</v>
      </c>
      <c r="E47" s="6" t="s">
        <v>315</v>
      </c>
      <c r="F47" s="19">
        <v>435960</v>
      </c>
      <c r="G47" s="24">
        <v>3320.93</v>
      </c>
      <c r="H47" s="24">
        <v>0.59</v>
      </c>
      <c r="I47" s="31"/>
      <c r="J47" s="31"/>
      <c r="K47" s="35"/>
    </row>
    <row r="48" spans="2:11" x14ac:dyDescent="0.3">
      <c r="B48" s="8" t="s">
        <v>507</v>
      </c>
      <c r="C48" s="57" t="s">
        <v>508</v>
      </c>
      <c r="D48" s="54" t="s">
        <v>509</v>
      </c>
      <c r="E48" s="6" t="s">
        <v>115</v>
      </c>
      <c r="F48" s="19">
        <v>62500</v>
      </c>
      <c r="G48" s="24">
        <v>3223.13</v>
      </c>
      <c r="H48" s="24">
        <v>0.57999999999999996</v>
      </c>
      <c r="I48" s="31"/>
      <c r="J48" s="31"/>
      <c r="K48" s="35"/>
    </row>
    <row r="49" spans="2:11" x14ac:dyDescent="0.3">
      <c r="B49" s="8" t="s">
        <v>2303</v>
      </c>
      <c r="C49" s="57" t="s">
        <v>634</v>
      </c>
      <c r="D49" s="54" t="s">
        <v>2304</v>
      </c>
      <c r="E49" s="6" t="s">
        <v>86</v>
      </c>
      <c r="F49" s="19">
        <v>798150</v>
      </c>
      <c r="G49" s="24">
        <v>3211.76</v>
      </c>
      <c r="H49" s="24">
        <v>0.56999999999999995</v>
      </c>
      <c r="I49" s="31"/>
      <c r="J49" s="31"/>
      <c r="K49" s="35"/>
    </row>
    <row r="50" spans="2:11" x14ac:dyDescent="0.3">
      <c r="B50" s="8" t="s">
        <v>569</v>
      </c>
      <c r="C50" s="57" t="s">
        <v>570</v>
      </c>
      <c r="D50" s="54" t="s">
        <v>571</v>
      </c>
      <c r="E50" s="6" t="s">
        <v>164</v>
      </c>
      <c r="F50" s="19">
        <v>807296</v>
      </c>
      <c r="G50" s="24">
        <v>3116.16</v>
      </c>
      <c r="H50" s="24">
        <v>0.56000000000000005</v>
      </c>
      <c r="I50" s="31"/>
      <c r="J50" s="31"/>
      <c r="K50" s="35"/>
    </row>
    <row r="51" spans="2:11" x14ac:dyDescent="0.3">
      <c r="B51" s="8" t="s">
        <v>2206</v>
      </c>
      <c r="C51" s="57" t="s">
        <v>2207</v>
      </c>
      <c r="D51" s="54" t="s">
        <v>2208</v>
      </c>
      <c r="E51" s="6" t="s">
        <v>145</v>
      </c>
      <c r="F51" s="19">
        <v>733493</v>
      </c>
      <c r="G51" s="24">
        <v>3089.11</v>
      </c>
      <c r="H51" s="24">
        <v>0.55000000000000004</v>
      </c>
      <c r="I51" s="31"/>
      <c r="J51" s="31"/>
      <c r="K51" s="35"/>
    </row>
    <row r="52" spans="2:11" x14ac:dyDescent="0.3">
      <c r="B52" s="8" t="s">
        <v>2332</v>
      </c>
      <c r="C52" s="57" t="s">
        <v>2333</v>
      </c>
      <c r="D52" s="54" t="s">
        <v>2334</v>
      </c>
      <c r="E52" s="6" t="s">
        <v>542</v>
      </c>
      <c r="F52" s="19">
        <v>3368925</v>
      </c>
      <c r="G52" s="24">
        <v>2869.99</v>
      </c>
      <c r="H52" s="24">
        <v>0.51</v>
      </c>
      <c r="I52" s="31"/>
      <c r="J52" s="31"/>
      <c r="K52" s="35"/>
    </row>
    <row r="53" spans="2:11" x14ac:dyDescent="0.3">
      <c r="B53" s="8" t="s">
        <v>2324</v>
      </c>
      <c r="C53" s="57" t="s">
        <v>2325</v>
      </c>
      <c r="D53" s="54" t="s">
        <v>2326</v>
      </c>
      <c r="E53" s="6" t="s">
        <v>119</v>
      </c>
      <c r="F53" s="19">
        <v>694550</v>
      </c>
      <c r="G53" s="24">
        <v>2816.05</v>
      </c>
      <c r="H53" s="24">
        <v>0.5</v>
      </c>
      <c r="I53" s="31"/>
      <c r="J53" s="31"/>
      <c r="K53" s="35"/>
    </row>
    <row r="54" spans="2:11" x14ac:dyDescent="0.3">
      <c r="B54" s="8" t="s">
        <v>329</v>
      </c>
      <c r="C54" s="57" t="s">
        <v>330</v>
      </c>
      <c r="D54" s="54" t="s">
        <v>331</v>
      </c>
      <c r="E54" s="6" t="s">
        <v>86</v>
      </c>
      <c r="F54" s="19">
        <v>1016800</v>
      </c>
      <c r="G54" s="24">
        <v>2812.47</v>
      </c>
      <c r="H54" s="24">
        <v>0.5</v>
      </c>
      <c r="I54" s="31"/>
      <c r="J54" s="31"/>
      <c r="K54" s="35"/>
    </row>
    <row r="55" spans="2:11" x14ac:dyDescent="0.3">
      <c r="B55" s="8" t="s">
        <v>2200</v>
      </c>
      <c r="C55" s="57" t="s">
        <v>2201</v>
      </c>
      <c r="D55" s="54" t="s">
        <v>2202</v>
      </c>
      <c r="E55" s="6" t="s">
        <v>1019</v>
      </c>
      <c r="F55" s="19">
        <v>56700</v>
      </c>
      <c r="G55" s="24">
        <v>2761.18</v>
      </c>
      <c r="H55" s="24">
        <v>0.49</v>
      </c>
      <c r="I55" s="31"/>
      <c r="J55" s="31"/>
      <c r="K55" s="35"/>
    </row>
    <row r="56" spans="2:11" x14ac:dyDescent="0.3">
      <c r="B56" s="8" t="s">
        <v>392</v>
      </c>
      <c r="C56" s="57" t="s">
        <v>393</v>
      </c>
      <c r="D56" s="54" t="s">
        <v>394</v>
      </c>
      <c r="E56" s="6" t="s">
        <v>72</v>
      </c>
      <c r="F56" s="19">
        <v>391200</v>
      </c>
      <c r="G56" s="24">
        <v>2691.46</v>
      </c>
      <c r="H56" s="24">
        <v>0.48</v>
      </c>
      <c r="I56" s="31"/>
      <c r="J56" s="31"/>
      <c r="K56" s="35"/>
    </row>
    <row r="57" spans="2:11" x14ac:dyDescent="0.3">
      <c r="B57" s="8" t="s">
        <v>2231</v>
      </c>
      <c r="C57" s="57" t="s">
        <v>2232</v>
      </c>
      <c r="D57" s="54" t="s">
        <v>2233</v>
      </c>
      <c r="E57" s="6" t="s">
        <v>200</v>
      </c>
      <c r="F57" s="19">
        <v>460470</v>
      </c>
      <c r="G57" s="24">
        <v>2657.6</v>
      </c>
      <c r="H57" s="24">
        <v>0.48</v>
      </c>
      <c r="I57" s="31"/>
      <c r="J57" s="31"/>
      <c r="K57" s="35"/>
    </row>
    <row r="58" spans="2:11" x14ac:dyDescent="0.3">
      <c r="B58" s="8" t="s">
        <v>2327</v>
      </c>
      <c r="C58" s="57" t="s">
        <v>1110</v>
      </c>
      <c r="D58" s="54" t="s">
        <v>2328</v>
      </c>
      <c r="E58" s="6" t="s">
        <v>43</v>
      </c>
      <c r="F58" s="19">
        <v>2247750</v>
      </c>
      <c r="G58" s="24">
        <v>2566.9299999999998</v>
      </c>
      <c r="H58" s="24">
        <v>0.46</v>
      </c>
      <c r="I58" s="31"/>
      <c r="J58" s="31"/>
      <c r="K58" s="35"/>
    </row>
    <row r="59" spans="2:11" x14ac:dyDescent="0.3">
      <c r="B59" s="8" t="s">
        <v>76</v>
      </c>
      <c r="C59" s="57" t="s">
        <v>77</v>
      </c>
      <c r="D59" s="54" t="s">
        <v>78</v>
      </c>
      <c r="E59" s="6" t="s">
        <v>43</v>
      </c>
      <c r="F59" s="19">
        <v>296250</v>
      </c>
      <c r="G59" s="24">
        <v>2430.29</v>
      </c>
      <c r="H59" s="24">
        <v>0.44</v>
      </c>
      <c r="I59" s="31"/>
      <c r="J59" s="31"/>
      <c r="K59" s="35"/>
    </row>
    <row r="60" spans="2:11" x14ac:dyDescent="0.3">
      <c r="B60" s="8" t="s">
        <v>294</v>
      </c>
      <c r="C60" s="57" t="s">
        <v>295</v>
      </c>
      <c r="D60" s="54" t="s">
        <v>296</v>
      </c>
      <c r="E60" s="6" t="s">
        <v>43</v>
      </c>
      <c r="F60" s="19">
        <v>965250</v>
      </c>
      <c r="G60" s="24">
        <v>2401.35</v>
      </c>
      <c r="H60" s="24">
        <v>0.43</v>
      </c>
      <c r="I60" s="31"/>
      <c r="J60" s="31"/>
      <c r="K60" s="35"/>
    </row>
    <row r="61" spans="2:11" x14ac:dyDescent="0.3">
      <c r="B61" s="8" t="s">
        <v>288</v>
      </c>
      <c r="C61" s="57" t="s">
        <v>289</v>
      </c>
      <c r="D61" s="54" t="s">
        <v>290</v>
      </c>
      <c r="E61" s="6" t="s">
        <v>43</v>
      </c>
      <c r="F61" s="19">
        <v>2112000</v>
      </c>
      <c r="G61" s="24">
        <v>2333.7600000000002</v>
      </c>
      <c r="H61" s="24">
        <v>0.42</v>
      </c>
      <c r="I61" s="31"/>
      <c r="J61" s="31"/>
      <c r="K61" s="35"/>
    </row>
    <row r="62" spans="2:11" x14ac:dyDescent="0.3">
      <c r="B62" s="8" t="s">
        <v>104</v>
      </c>
      <c r="C62" s="57" t="s">
        <v>105</v>
      </c>
      <c r="D62" s="54" t="s">
        <v>106</v>
      </c>
      <c r="E62" s="6" t="s">
        <v>107</v>
      </c>
      <c r="F62" s="19">
        <v>312200</v>
      </c>
      <c r="G62" s="24">
        <v>2163.08</v>
      </c>
      <c r="H62" s="24">
        <v>0.39</v>
      </c>
      <c r="I62" s="31"/>
      <c r="J62" s="31"/>
      <c r="K62" s="35"/>
    </row>
    <row r="63" spans="2:11" x14ac:dyDescent="0.3">
      <c r="B63" s="8" t="s">
        <v>306</v>
      </c>
      <c r="C63" s="57" t="s">
        <v>307</v>
      </c>
      <c r="D63" s="54" t="s">
        <v>308</v>
      </c>
      <c r="E63" s="6" t="s">
        <v>198</v>
      </c>
      <c r="F63" s="19">
        <v>1309000</v>
      </c>
      <c r="G63" s="24">
        <v>2091.2600000000002</v>
      </c>
      <c r="H63" s="24">
        <v>0.37</v>
      </c>
      <c r="I63" s="31"/>
      <c r="J63" s="31"/>
      <c r="K63" s="35"/>
    </row>
    <row r="64" spans="2:11" x14ac:dyDescent="0.3">
      <c r="B64" s="8" t="s">
        <v>2307</v>
      </c>
      <c r="C64" s="57" t="s">
        <v>2308</v>
      </c>
      <c r="D64" s="54" t="s">
        <v>2309</v>
      </c>
      <c r="E64" s="6" t="s">
        <v>119</v>
      </c>
      <c r="F64" s="19">
        <v>179400</v>
      </c>
      <c r="G64" s="24">
        <v>1839.93</v>
      </c>
      <c r="H64" s="24">
        <v>0.33</v>
      </c>
      <c r="I64" s="31"/>
      <c r="J64" s="31"/>
      <c r="K64" s="35"/>
    </row>
    <row r="65" spans="2:11" x14ac:dyDescent="0.3">
      <c r="B65" s="8" t="s">
        <v>2895</v>
      </c>
      <c r="C65" s="57" t="s">
        <v>2896</v>
      </c>
      <c r="D65" s="54" t="s">
        <v>2897</v>
      </c>
      <c r="E65" s="6" t="s">
        <v>57</v>
      </c>
      <c r="F65" s="19">
        <v>725000</v>
      </c>
      <c r="G65" s="24">
        <v>1614.87</v>
      </c>
      <c r="H65" s="24">
        <v>0.28999999999999998</v>
      </c>
      <c r="I65" s="31"/>
      <c r="J65" s="31"/>
      <c r="K65" s="35"/>
    </row>
    <row r="66" spans="2:11" x14ac:dyDescent="0.3">
      <c r="B66" s="8" t="s">
        <v>285</v>
      </c>
      <c r="C66" s="57" t="s">
        <v>286</v>
      </c>
      <c r="D66" s="54" t="s">
        <v>287</v>
      </c>
      <c r="E66" s="6" t="s">
        <v>68</v>
      </c>
      <c r="F66" s="19">
        <v>75300</v>
      </c>
      <c r="G66" s="24">
        <v>1443.65</v>
      </c>
      <c r="H66" s="24">
        <v>0.26</v>
      </c>
      <c r="I66" s="31"/>
      <c r="J66" s="31"/>
      <c r="K66" s="35"/>
    </row>
    <row r="67" spans="2:11" x14ac:dyDescent="0.3">
      <c r="B67" s="8" t="s">
        <v>405</v>
      </c>
      <c r="C67" s="57" t="s">
        <v>406</v>
      </c>
      <c r="D67" s="54" t="s">
        <v>407</v>
      </c>
      <c r="E67" s="6" t="s">
        <v>64</v>
      </c>
      <c r="F67" s="19">
        <v>406850</v>
      </c>
      <c r="G67" s="24">
        <v>1350.54</v>
      </c>
      <c r="H67" s="24">
        <v>0.24</v>
      </c>
      <c r="I67" s="31"/>
      <c r="J67" s="31"/>
      <c r="K67" s="35"/>
    </row>
    <row r="68" spans="2:11" x14ac:dyDescent="0.3">
      <c r="B68" s="8" t="s">
        <v>2148</v>
      </c>
      <c r="C68" s="57" t="s">
        <v>2149</v>
      </c>
      <c r="D68" s="54" t="s">
        <v>2150</v>
      </c>
      <c r="E68" s="6" t="s">
        <v>68</v>
      </c>
      <c r="F68" s="19">
        <v>197400</v>
      </c>
      <c r="G68" s="24">
        <v>1139.8900000000001</v>
      </c>
      <c r="H68" s="24">
        <v>0.2</v>
      </c>
      <c r="I68" s="31"/>
      <c r="J68" s="31"/>
      <c r="K68" s="35"/>
    </row>
    <row r="69" spans="2:11" x14ac:dyDescent="0.3">
      <c r="B69" s="8" t="s">
        <v>1026</v>
      </c>
      <c r="C69" s="57" t="s">
        <v>1027</v>
      </c>
      <c r="D69" s="54" t="s">
        <v>1028</v>
      </c>
      <c r="E69" s="6" t="s">
        <v>198</v>
      </c>
      <c r="F69" s="19">
        <v>97875</v>
      </c>
      <c r="G69" s="24">
        <v>998.81</v>
      </c>
      <c r="H69" s="24">
        <v>0.18</v>
      </c>
      <c r="I69" s="31"/>
      <c r="J69" s="31"/>
      <c r="K69" s="35"/>
    </row>
    <row r="70" spans="2:11" x14ac:dyDescent="0.3">
      <c r="B70" s="8" t="s">
        <v>2460</v>
      </c>
      <c r="C70" s="57" t="s">
        <v>2461</v>
      </c>
      <c r="D70" s="54" t="s">
        <v>2462</v>
      </c>
      <c r="E70" s="6" t="s">
        <v>90</v>
      </c>
      <c r="F70" s="19">
        <v>92700</v>
      </c>
      <c r="G70" s="24">
        <v>917.68</v>
      </c>
      <c r="H70" s="24">
        <v>0.16</v>
      </c>
      <c r="I70" s="31"/>
      <c r="J70" s="31"/>
      <c r="K70" s="35"/>
    </row>
    <row r="71" spans="2:11" x14ac:dyDescent="0.3">
      <c r="B71" s="8" t="s">
        <v>2102</v>
      </c>
      <c r="C71" s="57" t="s">
        <v>1304</v>
      </c>
      <c r="D71" s="54" t="s">
        <v>2103</v>
      </c>
      <c r="E71" s="6" t="s">
        <v>127</v>
      </c>
      <c r="F71" s="19">
        <v>330750</v>
      </c>
      <c r="G71" s="24">
        <v>880.79</v>
      </c>
      <c r="H71" s="24">
        <v>0.16</v>
      </c>
      <c r="I71" s="31"/>
      <c r="J71" s="31"/>
      <c r="K71" s="35"/>
    </row>
    <row r="72" spans="2:11" x14ac:dyDescent="0.3">
      <c r="B72" s="8" t="s">
        <v>805</v>
      </c>
      <c r="C72" s="57" t="s">
        <v>806</v>
      </c>
      <c r="D72" s="54" t="s">
        <v>807</v>
      </c>
      <c r="E72" s="6" t="s">
        <v>272</v>
      </c>
      <c r="F72" s="19">
        <v>56400</v>
      </c>
      <c r="G72" s="24">
        <v>805.45</v>
      </c>
      <c r="H72" s="24">
        <v>0.14000000000000001</v>
      </c>
      <c r="I72" s="31"/>
      <c r="J72" s="31"/>
      <c r="K72" s="35"/>
    </row>
    <row r="73" spans="2:11" x14ac:dyDescent="0.3">
      <c r="B73" s="8" t="s">
        <v>1048</v>
      </c>
      <c r="C73" s="57" t="s">
        <v>1049</v>
      </c>
      <c r="D73" s="54" t="s">
        <v>1050</v>
      </c>
      <c r="E73" s="6" t="s">
        <v>1051</v>
      </c>
      <c r="F73" s="19">
        <v>21900</v>
      </c>
      <c r="G73" s="24">
        <v>573.65</v>
      </c>
      <c r="H73" s="24">
        <v>0.1</v>
      </c>
      <c r="I73" s="31"/>
      <c r="J73" s="31"/>
      <c r="K73" s="35"/>
    </row>
    <row r="74" spans="2:11" x14ac:dyDescent="0.3">
      <c r="B74" s="8" t="s">
        <v>964</v>
      </c>
      <c r="C74" s="57" t="s">
        <v>965</v>
      </c>
      <c r="D74" s="54" t="s">
        <v>966</v>
      </c>
      <c r="E74" s="6" t="s">
        <v>967</v>
      </c>
      <c r="F74" s="19">
        <v>783000</v>
      </c>
      <c r="G74" s="24">
        <v>548.1</v>
      </c>
      <c r="H74" s="24">
        <v>0.1</v>
      </c>
      <c r="I74" s="31"/>
      <c r="J74" s="31"/>
      <c r="K74" s="35"/>
    </row>
    <row r="75" spans="2:11" x14ac:dyDescent="0.3">
      <c r="B75" s="8" t="s">
        <v>947</v>
      </c>
      <c r="C75" s="57" t="s">
        <v>948</v>
      </c>
      <c r="D75" s="54" t="s">
        <v>949</v>
      </c>
      <c r="E75" s="6" t="s">
        <v>72</v>
      </c>
      <c r="F75" s="19">
        <v>6150</v>
      </c>
      <c r="G75" s="24">
        <v>515.12</v>
      </c>
      <c r="H75" s="24">
        <v>0.09</v>
      </c>
      <c r="I75" s="31"/>
      <c r="J75" s="31"/>
      <c r="K75" s="35"/>
    </row>
    <row r="76" spans="2:11" x14ac:dyDescent="0.3">
      <c r="B76" s="8" t="s">
        <v>2340</v>
      </c>
      <c r="C76" s="57" t="s">
        <v>2341</v>
      </c>
      <c r="D76" s="54" t="s">
        <v>2342</v>
      </c>
      <c r="E76" s="6" t="s">
        <v>137</v>
      </c>
      <c r="F76" s="19">
        <v>62000</v>
      </c>
      <c r="G76" s="24">
        <v>471.39</v>
      </c>
      <c r="H76" s="24">
        <v>0.08</v>
      </c>
      <c r="I76" s="31"/>
      <c r="J76" s="31"/>
      <c r="K76" s="35"/>
    </row>
    <row r="77" spans="2:11" x14ac:dyDescent="0.3">
      <c r="B77" s="8" t="s">
        <v>1052</v>
      </c>
      <c r="C77" s="57" t="s">
        <v>1053</v>
      </c>
      <c r="D77" s="54" t="s">
        <v>1054</v>
      </c>
      <c r="E77" s="6" t="s">
        <v>43</v>
      </c>
      <c r="F77" s="19">
        <v>52500</v>
      </c>
      <c r="G77" s="24">
        <v>457.85</v>
      </c>
      <c r="H77" s="24">
        <v>0.08</v>
      </c>
      <c r="I77" s="31"/>
      <c r="J77" s="31"/>
      <c r="K77" s="35"/>
    </row>
    <row r="78" spans="2:11" x14ac:dyDescent="0.3">
      <c r="B78" s="8" t="s">
        <v>1036</v>
      </c>
      <c r="C78" s="57" t="s">
        <v>1037</v>
      </c>
      <c r="D78" s="54" t="s">
        <v>1038</v>
      </c>
      <c r="E78" s="6" t="s">
        <v>82</v>
      </c>
      <c r="F78" s="19">
        <v>22875</v>
      </c>
      <c r="G78" s="24">
        <v>420.51</v>
      </c>
      <c r="H78" s="24">
        <v>0.08</v>
      </c>
      <c r="I78" s="31"/>
      <c r="J78" s="31"/>
      <c r="K78" s="35"/>
    </row>
    <row r="79" spans="2:11" x14ac:dyDescent="0.3">
      <c r="B79" s="8" t="s">
        <v>2367</v>
      </c>
      <c r="C79" s="57" t="s">
        <v>2368</v>
      </c>
      <c r="D79" s="54" t="s">
        <v>2369</v>
      </c>
      <c r="E79" s="6" t="s">
        <v>86</v>
      </c>
      <c r="F79" s="19">
        <v>35250</v>
      </c>
      <c r="G79" s="24">
        <v>403.33</v>
      </c>
      <c r="H79" s="24">
        <v>7.0000000000000007E-2</v>
      </c>
      <c r="I79" s="31"/>
      <c r="J79" s="31"/>
      <c r="K79" s="35"/>
    </row>
    <row r="80" spans="2:11" x14ac:dyDescent="0.3">
      <c r="B80" s="8" t="s">
        <v>398</v>
      </c>
      <c r="C80" s="57" t="s">
        <v>399</v>
      </c>
      <c r="D80" s="54" t="s">
        <v>400</v>
      </c>
      <c r="E80" s="6" t="s">
        <v>401</v>
      </c>
      <c r="F80" s="19">
        <v>135450</v>
      </c>
      <c r="G80" s="24">
        <v>258.49</v>
      </c>
      <c r="H80" s="24">
        <v>0.05</v>
      </c>
      <c r="I80" s="31"/>
      <c r="J80" s="31"/>
      <c r="K80" s="35"/>
    </row>
    <row r="81" spans="2:11" x14ac:dyDescent="0.3">
      <c r="B81" s="8" t="s">
        <v>2394</v>
      </c>
      <c r="C81" s="57" t="s">
        <v>2395</v>
      </c>
      <c r="D81" s="54" t="s">
        <v>2396</v>
      </c>
      <c r="E81" s="6" t="s">
        <v>115</v>
      </c>
      <c r="F81" s="19">
        <v>3875</v>
      </c>
      <c r="G81" s="24">
        <v>253.85</v>
      </c>
      <c r="H81" s="24">
        <v>0.05</v>
      </c>
      <c r="I81" s="31"/>
      <c r="J81" s="31"/>
      <c r="K81" s="35"/>
    </row>
    <row r="82" spans="2:11" x14ac:dyDescent="0.3">
      <c r="B82" s="8" t="s">
        <v>2357</v>
      </c>
      <c r="C82" s="57" t="s">
        <v>2358</v>
      </c>
      <c r="D82" s="54" t="s">
        <v>2359</v>
      </c>
      <c r="E82" s="6" t="s">
        <v>137</v>
      </c>
      <c r="F82" s="19">
        <v>25375</v>
      </c>
      <c r="G82" s="24">
        <v>198.31</v>
      </c>
      <c r="H82" s="24">
        <v>0.04</v>
      </c>
      <c r="I82" s="31"/>
      <c r="J82" s="31"/>
      <c r="K82" s="35"/>
    </row>
    <row r="83" spans="2:11" x14ac:dyDescent="0.3">
      <c r="B83" s="8" t="s">
        <v>808</v>
      </c>
      <c r="C83" s="57" t="s">
        <v>809</v>
      </c>
      <c r="D83" s="54" t="s">
        <v>810</v>
      </c>
      <c r="E83" s="6" t="s">
        <v>145</v>
      </c>
      <c r="F83" s="19">
        <v>3500</v>
      </c>
      <c r="G83" s="24">
        <v>129.16</v>
      </c>
      <c r="H83" s="24">
        <v>0.02</v>
      </c>
      <c r="I83" s="31"/>
      <c r="J83" s="31"/>
      <c r="K83" s="35"/>
    </row>
    <row r="84" spans="2:11" x14ac:dyDescent="0.3">
      <c r="B84" s="8" t="s">
        <v>2099</v>
      </c>
      <c r="C84" s="57" t="s">
        <v>2100</v>
      </c>
      <c r="D84" s="54" t="s">
        <v>2101</v>
      </c>
      <c r="E84" s="6" t="s">
        <v>43</v>
      </c>
      <c r="F84" s="19">
        <v>60000</v>
      </c>
      <c r="G84" s="24">
        <v>127.87</v>
      </c>
      <c r="H84" s="24">
        <v>0.02</v>
      </c>
      <c r="I84" s="31"/>
      <c r="J84" s="31"/>
      <c r="K84" s="35"/>
    </row>
    <row r="85" spans="2:11" x14ac:dyDescent="0.3">
      <c r="B85" s="8" t="s">
        <v>1029</v>
      </c>
      <c r="C85" s="57" t="s">
        <v>1030</v>
      </c>
      <c r="D85" s="54" t="s">
        <v>1031</v>
      </c>
      <c r="E85" s="6" t="s">
        <v>1032</v>
      </c>
      <c r="F85" s="19">
        <v>31050</v>
      </c>
      <c r="G85" s="24">
        <v>121.7</v>
      </c>
      <c r="H85" s="24">
        <v>0.02</v>
      </c>
      <c r="I85" s="31"/>
      <c r="J85" s="31"/>
      <c r="K85" s="35"/>
    </row>
    <row r="86" spans="2:11" x14ac:dyDescent="0.3">
      <c r="B86" s="8" t="s">
        <v>73</v>
      </c>
      <c r="C86" s="57" t="s">
        <v>74</v>
      </c>
      <c r="D86" s="54" t="s">
        <v>75</v>
      </c>
      <c r="E86" s="6" t="s">
        <v>50</v>
      </c>
      <c r="F86" s="19">
        <v>3500</v>
      </c>
      <c r="G86" s="24">
        <v>121.17</v>
      </c>
      <c r="H86" s="24">
        <v>0.02</v>
      </c>
      <c r="I86" s="31"/>
      <c r="J86" s="31"/>
      <c r="K86" s="35"/>
    </row>
    <row r="87" spans="2:11" x14ac:dyDescent="0.3">
      <c r="B87" s="8" t="s">
        <v>411</v>
      </c>
      <c r="C87" s="57" t="s">
        <v>412</v>
      </c>
      <c r="D87" s="54" t="s">
        <v>413</v>
      </c>
      <c r="E87" s="6" t="s">
        <v>414</v>
      </c>
      <c r="F87" s="19">
        <v>45000</v>
      </c>
      <c r="G87" s="24">
        <v>109.89</v>
      </c>
      <c r="H87" s="24">
        <v>0.02</v>
      </c>
      <c r="I87" s="31"/>
      <c r="J87" s="31"/>
      <c r="K87" s="35"/>
    </row>
    <row r="88" spans="2:11" x14ac:dyDescent="0.3">
      <c r="B88" s="8" t="s">
        <v>918</v>
      </c>
      <c r="C88" s="57" t="s">
        <v>919</v>
      </c>
      <c r="D88" s="54" t="s">
        <v>920</v>
      </c>
      <c r="E88" s="6" t="s">
        <v>90</v>
      </c>
      <c r="F88" s="19">
        <v>3850</v>
      </c>
      <c r="G88" s="24">
        <v>43.69</v>
      </c>
      <c r="H88" s="24">
        <v>0.01</v>
      </c>
      <c r="I88" s="31"/>
      <c r="J88" s="31"/>
      <c r="K88" s="35"/>
    </row>
    <row r="89" spans="2:11" x14ac:dyDescent="0.3">
      <c r="B89" s="8" t="s">
        <v>510</v>
      </c>
      <c r="C89" s="57" t="s">
        <v>511</v>
      </c>
      <c r="D89" s="54" t="s">
        <v>512</v>
      </c>
      <c r="E89" s="6" t="s">
        <v>90</v>
      </c>
      <c r="F89" s="19">
        <v>7500</v>
      </c>
      <c r="G89" s="24">
        <v>26.68</v>
      </c>
      <c r="H89" s="24" t="s">
        <v>5256</v>
      </c>
      <c r="I89" s="31"/>
      <c r="J89" s="31"/>
      <c r="K89" s="35"/>
    </row>
    <row r="90" spans="2:11" x14ac:dyDescent="0.3">
      <c r="B90" s="8" t="s">
        <v>841</v>
      </c>
      <c r="C90" s="57" t="s">
        <v>842</v>
      </c>
      <c r="D90" s="54" t="s">
        <v>843</v>
      </c>
      <c r="E90" s="6" t="s">
        <v>50</v>
      </c>
      <c r="F90" s="19">
        <v>350</v>
      </c>
      <c r="G90" s="24">
        <v>6.05</v>
      </c>
      <c r="H90" s="24" t="s">
        <v>5256</v>
      </c>
      <c r="I90" s="31"/>
      <c r="J90" s="31"/>
      <c r="K90" s="35"/>
    </row>
    <row r="91" spans="2:11" x14ac:dyDescent="0.3">
      <c r="C91" s="58" t="s">
        <v>176</v>
      </c>
      <c r="D91" s="54"/>
      <c r="E91" s="6"/>
      <c r="F91" s="19"/>
      <c r="G91" s="25">
        <v>367405.7</v>
      </c>
      <c r="H91" s="25">
        <v>65.739999999999995</v>
      </c>
      <c r="I91" s="31"/>
      <c r="J91" s="31"/>
      <c r="K91" s="35"/>
    </row>
    <row r="92" spans="2:11" x14ac:dyDescent="0.3">
      <c r="C92" s="57"/>
      <c r="D92" s="54"/>
      <c r="E92" s="6"/>
      <c r="F92" s="19"/>
      <c r="G92" s="24"/>
      <c r="H92" s="24"/>
      <c r="I92" s="31"/>
      <c r="J92" s="31"/>
      <c r="K92" s="35"/>
    </row>
    <row r="93" spans="2:11" x14ac:dyDescent="0.3">
      <c r="C93" s="58" t="s">
        <v>3</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9" t="s">
        <v>4</v>
      </c>
      <c r="D95" s="54"/>
      <c r="E95" s="6"/>
      <c r="F95" s="19"/>
      <c r="G95" s="24"/>
      <c r="H95" s="24"/>
      <c r="I95" s="31"/>
      <c r="J95" s="31"/>
      <c r="K95" s="35"/>
    </row>
    <row r="96" spans="2:11" x14ac:dyDescent="0.3">
      <c r="B96" s="8" t="s">
        <v>936</v>
      </c>
      <c r="C96" s="57" t="s">
        <v>937</v>
      </c>
      <c r="D96" s="54" t="s">
        <v>938</v>
      </c>
      <c r="E96" s="6" t="s">
        <v>90</v>
      </c>
      <c r="F96" s="19">
        <v>83000</v>
      </c>
      <c r="G96" s="24">
        <v>5066.66</v>
      </c>
      <c r="H96" s="24">
        <v>0.91</v>
      </c>
      <c r="I96" s="31"/>
      <c r="J96" s="31"/>
      <c r="K96" s="35"/>
    </row>
    <row r="97" spans="1:11" x14ac:dyDescent="0.3">
      <c r="C97" s="58" t="s">
        <v>176</v>
      </c>
      <c r="D97" s="54"/>
      <c r="E97" s="6"/>
      <c r="F97" s="19"/>
      <c r="G97" s="25">
        <v>5066.66</v>
      </c>
      <c r="H97" s="25">
        <v>0.91</v>
      </c>
      <c r="I97" s="31"/>
      <c r="J97" s="31"/>
      <c r="K97" s="35"/>
    </row>
    <row r="98" spans="1:11" x14ac:dyDescent="0.3">
      <c r="C98" s="57"/>
      <c r="D98" s="54"/>
      <c r="E98" s="6"/>
      <c r="F98" s="19"/>
      <c r="G98" s="24"/>
      <c r="H98" s="24"/>
      <c r="I98" s="31"/>
      <c r="J98" s="31"/>
      <c r="K98" s="35"/>
    </row>
    <row r="99" spans="1:11" x14ac:dyDescent="0.3">
      <c r="C99" s="59" t="s">
        <v>581</v>
      </c>
      <c r="D99" s="54"/>
      <c r="E99" s="6"/>
      <c r="F99" s="19"/>
      <c r="G99" s="24"/>
      <c r="H99" s="24"/>
      <c r="I99" s="31"/>
      <c r="J99" s="31"/>
      <c r="K99" s="35"/>
    </row>
    <row r="100" spans="1:11" x14ac:dyDescent="0.3">
      <c r="B100" s="8" t="s">
        <v>582</v>
      </c>
      <c r="C100" s="57" t="s">
        <v>583</v>
      </c>
      <c r="D100" s="54" t="s">
        <v>584</v>
      </c>
      <c r="E100" s="6" t="s">
        <v>542</v>
      </c>
      <c r="F100" s="19">
        <v>9000000</v>
      </c>
      <c r="G100" s="24">
        <v>11475</v>
      </c>
      <c r="H100" s="24">
        <v>2.0499999999999998</v>
      </c>
      <c r="I100" s="31"/>
      <c r="J100" s="31"/>
      <c r="K100" s="35"/>
    </row>
    <row r="101" spans="1:11" x14ac:dyDescent="0.3">
      <c r="B101" s="8" t="s">
        <v>585</v>
      </c>
      <c r="C101" s="57" t="s">
        <v>586</v>
      </c>
      <c r="D101" s="54" t="s">
        <v>587</v>
      </c>
      <c r="E101" s="6" t="s">
        <v>542</v>
      </c>
      <c r="F101" s="19">
        <v>8054770</v>
      </c>
      <c r="G101" s="24">
        <v>10551.75</v>
      </c>
      <c r="H101" s="24">
        <v>1.89</v>
      </c>
      <c r="I101" s="31"/>
      <c r="J101" s="31"/>
      <c r="K101" s="35"/>
    </row>
    <row r="102" spans="1:11" x14ac:dyDescent="0.3">
      <c r="C102" s="58" t="s">
        <v>176</v>
      </c>
      <c r="D102" s="54"/>
      <c r="E102" s="6"/>
      <c r="F102" s="19"/>
      <c r="G102" s="25">
        <v>22026.75</v>
      </c>
      <c r="H102" s="25">
        <v>3.94</v>
      </c>
      <c r="I102" s="31"/>
      <c r="J102" s="31"/>
      <c r="K102" s="35"/>
    </row>
    <row r="103" spans="1:11" x14ac:dyDescent="0.3">
      <c r="C103" s="57"/>
      <c r="D103" s="54"/>
      <c r="E103" s="6"/>
      <c r="F103" s="19"/>
      <c r="G103" s="24"/>
      <c r="H103" s="24"/>
      <c r="I103" s="31"/>
      <c r="J103" s="31"/>
      <c r="K103" s="35"/>
    </row>
    <row r="104" spans="1:11" x14ac:dyDescent="0.3">
      <c r="C104" s="59" t="s">
        <v>588</v>
      </c>
      <c r="D104" s="54"/>
      <c r="E104" s="6"/>
      <c r="F104" s="19"/>
      <c r="G104" s="24"/>
      <c r="H104" s="24"/>
      <c r="I104" s="31"/>
      <c r="J104" s="31"/>
      <c r="K104" s="35"/>
    </row>
    <row r="105" spans="1:11" x14ac:dyDescent="0.3">
      <c r="B105" s="8" t="s">
        <v>589</v>
      </c>
      <c r="C105" s="57" t="s">
        <v>590</v>
      </c>
      <c r="D105" s="54" t="s">
        <v>591</v>
      </c>
      <c r="E105" s="6" t="s">
        <v>160</v>
      </c>
      <c r="F105" s="19">
        <v>2947558</v>
      </c>
      <c r="G105" s="24">
        <v>11480.74</v>
      </c>
      <c r="H105" s="24">
        <v>2.06</v>
      </c>
      <c r="I105" s="31"/>
      <c r="J105" s="31"/>
      <c r="K105" s="35"/>
    </row>
    <row r="106" spans="1:11" x14ac:dyDescent="0.3">
      <c r="B106" s="8" t="s">
        <v>2253</v>
      </c>
      <c r="C106" s="57" t="s">
        <v>2254</v>
      </c>
      <c r="D106" s="54" t="s">
        <v>2255</v>
      </c>
      <c r="E106" s="6" t="s">
        <v>160</v>
      </c>
      <c r="F106" s="19">
        <v>2189781</v>
      </c>
      <c r="G106" s="24">
        <v>6896.06</v>
      </c>
      <c r="H106" s="24">
        <v>1.23</v>
      </c>
      <c r="I106" s="31"/>
      <c r="J106" s="31"/>
      <c r="K106" s="35"/>
    </row>
    <row r="107" spans="1:11" x14ac:dyDescent="0.3">
      <c r="C107" s="58" t="s">
        <v>176</v>
      </c>
      <c r="D107" s="54"/>
      <c r="E107" s="6"/>
      <c r="F107" s="19"/>
      <c r="G107" s="25">
        <v>18376.8</v>
      </c>
      <c r="H107" s="25">
        <v>3.29</v>
      </c>
      <c r="I107" s="31"/>
      <c r="J107" s="31"/>
      <c r="K107" s="35"/>
    </row>
    <row r="108" spans="1:11" x14ac:dyDescent="0.3">
      <c r="C108" s="57"/>
      <c r="D108" s="54"/>
      <c r="E108" s="6"/>
      <c r="F108" s="19"/>
      <c r="G108" s="24"/>
      <c r="H108" s="24"/>
      <c r="I108" s="31"/>
      <c r="J108" s="31"/>
      <c r="K108" s="35"/>
    </row>
    <row r="109" spans="1:11" x14ac:dyDescent="0.3">
      <c r="A109" s="10"/>
      <c r="B109" s="28"/>
      <c r="C109" s="58" t="s">
        <v>5</v>
      </c>
      <c r="D109" s="54"/>
      <c r="E109" s="6"/>
      <c r="F109" s="19"/>
      <c r="G109" s="24"/>
      <c r="H109" s="24"/>
      <c r="I109" s="31"/>
      <c r="J109" s="31"/>
      <c r="K109" s="35"/>
    </row>
    <row r="110" spans="1:11" x14ac:dyDescent="0.3">
      <c r="C110" s="59" t="s">
        <v>6</v>
      </c>
      <c r="D110" s="54"/>
      <c r="E110" s="6"/>
      <c r="F110" s="19"/>
      <c r="G110" s="24"/>
      <c r="H110" s="24"/>
      <c r="I110" s="31"/>
      <c r="J110" s="31"/>
      <c r="K110" s="35"/>
    </row>
    <row r="111" spans="1:11" x14ac:dyDescent="0.3">
      <c r="B111" s="8" t="s">
        <v>683</v>
      </c>
      <c r="C111" s="57" t="s">
        <v>664</v>
      </c>
      <c r="D111" s="54" t="s">
        <v>684</v>
      </c>
      <c r="E111" s="6" t="s">
        <v>614</v>
      </c>
      <c r="F111" s="19">
        <v>15000</v>
      </c>
      <c r="G111" s="24">
        <v>15455.96</v>
      </c>
      <c r="H111" s="24">
        <v>2.77</v>
      </c>
      <c r="I111" s="31">
        <v>7.6597</v>
      </c>
      <c r="J111" s="31"/>
      <c r="K111" s="35" t="s">
        <v>596</v>
      </c>
    </row>
    <row r="112" spans="1:11" x14ac:dyDescent="0.3">
      <c r="B112" s="8" t="s">
        <v>1748</v>
      </c>
      <c r="C112" s="57" t="s">
        <v>1749</v>
      </c>
      <c r="D112" s="54" t="s">
        <v>1750</v>
      </c>
      <c r="E112" s="6" t="s">
        <v>673</v>
      </c>
      <c r="F112" s="19">
        <v>10000</v>
      </c>
      <c r="G112" s="24">
        <v>10114.66</v>
      </c>
      <c r="H112" s="24">
        <v>1.81</v>
      </c>
      <c r="I112" s="31">
        <v>7.31</v>
      </c>
      <c r="J112" s="31"/>
      <c r="K112" s="35" t="s">
        <v>596</v>
      </c>
    </row>
    <row r="113" spans="2:11" x14ac:dyDescent="0.3">
      <c r="B113" s="8" t="s">
        <v>2270</v>
      </c>
      <c r="C113" s="57" t="s">
        <v>1831</v>
      </c>
      <c r="D113" s="54" t="s">
        <v>2271</v>
      </c>
      <c r="E113" s="6" t="s">
        <v>595</v>
      </c>
      <c r="F113" s="19">
        <v>7500</v>
      </c>
      <c r="G113" s="24">
        <v>7599.82</v>
      </c>
      <c r="H113" s="24">
        <v>1.36</v>
      </c>
      <c r="I113" s="31">
        <v>7.3550000000000004</v>
      </c>
      <c r="J113" s="31"/>
      <c r="K113" s="35" t="s">
        <v>596</v>
      </c>
    </row>
    <row r="114" spans="2:11" x14ac:dyDescent="0.3">
      <c r="B114" s="8" t="s">
        <v>670</v>
      </c>
      <c r="C114" s="57" t="s">
        <v>671</v>
      </c>
      <c r="D114" s="54" t="s">
        <v>672</v>
      </c>
      <c r="E114" s="6" t="s">
        <v>673</v>
      </c>
      <c r="F114" s="19">
        <v>7500</v>
      </c>
      <c r="G114" s="24">
        <v>7537.56</v>
      </c>
      <c r="H114" s="24">
        <v>1.35</v>
      </c>
      <c r="I114" s="31">
        <v>9.0549999999999997</v>
      </c>
      <c r="J114" s="31"/>
      <c r="K114" s="35" t="s">
        <v>596</v>
      </c>
    </row>
    <row r="115" spans="2:11" x14ac:dyDescent="0.3">
      <c r="B115" s="8" t="s">
        <v>2260</v>
      </c>
      <c r="C115" s="57" t="s">
        <v>2261</v>
      </c>
      <c r="D115" s="54" t="s">
        <v>2262</v>
      </c>
      <c r="E115" s="6" t="s">
        <v>2263</v>
      </c>
      <c r="F115" s="19">
        <v>7500</v>
      </c>
      <c r="G115" s="24">
        <v>7499.79</v>
      </c>
      <c r="H115" s="24">
        <v>1.34</v>
      </c>
      <c r="I115" s="31">
        <v>8.3452999999999999</v>
      </c>
      <c r="J115" s="31"/>
      <c r="K115" s="35" t="s">
        <v>596</v>
      </c>
    </row>
    <row r="116" spans="2:11" x14ac:dyDescent="0.3">
      <c r="B116" s="8" t="s">
        <v>2266</v>
      </c>
      <c r="C116" s="57" t="s">
        <v>757</v>
      </c>
      <c r="D116" s="54" t="s">
        <v>2267</v>
      </c>
      <c r="E116" s="6" t="s">
        <v>673</v>
      </c>
      <c r="F116" s="19">
        <v>7500</v>
      </c>
      <c r="G116" s="24">
        <v>7472.27</v>
      </c>
      <c r="H116" s="24">
        <v>1.34</v>
      </c>
      <c r="I116" s="31">
        <v>9.6146999999999991</v>
      </c>
      <c r="J116" s="31"/>
      <c r="K116" s="35" t="s">
        <v>596</v>
      </c>
    </row>
    <row r="117" spans="2:11" x14ac:dyDescent="0.3">
      <c r="B117" s="8" t="s">
        <v>1876</v>
      </c>
      <c r="C117" s="57" t="s">
        <v>1877</v>
      </c>
      <c r="D117" s="54" t="s">
        <v>1878</v>
      </c>
      <c r="E117" s="6" t="s">
        <v>595</v>
      </c>
      <c r="F117" s="19">
        <v>50</v>
      </c>
      <c r="G117" s="24">
        <v>5133.9399999999996</v>
      </c>
      <c r="H117" s="24">
        <v>0.92</v>
      </c>
      <c r="I117" s="31">
        <v>7.1001000000000003</v>
      </c>
      <c r="J117" s="31">
        <v>7.0065671649999999</v>
      </c>
      <c r="K117" s="35"/>
    </row>
    <row r="118" spans="2:11" x14ac:dyDescent="0.3">
      <c r="B118" s="8" t="s">
        <v>2943</v>
      </c>
      <c r="C118" s="57" t="s">
        <v>1192</v>
      </c>
      <c r="D118" s="54" t="s">
        <v>2944</v>
      </c>
      <c r="E118" s="6" t="s">
        <v>595</v>
      </c>
      <c r="F118" s="19">
        <v>5000</v>
      </c>
      <c r="G118" s="24">
        <v>5087.83</v>
      </c>
      <c r="H118" s="24">
        <v>0.91</v>
      </c>
      <c r="I118" s="31">
        <v>6.8497000000000003</v>
      </c>
      <c r="J118" s="31"/>
      <c r="K118" s="35" t="s">
        <v>596</v>
      </c>
    </row>
    <row r="119" spans="2:11" x14ac:dyDescent="0.3">
      <c r="B119" s="8" t="s">
        <v>760</v>
      </c>
      <c r="C119" s="57" t="s">
        <v>761</v>
      </c>
      <c r="D119" s="54" t="s">
        <v>762</v>
      </c>
      <c r="E119" s="6" t="s">
        <v>763</v>
      </c>
      <c r="F119" s="19">
        <v>5000</v>
      </c>
      <c r="G119" s="24">
        <v>5060.91</v>
      </c>
      <c r="H119" s="24">
        <v>0.91</v>
      </c>
      <c r="I119" s="31">
        <v>8.5195000000000007</v>
      </c>
      <c r="J119" s="31"/>
      <c r="K119" s="35" t="s">
        <v>596</v>
      </c>
    </row>
    <row r="120" spans="2:11" x14ac:dyDescent="0.3">
      <c r="B120" s="8" t="s">
        <v>2278</v>
      </c>
      <c r="C120" s="57" t="s">
        <v>1825</v>
      </c>
      <c r="D120" s="54" t="s">
        <v>2279</v>
      </c>
      <c r="E120" s="6" t="s">
        <v>595</v>
      </c>
      <c r="F120" s="19">
        <v>4500</v>
      </c>
      <c r="G120" s="24">
        <v>4606.95</v>
      </c>
      <c r="H120" s="24">
        <v>0.82</v>
      </c>
      <c r="I120" s="31">
        <v>7.62</v>
      </c>
      <c r="J120" s="31"/>
      <c r="K120" s="35" t="s">
        <v>596</v>
      </c>
    </row>
    <row r="121" spans="2:11" x14ac:dyDescent="0.3">
      <c r="B121" s="8" t="s">
        <v>639</v>
      </c>
      <c r="C121" s="57" t="s">
        <v>583</v>
      </c>
      <c r="D121" s="54" t="s">
        <v>640</v>
      </c>
      <c r="E121" s="6" t="s">
        <v>604</v>
      </c>
      <c r="F121" s="19">
        <v>3500</v>
      </c>
      <c r="G121" s="24">
        <v>3499.85</v>
      </c>
      <c r="H121" s="24">
        <v>0.63</v>
      </c>
      <c r="I121" s="31">
        <v>6.63</v>
      </c>
      <c r="J121" s="31"/>
      <c r="K121" s="35" t="s">
        <v>596</v>
      </c>
    </row>
    <row r="122" spans="2:11" x14ac:dyDescent="0.3">
      <c r="B122" s="8" t="s">
        <v>1078</v>
      </c>
      <c r="C122" s="57" t="s">
        <v>224</v>
      </c>
      <c r="D122" s="54" t="s">
        <v>1079</v>
      </c>
      <c r="E122" s="6" t="s">
        <v>614</v>
      </c>
      <c r="F122" s="19">
        <v>2500</v>
      </c>
      <c r="G122" s="24">
        <v>2551.2800000000002</v>
      </c>
      <c r="H122" s="24">
        <v>0.46</v>
      </c>
      <c r="I122" s="31">
        <v>8.1189</v>
      </c>
      <c r="J122" s="31"/>
      <c r="K122" s="35" t="s">
        <v>596</v>
      </c>
    </row>
    <row r="123" spans="2:11" x14ac:dyDescent="0.3">
      <c r="B123" s="8" t="s">
        <v>1827</v>
      </c>
      <c r="C123" s="57" t="s">
        <v>1828</v>
      </c>
      <c r="D123" s="54" t="s">
        <v>1829</v>
      </c>
      <c r="E123" s="6" t="s">
        <v>622</v>
      </c>
      <c r="F123" s="19">
        <v>2500</v>
      </c>
      <c r="G123" s="24">
        <v>2526.02</v>
      </c>
      <c r="H123" s="24">
        <v>0.45</v>
      </c>
      <c r="I123" s="31">
        <v>7.1849999999999996</v>
      </c>
      <c r="J123" s="31"/>
      <c r="K123" s="35" t="s">
        <v>596</v>
      </c>
    </row>
    <row r="124" spans="2:11" x14ac:dyDescent="0.3">
      <c r="B124" s="8" t="s">
        <v>1884</v>
      </c>
      <c r="C124" s="57" t="s">
        <v>224</v>
      </c>
      <c r="D124" s="54" t="s">
        <v>1885</v>
      </c>
      <c r="E124" s="6" t="s">
        <v>614</v>
      </c>
      <c r="F124" s="19">
        <v>2500</v>
      </c>
      <c r="G124" s="24">
        <v>2518.5100000000002</v>
      </c>
      <c r="H124" s="24">
        <v>0.45</v>
      </c>
      <c r="I124" s="31">
        <v>7.6675000000000004</v>
      </c>
      <c r="J124" s="31"/>
      <c r="K124" s="35" t="s">
        <v>596</v>
      </c>
    </row>
    <row r="125" spans="2:11" x14ac:dyDescent="0.3">
      <c r="B125" s="8" t="s">
        <v>766</v>
      </c>
      <c r="C125" s="57" t="s">
        <v>767</v>
      </c>
      <c r="D125" s="54" t="s">
        <v>768</v>
      </c>
      <c r="E125" s="6" t="s">
        <v>763</v>
      </c>
      <c r="F125" s="19">
        <v>1500</v>
      </c>
      <c r="G125" s="24">
        <v>1514.6</v>
      </c>
      <c r="H125" s="24">
        <v>0.27</v>
      </c>
      <c r="I125" s="31">
        <v>7.5350000000000001</v>
      </c>
      <c r="J125" s="31"/>
      <c r="K125" s="35" t="s">
        <v>596</v>
      </c>
    </row>
    <row r="126" spans="2:11" x14ac:dyDescent="0.3">
      <c r="B126" s="8" t="s">
        <v>1855</v>
      </c>
      <c r="C126" s="57" t="s">
        <v>224</v>
      </c>
      <c r="D126" s="54" t="s">
        <v>1856</v>
      </c>
      <c r="E126" s="6" t="s">
        <v>614</v>
      </c>
      <c r="F126" s="19">
        <v>1000</v>
      </c>
      <c r="G126" s="24">
        <v>1013.08</v>
      </c>
      <c r="H126" s="24">
        <v>0.18</v>
      </c>
      <c r="I126" s="31">
        <v>7.9850000000000003</v>
      </c>
      <c r="J126" s="31"/>
      <c r="K126" s="35" t="s">
        <v>596</v>
      </c>
    </row>
    <row r="127" spans="2:11" x14ac:dyDescent="0.3">
      <c r="B127" s="8" t="s">
        <v>769</v>
      </c>
      <c r="C127" s="57" t="s">
        <v>770</v>
      </c>
      <c r="D127" s="54" t="s">
        <v>771</v>
      </c>
      <c r="E127" s="6" t="s">
        <v>673</v>
      </c>
      <c r="F127" s="19">
        <v>2500</v>
      </c>
      <c r="G127" s="24">
        <v>627.39</v>
      </c>
      <c r="H127" s="24">
        <v>0.11</v>
      </c>
      <c r="I127" s="31">
        <v>7.1851000000000003</v>
      </c>
      <c r="J127" s="31"/>
      <c r="K127" s="35" t="s">
        <v>596</v>
      </c>
    </row>
    <row r="128" spans="2:11" x14ac:dyDescent="0.3">
      <c r="C128" s="58" t="s">
        <v>176</v>
      </c>
      <c r="D128" s="54"/>
      <c r="E128" s="6"/>
      <c r="F128" s="19"/>
      <c r="G128" s="25">
        <v>89820.42</v>
      </c>
      <c r="H128" s="25">
        <v>16.079999999999998</v>
      </c>
      <c r="I128" s="31"/>
      <c r="J128" s="31"/>
      <c r="K128" s="35"/>
    </row>
    <row r="129" spans="1:11" x14ac:dyDescent="0.3">
      <c r="C129" s="57"/>
      <c r="D129" s="54"/>
      <c r="E129" s="6"/>
      <c r="F129" s="19"/>
      <c r="G129" s="24"/>
      <c r="H129" s="24"/>
      <c r="I129" s="31"/>
      <c r="J129" s="31"/>
      <c r="K129" s="35"/>
    </row>
    <row r="130" spans="1:11" x14ac:dyDescent="0.3">
      <c r="C130" s="58" t="s">
        <v>7</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8</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9" t="s">
        <v>9</v>
      </c>
      <c r="D134" s="54"/>
      <c r="E134" s="6"/>
      <c r="F134" s="19"/>
      <c r="G134" s="24"/>
      <c r="H134" s="24"/>
      <c r="I134" s="31"/>
      <c r="J134" s="31"/>
      <c r="K134" s="35"/>
    </row>
    <row r="135" spans="1:11" x14ac:dyDescent="0.3">
      <c r="B135" s="8" t="s">
        <v>2130</v>
      </c>
      <c r="C135" s="57" t="s">
        <v>2131</v>
      </c>
      <c r="D135" s="54" t="s">
        <v>2132</v>
      </c>
      <c r="E135" s="6" t="s">
        <v>187</v>
      </c>
      <c r="F135" s="19">
        <v>12500000</v>
      </c>
      <c r="G135" s="24">
        <v>13067.8</v>
      </c>
      <c r="H135" s="24">
        <v>2.34</v>
      </c>
      <c r="I135" s="31">
        <v>6.5154518000000001</v>
      </c>
      <c r="J135" s="31"/>
      <c r="K135" s="35"/>
    </row>
    <row r="136" spans="1:11" x14ac:dyDescent="0.3">
      <c r="B136" s="8" t="s">
        <v>1093</v>
      </c>
      <c r="C136" s="57" t="s">
        <v>1094</v>
      </c>
      <c r="D136" s="54" t="s">
        <v>1095</v>
      </c>
      <c r="E136" s="6" t="s">
        <v>187</v>
      </c>
      <c r="F136" s="19">
        <v>7500000</v>
      </c>
      <c r="G136" s="24">
        <v>7862.76</v>
      </c>
      <c r="H136" s="24">
        <v>1.41</v>
      </c>
      <c r="I136" s="31">
        <v>6.5076831999999998</v>
      </c>
      <c r="J136" s="31"/>
      <c r="K136" s="35"/>
    </row>
    <row r="137" spans="1:11" x14ac:dyDescent="0.3">
      <c r="B137" s="8" t="s">
        <v>2665</v>
      </c>
      <c r="C137" s="57" t="s">
        <v>2666</v>
      </c>
      <c r="D137" s="54" t="s">
        <v>2667</v>
      </c>
      <c r="E137" s="6" t="s">
        <v>187</v>
      </c>
      <c r="F137" s="19">
        <v>5000000</v>
      </c>
      <c r="G137" s="24">
        <v>5148</v>
      </c>
      <c r="H137" s="24">
        <v>0.92</v>
      </c>
      <c r="I137" s="31">
        <v>5.8500214000000001</v>
      </c>
      <c r="J137" s="31"/>
      <c r="K137" s="35"/>
    </row>
    <row r="138" spans="1:11" x14ac:dyDescent="0.3">
      <c r="C138" s="58" t="s">
        <v>176</v>
      </c>
      <c r="D138" s="54"/>
      <c r="E138" s="6"/>
      <c r="F138" s="19"/>
      <c r="G138" s="25">
        <v>26078.560000000001</v>
      </c>
      <c r="H138" s="25">
        <v>4.67</v>
      </c>
      <c r="I138" s="31"/>
      <c r="J138" s="31"/>
      <c r="K138" s="35"/>
    </row>
    <row r="139" spans="1:11" x14ac:dyDescent="0.3">
      <c r="C139" s="57"/>
      <c r="D139" s="54"/>
      <c r="E139" s="6"/>
      <c r="F139" s="19"/>
      <c r="G139" s="24"/>
      <c r="H139" s="24"/>
      <c r="I139" s="31"/>
      <c r="J139" s="31"/>
      <c r="K139" s="35"/>
    </row>
    <row r="140" spans="1:11" x14ac:dyDescent="0.3">
      <c r="C140" s="58" t="s">
        <v>10</v>
      </c>
      <c r="D140" s="54"/>
      <c r="E140" s="6"/>
      <c r="F140" s="19"/>
      <c r="G140" s="24" t="s">
        <v>2</v>
      </c>
      <c r="H140" s="24" t="s">
        <v>2</v>
      </c>
      <c r="I140" s="31"/>
      <c r="J140" s="31"/>
      <c r="K140" s="35"/>
    </row>
    <row r="141" spans="1:11" x14ac:dyDescent="0.3">
      <c r="C141" s="57"/>
      <c r="D141" s="54"/>
      <c r="E141" s="6"/>
      <c r="F141" s="19"/>
      <c r="G141" s="24"/>
      <c r="H141" s="24"/>
      <c r="I141" s="31"/>
      <c r="J141" s="31"/>
      <c r="K141" s="35"/>
    </row>
    <row r="142" spans="1:11" x14ac:dyDescent="0.3">
      <c r="A142" s="10"/>
      <c r="B142" s="28"/>
      <c r="C142" s="58" t="s">
        <v>11</v>
      </c>
      <c r="D142" s="54"/>
      <c r="E142" s="6"/>
      <c r="F142" s="19"/>
      <c r="G142" s="24"/>
      <c r="H142" s="24"/>
      <c r="I142" s="31"/>
      <c r="J142" s="31"/>
      <c r="K142" s="35"/>
    </row>
    <row r="143" spans="1:11" x14ac:dyDescent="0.3">
      <c r="A143" s="28"/>
      <c r="B143" s="28"/>
      <c r="C143" s="58" t="s">
        <v>13</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11" x14ac:dyDescent="0.3">
      <c r="C145" s="59" t="s">
        <v>14</v>
      </c>
      <c r="D145" s="54"/>
      <c r="E145" s="6"/>
      <c r="F145" s="19"/>
      <c r="G145" s="24"/>
      <c r="H145" s="24"/>
      <c r="I145" s="31"/>
      <c r="J145" s="31"/>
      <c r="K145" s="35"/>
    </row>
    <row r="146" spans="1:11" x14ac:dyDescent="0.3">
      <c r="B146" s="8" t="s">
        <v>1732</v>
      </c>
      <c r="C146" s="57" t="s">
        <v>295</v>
      </c>
      <c r="D146" s="54" t="s">
        <v>1733</v>
      </c>
      <c r="E146" s="6" t="s">
        <v>1383</v>
      </c>
      <c r="F146" s="19">
        <v>1000</v>
      </c>
      <c r="G146" s="24">
        <v>4866.3999999999996</v>
      </c>
      <c r="H146" s="24">
        <v>0.87</v>
      </c>
      <c r="I146" s="31">
        <v>6.1101000000000001</v>
      </c>
      <c r="J146" s="31"/>
      <c r="K146" s="35"/>
    </row>
    <row r="147" spans="1:11" x14ac:dyDescent="0.3">
      <c r="C147" s="58" t="s">
        <v>176</v>
      </c>
      <c r="D147" s="54"/>
      <c r="E147" s="6"/>
      <c r="F147" s="19"/>
      <c r="G147" s="25">
        <v>4866.3999999999996</v>
      </c>
      <c r="H147" s="25">
        <v>0.87</v>
      </c>
      <c r="I147" s="31"/>
      <c r="J147" s="31"/>
      <c r="K147" s="35"/>
    </row>
    <row r="148" spans="1:11" x14ac:dyDescent="0.3">
      <c r="C148" s="57"/>
      <c r="D148" s="54"/>
      <c r="E148" s="6"/>
      <c r="F148" s="19"/>
      <c r="G148" s="24"/>
      <c r="H148" s="24"/>
      <c r="I148" s="31"/>
      <c r="J148" s="31"/>
      <c r="K148" s="35"/>
    </row>
    <row r="149" spans="1:11" x14ac:dyDescent="0.3">
      <c r="C149" s="59" t="s">
        <v>15</v>
      </c>
      <c r="D149" s="54"/>
      <c r="E149" s="6"/>
      <c r="F149" s="19"/>
      <c r="G149" s="24"/>
      <c r="H149" s="24"/>
      <c r="I149" s="31"/>
      <c r="J149" s="31"/>
      <c r="K149" s="35"/>
    </row>
    <row r="150" spans="1:11" x14ac:dyDescent="0.3">
      <c r="B150" s="8" t="s">
        <v>184</v>
      </c>
      <c r="C150" s="57" t="s">
        <v>185</v>
      </c>
      <c r="D150" s="54" t="s">
        <v>186</v>
      </c>
      <c r="E150" s="6" t="s">
        <v>187</v>
      </c>
      <c r="F150" s="19">
        <v>1000000</v>
      </c>
      <c r="G150" s="24">
        <v>979.16</v>
      </c>
      <c r="H150" s="24">
        <v>0.18</v>
      </c>
      <c r="I150" s="31">
        <v>5.4701000000000004</v>
      </c>
      <c r="J150" s="31"/>
      <c r="K150" s="35"/>
    </row>
    <row r="151" spans="1:11" x14ac:dyDescent="0.3">
      <c r="C151" s="58" t="s">
        <v>176</v>
      </c>
      <c r="D151" s="54"/>
      <c r="E151" s="6"/>
      <c r="F151" s="19"/>
      <c r="G151" s="25">
        <v>979.16</v>
      </c>
      <c r="H151" s="25">
        <v>0.18</v>
      </c>
      <c r="I151" s="31"/>
      <c r="J151" s="31"/>
      <c r="K151" s="35"/>
    </row>
    <row r="152" spans="1:11" x14ac:dyDescent="0.3">
      <c r="C152" s="57"/>
      <c r="D152" s="54"/>
      <c r="E152" s="6"/>
      <c r="F152" s="19"/>
      <c r="G152" s="24"/>
      <c r="H152" s="24"/>
      <c r="I152" s="31"/>
      <c r="J152" s="31"/>
      <c r="K152" s="35"/>
    </row>
    <row r="153" spans="1:11" x14ac:dyDescent="0.3">
      <c r="C153" s="58" t="s">
        <v>16</v>
      </c>
      <c r="D153" s="54"/>
      <c r="E153" s="6"/>
      <c r="F153" s="19"/>
      <c r="G153" s="24" t="s">
        <v>2</v>
      </c>
      <c r="H153" s="24" t="s">
        <v>2</v>
      </c>
      <c r="I153" s="31"/>
      <c r="J153" s="31"/>
      <c r="K153" s="35"/>
    </row>
    <row r="154" spans="1:11" x14ac:dyDescent="0.3">
      <c r="C154" s="57"/>
      <c r="D154" s="54"/>
      <c r="E154" s="6"/>
      <c r="F154" s="19"/>
      <c r="G154" s="24"/>
      <c r="H154" s="24"/>
      <c r="I154" s="31"/>
      <c r="J154" s="31"/>
      <c r="K154" s="35"/>
    </row>
    <row r="155" spans="1:11" x14ac:dyDescent="0.3">
      <c r="C155" s="58" t="s">
        <v>17</v>
      </c>
      <c r="D155" s="54"/>
      <c r="E155" s="6"/>
      <c r="F155" s="19"/>
      <c r="G155" s="24" t="s">
        <v>2</v>
      </c>
      <c r="H155" s="24" t="s">
        <v>2</v>
      </c>
      <c r="I155" s="31"/>
      <c r="J155" s="31"/>
      <c r="K155" s="35"/>
    </row>
    <row r="156" spans="1:11" x14ac:dyDescent="0.3">
      <c r="C156" s="57"/>
      <c r="D156" s="54"/>
      <c r="E156" s="6"/>
      <c r="F156" s="19"/>
      <c r="G156" s="24"/>
      <c r="H156" s="24"/>
      <c r="I156" s="31"/>
      <c r="J156" s="31"/>
      <c r="K156" s="35"/>
    </row>
    <row r="157" spans="1:11" x14ac:dyDescent="0.3">
      <c r="A157" s="10"/>
      <c r="B157" s="28"/>
      <c r="C157" s="58" t="s">
        <v>18</v>
      </c>
      <c r="D157" s="54"/>
      <c r="E157" s="6"/>
      <c r="F157" s="19"/>
      <c r="G157" s="24"/>
      <c r="H157" s="24"/>
      <c r="I157" s="31"/>
      <c r="J157" s="31"/>
      <c r="K157" s="35"/>
    </row>
    <row r="158" spans="1:11" x14ac:dyDescent="0.3">
      <c r="A158" s="28"/>
      <c r="B158" s="28"/>
      <c r="C158" s="58" t="s">
        <v>19</v>
      </c>
      <c r="D158" s="54"/>
      <c r="E158" s="6"/>
      <c r="F158" s="19"/>
      <c r="G158" s="24" t="s">
        <v>2</v>
      </c>
      <c r="H158" s="24" t="s">
        <v>2</v>
      </c>
      <c r="I158" s="31"/>
      <c r="J158" s="31"/>
      <c r="K158" s="35"/>
    </row>
    <row r="159" spans="1:11" x14ac:dyDescent="0.3">
      <c r="A159" s="28"/>
      <c r="B159" s="28"/>
      <c r="C159" s="58"/>
      <c r="D159" s="54"/>
      <c r="E159" s="6"/>
      <c r="F159" s="19"/>
      <c r="G159" s="24"/>
      <c r="H159" s="24"/>
      <c r="I159" s="31"/>
      <c r="J159" s="31"/>
      <c r="K159" s="35"/>
    </row>
    <row r="160" spans="1:11" x14ac:dyDescent="0.3">
      <c r="A160" s="28"/>
      <c r="B160" s="28"/>
      <c r="C160" s="58" t="s">
        <v>20</v>
      </c>
      <c r="D160" s="54"/>
      <c r="E160" s="6"/>
      <c r="F160" s="19"/>
      <c r="G160" s="24" t="s">
        <v>2</v>
      </c>
      <c r="H160" s="24" t="s">
        <v>2</v>
      </c>
      <c r="I160" s="31"/>
      <c r="J160" s="31"/>
      <c r="K160" s="35"/>
    </row>
    <row r="161" spans="1:54" x14ac:dyDescent="0.3">
      <c r="A161" s="28"/>
      <c r="B161" s="28"/>
      <c r="C161" s="58"/>
      <c r="D161" s="54"/>
      <c r="E161" s="6"/>
      <c r="F161" s="19"/>
      <c r="G161" s="24"/>
      <c r="H161" s="24"/>
      <c r="I161" s="31"/>
      <c r="J161" s="31"/>
      <c r="K161" s="35"/>
    </row>
    <row r="162" spans="1:54" x14ac:dyDescent="0.3">
      <c r="A162" s="28"/>
      <c r="B162" s="28"/>
      <c r="C162" s="58" t="s">
        <v>21</v>
      </c>
      <c r="D162" s="54"/>
      <c r="E162" s="6"/>
      <c r="F162" s="19"/>
      <c r="G162" s="24" t="s">
        <v>2</v>
      </c>
      <c r="H162" s="24" t="s">
        <v>2</v>
      </c>
      <c r="I162" s="31"/>
      <c r="J162" s="31"/>
      <c r="K162" s="35"/>
    </row>
    <row r="163" spans="1:54" x14ac:dyDescent="0.3">
      <c r="A163" s="28"/>
      <c r="B163" s="28"/>
      <c r="C163" s="58"/>
      <c r="D163" s="54"/>
      <c r="E163" s="6"/>
      <c r="F163" s="19"/>
      <c r="G163" s="24"/>
      <c r="H163" s="24"/>
      <c r="I163" s="31"/>
      <c r="J163" s="31"/>
      <c r="K163" s="35"/>
    </row>
    <row r="164" spans="1:54" x14ac:dyDescent="0.3">
      <c r="A164" s="28"/>
      <c r="B164" s="28"/>
      <c r="C164" s="58" t="s">
        <v>22</v>
      </c>
      <c r="D164" s="54"/>
      <c r="E164" s="6"/>
      <c r="F164" s="19"/>
      <c r="G164" s="24" t="s">
        <v>2</v>
      </c>
      <c r="H164" s="24" t="s">
        <v>2</v>
      </c>
      <c r="I164" s="31"/>
      <c r="J164" s="31"/>
      <c r="K164" s="35"/>
    </row>
    <row r="165" spans="1:54" x14ac:dyDescent="0.3">
      <c r="A165" s="28"/>
      <c r="B165" s="28"/>
      <c r="C165" s="58"/>
      <c r="D165" s="54"/>
      <c r="E165" s="6"/>
      <c r="F165" s="19"/>
      <c r="G165" s="24"/>
      <c r="H165" s="24"/>
      <c r="I165" s="31"/>
      <c r="J165" s="31"/>
      <c r="K165" s="35"/>
    </row>
    <row r="166" spans="1:54" x14ac:dyDescent="0.3">
      <c r="A166" s="28"/>
      <c r="B166" s="28"/>
      <c r="C166" s="58" t="s">
        <v>23</v>
      </c>
      <c r="D166" s="54"/>
      <c r="E166" s="6"/>
      <c r="F166" s="19"/>
      <c r="G166" s="24" t="s">
        <v>2</v>
      </c>
      <c r="H166" s="24" t="s">
        <v>2</v>
      </c>
      <c r="I166" s="31"/>
      <c r="J166" s="31"/>
      <c r="K166" s="35"/>
    </row>
    <row r="167" spans="1:54" x14ac:dyDescent="0.3">
      <c r="A167" s="28"/>
      <c r="B167" s="28"/>
      <c r="C167" s="58"/>
      <c r="D167" s="54"/>
      <c r="E167" s="6"/>
      <c r="F167" s="19"/>
      <c r="G167" s="24"/>
      <c r="H167" s="24"/>
      <c r="I167" s="31"/>
      <c r="J167" s="31"/>
      <c r="K167" s="35"/>
    </row>
    <row r="168" spans="1:54" x14ac:dyDescent="0.3">
      <c r="C168" s="59" t="s">
        <v>24</v>
      </c>
      <c r="D168" s="54"/>
      <c r="E168" s="6"/>
      <c r="F168" s="19"/>
      <c r="G168" s="24"/>
      <c r="H168" s="24"/>
      <c r="I168" s="31"/>
      <c r="J168" s="31"/>
      <c r="K168" s="35"/>
    </row>
    <row r="169" spans="1:54" x14ac:dyDescent="0.3">
      <c r="B169" s="8" t="s">
        <v>188</v>
      </c>
      <c r="C169" s="57" t="s">
        <v>189</v>
      </c>
      <c r="D169" s="54"/>
      <c r="E169" s="6"/>
      <c r="F169" s="19"/>
      <c r="G169" s="24">
        <v>18925.77</v>
      </c>
      <c r="H169" s="24">
        <v>3.39</v>
      </c>
      <c r="I169" s="31"/>
      <c r="J169" s="31"/>
      <c r="K169" s="35"/>
    </row>
    <row r="170" spans="1:54" x14ac:dyDescent="0.3">
      <c r="C170" s="58" t="s">
        <v>176</v>
      </c>
      <c r="D170" s="54"/>
      <c r="E170" s="6"/>
      <c r="F170" s="19"/>
      <c r="G170" s="25">
        <v>18925.77</v>
      </c>
      <c r="H170" s="25">
        <v>3.39</v>
      </c>
      <c r="I170" s="31"/>
      <c r="J170" s="31"/>
      <c r="K170" s="35"/>
    </row>
    <row r="171" spans="1:54" x14ac:dyDescent="0.3">
      <c r="C171" s="57"/>
      <c r="D171" s="54"/>
      <c r="E171" s="6"/>
      <c r="F171" s="19"/>
      <c r="G171" s="24"/>
      <c r="H171" s="24"/>
      <c r="I171" s="31"/>
      <c r="J171" s="31"/>
      <c r="K171" s="35"/>
    </row>
    <row r="172" spans="1:54" x14ac:dyDescent="0.3">
      <c r="A172" s="10"/>
      <c r="B172" s="28"/>
      <c r="C172" s="58" t="s">
        <v>25</v>
      </c>
      <c r="D172" s="54"/>
      <c r="E172" s="6"/>
      <c r="F172" s="19"/>
      <c r="G172" s="24"/>
      <c r="H172" s="24"/>
      <c r="I172" s="31"/>
      <c r="J172" s="31"/>
      <c r="K172" s="35"/>
    </row>
    <row r="173" spans="1:54" s="2" customFormat="1" ht="13.8" x14ac:dyDescent="0.3">
      <c r="A173" s="28"/>
      <c r="B173" s="28"/>
      <c r="C173" s="57" t="s">
        <v>5255</v>
      </c>
      <c r="D173" s="54"/>
      <c r="E173" s="6"/>
      <c r="F173" s="19"/>
      <c r="G173" s="24" t="s">
        <v>2</v>
      </c>
      <c r="H173" s="24" t="s">
        <v>2</v>
      </c>
      <c r="I173" s="31"/>
      <c r="J173" s="31"/>
      <c r="K173" s="35"/>
      <c r="L173" s="3"/>
      <c r="AI173" s="3"/>
      <c r="AV173" s="3"/>
      <c r="AX173" s="3"/>
      <c r="BB173" s="3"/>
    </row>
    <row r="174" spans="1:54" x14ac:dyDescent="0.3">
      <c r="B174" s="8"/>
      <c r="C174" s="57" t="s">
        <v>190</v>
      </c>
      <c r="D174" s="54"/>
      <c r="E174" s="6"/>
      <c r="F174" s="19"/>
      <c r="G174" s="24">
        <v>5037.6099999999997</v>
      </c>
      <c r="H174" s="24">
        <v>0.93</v>
      </c>
      <c r="I174" s="31"/>
      <c r="J174" s="31"/>
      <c r="K174" s="35"/>
    </row>
    <row r="175" spans="1:54" x14ac:dyDescent="0.3">
      <c r="C175" s="58" t="s">
        <v>176</v>
      </c>
      <c r="D175" s="54"/>
      <c r="E175" s="6"/>
      <c r="F175" s="19"/>
      <c r="G175" s="25">
        <v>5037.6099999999997</v>
      </c>
      <c r="H175" s="25">
        <v>0.93</v>
      </c>
      <c r="I175" s="31"/>
      <c r="J175" s="31"/>
      <c r="K175" s="35"/>
    </row>
    <row r="176" spans="1:54" x14ac:dyDescent="0.3">
      <c r="C176" s="57"/>
      <c r="D176" s="54"/>
      <c r="E176" s="6"/>
      <c r="F176" s="19"/>
      <c r="G176" s="24"/>
      <c r="H176" s="24"/>
      <c r="I176" s="31"/>
      <c r="J176" s="31"/>
      <c r="K176" s="35"/>
    </row>
    <row r="177" spans="2:11" x14ac:dyDescent="0.3">
      <c r="C177" s="60" t="s">
        <v>191</v>
      </c>
      <c r="D177" s="55"/>
      <c r="E177" s="5"/>
      <c r="F177" s="20"/>
      <c r="G177" s="26">
        <v>558583.82999999996</v>
      </c>
      <c r="H177" s="26">
        <v>100.00000000000001</v>
      </c>
      <c r="I177" s="32"/>
      <c r="J177" s="32"/>
      <c r="K177" s="36"/>
    </row>
    <row r="179" spans="2:11" s="50" customFormat="1" ht="15" x14ac:dyDescent="0.35">
      <c r="C179" s="50" t="s">
        <v>4938</v>
      </c>
      <c r="F179" s="51"/>
      <c r="G179" s="51"/>
      <c r="H179" s="51"/>
    </row>
    <row r="180" spans="2:11" s="42" customFormat="1" ht="27.6" x14ac:dyDescent="0.3">
      <c r="B180" s="43"/>
      <c r="C180" s="43" t="s">
        <v>4933</v>
      </c>
      <c r="D180" s="43" t="s">
        <v>4934</v>
      </c>
      <c r="E180" s="43" t="s">
        <v>4935</v>
      </c>
      <c r="F180" s="44" t="s">
        <v>34</v>
      </c>
      <c r="G180" s="45" t="s">
        <v>4936</v>
      </c>
      <c r="H180" s="44" t="s">
        <v>36</v>
      </c>
      <c r="I180" s="43" t="s">
        <v>39</v>
      </c>
    </row>
    <row r="181" spans="2:11" s="42" customFormat="1" ht="13.8" x14ac:dyDescent="0.3">
      <c r="B181" s="43"/>
      <c r="C181" s="43" t="s">
        <v>4941</v>
      </c>
      <c r="D181" s="43"/>
      <c r="E181" s="43"/>
      <c r="F181" s="44"/>
      <c r="G181" s="45"/>
      <c r="H181" s="44"/>
      <c r="I181" s="43"/>
    </row>
    <row r="182" spans="2:11" s="2" customFormat="1" ht="13.8" x14ac:dyDescent="0.3">
      <c r="B182" s="46">
        <v>2220102</v>
      </c>
      <c r="C182" s="46" t="s">
        <v>4939</v>
      </c>
      <c r="D182" s="46" t="s">
        <v>4940</v>
      </c>
      <c r="E182" s="46" t="s">
        <v>43</v>
      </c>
      <c r="F182" s="47">
        <v>-1463550</v>
      </c>
      <c r="G182" s="47">
        <v>-29402.719499999999</v>
      </c>
      <c r="H182" s="47">
        <v>-5.26</v>
      </c>
      <c r="I182" s="46"/>
    </row>
    <row r="183" spans="2:11" s="2" customFormat="1" ht="13.8" x14ac:dyDescent="0.3">
      <c r="B183" s="46">
        <v>2220288</v>
      </c>
      <c r="C183" s="46" t="s">
        <v>4942</v>
      </c>
      <c r="D183" s="46" t="s">
        <v>4940</v>
      </c>
      <c r="E183" s="46" t="s">
        <v>43</v>
      </c>
      <c r="F183" s="47">
        <v>-490800</v>
      </c>
      <c r="G183" s="47">
        <v>-10735.268400000001</v>
      </c>
      <c r="H183" s="47">
        <v>-1.92</v>
      </c>
      <c r="I183" s="46"/>
    </row>
    <row r="184" spans="2:11" s="2" customFormat="1" ht="13.8" x14ac:dyDescent="0.3">
      <c r="B184" s="46">
        <v>2220314</v>
      </c>
      <c r="C184" s="46" t="s">
        <v>4943</v>
      </c>
      <c r="D184" s="46" t="s">
        <v>4940</v>
      </c>
      <c r="E184" s="46" t="s">
        <v>64</v>
      </c>
      <c r="F184" s="47">
        <v>-500000</v>
      </c>
      <c r="G184" s="47">
        <v>-7565.5</v>
      </c>
      <c r="H184" s="47">
        <v>-1.35</v>
      </c>
      <c r="I184" s="46"/>
    </row>
    <row r="185" spans="2:11" s="2" customFormat="1" ht="13.8" x14ac:dyDescent="0.3">
      <c r="B185" s="46">
        <v>2220073</v>
      </c>
      <c r="C185" s="46" t="s">
        <v>4944</v>
      </c>
      <c r="D185" s="46" t="s">
        <v>4940</v>
      </c>
      <c r="E185" s="46" t="s">
        <v>72</v>
      </c>
      <c r="F185" s="47">
        <v>-208000</v>
      </c>
      <c r="G185" s="47">
        <v>-6600.6719999999996</v>
      </c>
      <c r="H185" s="47">
        <v>-1.18</v>
      </c>
      <c r="I185" s="46"/>
    </row>
    <row r="186" spans="2:11" s="2" customFormat="1" ht="13.8" x14ac:dyDescent="0.3">
      <c r="B186" s="46">
        <v>2220174</v>
      </c>
      <c r="C186" s="46" t="s">
        <v>4945</v>
      </c>
      <c r="D186" s="46" t="s">
        <v>4940</v>
      </c>
      <c r="E186" s="46" t="s">
        <v>244</v>
      </c>
      <c r="F186" s="47">
        <v>-1509600</v>
      </c>
      <c r="G186" s="47">
        <v>-6370.5119999999997</v>
      </c>
      <c r="H186" s="47">
        <v>-1.1399999999999999</v>
      </c>
      <c r="I186" s="46"/>
    </row>
    <row r="187" spans="2:11" s="2" customFormat="1" ht="13.8" x14ac:dyDescent="0.3">
      <c r="B187" s="46">
        <v>2220045</v>
      </c>
      <c r="C187" s="46" t="s">
        <v>4946</v>
      </c>
      <c r="D187" s="46" t="s">
        <v>4940</v>
      </c>
      <c r="E187" s="46" t="s">
        <v>160</v>
      </c>
      <c r="F187" s="47">
        <v>-693000</v>
      </c>
      <c r="G187" s="47">
        <v>-5835.06</v>
      </c>
      <c r="H187" s="47">
        <v>-1.04</v>
      </c>
      <c r="I187" s="46"/>
    </row>
    <row r="188" spans="2:11" s="2" customFormat="1" ht="13.8" x14ac:dyDescent="0.3">
      <c r="B188" s="46">
        <v>2220149</v>
      </c>
      <c r="C188" s="46" t="s">
        <v>4947</v>
      </c>
      <c r="D188" s="46" t="s">
        <v>4940</v>
      </c>
      <c r="E188" s="46" t="s">
        <v>107</v>
      </c>
      <c r="F188" s="47">
        <v>-2527500</v>
      </c>
      <c r="G188" s="47">
        <v>-4897.03125</v>
      </c>
      <c r="H188" s="47">
        <v>-0.88</v>
      </c>
      <c r="I188" s="46"/>
    </row>
    <row r="189" spans="2:11" s="2" customFormat="1" ht="13.8" x14ac:dyDescent="0.3">
      <c r="B189" s="46">
        <v>2220189</v>
      </c>
      <c r="C189" s="46" t="s">
        <v>4948</v>
      </c>
      <c r="D189" s="46" t="s">
        <v>4940</v>
      </c>
      <c r="E189" s="46" t="s">
        <v>43</v>
      </c>
      <c r="F189" s="47">
        <v>-1952625</v>
      </c>
      <c r="G189" s="47">
        <v>-4873.1662125000003</v>
      </c>
      <c r="H189" s="47">
        <v>-0.87</v>
      </c>
      <c r="I189" s="46"/>
    </row>
    <row r="190" spans="2:11" s="2" customFormat="1" ht="13.8" x14ac:dyDescent="0.3">
      <c r="B190" s="46">
        <v>2220081</v>
      </c>
      <c r="C190" s="46" t="s">
        <v>4949</v>
      </c>
      <c r="D190" s="46" t="s">
        <v>4940</v>
      </c>
      <c r="E190" s="46" t="s">
        <v>64</v>
      </c>
      <c r="F190" s="47">
        <v>-253000</v>
      </c>
      <c r="G190" s="47">
        <v>-3817.011</v>
      </c>
      <c r="H190" s="47">
        <v>-0.68</v>
      </c>
      <c r="I190" s="46"/>
    </row>
    <row r="191" spans="2:11" s="2" customFormat="1" ht="13.8" x14ac:dyDescent="0.3">
      <c r="B191" s="46">
        <v>2220445</v>
      </c>
      <c r="C191" s="46" t="s">
        <v>4950</v>
      </c>
      <c r="D191" s="46" t="s">
        <v>4940</v>
      </c>
      <c r="E191" s="46" t="s">
        <v>86</v>
      </c>
      <c r="F191" s="47">
        <v>-798150</v>
      </c>
      <c r="G191" s="47">
        <v>-3216.9435749999998</v>
      </c>
      <c r="H191" s="47">
        <v>-0.57999999999999996</v>
      </c>
      <c r="I191" s="46"/>
    </row>
    <row r="192" spans="2:11" s="2" customFormat="1" ht="13.8" x14ac:dyDescent="0.3">
      <c r="B192" s="46">
        <v>2220085</v>
      </c>
      <c r="C192" s="46" t="s">
        <v>4951</v>
      </c>
      <c r="D192" s="46" t="s">
        <v>4940</v>
      </c>
      <c r="E192" s="46" t="s">
        <v>542</v>
      </c>
      <c r="F192" s="47">
        <v>-3368925</v>
      </c>
      <c r="G192" s="47">
        <v>-2887.8425099999999</v>
      </c>
      <c r="H192" s="47">
        <v>-0.52</v>
      </c>
      <c r="I192" s="46"/>
    </row>
    <row r="193" spans="2:9" s="2" customFormat="1" ht="13.8" x14ac:dyDescent="0.3">
      <c r="B193" s="46">
        <v>2220162</v>
      </c>
      <c r="C193" s="46" t="s">
        <v>4952</v>
      </c>
      <c r="D193" s="46" t="s">
        <v>4940</v>
      </c>
      <c r="E193" s="46" t="s">
        <v>119</v>
      </c>
      <c r="F193" s="47">
        <v>-694550</v>
      </c>
      <c r="G193" s="47">
        <v>-2830.2912500000002</v>
      </c>
      <c r="H193" s="47">
        <v>-0.51</v>
      </c>
      <c r="I193" s="46"/>
    </row>
    <row r="194" spans="2:9" s="2" customFormat="1" ht="13.8" x14ac:dyDescent="0.3">
      <c r="B194" s="46">
        <v>2220146</v>
      </c>
      <c r="C194" s="46" t="s">
        <v>4953</v>
      </c>
      <c r="D194" s="46" t="s">
        <v>4940</v>
      </c>
      <c r="E194" s="46" t="s">
        <v>86</v>
      </c>
      <c r="F194" s="47">
        <v>-1016800</v>
      </c>
      <c r="G194" s="47">
        <v>-2829.0426400000001</v>
      </c>
      <c r="H194" s="47">
        <v>-0.51</v>
      </c>
      <c r="I194" s="46"/>
    </row>
    <row r="195" spans="2:9" s="2" customFormat="1" ht="13.8" x14ac:dyDescent="0.3">
      <c r="B195" s="46">
        <v>2220072</v>
      </c>
      <c r="C195" s="46" t="s">
        <v>4954</v>
      </c>
      <c r="D195" s="46" t="s">
        <v>4940</v>
      </c>
      <c r="E195" s="46" t="s">
        <v>1019</v>
      </c>
      <c r="F195" s="47">
        <v>-56700</v>
      </c>
      <c r="G195" s="47">
        <v>-2778.4133999999999</v>
      </c>
      <c r="H195" s="47">
        <v>-0.5</v>
      </c>
      <c r="I195" s="46"/>
    </row>
    <row r="196" spans="2:9" s="2" customFormat="1" ht="13.8" x14ac:dyDescent="0.3">
      <c r="B196" s="46">
        <v>2220217</v>
      </c>
      <c r="C196" s="46" t="s">
        <v>4955</v>
      </c>
      <c r="D196" s="46" t="s">
        <v>4940</v>
      </c>
      <c r="E196" s="46" t="s">
        <v>72</v>
      </c>
      <c r="F196" s="47">
        <v>-391200</v>
      </c>
      <c r="G196" s="47">
        <v>-2708.0819999999999</v>
      </c>
      <c r="H196" s="47">
        <v>-0.48</v>
      </c>
      <c r="I196" s="46"/>
    </row>
    <row r="197" spans="2:9" s="2" customFormat="1" ht="13.8" x14ac:dyDescent="0.3">
      <c r="B197" s="46">
        <v>2220193</v>
      </c>
      <c r="C197" s="46" t="s">
        <v>4956</v>
      </c>
      <c r="D197" s="46" t="s">
        <v>4940</v>
      </c>
      <c r="E197" s="46" t="s">
        <v>43</v>
      </c>
      <c r="F197" s="47">
        <v>-2247750</v>
      </c>
      <c r="G197" s="47">
        <v>-2577.0453750000001</v>
      </c>
      <c r="H197" s="47">
        <v>-0.46</v>
      </c>
      <c r="I197" s="46"/>
    </row>
    <row r="198" spans="2:9" s="2" customFormat="1" ht="13.8" x14ac:dyDescent="0.3">
      <c r="B198" s="46">
        <v>2220135</v>
      </c>
      <c r="C198" s="46" t="s">
        <v>4957</v>
      </c>
      <c r="D198" s="46" t="s">
        <v>4940</v>
      </c>
      <c r="E198" s="46" t="s">
        <v>43</v>
      </c>
      <c r="F198" s="47">
        <v>-296250</v>
      </c>
      <c r="G198" s="47">
        <v>-2442.8775000000001</v>
      </c>
      <c r="H198" s="47">
        <v>-0.44</v>
      </c>
      <c r="I198" s="46"/>
    </row>
    <row r="199" spans="2:9" s="2" customFormat="1" ht="13.8" x14ac:dyDescent="0.3">
      <c r="B199" s="46">
        <v>2220195</v>
      </c>
      <c r="C199" s="46" t="s">
        <v>4958</v>
      </c>
      <c r="D199" s="46" t="s">
        <v>4940</v>
      </c>
      <c r="E199" s="46" t="s">
        <v>43</v>
      </c>
      <c r="F199" s="47">
        <v>-965250</v>
      </c>
      <c r="G199" s="47">
        <v>-2413.8971999999999</v>
      </c>
      <c r="H199" s="47">
        <v>-0.43</v>
      </c>
      <c r="I199" s="46"/>
    </row>
    <row r="200" spans="2:9" s="2" customFormat="1" ht="13.8" x14ac:dyDescent="0.3">
      <c r="B200" s="46">
        <v>2220121</v>
      </c>
      <c r="C200" s="46" t="s">
        <v>4959</v>
      </c>
      <c r="D200" s="46" t="s">
        <v>4940</v>
      </c>
      <c r="E200" s="46" t="s">
        <v>57</v>
      </c>
      <c r="F200" s="47">
        <v>-65275</v>
      </c>
      <c r="G200" s="47">
        <v>-2408.4516749999998</v>
      </c>
      <c r="H200" s="47">
        <v>-0.43</v>
      </c>
      <c r="I200" s="46"/>
    </row>
    <row r="201" spans="2:9" s="2" customFormat="1" ht="13.8" x14ac:dyDescent="0.3">
      <c r="B201" s="46">
        <v>2220133</v>
      </c>
      <c r="C201" s="46" t="s">
        <v>4960</v>
      </c>
      <c r="D201" s="46" t="s">
        <v>4940</v>
      </c>
      <c r="E201" s="46" t="s">
        <v>43</v>
      </c>
      <c r="F201" s="47">
        <v>-2112000</v>
      </c>
      <c r="G201" s="47">
        <v>-2346.4319999999998</v>
      </c>
      <c r="H201" s="47">
        <v>-0.42</v>
      </c>
      <c r="I201" s="46"/>
    </row>
    <row r="202" spans="2:9" s="2" customFormat="1" ht="13.8" x14ac:dyDescent="0.3">
      <c r="B202" s="46">
        <v>2220142</v>
      </c>
      <c r="C202" s="46" t="s">
        <v>4961</v>
      </c>
      <c r="D202" s="46" t="s">
        <v>4940</v>
      </c>
      <c r="E202" s="46" t="s">
        <v>107</v>
      </c>
      <c r="F202" s="47">
        <v>-312200</v>
      </c>
      <c r="G202" s="47">
        <v>-2173.5364</v>
      </c>
      <c r="H202" s="47">
        <v>-0.39</v>
      </c>
      <c r="I202" s="46"/>
    </row>
    <row r="203" spans="2:9" s="2" customFormat="1" ht="13.8" x14ac:dyDescent="0.3">
      <c r="B203" s="46">
        <v>2220166</v>
      </c>
      <c r="C203" s="46" t="s">
        <v>4962</v>
      </c>
      <c r="D203" s="46" t="s">
        <v>4940</v>
      </c>
      <c r="E203" s="46" t="s">
        <v>198</v>
      </c>
      <c r="F203" s="47">
        <v>-1309000</v>
      </c>
      <c r="G203" s="47">
        <v>-2102.6466999999998</v>
      </c>
      <c r="H203" s="47">
        <v>-0.38</v>
      </c>
      <c r="I203" s="46"/>
    </row>
    <row r="204" spans="2:9" s="2" customFormat="1" ht="13.8" x14ac:dyDescent="0.3">
      <c r="B204" s="46">
        <v>2220263</v>
      </c>
      <c r="C204" s="46" t="s">
        <v>4963</v>
      </c>
      <c r="D204" s="46" t="s">
        <v>4940</v>
      </c>
      <c r="E204" s="46" t="s">
        <v>119</v>
      </c>
      <c r="F204" s="47">
        <v>-179400</v>
      </c>
      <c r="G204" s="47">
        <v>-1847.82</v>
      </c>
      <c r="H204" s="47">
        <v>-0.33</v>
      </c>
      <c r="I204" s="46"/>
    </row>
    <row r="205" spans="2:9" s="2" customFormat="1" ht="13.8" x14ac:dyDescent="0.3">
      <c r="B205" s="46">
        <v>2220216</v>
      </c>
      <c r="C205" s="46" t="s">
        <v>4964</v>
      </c>
      <c r="D205" s="46" t="s">
        <v>4940</v>
      </c>
      <c r="E205" s="46" t="s">
        <v>43</v>
      </c>
      <c r="F205" s="47">
        <v>-109200</v>
      </c>
      <c r="G205" s="47">
        <v>-1586.4576</v>
      </c>
      <c r="H205" s="47">
        <v>-0.28000000000000003</v>
      </c>
      <c r="I205" s="46"/>
    </row>
    <row r="206" spans="2:9" s="2" customFormat="1" ht="13.8" x14ac:dyDescent="0.3">
      <c r="B206" s="46">
        <v>2220196</v>
      </c>
      <c r="C206" s="46" t="s">
        <v>4966</v>
      </c>
      <c r="D206" s="46" t="s">
        <v>4940</v>
      </c>
      <c r="E206" s="46" t="s">
        <v>141</v>
      </c>
      <c r="F206" s="47">
        <v>-947100</v>
      </c>
      <c r="G206" s="47">
        <v>-1471.6039800000001</v>
      </c>
      <c r="H206" s="47">
        <v>-0.26</v>
      </c>
      <c r="I206" s="46"/>
    </row>
    <row r="207" spans="2:9" s="2" customFormat="1" ht="13.8" x14ac:dyDescent="0.3">
      <c r="B207" s="46">
        <v>2220214</v>
      </c>
      <c r="C207" s="46" t="s">
        <v>4965</v>
      </c>
      <c r="D207" s="46" t="s">
        <v>4940</v>
      </c>
      <c r="E207" s="46" t="s">
        <v>68</v>
      </c>
      <c r="F207" s="47">
        <v>-75300</v>
      </c>
      <c r="G207" s="47">
        <v>-1451.7086999999999</v>
      </c>
      <c r="H207" s="47">
        <v>-0.26</v>
      </c>
      <c r="I207" s="46"/>
    </row>
    <row r="208" spans="2:9" s="2" customFormat="1" ht="13.8" x14ac:dyDescent="0.3">
      <c r="B208" s="46">
        <v>2220282</v>
      </c>
      <c r="C208" s="46" t="s">
        <v>4967</v>
      </c>
      <c r="D208" s="46" t="s">
        <v>4940</v>
      </c>
      <c r="E208" s="46" t="s">
        <v>64</v>
      </c>
      <c r="F208" s="47">
        <v>-406850</v>
      </c>
      <c r="G208" s="47">
        <v>-1346.6735000000001</v>
      </c>
      <c r="H208" s="47">
        <v>-0.24</v>
      </c>
      <c r="I208" s="46"/>
    </row>
    <row r="209" spans="2:9" s="2" customFormat="1" ht="13.8" x14ac:dyDescent="0.3">
      <c r="B209" s="46">
        <v>2220051</v>
      </c>
      <c r="C209" s="46" t="s">
        <v>4968</v>
      </c>
      <c r="D209" s="46" t="s">
        <v>4940</v>
      </c>
      <c r="E209" s="46" t="s">
        <v>68</v>
      </c>
      <c r="F209" s="47">
        <v>-197400</v>
      </c>
      <c r="G209" s="47">
        <v>-1144.8213000000001</v>
      </c>
      <c r="H209" s="47">
        <v>-0.2</v>
      </c>
      <c r="I209" s="46"/>
    </row>
    <row r="210" spans="2:9" s="2" customFormat="1" ht="13.8" x14ac:dyDescent="0.3">
      <c r="B210" s="46">
        <v>2220225</v>
      </c>
      <c r="C210" s="46" t="s">
        <v>4969</v>
      </c>
      <c r="D210" s="46" t="s">
        <v>4940</v>
      </c>
      <c r="E210" s="46" t="s">
        <v>43</v>
      </c>
      <c r="F210" s="47">
        <v>-90000</v>
      </c>
      <c r="G210" s="47">
        <v>-1085.1300000000001</v>
      </c>
      <c r="H210" s="47">
        <v>-0.19</v>
      </c>
      <c r="I210" s="46"/>
    </row>
    <row r="211" spans="2:9" s="2" customFormat="1" ht="13.8" x14ac:dyDescent="0.3">
      <c r="B211" s="46">
        <v>2220079</v>
      </c>
      <c r="C211" s="46" t="s">
        <v>4970</v>
      </c>
      <c r="D211" s="46" t="s">
        <v>4940</v>
      </c>
      <c r="E211" s="46" t="s">
        <v>198</v>
      </c>
      <c r="F211" s="47">
        <v>-97875</v>
      </c>
      <c r="G211" s="47">
        <v>-1000.8208125</v>
      </c>
      <c r="H211" s="47">
        <v>-0.18</v>
      </c>
      <c r="I211" s="46"/>
    </row>
    <row r="212" spans="2:9" s="2" customFormat="1" ht="13.8" x14ac:dyDescent="0.3">
      <c r="B212" s="46">
        <v>2220212</v>
      </c>
      <c r="C212" s="46" t="s">
        <v>4972</v>
      </c>
      <c r="D212" s="46" t="s">
        <v>4940</v>
      </c>
      <c r="E212" s="46" t="s">
        <v>90</v>
      </c>
      <c r="F212" s="47">
        <v>-92700</v>
      </c>
      <c r="G212" s="47">
        <v>-910.96289999999999</v>
      </c>
      <c r="H212" s="47">
        <v>-0.16</v>
      </c>
      <c r="I212" s="46"/>
    </row>
    <row r="213" spans="2:9" s="2" customFormat="1" ht="13.8" x14ac:dyDescent="0.3">
      <c r="B213" s="46">
        <v>2220069</v>
      </c>
      <c r="C213" s="46" t="s">
        <v>4971</v>
      </c>
      <c r="D213" s="46" t="s">
        <v>4940</v>
      </c>
      <c r="E213" s="46" t="s">
        <v>127</v>
      </c>
      <c r="F213" s="47">
        <v>-330750</v>
      </c>
      <c r="G213" s="47">
        <v>-882.44100000000003</v>
      </c>
      <c r="H213" s="47">
        <v>-0.16</v>
      </c>
      <c r="I213" s="46"/>
    </row>
    <row r="214" spans="2:9" s="2" customFormat="1" ht="13.8" x14ac:dyDescent="0.3">
      <c r="B214" s="46">
        <v>2220105</v>
      </c>
      <c r="C214" s="46" t="s">
        <v>4973</v>
      </c>
      <c r="D214" s="46" t="s">
        <v>4940</v>
      </c>
      <c r="E214" s="46" t="s">
        <v>272</v>
      </c>
      <c r="F214" s="47">
        <v>-56400</v>
      </c>
      <c r="G214" s="47">
        <v>-808.43759999999997</v>
      </c>
      <c r="H214" s="47">
        <v>-0.14000000000000001</v>
      </c>
      <c r="I214" s="46"/>
    </row>
    <row r="215" spans="2:9" s="2" customFormat="1" ht="13.8" x14ac:dyDescent="0.3">
      <c r="B215" s="46">
        <v>2220180</v>
      </c>
      <c r="C215" s="46" t="s">
        <v>4974</v>
      </c>
      <c r="D215" s="46" t="s">
        <v>4940</v>
      </c>
      <c r="E215" s="46" t="s">
        <v>1051</v>
      </c>
      <c r="F215" s="47">
        <v>-21900</v>
      </c>
      <c r="G215" s="47">
        <v>-576.34230000000002</v>
      </c>
      <c r="H215" s="47">
        <v>-0.1</v>
      </c>
      <c r="I215" s="46"/>
    </row>
    <row r="216" spans="2:9" s="2" customFormat="1" ht="13.8" x14ac:dyDescent="0.3">
      <c r="B216" s="46">
        <v>2220066</v>
      </c>
      <c r="C216" s="46" t="s">
        <v>4975</v>
      </c>
      <c r="D216" s="46" t="s">
        <v>4940</v>
      </c>
      <c r="E216" s="46" t="s">
        <v>967</v>
      </c>
      <c r="F216" s="47">
        <v>-783000</v>
      </c>
      <c r="G216" s="47">
        <v>-550.29240000000004</v>
      </c>
      <c r="H216" s="47">
        <v>-0.1</v>
      </c>
      <c r="I216" s="46"/>
    </row>
    <row r="217" spans="2:9" s="2" customFormat="1" ht="13.8" x14ac:dyDescent="0.3">
      <c r="B217" s="46">
        <v>2220040</v>
      </c>
      <c r="C217" s="46" t="s">
        <v>4976</v>
      </c>
      <c r="D217" s="46" t="s">
        <v>4940</v>
      </c>
      <c r="E217" s="46" t="s">
        <v>72</v>
      </c>
      <c r="F217" s="47">
        <v>-6150</v>
      </c>
      <c r="G217" s="47">
        <v>-517.12275</v>
      </c>
      <c r="H217" s="47">
        <v>-0.09</v>
      </c>
      <c r="I217" s="46"/>
    </row>
    <row r="218" spans="2:9" s="2" customFormat="1" ht="13.8" x14ac:dyDescent="0.3">
      <c r="B218" s="46">
        <v>2220172</v>
      </c>
      <c r="C218" s="46" t="s">
        <v>4977</v>
      </c>
      <c r="D218" s="46" t="s">
        <v>4940</v>
      </c>
      <c r="E218" s="46" t="s">
        <v>137</v>
      </c>
      <c r="F218" s="47">
        <v>-62000</v>
      </c>
      <c r="G218" s="47">
        <v>-474.48599999999999</v>
      </c>
      <c r="H218" s="47">
        <v>-0.08</v>
      </c>
      <c r="I218" s="46"/>
    </row>
    <row r="219" spans="2:9" s="2" customFormat="1" ht="13.8" x14ac:dyDescent="0.3">
      <c r="B219" s="46">
        <v>2220197</v>
      </c>
      <c r="C219" s="46" t="s">
        <v>4978</v>
      </c>
      <c r="D219" s="46" t="s">
        <v>4940</v>
      </c>
      <c r="E219" s="46" t="s">
        <v>43</v>
      </c>
      <c r="F219" s="47">
        <v>-52500</v>
      </c>
      <c r="G219" s="47">
        <v>-460.005</v>
      </c>
      <c r="H219" s="47">
        <v>-0.08</v>
      </c>
      <c r="I219" s="46"/>
    </row>
    <row r="220" spans="2:9" s="2" customFormat="1" ht="13.8" x14ac:dyDescent="0.3">
      <c r="B220" s="46">
        <v>2220126</v>
      </c>
      <c r="C220" s="46" t="s">
        <v>4979</v>
      </c>
      <c r="D220" s="46" t="s">
        <v>4940</v>
      </c>
      <c r="E220" s="46" t="s">
        <v>82</v>
      </c>
      <c r="F220" s="47">
        <v>-22875</v>
      </c>
      <c r="G220" s="47">
        <v>-423.1875</v>
      </c>
      <c r="H220" s="47">
        <v>-0.08</v>
      </c>
      <c r="I220" s="46"/>
    </row>
    <row r="221" spans="2:9" s="2" customFormat="1" ht="13.8" x14ac:dyDescent="0.3">
      <c r="B221" s="46">
        <v>2220143</v>
      </c>
      <c r="C221" s="46" t="s">
        <v>4980</v>
      </c>
      <c r="D221" s="46" t="s">
        <v>4940</v>
      </c>
      <c r="E221" s="46" t="s">
        <v>86</v>
      </c>
      <c r="F221" s="47">
        <v>-35250</v>
      </c>
      <c r="G221" s="47">
        <v>-405.09300000000002</v>
      </c>
      <c r="H221" s="47">
        <v>-7.0000000000000007E-2</v>
      </c>
      <c r="I221" s="46"/>
    </row>
    <row r="222" spans="2:9" s="2" customFormat="1" ht="13.8" x14ac:dyDescent="0.3">
      <c r="B222" s="46">
        <v>2220218</v>
      </c>
      <c r="C222" s="46" t="s">
        <v>4982</v>
      </c>
      <c r="D222" s="46" t="s">
        <v>4940</v>
      </c>
      <c r="E222" s="46" t="s">
        <v>401</v>
      </c>
      <c r="F222" s="47">
        <v>-135450</v>
      </c>
      <c r="G222" s="47">
        <v>-258.54696000000001</v>
      </c>
      <c r="H222" s="47">
        <v>-0.05</v>
      </c>
      <c r="I222" s="46"/>
    </row>
    <row r="223" spans="2:9" s="2" customFormat="1" ht="13.8" x14ac:dyDescent="0.3">
      <c r="B223" s="46">
        <v>2220127</v>
      </c>
      <c r="C223" s="46" t="s">
        <v>4981</v>
      </c>
      <c r="D223" s="46" t="s">
        <v>4940</v>
      </c>
      <c r="E223" s="46" t="s">
        <v>115</v>
      </c>
      <c r="F223" s="47">
        <v>-3875</v>
      </c>
      <c r="G223" s="47">
        <v>-255.16874999999999</v>
      </c>
      <c r="H223" s="47">
        <v>-0.05</v>
      </c>
      <c r="I223" s="46"/>
    </row>
    <row r="224" spans="2:9" s="2" customFormat="1" ht="13.8" x14ac:dyDescent="0.3">
      <c r="B224" s="46">
        <v>2220204</v>
      </c>
      <c r="C224" s="46" t="s">
        <v>4983</v>
      </c>
      <c r="D224" s="46" t="s">
        <v>4940</v>
      </c>
      <c r="E224" s="46" t="s">
        <v>137</v>
      </c>
      <c r="F224" s="47">
        <v>-25375</v>
      </c>
      <c r="G224" s="47">
        <v>-199.574375</v>
      </c>
      <c r="H224" s="47">
        <v>-0.04</v>
      </c>
      <c r="I224" s="46"/>
    </row>
    <row r="225" spans="2:11" s="2" customFormat="1" ht="13.8" x14ac:dyDescent="0.3">
      <c r="B225" s="46">
        <v>2220124</v>
      </c>
      <c r="C225" s="46" t="s">
        <v>4985</v>
      </c>
      <c r="D225" s="46" t="s">
        <v>4940</v>
      </c>
      <c r="E225" s="46" t="s">
        <v>145</v>
      </c>
      <c r="F225" s="47">
        <v>-3500</v>
      </c>
      <c r="G225" s="47">
        <v>-129.24100000000001</v>
      </c>
      <c r="H225" s="47">
        <v>-0.02</v>
      </c>
      <c r="I225" s="46"/>
    </row>
    <row r="226" spans="2:11" s="2" customFormat="1" ht="13.8" x14ac:dyDescent="0.3">
      <c r="B226" s="46">
        <v>2220089</v>
      </c>
      <c r="C226" s="46" t="s">
        <v>4986</v>
      </c>
      <c r="D226" s="46" t="s">
        <v>4940</v>
      </c>
      <c r="E226" s="46" t="s">
        <v>43</v>
      </c>
      <c r="F226" s="47">
        <v>-60000</v>
      </c>
      <c r="G226" s="47">
        <v>-128.02799999999999</v>
      </c>
      <c r="H226" s="47">
        <v>-0.02</v>
      </c>
      <c r="I226" s="46"/>
    </row>
    <row r="227" spans="2:11" s="2" customFormat="1" ht="13.8" x14ac:dyDescent="0.3">
      <c r="B227" s="46">
        <v>2220439</v>
      </c>
      <c r="C227" s="46" t="s">
        <v>4988</v>
      </c>
      <c r="D227" s="46" t="s">
        <v>4940</v>
      </c>
      <c r="E227" s="46" t="s">
        <v>1032</v>
      </c>
      <c r="F227" s="47">
        <v>-31050</v>
      </c>
      <c r="G227" s="47">
        <v>-121.576275</v>
      </c>
      <c r="H227" s="47">
        <v>-0.02</v>
      </c>
      <c r="I227" s="46"/>
    </row>
    <row r="228" spans="2:11" s="2" customFormat="1" ht="13.8" x14ac:dyDescent="0.3">
      <c r="B228" s="46">
        <v>2220188</v>
      </c>
      <c r="C228" s="46" t="s">
        <v>4984</v>
      </c>
      <c r="D228" s="46" t="s">
        <v>4940</v>
      </c>
      <c r="E228" s="46" t="s">
        <v>50</v>
      </c>
      <c r="F228" s="47">
        <v>-3500</v>
      </c>
      <c r="G228" s="47">
        <v>-121.282</v>
      </c>
      <c r="H228" s="47">
        <v>-0.02</v>
      </c>
      <c r="I228" s="46"/>
    </row>
    <row r="229" spans="2:11" s="2" customFormat="1" ht="13.8" x14ac:dyDescent="0.3">
      <c r="B229" s="46">
        <v>2220171</v>
      </c>
      <c r="C229" s="46" t="s">
        <v>4987</v>
      </c>
      <c r="D229" s="46" t="s">
        <v>4940</v>
      </c>
      <c r="E229" s="46" t="s">
        <v>414</v>
      </c>
      <c r="F229" s="47">
        <v>-45000</v>
      </c>
      <c r="G229" s="47">
        <v>-109.88549999999999</v>
      </c>
      <c r="H229" s="47">
        <v>-0.02</v>
      </c>
      <c r="I229" s="46"/>
    </row>
    <row r="230" spans="2:11" s="2" customFormat="1" ht="13.8" x14ac:dyDescent="0.3">
      <c r="B230" s="46">
        <v>2220130</v>
      </c>
      <c r="C230" s="46" t="s">
        <v>4989</v>
      </c>
      <c r="D230" s="46" t="s">
        <v>4940</v>
      </c>
      <c r="E230" s="46" t="s">
        <v>90</v>
      </c>
      <c r="F230" s="47">
        <v>-3850</v>
      </c>
      <c r="G230" s="47">
        <v>-43.940049999999999</v>
      </c>
      <c r="H230" s="47">
        <v>-0.01</v>
      </c>
      <c r="I230" s="46"/>
    </row>
    <row r="231" spans="2:11" s="2" customFormat="1" ht="13.8" x14ac:dyDescent="0.3">
      <c r="B231" s="46">
        <v>2220114</v>
      </c>
      <c r="C231" s="46" t="s">
        <v>4991</v>
      </c>
      <c r="D231" s="46" t="s">
        <v>4940</v>
      </c>
      <c r="E231" s="46" t="s">
        <v>90</v>
      </c>
      <c r="F231" s="47">
        <v>-7500</v>
      </c>
      <c r="G231" s="47">
        <v>-26.81625</v>
      </c>
      <c r="H231" s="47" t="s">
        <v>5256</v>
      </c>
      <c r="I231" s="46"/>
    </row>
    <row r="232" spans="2:11" s="2" customFormat="1" ht="13.8" x14ac:dyDescent="0.3">
      <c r="B232" s="46">
        <v>2220108</v>
      </c>
      <c r="C232" s="46" t="s">
        <v>4990</v>
      </c>
      <c r="D232" s="46" t="s">
        <v>4940</v>
      </c>
      <c r="E232" s="46" t="s">
        <v>50</v>
      </c>
      <c r="F232" s="47">
        <v>-350</v>
      </c>
      <c r="G232" s="47">
        <v>-6.05185</v>
      </c>
      <c r="H232" s="47" t="s">
        <v>5256</v>
      </c>
      <c r="I232" s="46"/>
    </row>
    <row r="233" spans="2:11" s="1" customFormat="1" ht="13.8" x14ac:dyDescent="0.3">
      <c r="B233" s="48"/>
      <c r="C233" s="48" t="s">
        <v>4937</v>
      </c>
      <c r="D233" s="48"/>
      <c r="E233" s="48"/>
      <c r="F233" s="49"/>
      <c r="G233" s="49">
        <v>-132155.95994000003</v>
      </c>
      <c r="H233" s="49">
        <v>-23.620000000000005</v>
      </c>
      <c r="I233" s="48"/>
    </row>
    <row r="235" spans="2:11" x14ac:dyDescent="0.3">
      <c r="C235" s="1" t="s">
        <v>192</v>
      </c>
    </row>
    <row r="236" spans="2:11" x14ac:dyDescent="0.3">
      <c r="C236" s="37" t="s">
        <v>193</v>
      </c>
      <c r="D236" s="37"/>
      <c r="E236" s="37"/>
      <c r="F236" s="37"/>
      <c r="G236" s="37"/>
      <c r="H236" s="37"/>
      <c r="I236" s="37"/>
      <c r="J236" s="37"/>
      <c r="K236" s="37"/>
    </row>
    <row r="237" spans="2:11" x14ac:dyDescent="0.3">
      <c r="C237" s="2" t="s">
        <v>194</v>
      </c>
    </row>
    <row r="238" spans="2:11" x14ac:dyDescent="0.3">
      <c r="C238" s="2" t="s">
        <v>195</v>
      </c>
    </row>
    <row r="239" spans="2:11" ht="30" customHeight="1" x14ac:dyDescent="0.3">
      <c r="C239" s="82" t="s">
        <v>196</v>
      </c>
      <c r="D239" s="83"/>
      <c r="E239" s="83"/>
      <c r="F239" s="83"/>
      <c r="G239" s="83"/>
      <c r="H239" s="83"/>
      <c r="I239" s="83"/>
      <c r="J239" s="83"/>
      <c r="K239" s="83"/>
    </row>
    <row r="240" spans="2:11" x14ac:dyDescent="0.3">
      <c r="C240" s="2" t="s">
        <v>197</v>
      </c>
    </row>
    <row r="242" spans="3:5" x14ac:dyDescent="0.3">
      <c r="C242" s="1" t="s">
        <v>5366</v>
      </c>
      <c r="E242" s="80" t="s">
        <v>5367</v>
      </c>
    </row>
    <row r="243" spans="3:5" x14ac:dyDescent="0.3">
      <c r="E243" s="2" t="s">
        <v>5404</v>
      </c>
    </row>
  </sheetData>
  <mergeCells count="1">
    <mergeCell ref="C239:K239"/>
  </mergeCells>
  <hyperlinks>
    <hyperlink ref="J2" location="'Index'!A1" display="'Index'!A1" xr:uid="{9B721797-6427-4718-B836-DEF9F727416F}"/>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6864A-E8D6-4E0B-935E-91EC6546836F}">
  <sheetPr codeName="Sheet143"/>
  <dimension ref="A1:IV121"/>
  <sheetViews>
    <sheetView showGridLines="0" zoomScale="90" zoomScaleNormal="90" workbookViewId="0">
      <pane ySplit="6" topLeftCell="A10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3028</v>
      </c>
      <c r="J2" s="38" t="s">
        <v>4927</v>
      </c>
    </row>
    <row r="3" spans="1:54" ht="16.2" x14ac:dyDescent="0.35">
      <c r="C3" s="1" t="s">
        <v>28</v>
      </c>
      <c r="D3" s="21" t="s">
        <v>3029</v>
      </c>
      <c r="F3" s="73" t="s">
        <v>5301</v>
      </c>
      <c r="G3" s="13" t="s">
        <v>4847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135832747</v>
      </c>
      <c r="G10" s="24">
        <v>2718692.43</v>
      </c>
      <c r="H10" s="24">
        <v>13.16</v>
      </c>
      <c r="I10" s="31"/>
      <c r="J10" s="31"/>
      <c r="K10" s="35"/>
    </row>
    <row r="11" spans="1:54" x14ac:dyDescent="0.3">
      <c r="B11" s="8" t="s">
        <v>44</v>
      </c>
      <c r="C11" s="57" t="s">
        <v>45</v>
      </c>
      <c r="D11" s="54" t="s">
        <v>46</v>
      </c>
      <c r="E11" s="6" t="s">
        <v>43</v>
      </c>
      <c r="F11" s="19">
        <v>126983089</v>
      </c>
      <c r="G11" s="24">
        <v>1835921.5</v>
      </c>
      <c r="H11" s="24">
        <v>8.8800000000000008</v>
      </c>
      <c r="I11" s="31"/>
      <c r="J11" s="31"/>
      <c r="K11" s="35"/>
    </row>
    <row r="12" spans="1:54" x14ac:dyDescent="0.3">
      <c r="B12" s="8" t="s">
        <v>61</v>
      </c>
      <c r="C12" s="57" t="s">
        <v>62</v>
      </c>
      <c r="D12" s="54" t="s">
        <v>63</v>
      </c>
      <c r="E12" s="6" t="s">
        <v>64</v>
      </c>
      <c r="F12" s="19">
        <v>120696240</v>
      </c>
      <c r="G12" s="24">
        <v>1811167.78</v>
      </c>
      <c r="H12" s="24">
        <v>8.76</v>
      </c>
      <c r="I12" s="31"/>
      <c r="J12" s="31"/>
      <c r="K12" s="35"/>
    </row>
    <row r="13" spans="1:54" x14ac:dyDescent="0.3">
      <c r="B13" s="8" t="s">
        <v>47</v>
      </c>
      <c r="C13" s="57" t="s">
        <v>48</v>
      </c>
      <c r="D13" s="54" t="s">
        <v>49</v>
      </c>
      <c r="E13" s="6" t="s">
        <v>50</v>
      </c>
      <c r="F13" s="19">
        <v>64169132</v>
      </c>
      <c r="G13" s="24">
        <v>1027861.16</v>
      </c>
      <c r="H13" s="24">
        <v>4.97</v>
      </c>
      <c r="I13" s="31"/>
      <c r="J13" s="31"/>
      <c r="K13" s="35"/>
    </row>
    <row r="14" spans="1:54" x14ac:dyDescent="0.3">
      <c r="B14" s="8" t="s">
        <v>323</v>
      </c>
      <c r="C14" s="57" t="s">
        <v>324</v>
      </c>
      <c r="D14" s="54" t="s">
        <v>325</v>
      </c>
      <c r="E14" s="6" t="s">
        <v>244</v>
      </c>
      <c r="F14" s="19">
        <v>48555738</v>
      </c>
      <c r="G14" s="24">
        <v>975776.11</v>
      </c>
      <c r="H14" s="24">
        <v>4.72</v>
      </c>
      <c r="I14" s="31"/>
      <c r="J14" s="31"/>
      <c r="K14" s="35"/>
    </row>
    <row r="15" spans="1:54" x14ac:dyDescent="0.3">
      <c r="B15" s="8" t="s">
        <v>54</v>
      </c>
      <c r="C15" s="57" t="s">
        <v>55</v>
      </c>
      <c r="D15" s="54" t="s">
        <v>56</v>
      </c>
      <c r="E15" s="6" t="s">
        <v>57</v>
      </c>
      <c r="F15" s="19">
        <v>20917801</v>
      </c>
      <c r="G15" s="24">
        <v>767641.46</v>
      </c>
      <c r="H15" s="24">
        <v>3.71</v>
      </c>
      <c r="I15" s="31"/>
      <c r="J15" s="31"/>
      <c r="K15" s="35"/>
    </row>
    <row r="16" spans="1:54" x14ac:dyDescent="0.3">
      <c r="B16" s="8" t="s">
        <v>377</v>
      </c>
      <c r="C16" s="57" t="s">
        <v>378</v>
      </c>
      <c r="D16" s="54" t="s">
        <v>379</v>
      </c>
      <c r="E16" s="6" t="s">
        <v>103</v>
      </c>
      <c r="F16" s="19">
        <v>165853676</v>
      </c>
      <c r="G16" s="24">
        <v>690697.63</v>
      </c>
      <c r="H16" s="24">
        <v>3.34</v>
      </c>
      <c r="I16" s="31"/>
      <c r="J16" s="31"/>
      <c r="K16" s="35"/>
    </row>
    <row r="17" spans="2:11" x14ac:dyDescent="0.3">
      <c r="B17" s="8" t="s">
        <v>73</v>
      </c>
      <c r="C17" s="57" t="s">
        <v>74</v>
      </c>
      <c r="D17" s="54" t="s">
        <v>75</v>
      </c>
      <c r="E17" s="6" t="s">
        <v>50</v>
      </c>
      <c r="F17" s="19">
        <v>18193932</v>
      </c>
      <c r="G17" s="24">
        <v>629873.93000000005</v>
      </c>
      <c r="H17" s="24">
        <v>3.05</v>
      </c>
      <c r="I17" s="31"/>
      <c r="J17" s="31"/>
      <c r="K17" s="35"/>
    </row>
    <row r="18" spans="2:11" x14ac:dyDescent="0.3">
      <c r="B18" s="8" t="s">
        <v>51</v>
      </c>
      <c r="C18" s="57" t="s">
        <v>52</v>
      </c>
      <c r="D18" s="54" t="s">
        <v>53</v>
      </c>
      <c r="E18" s="6" t="s">
        <v>43</v>
      </c>
      <c r="F18" s="19">
        <v>50984168</v>
      </c>
      <c r="G18" s="24">
        <v>611402.14</v>
      </c>
      <c r="H18" s="24">
        <v>2.96</v>
      </c>
      <c r="I18" s="31"/>
      <c r="J18" s="31"/>
      <c r="K18" s="35"/>
    </row>
    <row r="19" spans="2:11" x14ac:dyDescent="0.3">
      <c r="B19" s="8" t="s">
        <v>58</v>
      </c>
      <c r="C19" s="57" t="s">
        <v>59</v>
      </c>
      <c r="D19" s="54" t="s">
        <v>60</v>
      </c>
      <c r="E19" s="6" t="s">
        <v>43</v>
      </c>
      <c r="F19" s="19">
        <v>26193201</v>
      </c>
      <c r="G19" s="24">
        <v>566689.9</v>
      </c>
      <c r="H19" s="24">
        <v>2.74</v>
      </c>
      <c r="I19" s="31"/>
      <c r="J19" s="31"/>
      <c r="K19" s="35"/>
    </row>
    <row r="20" spans="2:11" x14ac:dyDescent="0.3">
      <c r="B20" s="8" t="s">
        <v>76</v>
      </c>
      <c r="C20" s="57" t="s">
        <v>77</v>
      </c>
      <c r="D20" s="54" t="s">
        <v>78</v>
      </c>
      <c r="E20" s="6" t="s">
        <v>43</v>
      </c>
      <c r="F20" s="19">
        <v>68446710</v>
      </c>
      <c r="G20" s="24">
        <v>561502.59</v>
      </c>
      <c r="H20" s="24">
        <v>2.72</v>
      </c>
      <c r="I20" s="31"/>
      <c r="J20" s="31"/>
      <c r="K20" s="35"/>
    </row>
    <row r="21" spans="2:11" x14ac:dyDescent="0.3">
      <c r="B21" s="8" t="s">
        <v>380</v>
      </c>
      <c r="C21" s="57" t="s">
        <v>381</v>
      </c>
      <c r="D21" s="54" t="s">
        <v>382</v>
      </c>
      <c r="E21" s="6" t="s">
        <v>72</v>
      </c>
      <c r="F21" s="19">
        <v>15741123</v>
      </c>
      <c r="G21" s="24">
        <v>501071.43</v>
      </c>
      <c r="H21" s="24">
        <v>2.42</v>
      </c>
      <c r="I21" s="31"/>
      <c r="J21" s="31"/>
      <c r="K21" s="35"/>
    </row>
    <row r="22" spans="2:11" x14ac:dyDescent="0.3">
      <c r="B22" s="8" t="s">
        <v>530</v>
      </c>
      <c r="C22" s="57" t="s">
        <v>531</v>
      </c>
      <c r="D22" s="54" t="s">
        <v>532</v>
      </c>
      <c r="E22" s="6" t="s">
        <v>86</v>
      </c>
      <c r="F22" s="19">
        <v>47340877</v>
      </c>
      <c r="G22" s="24">
        <v>443347.31</v>
      </c>
      <c r="H22" s="24">
        <v>2.15</v>
      </c>
      <c r="I22" s="31"/>
      <c r="J22" s="31"/>
      <c r="K22" s="35"/>
    </row>
    <row r="23" spans="2:11" x14ac:dyDescent="0.3">
      <c r="B23" s="8" t="s">
        <v>100</v>
      </c>
      <c r="C23" s="57" t="s">
        <v>101</v>
      </c>
      <c r="D23" s="54" t="s">
        <v>102</v>
      </c>
      <c r="E23" s="6" t="s">
        <v>103</v>
      </c>
      <c r="F23" s="19">
        <v>15809490</v>
      </c>
      <c r="G23" s="24">
        <v>362764.56</v>
      </c>
      <c r="H23" s="24">
        <v>1.76</v>
      </c>
      <c r="I23" s="31"/>
      <c r="J23" s="31"/>
      <c r="K23" s="35"/>
    </row>
    <row r="24" spans="2:11" x14ac:dyDescent="0.3">
      <c r="B24" s="8" t="s">
        <v>564</v>
      </c>
      <c r="C24" s="57" t="s">
        <v>565</v>
      </c>
      <c r="D24" s="54" t="s">
        <v>566</v>
      </c>
      <c r="E24" s="6" t="s">
        <v>164</v>
      </c>
      <c r="F24" s="19">
        <v>123824251</v>
      </c>
      <c r="G24" s="24">
        <v>327081.76</v>
      </c>
      <c r="H24" s="24">
        <v>1.58</v>
      </c>
      <c r="I24" s="31"/>
      <c r="J24" s="31"/>
      <c r="K24" s="35"/>
    </row>
    <row r="25" spans="2:11" x14ac:dyDescent="0.3">
      <c r="B25" s="8" t="s">
        <v>841</v>
      </c>
      <c r="C25" s="57" t="s">
        <v>842</v>
      </c>
      <c r="D25" s="54" t="s">
        <v>843</v>
      </c>
      <c r="E25" s="6" t="s">
        <v>50</v>
      </c>
      <c r="F25" s="19">
        <v>18872385</v>
      </c>
      <c r="G25" s="24">
        <v>326228.05</v>
      </c>
      <c r="H25" s="24">
        <v>1.58</v>
      </c>
      <c r="I25" s="31"/>
      <c r="J25" s="31"/>
      <c r="K25" s="35"/>
    </row>
    <row r="26" spans="2:11" x14ac:dyDescent="0.3">
      <c r="B26" s="8" t="s">
        <v>449</v>
      </c>
      <c r="C26" s="57" t="s">
        <v>450</v>
      </c>
      <c r="D26" s="54" t="s">
        <v>451</v>
      </c>
      <c r="E26" s="6" t="s">
        <v>90</v>
      </c>
      <c r="F26" s="19">
        <v>19208781</v>
      </c>
      <c r="G26" s="24">
        <v>321881.53999999998</v>
      </c>
      <c r="H26" s="24">
        <v>1.56</v>
      </c>
      <c r="I26" s="31"/>
      <c r="J26" s="31"/>
      <c r="K26" s="35"/>
    </row>
    <row r="27" spans="2:11" x14ac:dyDescent="0.3">
      <c r="B27" s="8" t="s">
        <v>69</v>
      </c>
      <c r="C27" s="57" t="s">
        <v>70</v>
      </c>
      <c r="D27" s="54" t="s">
        <v>71</v>
      </c>
      <c r="E27" s="6" t="s">
        <v>72</v>
      </c>
      <c r="F27" s="19">
        <v>2338019</v>
      </c>
      <c r="G27" s="24">
        <v>289914.36</v>
      </c>
      <c r="H27" s="24">
        <v>1.4</v>
      </c>
      <c r="I27" s="31"/>
      <c r="J27" s="31"/>
      <c r="K27" s="35"/>
    </row>
    <row r="28" spans="2:11" x14ac:dyDescent="0.3">
      <c r="B28" s="8" t="s">
        <v>549</v>
      </c>
      <c r="C28" s="57" t="s">
        <v>550</v>
      </c>
      <c r="D28" s="54" t="s">
        <v>551</v>
      </c>
      <c r="E28" s="6" t="s">
        <v>119</v>
      </c>
      <c r="F28" s="19">
        <v>84470597</v>
      </c>
      <c r="G28" s="24">
        <v>282892.03000000003</v>
      </c>
      <c r="H28" s="24">
        <v>1.37</v>
      </c>
      <c r="I28" s="31"/>
      <c r="J28" s="31"/>
      <c r="K28" s="35"/>
    </row>
    <row r="29" spans="2:11" x14ac:dyDescent="0.3">
      <c r="B29" s="8" t="s">
        <v>808</v>
      </c>
      <c r="C29" s="57" t="s">
        <v>809</v>
      </c>
      <c r="D29" s="54" t="s">
        <v>810</v>
      </c>
      <c r="E29" s="6" t="s">
        <v>145</v>
      </c>
      <c r="F29" s="19">
        <v>7348855</v>
      </c>
      <c r="G29" s="24">
        <v>271187.45</v>
      </c>
      <c r="H29" s="24">
        <v>1.31</v>
      </c>
      <c r="I29" s="31"/>
      <c r="J29" s="31"/>
      <c r="K29" s="35"/>
    </row>
    <row r="30" spans="2:11" x14ac:dyDescent="0.3">
      <c r="B30" s="8" t="s">
        <v>1016</v>
      </c>
      <c r="C30" s="57" t="s">
        <v>1017</v>
      </c>
      <c r="D30" s="54" t="s">
        <v>1018</v>
      </c>
      <c r="E30" s="6" t="s">
        <v>1019</v>
      </c>
      <c r="F30" s="19">
        <v>63806560</v>
      </c>
      <c r="G30" s="24">
        <v>268944.65000000002</v>
      </c>
      <c r="H30" s="24">
        <v>1.3</v>
      </c>
      <c r="I30" s="31"/>
      <c r="J30" s="31"/>
      <c r="K30" s="35"/>
    </row>
    <row r="31" spans="2:11" x14ac:dyDescent="0.3">
      <c r="B31" s="8" t="s">
        <v>392</v>
      </c>
      <c r="C31" s="57" t="s">
        <v>393</v>
      </c>
      <c r="D31" s="54" t="s">
        <v>394</v>
      </c>
      <c r="E31" s="6" t="s">
        <v>72</v>
      </c>
      <c r="F31" s="19">
        <v>37181943</v>
      </c>
      <c r="G31" s="24">
        <v>255811.77</v>
      </c>
      <c r="H31" s="24">
        <v>1.24</v>
      </c>
      <c r="I31" s="31"/>
      <c r="J31" s="31"/>
      <c r="K31" s="35"/>
    </row>
    <row r="32" spans="2:11" x14ac:dyDescent="0.3">
      <c r="B32" s="8" t="s">
        <v>65</v>
      </c>
      <c r="C32" s="57" t="s">
        <v>66</v>
      </c>
      <c r="D32" s="54" t="s">
        <v>67</v>
      </c>
      <c r="E32" s="6" t="s">
        <v>68</v>
      </c>
      <c r="F32" s="19">
        <v>2114425</v>
      </c>
      <c r="G32" s="24">
        <v>255697.42</v>
      </c>
      <c r="H32" s="24">
        <v>1.24</v>
      </c>
      <c r="I32" s="31"/>
      <c r="J32" s="31"/>
      <c r="K32" s="35"/>
    </row>
    <row r="33" spans="2:11" x14ac:dyDescent="0.3">
      <c r="B33" s="8" t="s">
        <v>786</v>
      </c>
      <c r="C33" s="57" t="s">
        <v>787</v>
      </c>
      <c r="D33" s="54" t="s">
        <v>788</v>
      </c>
      <c r="E33" s="6" t="s">
        <v>164</v>
      </c>
      <c r="F33" s="19">
        <v>3959326</v>
      </c>
      <c r="G33" s="24">
        <v>246171.09</v>
      </c>
      <c r="H33" s="24">
        <v>1.19</v>
      </c>
      <c r="I33" s="31"/>
      <c r="J33" s="31"/>
      <c r="K33" s="35"/>
    </row>
    <row r="34" spans="2:11" x14ac:dyDescent="0.3">
      <c r="B34" s="8" t="s">
        <v>116</v>
      </c>
      <c r="C34" s="57" t="s">
        <v>117</v>
      </c>
      <c r="D34" s="54" t="s">
        <v>118</v>
      </c>
      <c r="E34" s="6" t="s">
        <v>119</v>
      </c>
      <c r="F34" s="19">
        <v>80716119</v>
      </c>
      <c r="G34" s="24">
        <v>242067.64</v>
      </c>
      <c r="H34" s="24">
        <v>1.17</v>
      </c>
      <c r="I34" s="31"/>
      <c r="J34" s="31"/>
      <c r="K34" s="35"/>
    </row>
    <row r="35" spans="2:11" x14ac:dyDescent="0.3">
      <c r="B35" s="8" t="s">
        <v>306</v>
      </c>
      <c r="C35" s="57" t="s">
        <v>307</v>
      </c>
      <c r="D35" s="54" t="s">
        <v>308</v>
      </c>
      <c r="E35" s="6" t="s">
        <v>198</v>
      </c>
      <c r="F35" s="19">
        <v>147319704</v>
      </c>
      <c r="G35" s="24">
        <v>235357.96</v>
      </c>
      <c r="H35" s="24">
        <v>1.1399999999999999</v>
      </c>
      <c r="I35" s="31"/>
      <c r="J35" s="31"/>
      <c r="K35" s="35"/>
    </row>
    <row r="36" spans="2:11" x14ac:dyDescent="0.3">
      <c r="B36" s="8" t="s">
        <v>558</v>
      </c>
      <c r="C36" s="57" t="s">
        <v>559</v>
      </c>
      <c r="D36" s="54" t="s">
        <v>560</v>
      </c>
      <c r="E36" s="6" t="s">
        <v>86</v>
      </c>
      <c r="F36" s="19">
        <v>9676288</v>
      </c>
      <c r="G36" s="24">
        <v>198944.48</v>
      </c>
      <c r="H36" s="24">
        <v>0.96</v>
      </c>
      <c r="I36" s="31"/>
      <c r="J36" s="31"/>
      <c r="K36" s="35"/>
    </row>
    <row r="37" spans="2:11" x14ac:dyDescent="0.3">
      <c r="B37" s="8" t="s">
        <v>952</v>
      </c>
      <c r="C37" s="57" t="s">
        <v>953</v>
      </c>
      <c r="D37" s="54" t="s">
        <v>954</v>
      </c>
      <c r="E37" s="6" t="s">
        <v>68</v>
      </c>
      <c r="F37" s="19">
        <v>6804833</v>
      </c>
      <c r="G37" s="24">
        <v>193563.47</v>
      </c>
      <c r="H37" s="24">
        <v>0.94</v>
      </c>
      <c r="I37" s="31"/>
      <c r="J37" s="31"/>
      <c r="K37" s="35"/>
    </row>
    <row r="38" spans="2:11" x14ac:dyDescent="0.3">
      <c r="B38" s="8" t="s">
        <v>1020</v>
      </c>
      <c r="C38" s="57" t="s">
        <v>1021</v>
      </c>
      <c r="D38" s="54" t="s">
        <v>1022</v>
      </c>
      <c r="E38" s="6" t="s">
        <v>86</v>
      </c>
      <c r="F38" s="19">
        <v>58374880</v>
      </c>
      <c r="G38" s="24">
        <v>190739.92</v>
      </c>
      <c r="H38" s="24">
        <v>0.92</v>
      </c>
      <c r="I38" s="31"/>
      <c r="J38" s="31"/>
      <c r="K38" s="35"/>
    </row>
    <row r="39" spans="2:11" x14ac:dyDescent="0.3">
      <c r="B39" s="8" t="s">
        <v>386</v>
      </c>
      <c r="C39" s="57" t="s">
        <v>387</v>
      </c>
      <c r="D39" s="54" t="s">
        <v>388</v>
      </c>
      <c r="E39" s="6" t="s">
        <v>50</v>
      </c>
      <c r="F39" s="19">
        <v>11303178</v>
      </c>
      <c r="G39" s="24">
        <v>190684.61</v>
      </c>
      <c r="H39" s="24">
        <v>0.92</v>
      </c>
      <c r="I39" s="31"/>
      <c r="J39" s="31"/>
      <c r="K39" s="35"/>
    </row>
    <row r="40" spans="2:11" x14ac:dyDescent="0.3">
      <c r="B40" s="8" t="s">
        <v>539</v>
      </c>
      <c r="C40" s="57" t="s">
        <v>540</v>
      </c>
      <c r="D40" s="54" t="s">
        <v>541</v>
      </c>
      <c r="E40" s="6" t="s">
        <v>542</v>
      </c>
      <c r="F40" s="19">
        <v>13147355</v>
      </c>
      <c r="G40" s="24">
        <v>190662.94</v>
      </c>
      <c r="H40" s="24">
        <v>0.92</v>
      </c>
      <c r="I40" s="31"/>
      <c r="J40" s="31"/>
      <c r="K40" s="35"/>
    </row>
    <row r="41" spans="2:11" x14ac:dyDescent="0.3">
      <c r="B41" s="8" t="s">
        <v>211</v>
      </c>
      <c r="C41" s="57" t="s">
        <v>212</v>
      </c>
      <c r="D41" s="54" t="s">
        <v>213</v>
      </c>
      <c r="E41" s="6" t="s">
        <v>145</v>
      </c>
      <c r="F41" s="19">
        <v>8059471</v>
      </c>
      <c r="G41" s="24">
        <v>188680.28</v>
      </c>
      <c r="H41" s="24">
        <v>0.91</v>
      </c>
      <c r="I41" s="31"/>
      <c r="J41" s="31"/>
      <c r="K41" s="35"/>
    </row>
    <row r="42" spans="2:11" x14ac:dyDescent="0.3">
      <c r="B42" s="8" t="s">
        <v>104</v>
      </c>
      <c r="C42" s="57" t="s">
        <v>105</v>
      </c>
      <c r="D42" s="54" t="s">
        <v>106</v>
      </c>
      <c r="E42" s="6" t="s">
        <v>107</v>
      </c>
      <c r="F42" s="19">
        <v>25798765</v>
      </c>
      <c r="G42" s="24">
        <v>178746.74</v>
      </c>
      <c r="H42" s="24">
        <v>0.86</v>
      </c>
      <c r="I42" s="31"/>
      <c r="J42" s="31"/>
      <c r="K42" s="35"/>
    </row>
    <row r="43" spans="2:11" x14ac:dyDescent="0.3">
      <c r="B43" s="8" t="s">
        <v>1023</v>
      </c>
      <c r="C43" s="57" t="s">
        <v>1024</v>
      </c>
      <c r="D43" s="54" t="s">
        <v>1025</v>
      </c>
      <c r="E43" s="6" t="s">
        <v>86</v>
      </c>
      <c r="F43" s="19">
        <v>24935649</v>
      </c>
      <c r="G43" s="24">
        <v>176257.63</v>
      </c>
      <c r="H43" s="24">
        <v>0.85</v>
      </c>
      <c r="I43" s="31"/>
      <c r="J43" s="31"/>
      <c r="K43" s="35"/>
    </row>
    <row r="44" spans="2:11" x14ac:dyDescent="0.3">
      <c r="B44" s="8" t="s">
        <v>1026</v>
      </c>
      <c r="C44" s="57" t="s">
        <v>1027</v>
      </c>
      <c r="D44" s="54" t="s">
        <v>1028</v>
      </c>
      <c r="E44" s="6" t="s">
        <v>198</v>
      </c>
      <c r="F44" s="19">
        <v>16908269</v>
      </c>
      <c r="G44" s="24">
        <v>172548.89</v>
      </c>
      <c r="H44" s="24">
        <v>0.83</v>
      </c>
      <c r="I44" s="31"/>
      <c r="J44" s="31"/>
      <c r="K44" s="35"/>
    </row>
    <row r="45" spans="2:11" x14ac:dyDescent="0.3">
      <c r="B45" s="8" t="s">
        <v>411</v>
      </c>
      <c r="C45" s="57" t="s">
        <v>412</v>
      </c>
      <c r="D45" s="54" t="s">
        <v>413</v>
      </c>
      <c r="E45" s="6" t="s">
        <v>414</v>
      </c>
      <c r="F45" s="19">
        <v>69199006</v>
      </c>
      <c r="G45" s="24">
        <v>168990.89</v>
      </c>
      <c r="H45" s="24">
        <v>0.82</v>
      </c>
      <c r="I45" s="31"/>
      <c r="J45" s="31"/>
      <c r="K45" s="35"/>
    </row>
    <row r="46" spans="2:11" x14ac:dyDescent="0.3">
      <c r="B46" s="8" t="s">
        <v>947</v>
      </c>
      <c r="C46" s="57" t="s">
        <v>948</v>
      </c>
      <c r="D46" s="54" t="s">
        <v>949</v>
      </c>
      <c r="E46" s="6" t="s">
        <v>72</v>
      </c>
      <c r="F46" s="19">
        <v>1973702</v>
      </c>
      <c r="G46" s="24">
        <v>165317.28</v>
      </c>
      <c r="H46" s="24">
        <v>0.8</v>
      </c>
      <c r="I46" s="31"/>
      <c r="J46" s="31"/>
      <c r="K46" s="35"/>
    </row>
    <row r="47" spans="2:11" x14ac:dyDescent="0.3">
      <c r="B47" s="8" t="s">
        <v>1029</v>
      </c>
      <c r="C47" s="57" t="s">
        <v>1030</v>
      </c>
      <c r="D47" s="54" t="s">
        <v>1031</v>
      </c>
      <c r="E47" s="6" t="s">
        <v>1032</v>
      </c>
      <c r="F47" s="19">
        <v>40465775</v>
      </c>
      <c r="G47" s="24">
        <v>158605.60999999999</v>
      </c>
      <c r="H47" s="24">
        <v>0.77</v>
      </c>
      <c r="I47" s="31"/>
      <c r="J47" s="31"/>
      <c r="K47" s="35"/>
    </row>
    <row r="48" spans="2:11" x14ac:dyDescent="0.3">
      <c r="B48" s="8" t="s">
        <v>1033</v>
      </c>
      <c r="C48" s="57" t="s">
        <v>1034</v>
      </c>
      <c r="D48" s="54" t="s">
        <v>1035</v>
      </c>
      <c r="E48" s="6" t="s">
        <v>322</v>
      </c>
      <c r="F48" s="19">
        <v>6387383</v>
      </c>
      <c r="G48" s="24">
        <v>157468.15</v>
      </c>
      <c r="H48" s="24">
        <v>0.76</v>
      </c>
      <c r="I48" s="31"/>
      <c r="J48" s="31"/>
      <c r="K48" s="35"/>
    </row>
    <row r="49" spans="2:11" x14ac:dyDescent="0.3">
      <c r="B49" s="8" t="s">
        <v>79</v>
      </c>
      <c r="C49" s="57" t="s">
        <v>80</v>
      </c>
      <c r="D49" s="54" t="s">
        <v>81</v>
      </c>
      <c r="E49" s="6" t="s">
        <v>82</v>
      </c>
      <c r="F49" s="19">
        <v>19090991</v>
      </c>
      <c r="G49" s="24">
        <v>155457.94</v>
      </c>
      <c r="H49" s="24">
        <v>0.75</v>
      </c>
      <c r="I49" s="31"/>
      <c r="J49" s="31"/>
      <c r="K49" s="35"/>
    </row>
    <row r="50" spans="2:11" x14ac:dyDescent="0.3">
      <c r="B50" s="8" t="s">
        <v>374</v>
      </c>
      <c r="C50" s="57" t="s">
        <v>375</v>
      </c>
      <c r="D50" s="54" t="s">
        <v>376</v>
      </c>
      <c r="E50" s="6" t="s">
        <v>90</v>
      </c>
      <c r="F50" s="19">
        <v>10020691</v>
      </c>
      <c r="G50" s="24">
        <v>150901.59</v>
      </c>
      <c r="H50" s="24">
        <v>0.73</v>
      </c>
      <c r="I50" s="31"/>
      <c r="J50" s="31"/>
      <c r="K50" s="35"/>
    </row>
    <row r="51" spans="2:11" x14ac:dyDescent="0.3">
      <c r="B51" s="8" t="s">
        <v>1036</v>
      </c>
      <c r="C51" s="57" t="s">
        <v>1037</v>
      </c>
      <c r="D51" s="54" t="s">
        <v>1038</v>
      </c>
      <c r="E51" s="6" t="s">
        <v>82</v>
      </c>
      <c r="F51" s="19">
        <v>7987240</v>
      </c>
      <c r="G51" s="24">
        <v>146829.43</v>
      </c>
      <c r="H51" s="24">
        <v>0.71</v>
      </c>
      <c r="I51" s="31"/>
      <c r="J51" s="31"/>
      <c r="K51" s="35"/>
    </row>
    <row r="52" spans="2:11" x14ac:dyDescent="0.3">
      <c r="B52" s="8" t="s">
        <v>1039</v>
      </c>
      <c r="C52" s="57" t="s">
        <v>1040</v>
      </c>
      <c r="D52" s="54" t="s">
        <v>1041</v>
      </c>
      <c r="E52" s="6" t="s">
        <v>90</v>
      </c>
      <c r="F52" s="19">
        <v>10847777</v>
      </c>
      <c r="G52" s="24">
        <v>139209.51999999999</v>
      </c>
      <c r="H52" s="24">
        <v>0.67</v>
      </c>
      <c r="I52" s="31"/>
      <c r="J52" s="31"/>
      <c r="K52" s="35"/>
    </row>
    <row r="53" spans="2:11" x14ac:dyDescent="0.3">
      <c r="B53" s="8" t="s">
        <v>91</v>
      </c>
      <c r="C53" s="57" t="s">
        <v>92</v>
      </c>
      <c r="D53" s="54" t="s">
        <v>93</v>
      </c>
      <c r="E53" s="6" t="s">
        <v>72</v>
      </c>
      <c r="F53" s="19">
        <v>2450156</v>
      </c>
      <c r="G53" s="24">
        <v>138593.07</v>
      </c>
      <c r="H53" s="24">
        <v>0.67</v>
      </c>
      <c r="I53" s="31"/>
      <c r="J53" s="31"/>
      <c r="K53" s="35"/>
    </row>
    <row r="54" spans="2:11" x14ac:dyDescent="0.3">
      <c r="B54" s="8" t="s">
        <v>338</v>
      </c>
      <c r="C54" s="57" t="s">
        <v>339</v>
      </c>
      <c r="D54" s="54" t="s">
        <v>340</v>
      </c>
      <c r="E54" s="6" t="s">
        <v>50</v>
      </c>
      <c r="F54" s="19">
        <v>50812614</v>
      </c>
      <c r="G54" s="24">
        <v>135151.39000000001</v>
      </c>
      <c r="H54" s="24">
        <v>0.65</v>
      </c>
      <c r="I54" s="31"/>
      <c r="J54" s="31"/>
      <c r="K54" s="35"/>
    </row>
    <row r="55" spans="2:11" x14ac:dyDescent="0.3">
      <c r="B55" s="8" t="s">
        <v>1042</v>
      </c>
      <c r="C55" s="57" t="s">
        <v>1043</v>
      </c>
      <c r="D55" s="54" t="s">
        <v>1044</v>
      </c>
      <c r="E55" s="6" t="s">
        <v>149</v>
      </c>
      <c r="F55" s="19">
        <v>1799805</v>
      </c>
      <c r="G55" s="24">
        <v>130341.88</v>
      </c>
      <c r="H55" s="24">
        <v>0.63</v>
      </c>
      <c r="I55" s="31"/>
      <c r="J55" s="31"/>
      <c r="K55" s="35"/>
    </row>
    <row r="56" spans="2:11" x14ac:dyDescent="0.3">
      <c r="B56" s="8" t="s">
        <v>1045</v>
      </c>
      <c r="C56" s="57" t="s">
        <v>1046</v>
      </c>
      <c r="D56" s="54" t="s">
        <v>1047</v>
      </c>
      <c r="E56" s="6" t="s">
        <v>490</v>
      </c>
      <c r="F56" s="19">
        <v>11602144</v>
      </c>
      <c r="G56" s="24">
        <v>127495.96</v>
      </c>
      <c r="H56" s="24">
        <v>0.62</v>
      </c>
      <c r="I56" s="31"/>
      <c r="J56" s="31"/>
      <c r="K56" s="35"/>
    </row>
    <row r="57" spans="2:11" x14ac:dyDescent="0.3">
      <c r="B57" s="8" t="s">
        <v>1048</v>
      </c>
      <c r="C57" s="57" t="s">
        <v>1049</v>
      </c>
      <c r="D57" s="54" t="s">
        <v>1050</v>
      </c>
      <c r="E57" s="6" t="s">
        <v>1051</v>
      </c>
      <c r="F57" s="19">
        <v>4640297</v>
      </c>
      <c r="G57" s="24">
        <v>121547.94</v>
      </c>
      <c r="H57" s="24">
        <v>0.59</v>
      </c>
      <c r="I57" s="31"/>
      <c r="J57" s="31"/>
      <c r="K57" s="35"/>
    </row>
    <row r="58" spans="2:11" x14ac:dyDescent="0.3">
      <c r="B58" s="8" t="s">
        <v>1052</v>
      </c>
      <c r="C58" s="57" t="s">
        <v>1053</v>
      </c>
      <c r="D58" s="54" t="s">
        <v>1054</v>
      </c>
      <c r="E58" s="6" t="s">
        <v>43</v>
      </c>
      <c r="F58" s="19">
        <v>11732571</v>
      </c>
      <c r="G58" s="24">
        <v>102319.75</v>
      </c>
      <c r="H58" s="24">
        <v>0.5</v>
      </c>
      <c r="I58" s="31"/>
      <c r="J58" s="31"/>
      <c r="K58" s="35"/>
    </row>
    <row r="59" spans="2:11" x14ac:dyDescent="0.3">
      <c r="B59" s="8" t="s">
        <v>968</v>
      </c>
      <c r="C59" s="57" t="s">
        <v>969</v>
      </c>
      <c r="D59" s="54" t="s">
        <v>970</v>
      </c>
      <c r="E59" s="6" t="s">
        <v>72</v>
      </c>
      <c r="F59" s="19">
        <v>2313019</v>
      </c>
      <c r="G59" s="24">
        <v>98004.93</v>
      </c>
      <c r="H59" s="24">
        <v>0.47</v>
      </c>
      <c r="I59" s="31"/>
      <c r="J59" s="31"/>
      <c r="K59" s="35"/>
    </row>
    <row r="60" spans="2:11" x14ac:dyDescent="0.3">
      <c r="C60" s="58" t="s">
        <v>176</v>
      </c>
      <c r="D60" s="54"/>
      <c r="E60" s="6"/>
      <c r="F60" s="19"/>
      <c r="G60" s="25">
        <v>20604709.940000001</v>
      </c>
      <c r="H60" s="25">
        <v>99.67</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188</v>
      </c>
      <c r="C102" s="57" t="s">
        <v>189</v>
      </c>
      <c r="D102" s="54"/>
      <c r="E102" s="6"/>
      <c r="F102" s="19"/>
      <c r="G102" s="24">
        <v>18109.509999999998</v>
      </c>
      <c r="H102" s="24">
        <v>0.09</v>
      </c>
      <c r="I102" s="31"/>
      <c r="J102" s="31"/>
      <c r="K102" s="35"/>
    </row>
    <row r="103" spans="1:54" x14ac:dyDescent="0.3">
      <c r="C103" s="58" t="s">
        <v>176</v>
      </c>
      <c r="D103" s="54"/>
      <c r="E103" s="6"/>
      <c r="F103" s="19"/>
      <c r="G103" s="25">
        <v>18109.509999999998</v>
      </c>
      <c r="H103" s="25">
        <v>0.09</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5255</v>
      </c>
      <c r="D106" s="54"/>
      <c r="E106" s="6"/>
      <c r="F106" s="19"/>
      <c r="G106" s="24" t="s">
        <v>2</v>
      </c>
      <c r="H106" s="24" t="s">
        <v>2</v>
      </c>
      <c r="I106" s="31"/>
      <c r="J106" s="31"/>
      <c r="K106" s="35"/>
      <c r="L106" s="3"/>
      <c r="AI106" s="3"/>
      <c r="AV106" s="3"/>
      <c r="AX106" s="3"/>
      <c r="BB106" s="3"/>
    </row>
    <row r="107" spans="1:54" x14ac:dyDescent="0.3">
      <c r="B107" s="8"/>
      <c r="C107" s="57" t="s">
        <v>190</v>
      </c>
      <c r="D107" s="54"/>
      <c r="E107" s="6"/>
      <c r="F107" s="19"/>
      <c r="G107" s="24">
        <v>42884.76</v>
      </c>
      <c r="H107" s="24">
        <v>0.24</v>
      </c>
      <c r="I107" s="31"/>
      <c r="J107" s="31"/>
      <c r="K107" s="35"/>
    </row>
    <row r="108" spans="1:54" x14ac:dyDescent="0.3">
      <c r="C108" s="58" t="s">
        <v>176</v>
      </c>
      <c r="D108" s="54"/>
      <c r="E108" s="6"/>
      <c r="F108" s="19"/>
      <c r="G108" s="25">
        <v>42884.76</v>
      </c>
      <c r="H108" s="25">
        <v>0.24</v>
      </c>
      <c r="I108" s="31"/>
      <c r="J108" s="31"/>
      <c r="K108" s="35"/>
    </row>
    <row r="109" spans="1:54" x14ac:dyDescent="0.3">
      <c r="C109" s="57"/>
      <c r="D109" s="54"/>
      <c r="E109" s="6"/>
      <c r="F109" s="19"/>
      <c r="G109" s="24"/>
      <c r="H109" s="24"/>
      <c r="I109" s="31"/>
      <c r="J109" s="31"/>
      <c r="K109" s="35"/>
    </row>
    <row r="110" spans="1:54" x14ac:dyDescent="0.3">
      <c r="C110" s="60" t="s">
        <v>191</v>
      </c>
      <c r="D110" s="55"/>
      <c r="E110" s="5"/>
      <c r="F110" s="20"/>
      <c r="G110" s="26">
        <v>20665704.210000001</v>
      </c>
      <c r="H110" s="26">
        <v>100</v>
      </c>
      <c r="I110" s="32"/>
      <c r="J110" s="32"/>
      <c r="K110" s="36"/>
    </row>
    <row r="113" spans="3:11" x14ac:dyDescent="0.3">
      <c r="C113" s="1" t="s">
        <v>192</v>
      </c>
    </row>
    <row r="114" spans="3:11" x14ac:dyDescent="0.3">
      <c r="C114" s="37" t="s">
        <v>193</v>
      </c>
      <c r="D114" s="37"/>
      <c r="E114" s="37"/>
      <c r="F114" s="37"/>
      <c r="G114" s="37"/>
      <c r="H114" s="37"/>
      <c r="I114" s="37"/>
      <c r="J114" s="37"/>
      <c r="K114" s="37"/>
    </row>
    <row r="115" spans="3:11" x14ac:dyDescent="0.3">
      <c r="C115" s="2" t="s">
        <v>194</v>
      </c>
    </row>
    <row r="116" spans="3:11" x14ac:dyDescent="0.3">
      <c r="C116" s="2" t="s">
        <v>195</v>
      </c>
    </row>
    <row r="117" spans="3:11" ht="30" customHeight="1" x14ac:dyDescent="0.3">
      <c r="C117" s="82" t="s">
        <v>196</v>
      </c>
      <c r="D117" s="83"/>
      <c r="E117" s="83"/>
      <c r="F117" s="83"/>
      <c r="G117" s="83"/>
      <c r="H117" s="83"/>
      <c r="I117" s="83"/>
      <c r="J117" s="83"/>
      <c r="K117" s="83"/>
    </row>
    <row r="118" spans="3:11" x14ac:dyDescent="0.3">
      <c r="C118" s="2" t="s">
        <v>197</v>
      </c>
    </row>
    <row r="120" spans="3:11" x14ac:dyDescent="0.3">
      <c r="C120" s="1" t="s">
        <v>5366</v>
      </c>
      <c r="E120" s="80" t="s">
        <v>5367</v>
      </c>
    </row>
    <row r="121" spans="3:11" x14ac:dyDescent="0.3">
      <c r="E121" s="2" t="s">
        <v>5377</v>
      </c>
    </row>
  </sheetData>
  <mergeCells count="1">
    <mergeCell ref="C117:K117"/>
  </mergeCells>
  <hyperlinks>
    <hyperlink ref="J2" location="'Index'!A1" display="'Index'!A1" xr:uid="{7E07B9DC-0EE8-422A-BE05-BADDA4B90A16}"/>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85DD-62F6-4DFA-B0F4-BAD37199D665}">
  <sheetPr codeName="Sheet144"/>
  <dimension ref="A1:IV96"/>
  <sheetViews>
    <sheetView showGridLines="0" zoomScale="90" zoomScaleNormal="90" workbookViewId="0">
      <pane ySplit="6" topLeftCell="A7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3030</v>
      </c>
      <c r="J2" s="38" t="s">
        <v>4927</v>
      </c>
    </row>
    <row r="3" spans="1:54" ht="16.2" x14ac:dyDescent="0.35">
      <c r="C3" s="1" t="s">
        <v>28</v>
      </c>
      <c r="D3" s="21" t="s">
        <v>3031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61</v>
      </c>
      <c r="C10" s="57" t="s">
        <v>62</v>
      </c>
      <c r="D10" s="54" t="s">
        <v>63</v>
      </c>
      <c r="E10" s="6" t="s">
        <v>64</v>
      </c>
      <c r="F10" s="19">
        <v>38366</v>
      </c>
      <c r="G10" s="24">
        <v>575.72</v>
      </c>
      <c r="H10" s="24">
        <v>7.91</v>
      </c>
      <c r="I10" s="31"/>
      <c r="J10" s="31"/>
      <c r="K10" s="35"/>
    </row>
    <row r="11" spans="1:54" x14ac:dyDescent="0.3">
      <c r="B11" s="8" t="s">
        <v>40</v>
      </c>
      <c r="C11" s="57" t="s">
        <v>41</v>
      </c>
      <c r="D11" s="54" t="s">
        <v>42</v>
      </c>
      <c r="E11" s="6" t="s">
        <v>43</v>
      </c>
      <c r="F11" s="19">
        <v>28000</v>
      </c>
      <c r="G11" s="24">
        <v>560.41999999999996</v>
      </c>
      <c r="H11" s="24">
        <v>7.7</v>
      </c>
      <c r="I11" s="31"/>
      <c r="J11" s="31"/>
      <c r="K11" s="35"/>
    </row>
    <row r="12" spans="1:54" x14ac:dyDescent="0.3">
      <c r="B12" s="8" t="s">
        <v>44</v>
      </c>
      <c r="C12" s="57" t="s">
        <v>45</v>
      </c>
      <c r="D12" s="54" t="s">
        <v>46</v>
      </c>
      <c r="E12" s="6" t="s">
        <v>43</v>
      </c>
      <c r="F12" s="19">
        <v>35700</v>
      </c>
      <c r="G12" s="24">
        <v>516.15</v>
      </c>
      <c r="H12" s="24">
        <v>7.09</v>
      </c>
      <c r="I12" s="31"/>
      <c r="J12" s="31"/>
      <c r="K12" s="35"/>
    </row>
    <row r="13" spans="1:54" x14ac:dyDescent="0.3">
      <c r="B13" s="8" t="s">
        <v>2142</v>
      </c>
      <c r="C13" s="57" t="s">
        <v>2143</v>
      </c>
      <c r="D13" s="54" t="s">
        <v>2144</v>
      </c>
      <c r="E13" s="6" t="s">
        <v>198</v>
      </c>
      <c r="F13" s="19">
        <v>47000</v>
      </c>
      <c r="G13" s="24">
        <v>331.4</v>
      </c>
      <c r="H13" s="24">
        <v>4.55</v>
      </c>
      <c r="I13" s="31"/>
      <c r="J13" s="31"/>
      <c r="K13" s="35"/>
    </row>
    <row r="14" spans="1:54" x14ac:dyDescent="0.3">
      <c r="B14" s="8" t="s">
        <v>896</v>
      </c>
      <c r="C14" s="57" t="s">
        <v>897</v>
      </c>
      <c r="D14" s="54" t="s">
        <v>898</v>
      </c>
      <c r="E14" s="6" t="s">
        <v>149</v>
      </c>
      <c r="F14" s="19">
        <v>55000</v>
      </c>
      <c r="G14" s="24">
        <v>327.83</v>
      </c>
      <c r="H14" s="24">
        <v>4.5</v>
      </c>
      <c r="I14" s="31"/>
      <c r="J14" s="31"/>
      <c r="K14" s="35"/>
    </row>
    <row r="15" spans="1:54" x14ac:dyDescent="0.3">
      <c r="B15" s="8" t="s">
        <v>1796</v>
      </c>
      <c r="C15" s="57" t="s">
        <v>1797</v>
      </c>
      <c r="D15" s="54" t="s">
        <v>1798</v>
      </c>
      <c r="E15" s="6" t="s">
        <v>490</v>
      </c>
      <c r="F15" s="19">
        <v>55000</v>
      </c>
      <c r="G15" s="24">
        <v>326.62</v>
      </c>
      <c r="H15" s="24">
        <v>4.4800000000000004</v>
      </c>
      <c r="I15" s="31"/>
      <c r="J15" s="31"/>
      <c r="K15" s="35"/>
    </row>
    <row r="16" spans="1:54" x14ac:dyDescent="0.3">
      <c r="B16" s="8" t="s">
        <v>217</v>
      </c>
      <c r="C16" s="57" t="s">
        <v>218</v>
      </c>
      <c r="D16" s="54" t="s">
        <v>219</v>
      </c>
      <c r="E16" s="6" t="s">
        <v>145</v>
      </c>
      <c r="F16" s="19">
        <v>55000</v>
      </c>
      <c r="G16" s="24">
        <v>325.95999999999998</v>
      </c>
      <c r="H16" s="24">
        <v>4.4800000000000004</v>
      </c>
      <c r="I16" s="31"/>
      <c r="J16" s="31"/>
      <c r="K16" s="35"/>
    </row>
    <row r="17" spans="2:11" x14ac:dyDescent="0.3">
      <c r="B17" s="8" t="s">
        <v>51</v>
      </c>
      <c r="C17" s="57" t="s">
        <v>52</v>
      </c>
      <c r="D17" s="54" t="s">
        <v>53</v>
      </c>
      <c r="E17" s="6" t="s">
        <v>43</v>
      </c>
      <c r="F17" s="19">
        <v>27000</v>
      </c>
      <c r="G17" s="24">
        <v>323.77999999999997</v>
      </c>
      <c r="H17" s="24">
        <v>4.45</v>
      </c>
      <c r="I17" s="31"/>
      <c r="J17" s="31"/>
      <c r="K17" s="35"/>
    </row>
    <row r="18" spans="2:11" x14ac:dyDescent="0.3">
      <c r="B18" s="8" t="s">
        <v>316</v>
      </c>
      <c r="C18" s="57" t="s">
        <v>317</v>
      </c>
      <c r="D18" s="54" t="s">
        <v>318</v>
      </c>
      <c r="E18" s="6" t="s">
        <v>141</v>
      </c>
      <c r="F18" s="19">
        <v>10200</v>
      </c>
      <c r="G18" s="24">
        <v>317.12</v>
      </c>
      <c r="H18" s="24">
        <v>4.3499999999999996</v>
      </c>
      <c r="I18" s="31"/>
      <c r="J18" s="31"/>
      <c r="K18" s="35"/>
    </row>
    <row r="19" spans="2:11" x14ac:dyDescent="0.3">
      <c r="B19" s="8" t="s">
        <v>214</v>
      </c>
      <c r="C19" s="57" t="s">
        <v>215</v>
      </c>
      <c r="D19" s="54" t="s">
        <v>216</v>
      </c>
      <c r="E19" s="6" t="s">
        <v>68</v>
      </c>
      <c r="F19" s="19">
        <v>950</v>
      </c>
      <c r="G19" s="24">
        <v>294.79000000000002</v>
      </c>
      <c r="H19" s="24">
        <v>4.05</v>
      </c>
      <c r="I19" s="31"/>
      <c r="J19" s="31"/>
      <c r="K19" s="35"/>
    </row>
    <row r="20" spans="2:11" x14ac:dyDescent="0.3">
      <c r="B20" s="8" t="s">
        <v>54</v>
      </c>
      <c r="C20" s="57" t="s">
        <v>55</v>
      </c>
      <c r="D20" s="54" t="s">
        <v>56</v>
      </c>
      <c r="E20" s="6" t="s">
        <v>57</v>
      </c>
      <c r="F20" s="19">
        <v>8000</v>
      </c>
      <c r="G20" s="24">
        <v>293.58</v>
      </c>
      <c r="H20" s="24">
        <v>4.03</v>
      </c>
      <c r="I20" s="31"/>
      <c r="J20" s="31"/>
      <c r="K20" s="35"/>
    </row>
    <row r="21" spans="2:11" x14ac:dyDescent="0.3">
      <c r="B21" s="8" t="s">
        <v>2298</v>
      </c>
      <c r="C21" s="57" t="s">
        <v>2299</v>
      </c>
      <c r="D21" s="54" t="s">
        <v>2300</v>
      </c>
      <c r="E21" s="6" t="s">
        <v>160</v>
      </c>
      <c r="F21" s="19">
        <v>31000</v>
      </c>
      <c r="G21" s="24">
        <v>259.72000000000003</v>
      </c>
      <c r="H21" s="24">
        <v>3.57</v>
      </c>
      <c r="I21" s="31"/>
      <c r="J21" s="31"/>
      <c r="K21" s="35"/>
    </row>
    <row r="22" spans="2:11" x14ac:dyDescent="0.3">
      <c r="B22" s="8" t="s">
        <v>58</v>
      </c>
      <c r="C22" s="57" t="s">
        <v>59</v>
      </c>
      <c r="D22" s="54" t="s">
        <v>60</v>
      </c>
      <c r="E22" s="6" t="s">
        <v>43</v>
      </c>
      <c r="F22" s="19">
        <v>11500</v>
      </c>
      <c r="G22" s="24">
        <v>248.8</v>
      </c>
      <c r="H22" s="24">
        <v>3.42</v>
      </c>
      <c r="I22" s="31"/>
      <c r="J22" s="31"/>
      <c r="K22" s="35"/>
    </row>
    <row r="23" spans="2:11" x14ac:dyDescent="0.3">
      <c r="B23" s="8" t="s">
        <v>2139</v>
      </c>
      <c r="C23" s="57" t="s">
        <v>2140</v>
      </c>
      <c r="D23" s="54" t="s">
        <v>2141</v>
      </c>
      <c r="E23" s="6" t="s">
        <v>111</v>
      </c>
      <c r="F23" s="19">
        <v>67000</v>
      </c>
      <c r="G23" s="24">
        <v>236.38</v>
      </c>
      <c r="H23" s="24">
        <v>3.25</v>
      </c>
      <c r="I23" s="31"/>
      <c r="J23" s="31"/>
      <c r="K23" s="35"/>
    </row>
    <row r="24" spans="2:11" x14ac:dyDescent="0.3">
      <c r="B24" s="8" t="s">
        <v>76</v>
      </c>
      <c r="C24" s="57" t="s">
        <v>77</v>
      </c>
      <c r="D24" s="54" t="s">
        <v>78</v>
      </c>
      <c r="E24" s="6" t="s">
        <v>43</v>
      </c>
      <c r="F24" s="19">
        <v>28000</v>
      </c>
      <c r="G24" s="24">
        <v>229.7</v>
      </c>
      <c r="H24" s="24">
        <v>3.15</v>
      </c>
      <c r="I24" s="31"/>
      <c r="J24" s="31"/>
      <c r="K24" s="35"/>
    </row>
    <row r="25" spans="2:11" x14ac:dyDescent="0.3">
      <c r="B25" s="8" t="s">
        <v>513</v>
      </c>
      <c r="C25" s="57" t="s">
        <v>514</v>
      </c>
      <c r="D25" s="54" t="s">
        <v>515</v>
      </c>
      <c r="E25" s="6" t="s">
        <v>156</v>
      </c>
      <c r="F25" s="19">
        <v>9673</v>
      </c>
      <c r="G25" s="24">
        <v>226.34</v>
      </c>
      <c r="H25" s="24">
        <v>3.11</v>
      </c>
      <c r="I25" s="31"/>
      <c r="J25" s="31"/>
      <c r="K25" s="35"/>
    </row>
    <row r="26" spans="2:11" x14ac:dyDescent="0.3">
      <c r="B26" s="8" t="s">
        <v>558</v>
      </c>
      <c r="C26" s="57" t="s">
        <v>559</v>
      </c>
      <c r="D26" s="54" t="s">
        <v>560</v>
      </c>
      <c r="E26" s="6" t="s">
        <v>86</v>
      </c>
      <c r="F26" s="19">
        <v>10500</v>
      </c>
      <c r="G26" s="24">
        <v>215.88</v>
      </c>
      <c r="H26" s="24">
        <v>2.96</v>
      </c>
      <c r="I26" s="31"/>
      <c r="J26" s="31"/>
      <c r="K26" s="35"/>
    </row>
    <row r="27" spans="2:11" x14ac:dyDescent="0.3">
      <c r="B27" s="8" t="s">
        <v>226</v>
      </c>
      <c r="C27" s="57" t="s">
        <v>227</v>
      </c>
      <c r="D27" s="54" t="s">
        <v>228</v>
      </c>
      <c r="E27" s="6" t="s">
        <v>141</v>
      </c>
      <c r="F27" s="19">
        <v>8500</v>
      </c>
      <c r="G27" s="24">
        <v>207.85</v>
      </c>
      <c r="H27" s="24">
        <v>2.85</v>
      </c>
      <c r="I27" s="31"/>
      <c r="J27" s="31"/>
      <c r="K27" s="35"/>
    </row>
    <row r="28" spans="2:11" x14ac:dyDescent="0.3">
      <c r="B28" s="8" t="s">
        <v>168</v>
      </c>
      <c r="C28" s="57" t="s">
        <v>169</v>
      </c>
      <c r="D28" s="54" t="s">
        <v>170</v>
      </c>
      <c r="E28" s="6" t="s">
        <v>171</v>
      </c>
      <c r="F28" s="19">
        <v>8000</v>
      </c>
      <c r="G28" s="24">
        <v>192.57</v>
      </c>
      <c r="H28" s="24">
        <v>2.64</v>
      </c>
      <c r="I28" s="31"/>
      <c r="J28" s="31"/>
      <c r="K28" s="35"/>
    </row>
    <row r="29" spans="2:11" x14ac:dyDescent="0.3">
      <c r="B29" s="8" t="s">
        <v>507</v>
      </c>
      <c r="C29" s="57" t="s">
        <v>508</v>
      </c>
      <c r="D29" s="54" t="s">
        <v>509</v>
      </c>
      <c r="E29" s="6" t="s">
        <v>115</v>
      </c>
      <c r="F29" s="19">
        <v>3500</v>
      </c>
      <c r="G29" s="24">
        <v>180.5</v>
      </c>
      <c r="H29" s="24">
        <v>2.48</v>
      </c>
      <c r="I29" s="31"/>
      <c r="J29" s="31"/>
      <c r="K29" s="35"/>
    </row>
    <row r="30" spans="2:11" x14ac:dyDescent="0.3">
      <c r="B30" s="8" t="s">
        <v>241</v>
      </c>
      <c r="C30" s="57" t="s">
        <v>242</v>
      </c>
      <c r="D30" s="54" t="s">
        <v>243</v>
      </c>
      <c r="E30" s="6" t="s">
        <v>244</v>
      </c>
      <c r="F30" s="19">
        <v>42572</v>
      </c>
      <c r="G30" s="24">
        <v>179.27</v>
      </c>
      <c r="H30" s="24">
        <v>2.46</v>
      </c>
      <c r="I30" s="31"/>
      <c r="J30" s="31"/>
      <c r="K30" s="35"/>
    </row>
    <row r="31" spans="2:11" x14ac:dyDescent="0.3">
      <c r="B31" s="8" t="s">
        <v>3032</v>
      </c>
      <c r="C31" s="57" t="s">
        <v>3033</v>
      </c>
      <c r="D31" s="54" t="s">
        <v>3034</v>
      </c>
      <c r="E31" s="6" t="s">
        <v>57</v>
      </c>
      <c r="F31" s="19">
        <v>15000</v>
      </c>
      <c r="G31" s="24">
        <v>161.69999999999999</v>
      </c>
      <c r="H31" s="24">
        <v>2.2200000000000002</v>
      </c>
      <c r="I31" s="31"/>
      <c r="J31" s="31"/>
      <c r="K31" s="35"/>
    </row>
    <row r="32" spans="2:11" x14ac:dyDescent="0.3">
      <c r="B32" s="8" t="s">
        <v>2206</v>
      </c>
      <c r="C32" s="57" t="s">
        <v>2207</v>
      </c>
      <c r="D32" s="54" t="s">
        <v>2208</v>
      </c>
      <c r="E32" s="6" t="s">
        <v>145</v>
      </c>
      <c r="F32" s="19">
        <v>37500</v>
      </c>
      <c r="G32" s="24">
        <v>157.93</v>
      </c>
      <c r="H32" s="24">
        <v>2.17</v>
      </c>
      <c r="I32" s="31"/>
      <c r="J32" s="31"/>
      <c r="K32" s="35"/>
    </row>
    <row r="33" spans="2:11" x14ac:dyDescent="0.3">
      <c r="B33" s="8" t="s">
        <v>319</v>
      </c>
      <c r="C33" s="57" t="s">
        <v>320</v>
      </c>
      <c r="D33" s="54" t="s">
        <v>321</v>
      </c>
      <c r="E33" s="6" t="s">
        <v>322</v>
      </c>
      <c r="F33" s="19">
        <v>15000</v>
      </c>
      <c r="G33" s="24">
        <v>143.57</v>
      </c>
      <c r="H33" s="24">
        <v>1.97</v>
      </c>
      <c r="I33" s="31"/>
      <c r="J33" s="31"/>
      <c r="K33" s="35"/>
    </row>
    <row r="34" spans="2:11" x14ac:dyDescent="0.3">
      <c r="B34" s="8" t="s">
        <v>2904</v>
      </c>
      <c r="C34" s="57" t="s">
        <v>2905</v>
      </c>
      <c r="D34" s="54" t="s">
        <v>2906</v>
      </c>
      <c r="E34" s="6" t="s">
        <v>141</v>
      </c>
      <c r="F34" s="19">
        <v>34000</v>
      </c>
      <c r="G34" s="24">
        <v>139.72</v>
      </c>
      <c r="H34" s="24">
        <v>1.92</v>
      </c>
      <c r="I34" s="31"/>
      <c r="J34" s="31"/>
      <c r="K34" s="35"/>
    </row>
    <row r="35" spans="2:11" x14ac:dyDescent="0.3">
      <c r="C35" s="58" t="s">
        <v>176</v>
      </c>
      <c r="D35" s="54"/>
      <c r="E35" s="6"/>
      <c r="F35" s="19"/>
      <c r="G35" s="25">
        <v>6973.3</v>
      </c>
      <c r="H35" s="25">
        <v>95.76</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8" t="s">
        <v>4</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5</v>
      </c>
      <c r="D41" s="54"/>
      <c r="E41" s="6"/>
      <c r="F41" s="19"/>
      <c r="G41" s="24"/>
      <c r="H41" s="24"/>
      <c r="I41" s="31"/>
      <c r="J41" s="31"/>
      <c r="K41" s="35"/>
    </row>
    <row r="42" spans="2:11" x14ac:dyDescent="0.3">
      <c r="C42" s="57"/>
      <c r="D42" s="54"/>
      <c r="E42" s="6"/>
      <c r="F42" s="19"/>
      <c r="G42" s="24"/>
      <c r="H42" s="24"/>
      <c r="I42" s="31"/>
      <c r="J42" s="31"/>
      <c r="K42" s="35"/>
    </row>
    <row r="43" spans="2:11" x14ac:dyDescent="0.3">
      <c r="C43" s="58" t="s">
        <v>6</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7</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8</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9</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10</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11</v>
      </c>
      <c r="D53" s="54"/>
      <c r="E53" s="6"/>
      <c r="F53" s="19"/>
      <c r="G53" s="24"/>
      <c r="H53" s="24"/>
      <c r="I53" s="31"/>
      <c r="J53" s="31"/>
      <c r="K53" s="35"/>
    </row>
    <row r="54" spans="3:11" x14ac:dyDescent="0.3">
      <c r="C54" s="57"/>
      <c r="D54" s="54"/>
      <c r="E54" s="6"/>
      <c r="F54" s="19"/>
      <c r="G54" s="24"/>
      <c r="H54" s="24"/>
      <c r="I54" s="31"/>
      <c r="J54" s="31"/>
      <c r="K54" s="35"/>
    </row>
    <row r="55" spans="3:11" x14ac:dyDescent="0.3">
      <c r="C55" s="58" t="s">
        <v>13</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14</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15</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16</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17</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A65" s="10"/>
      <c r="B65" s="28"/>
      <c r="C65" s="58" t="s">
        <v>18</v>
      </c>
      <c r="D65" s="54"/>
      <c r="E65" s="6"/>
      <c r="F65" s="19"/>
      <c r="G65" s="24"/>
      <c r="H65" s="24"/>
      <c r="I65" s="31"/>
      <c r="J65" s="31"/>
      <c r="K65" s="35"/>
    </row>
    <row r="66" spans="1:11" x14ac:dyDescent="0.3">
      <c r="A66" s="28"/>
      <c r="B66" s="28"/>
      <c r="C66" s="58" t="s">
        <v>19</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20</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21</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22</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23</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24</v>
      </c>
      <c r="D76" s="54"/>
      <c r="E76" s="6"/>
      <c r="F76" s="19"/>
      <c r="G76" s="24"/>
      <c r="H76" s="24"/>
      <c r="I76" s="31"/>
      <c r="J76" s="31"/>
      <c r="K76" s="35"/>
    </row>
    <row r="77" spans="1:11" x14ac:dyDescent="0.3">
      <c r="B77" s="8" t="s">
        <v>188</v>
      </c>
      <c r="C77" s="57" t="s">
        <v>189</v>
      </c>
      <c r="D77" s="54"/>
      <c r="E77" s="6"/>
      <c r="F77" s="19"/>
      <c r="G77" s="24">
        <v>307.04000000000002</v>
      </c>
      <c r="H77" s="24">
        <v>4.22</v>
      </c>
      <c r="I77" s="31"/>
      <c r="J77" s="31"/>
      <c r="K77" s="35"/>
    </row>
    <row r="78" spans="1:11" x14ac:dyDescent="0.3">
      <c r="C78" s="58" t="s">
        <v>176</v>
      </c>
      <c r="D78" s="54"/>
      <c r="E78" s="6"/>
      <c r="F78" s="19"/>
      <c r="G78" s="25">
        <v>307.04000000000002</v>
      </c>
      <c r="H78" s="25">
        <v>4.22</v>
      </c>
      <c r="I78" s="31"/>
      <c r="J78" s="31"/>
      <c r="K78" s="35"/>
    </row>
    <row r="79" spans="1:11" x14ac:dyDescent="0.3">
      <c r="C79" s="57"/>
      <c r="D79" s="54"/>
      <c r="E79" s="6"/>
      <c r="F79" s="19"/>
      <c r="G79" s="24"/>
      <c r="H79" s="24"/>
      <c r="I79" s="31"/>
      <c r="J79" s="31"/>
      <c r="K79" s="35"/>
    </row>
    <row r="80" spans="1:11" x14ac:dyDescent="0.3">
      <c r="A80" s="10"/>
      <c r="B80" s="28"/>
      <c r="C80" s="58" t="s">
        <v>25</v>
      </c>
      <c r="D80" s="54"/>
      <c r="E80" s="6"/>
      <c r="F80" s="19"/>
      <c r="G80" s="24"/>
      <c r="H80" s="24"/>
      <c r="I80" s="31"/>
      <c r="J80" s="31"/>
      <c r="K80" s="35"/>
    </row>
    <row r="81" spans="1:54" s="2" customFormat="1" ht="13.8" x14ac:dyDescent="0.3">
      <c r="A81" s="28"/>
      <c r="B81" s="28"/>
      <c r="C81" s="57" t="s">
        <v>5255</v>
      </c>
      <c r="D81" s="54"/>
      <c r="E81" s="6"/>
      <c r="F81" s="19"/>
      <c r="G81" s="24" t="s">
        <v>2</v>
      </c>
      <c r="H81" s="24" t="s">
        <v>2</v>
      </c>
      <c r="I81" s="31"/>
      <c r="J81" s="31"/>
      <c r="K81" s="35"/>
      <c r="L81" s="3"/>
      <c r="AI81" s="3"/>
      <c r="AV81" s="3"/>
      <c r="AX81" s="3"/>
      <c r="BB81" s="3"/>
    </row>
    <row r="82" spans="1:54" x14ac:dyDescent="0.3">
      <c r="B82" s="8"/>
      <c r="C82" s="57" t="s">
        <v>190</v>
      </c>
      <c r="D82" s="54"/>
      <c r="E82" s="6"/>
      <c r="F82" s="19"/>
      <c r="G82" s="24">
        <v>2.37</v>
      </c>
      <c r="H82" s="24">
        <v>1.9999999999999997E-2</v>
      </c>
      <c r="I82" s="31"/>
      <c r="J82" s="31"/>
      <c r="K82" s="35"/>
    </row>
    <row r="83" spans="1:54" x14ac:dyDescent="0.3">
      <c r="C83" s="58" t="s">
        <v>176</v>
      </c>
      <c r="D83" s="54"/>
      <c r="E83" s="6"/>
      <c r="F83" s="19"/>
      <c r="G83" s="25">
        <v>2.37</v>
      </c>
      <c r="H83" s="25">
        <v>1.9999999999999997E-2</v>
      </c>
      <c r="I83" s="31"/>
      <c r="J83" s="31"/>
      <c r="K83" s="35"/>
    </row>
    <row r="84" spans="1:54" x14ac:dyDescent="0.3">
      <c r="C84" s="57"/>
      <c r="D84" s="54"/>
      <c r="E84" s="6"/>
      <c r="F84" s="19"/>
      <c r="G84" s="24"/>
      <c r="H84" s="24"/>
      <c r="I84" s="31"/>
      <c r="J84" s="31"/>
      <c r="K84" s="35"/>
    </row>
    <row r="85" spans="1:54" x14ac:dyDescent="0.3">
      <c r="C85" s="60" t="s">
        <v>191</v>
      </c>
      <c r="D85" s="55"/>
      <c r="E85" s="5"/>
      <c r="F85" s="20"/>
      <c r="G85" s="26">
        <v>7282.71</v>
      </c>
      <c r="H85" s="26">
        <v>100</v>
      </c>
      <c r="I85" s="32"/>
      <c r="J85" s="32"/>
      <c r="K85" s="36"/>
    </row>
    <row r="88" spans="1:54" x14ac:dyDescent="0.3">
      <c r="C88" s="1" t="s">
        <v>192</v>
      </c>
    </row>
    <row r="89" spans="1:54" x14ac:dyDescent="0.3">
      <c r="C89" s="37" t="s">
        <v>193</v>
      </c>
      <c r="D89" s="37"/>
      <c r="E89" s="37"/>
      <c r="F89" s="37"/>
      <c r="G89" s="37"/>
      <c r="H89" s="37"/>
      <c r="I89" s="37"/>
      <c r="J89" s="37"/>
      <c r="K89" s="37"/>
    </row>
    <row r="90" spans="1:54" x14ac:dyDescent="0.3">
      <c r="C90" s="2" t="s">
        <v>194</v>
      </c>
    </row>
    <row r="91" spans="1:54" x14ac:dyDescent="0.3">
      <c r="C91" s="2" t="s">
        <v>195</v>
      </c>
    </row>
    <row r="92" spans="1:54" ht="30" customHeight="1" x14ac:dyDescent="0.3">
      <c r="C92" s="82" t="s">
        <v>196</v>
      </c>
      <c r="D92" s="83"/>
      <c r="E92" s="83"/>
      <c r="F92" s="83"/>
      <c r="G92" s="83"/>
      <c r="H92" s="83"/>
      <c r="I92" s="83"/>
      <c r="J92" s="83"/>
      <c r="K92" s="83"/>
    </row>
    <row r="93" spans="1:54" x14ac:dyDescent="0.3">
      <c r="C93" s="2" t="s">
        <v>197</v>
      </c>
    </row>
    <row r="95" spans="1:54" x14ac:dyDescent="0.3">
      <c r="C95" s="1" t="s">
        <v>5366</v>
      </c>
      <c r="E95" s="80" t="s">
        <v>5367</v>
      </c>
    </row>
    <row r="96" spans="1:54" x14ac:dyDescent="0.3">
      <c r="E96" s="2" t="s">
        <v>5370</v>
      </c>
    </row>
  </sheetData>
  <mergeCells count="1">
    <mergeCell ref="C92:K92"/>
  </mergeCells>
  <hyperlinks>
    <hyperlink ref="J2" location="'Index'!A1" display="'Index'!A1" xr:uid="{EE52AD9B-4D69-4CC6-9266-BEC2DED7759D}"/>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2F449-7CE3-4208-93A6-B77D7976FF45}">
  <sheetPr codeName="Sheet145"/>
  <dimension ref="A1:IV73"/>
  <sheetViews>
    <sheetView showGridLines="0" zoomScale="90" zoomScaleNormal="90" workbookViewId="0">
      <pane ySplit="6" topLeftCell="A5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1055</v>
      </c>
      <c r="J2" s="38" t="s">
        <v>4927</v>
      </c>
    </row>
    <row r="3" spans="1:54" ht="16.2" x14ac:dyDescent="0.35">
      <c r="C3" s="1" t="s">
        <v>28</v>
      </c>
      <c r="D3" s="21" t="s">
        <v>3035</v>
      </c>
      <c r="F3" s="73" t="s">
        <v>5301</v>
      </c>
      <c r="G3" s="13" t="s">
        <v>4849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721</v>
      </c>
      <c r="C24" s="57" t="s">
        <v>722</v>
      </c>
      <c r="D24" s="54" t="s">
        <v>723</v>
      </c>
      <c r="E24" s="6" t="s">
        <v>187</v>
      </c>
      <c r="F24" s="19">
        <v>322711700</v>
      </c>
      <c r="G24" s="24">
        <v>322995.36</v>
      </c>
      <c r="H24" s="24">
        <v>99.03</v>
      </c>
      <c r="I24" s="31">
        <v>6.4162163999999997</v>
      </c>
      <c r="J24" s="31"/>
      <c r="K24" s="35"/>
    </row>
    <row r="25" spans="1:11" x14ac:dyDescent="0.3">
      <c r="C25" s="58" t="s">
        <v>176</v>
      </c>
      <c r="D25" s="54"/>
      <c r="E25" s="6"/>
      <c r="F25" s="19"/>
      <c r="G25" s="25">
        <v>322995.36</v>
      </c>
      <c r="H25" s="25">
        <v>99.03</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188</v>
      </c>
      <c r="C53" s="57" t="s">
        <v>189</v>
      </c>
      <c r="D53" s="54"/>
      <c r="E53" s="6"/>
      <c r="F53" s="19"/>
      <c r="G53" s="24">
        <v>3.9</v>
      </c>
      <c r="H53" s="24" t="s">
        <v>5256</v>
      </c>
      <c r="I53" s="31"/>
      <c r="J53" s="31"/>
      <c r="K53" s="35"/>
    </row>
    <row r="54" spans="1:54" x14ac:dyDescent="0.3">
      <c r="C54" s="58" t="s">
        <v>176</v>
      </c>
      <c r="D54" s="54"/>
      <c r="E54" s="6"/>
      <c r="F54" s="19"/>
      <c r="G54" s="25">
        <v>3.9</v>
      </c>
      <c r="H54" s="25" t="s">
        <v>5256</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5255</v>
      </c>
      <c r="D57" s="54"/>
      <c r="E57" s="6"/>
      <c r="F57" s="19"/>
      <c r="G57" s="24" t="s">
        <v>2</v>
      </c>
      <c r="H57" s="24" t="s">
        <v>2</v>
      </c>
      <c r="I57" s="31"/>
      <c r="J57" s="31"/>
      <c r="K57" s="35"/>
      <c r="L57" s="3"/>
      <c r="AI57" s="3"/>
      <c r="AV57" s="3"/>
      <c r="AX57" s="3"/>
      <c r="BB57" s="3"/>
    </row>
    <row r="58" spans="1:54" x14ac:dyDescent="0.3">
      <c r="B58" s="8"/>
      <c r="C58" s="57" t="s">
        <v>190</v>
      </c>
      <c r="D58" s="54"/>
      <c r="E58" s="6"/>
      <c r="F58" s="19"/>
      <c r="G58" s="24">
        <v>3145.92</v>
      </c>
      <c r="H58" s="24">
        <v>0.97</v>
      </c>
      <c r="I58" s="31"/>
      <c r="J58" s="31"/>
      <c r="K58" s="35"/>
    </row>
    <row r="59" spans="1:54" x14ac:dyDescent="0.3">
      <c r="C59" s="58" t="s">
        <v>176</v>
      </c>
      <c r="D59" s="54"/>
      <c r="E59" s="6"/>
      <c r="F59" s="19"/>
      <c r="G59" s="25">
        <v>3145.92</v>
      </c>
      <c r="H59" s="25">
        <v>0.97</v>
      </c>
      <c r="I59" s="31"/>
      <c r="J59" s="31"/>
      <c r="K59" s="35"/>
    </row>
    <row r="60" spans="1:54" x14ac:dyDescent="0.3">
      <c r="C60" s="57"/>
      <c r="D60" s="54"/>
      <c r="E60" s="6"/>
      <c r="F60" s="19"/>
      <c r="G60" s="24"/>
      <c r="H60" s="24"/>
      <c r="I60" s="31"/>
      <c r="J60" s="31"/>
      <c r="K60" s="35"/>
    </row>
    <row r="61" spans="1:54" x14ac:dyDescent="0.3">
      <c r="C61" s="60" t="s">
        <v>191</v>
      </c>
      <c r="D61" s="55"/>
      <c r="E61" s="5"/>
      <c r="F61" s="20"/>
      <c r="G61" s="26">
        <v>326145.18</v>
      </c>
      <c r="H61" s="26">
        <v>100</v>
      </c>
      <c r="I61" s="32"/>
      <c r="J61" s="32"/>
      <c r="K61" s="36"/>
    </row>
    <row r="64" spans="1:54" x14ac:dyDescent="0.3">
      <c r="C64" s="1" t="s">
        <v>192</v>
      </c>
    </row>
    <row r="65" spans="3:11" x14ac:dyDescent="0.3">
      <c r="C65" s="37" t="s">
        <v>193</v>
      </c>
      <c r="D65" s="37"/>
      <c r="E65" s="37"/>
      <c r="F65" s="37"/>
      <c r="G65" s="37"/>
      <c r="H65" s="37"/>
      <c r="I65" s="37"/>
      <c r="J65" s="37"/>
      <c r="K65" s="37"/>
    </row>
    <row r="66" spans="3:11" x14ac:dyDescent="0.3">
      <c r="C66" s="2" t="s">
        <v>194</v>
      </c>
    </row>
    <row r="67" spans="3:11" x14ac:dyDescent="0.3">
      <c r="C67" s="2" t="s">
        <v>195</v>
      </c>
    </row>
    <row r="68" spans="3:11" ht="30" customHeight="1" x14ac:dyDescent="0.3">
      <c r="C68" s="82" t="s">
        <v>196</v>
      </c>
      <c r="D68" s="83"/>
      <c r="E68" s="83"/>
      <c r="F68" s="83"/>
      <c r="G68" s="83"/>
      <c r="H68" s="83"/>
      <c r="I68" s="83"/>
      <c r="J68" s="83"/>
      <c r="K68" s="83"/>
    </row>
    <row r="69" spans="3:11" x14ac:dyDescent="0.3">
      <c r="C69" s="2" t="s">
        <v>197</v>
      </c>
    </row>
    <row r="70" spans="3:11" x14ac:dyDescent="0.3">
      <c r="C70" s="2" t="s">
        <v>5361</v>
      </c>
    </row>
    <row r="72" spans="3:11" x14ac:dyDescent="0.3">
      <c r="C72" s="1" t="s">
        <v>5366</v>
      </c>
      <c r="E72" s="80" t="s">
        <v>5367</v>
      </c>
    </row>
    <row r="73" spans="3:11" x14ac:dyDescent="0.3">
      <c r="E73" s="2" t="s">
        <v>5387</v>
      </c>
    </row>
  </sheetData>
  <mergeCells count="1">
    <mergeCell ref="C68:K68"/>
  </mergeCells>
  <hyperlinks>
    <hyperlink ref="J2" location="'Index'!A1" display="'Index'!A1" xr:uid="{4F57025B-E6E0-4372-A9E2-8266B14AD851}"/>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55172-6213-48F0-BFA7-DB68CAB73884}">
  <sheetPr codeName="Sheet146"/>
  <dimension ref="A1:IV90"/>
  <sheetViews>
    <sheetView showGridLines="0" zoomScale="90" zoomScaleNormal="90" workbookViewId="0">
      <pane ySplit="6" topLeftCell="A7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3036</v>
      </c>
      <c r="J2" s="38" t="s">
        <v>4927</v>
      </c>
    </row>
    <row r="3" spans="1:54" ht="16.2" x14ac:dyDescent="0.35">
      <c r="C3" s="1" t="s">
        <v>28</v>
      </c>
      <c r="D3" s="21" t="s">
        <v>3037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140000</v>
      </c>
      <c r="G10" s="24">
        <v>2024.12</v>
      </c>
      <c r="H10" s="24">
        <v>9.56</v>
      </c>
      <c r="I10" s="31"/>
      <c r="J10" s="31"/>
      <c r="K10" s="35"/>
    </row>
    <row r="11" spans="1:54" x14ac:dyDescent="0.3">
      <c r="B11" s="8" t="s">
        <v>47</v>
      </c>
      <c r="C11" s="57" t="s">
        <v>48</v>
      </c>
      <c r="D11" s="54" t="s">
        <v>49</v>
      </c>
      <c r="E11" s="6" t="s">
        <v>50</v>
      </c>
      <c r="F11" s="19">
        <v>100000</v>
      </c>
      <c r="G11" s="24">
        <v>1601.8</v>
      </c>
      <c r="H11" s="24">
        <v>7.57</v>
      </c>
      <c r="I11" s="31"/>
      <c r="J11" s="31"/>
      <c r="K11" s="35"/>
    </row>
    <row r="12" spans="1:54" x14ac:dyDescent="0.3">
      <c r="B12" s="8" t="s">
        <v>377</v>
      </c>
      <c r="C12" s="57" t="s">
        <v>378</v>
      </c>
      <c r="D12" s="54" t="s">
        <v>379</v>
      </c>
      <c r="E12" s="6" t="s">
        <v>103</v>
      </c>
      <c r="F12" s="19">
        <v>370000</v>
      </c>
      <c r="G12" s="24">
        <v>1540.87</v>
      </c>
      <c r="H12" s="24">
        <v>7.28</v>
      </c>
      <c r="I12" s="31"/>
      <c r="J12" s="31"/>
      <c r="K12" s="35"/>
    </row>
    <row r="13" spans="1:54" x14ac:dyDescent="0.3">
      <c r="B13" s="8" t="s">
        <v>1805</v>
      </c>
      <c r="C13" s="57" t="s">
        <v>1806</v>
      </c>
      <c r="D13" s="54" t="s">
        <v>1807</v>
      </c>
      <c r="E13" s="6" t="s">
        <v>82</v>
      </c>
      <c r="F13" s="19">
        <v>70000</v>
      </c>
      <c r="G13" s="24">
        <v>1428.14</v>
      </c>
      <c r="H13" s="24">
        <v>6.75</v>
      </c>
      <c r="I13" s="31"/>
      <c r="J13" s="31"/>
      <c r="K13" s="35"/>
    </row>
    <row r="14" spans="1:54" x14ac:dyDescent="0.3">
      <c r="B14" s="8" t="s">
        <v>204</v>
      </c>
      <c r="C14" s="57" t="s">
        <v>205</v>
      </c>
      <c r="D14" s="54" t="s">
        <v>206</v>
      </c>
      <c r="E14" s="6" t="s">
        <v>207</v>
      </c>
      <c r="F14" s="19">
        <v>27000</v>
      </c>
      <c r="G14" s="24">
        <v>1401.79</v>
      </c>
      <c r="H14" s="24">
        <v>6.62</v>
      </c>
      <c r="I14" s="31"/>
      <c r="J14" s="31"/>
      <c r="K14" s="35"/>
    </row>
    <row r="15" spans="1:54" x14ac:dyDescent="0.3">
      <c r="B15" s="8" t="s">
        <v>40</v>
      </c>
      <c r="C15" s="57" t="s">
        <v>41</v>
      </c>
      <c r="D15" s="54" t="s">
        <v>42</v>
      </c>
      <c r="E15" s="6" t="s">
        <v>43</v>
      </c>
      <c r="F15" s="19">
        <v>70000</v>
      </c>
      <c r="G15" s="24">
        <v>1401.05</v>
      </c>
      <c r="H15" s="24">
        <v>6.62</v>
      </c>
      <c r="I15" s="31"/>
      <c r="J15" s="31"/>
      <c r="K15" s="35"/>
    </row>
    <row r="16" spans="1:54" x14ac:dyDescent="0.3">
      <c r="B16" s="8" t="s">
        <v>530</v>
      </c>
      <c r="C16" s="57" t="s">
        <v>531</v>
      </c>
      <c r="D16" s="54" t="s">
        <v>532</v>
      </c>
      <c r="E16" s="6" t="s">
        <v>86</v>
      </c>
      <c r="F16" s="19">
        <v>140000</v>
      </c>
      <c r="G16" s="24">
        <v>1311.1</v>
      </c>
      <c r="H16" s="24">
        <v>6.19</v>
      </c>
      <c r="I16" s="31"/>
      <c r="J16" s="31"/>
      <c r="K16" s="35"/>
    </row>
    <row r="17" spans="2:11" x14ac:dyDescent="0.3">
      <c r="B17" s="8" t="s">
        <v>69</v>
      </c>
      <c r="C17" s="57" t="s">
        <v>70</v>
      </c>
      <c r="D17" s="54" t="s">
        <v>71</v>
      </c>
      <c r="E17" s="6" t="s">
        <v>72</v>
      </c>
      <c r="F17" s="19">
        <v>10000</v>
      </c>
      <c r="G17" s="24">
        <v>1240</v>
      </c>
      <c r="H17" s="24">
        <v>5.86</v>
      </c>
      <c r="I17" s="31"/>
      <c r="J17" s="31"/>
      <c r="K17" s="35"/>
    </row>
    <row r="18" spans="2:11" x14ac:dyDescent="0.3">
      <c r="B18" s="8" t="s">
        <v>91</v>
      </c>
      <c r="C18" s="57" t="s">
        <v>92</v>
      </c>
      <c r="D18" s="54" t="s">
        <v>93</v>
      </c>
      <c r="E18" s="6" t="s">
        <v>72</v>
      </c>
      <c r="F18" s="19">
        <v>21000</v>
      </c>
      <c r="G18" s="24">
        <v>1187.8699999999999</v>
      </c>
      <c r="H18" s="24">
        <v>5.61</v>
      </c>
      <c r="I18" s="31"/>
      <c r="J18" s="31"/>
      <c r="K18" s="35"/>
    </row>
    <row r="19" spans="2:11" x14ac:dyDescent="0.3">
      <c r="B19" s="8" t="s">
        <v>104</v>
      </c>
      <c r="C19" s="57" t="s">
        <v>105</v>
      </c>
      <c r="D19" s="54" t="s">
        <v>106</v>
      </c>
      <c r="E19" s="6" t="s">
        <v>107</v>
      </c>
      <c r="F19" s="19">
        <v>150000</v>
      </c>
      <c r="G19" s="24">
        <v>1039.28</v>
      </c>
      <c r="H19" s="24">
        <v>4.91</v>
      </c>
      <c r="I19" s="31"/>
      <c r="J19" s="31"/>
      <c r="K19" s="35"/>
    </row>
    <row r="20" spans="2:11" x14ac:dyDescent="0.3">
      <c r="B20" s="8" t="s">
        <v>3038</v>
      </c>
      <c r="C20" s="57" t="s">
        <v>3039</v>
      </c>
      <c r="D20" s="54" t="s">
        <v>3040</v>
      </c>
      <c r="E20" s="6" t="s">
        <v>86</v>
      </c>
      <c r="F20" s="19">
        <v>52804</v>
      </c>
      <c r="G20" s="24">
        <v>930.04</v>
      </c>
      <c r="H20" s="24">
        <v>4.3899999999999997</v>
      </c>
      <c r="I20" s="31"/>
      <c r="J20" s="31"/>
      <c r="K20" s="35"/>
    </row>
    <row r="21" spans="2:11" x14ac:dyDescent="0.3">
      <c r="B21" s="8" t="s">
        <v>1016</v>
      </c>
      <c r="C21" s="57" t="s">
        <v>1017</v>
      </c>
      <c r="D21" s="54" t="s">
        <v>1018</v>
      </c>
      <c r="E21" s="6" t="s">
        <v>1019</v>
      </c>
      <c r="F21" s="19">
        <v>210000</v>
      </c>
      <c r="G21" s="24">
        <v>885.15</v>
      </c>
      <c r="H21" s="24">
        <v>4.18</v>
      </c>
      <c r="I21" s="31"/>
      <c r="J21" s="31"/>
      <c r="K21" s="35"/>
    </row>
    <row r="22" spans="2:11" x14ac:dyDescent="0.3">
      <c r="B22" s="8" t="s">
        <v>338</v>
      </c>
      <c r="C22" s="57" t="s">
        <v>339</v>
      </c>
      <c r="D22" s="54" t="s">
        <v>340</v>
      </c>
      <c r="E22" s="6" t="s">
        <v>50</v>
      </c>
      <c r="F22" s="19">
        <v>300000</v>
      </c>
      <c r="G22" s="24">
        <v>797.94</v>
      </c>
      <c r="H22" s="24">
        <v>3.77</v>
      </c>
      <c r="I22" s="31"/>
      <c r="J22" s="31"/>
      <c r="K22" s="35"/>
    </row>
    <row r="23" spans="2:11" x14ac:dyDescent="0.3">
      <c r="B23" s="8" t="s">
        <v>395</v>
      </c>
      <c r="C23" s="57" t="s">
        <v>396</v>
      </c>
      <c r="D23" s="54" t="s">
        <v>397</v>
      </c>
      <c r="E23" s="6" t="s">
        <v>90</v>
      </c>
      <c r="F23" s="19">
        <v>40000</v>
      </c>
      <c r="G23" s="24">
        <v>775.2</v>
      </c>
      <c r="H23" s="24">
        <v>3.66</v>
      </c>
      <c r="I23" s="31"/>
      <c r="J23" s="31"/>
      <c r="K23" s="35"/>
    </row>
    <row r="24" spans="2:11" x14ac:dyDescent="0.3">
      <c r="B24" s="8" t="s">
        <v>241</v>
      </c>
      <c r="C24" s="57" t="s">
        <v>242</v>
      </c>
      <c r="D24" s="54" t="s">
        <v>243</v>
      </c>
      <c r="E24" s="6" t="s">
        <v>244</v>
      </c>
      <c r="F24" s="19">
        <v>170000</v>
      </c>
      <c r="G24" s="24">
        <v>715.87</v>
      </c>
      <c r="H24" s="24">
        <v>3.38</v>
      </c>
      <c r="I24" s="31"/>
      <c r="J24" s="31"/>
      <c r="K24" s="35"/>
    </row>
    <row r="25" spans="2:11" x14ac:dyDescent="0.3">
      <c r="B25" s="8" t="s">
        <v>223</v>
      </c>
      <c r="C25" s="57" t="s">
        <v>224</v>
      </c>
      <c r="D25" s="54" t="s">
        <v>225</v>
      </c>
      <c r="E25" s="6" t="s">
        <v>86</v>
      </c>
      <c r="F25" s="19">
        <v>27000</v>
      </c>
      <c r="G25" s="24">
        <v>708.45</v>
      </c>
      <c r="H25" s="24">
        <v>3.35</v>
      </c>
      <c r="I25" s="31"/>
      <c r="J25" s="31"/>
      <c r="K25" s="35"/>
    </row>
    <row r="26" spans="2:11" x14ac:dyDescent="0.3">
      <c r="B26" s="8" t="s">
        <v>1023</v>
      </c>
      <c r="C26" s="57" t="s">
        <v>1024</v>
      </c>
      <c r="D26" s="54" t="s">
        <v>1025</v>
      </c>
      <c r="E26" s="6" t="s">
        <v>86</v>
      </c>
      <c r="F26" s="19">
        <v>90000</v>
      </c>
      <c r="G26" s="24">
        <v>636.16999999999996</v>
      </c>
      <c r="H26" s="24">
        <v>3</v>
      </c>
      <c r="I26" s="31"/>
      <c r="J26" s="31"/>
      <c r="K26" s="35"/>
    </row>
    <row r="27" spans="2:11" x14ac:dyDescent="0.3">
      <c r="B27" s="8" t="s">
        <v>418</v>
      </c>
      <c r="C27" s="57" t="s">
        <v>419</v>
      </c>
      <c r="D27" s="54" t="s">
        <v>420</v>
      </c>
      <c r="E27" s="6" t="s">
        <v>401</v>
      </c>
      <c r="F27" s="19">
        <v>170000</v>
      </c>
      <c r="G27" s="24">
        <v>513.23</v>
      </c>
      <c r="H27" s="24">
        <v>2.42</v>
      </c>
      <c r="I27" s="31"/>
      <c r="J27" s="31"/>
      <c r="K27" s="35"/>
    </row>
    <row r="28" spans="2:11" x14ac:dyDescent="0.3">
      <c r="B28" s="8" t="s">
        <v>841</v>
      </c>
      <c r="C28" s="57" t="s">
        <v>842</v>
      </c>
      <c r="D28" s="54" t="s">
        <v>843</v>
      </c>
      <c r="E28" s="6" t="s">
        <v>50</v>
      </c>
      <c r="F28" s="19">
        <v>15000</v>
      </c>
      <c r="G28" s="24">
        <v>259.29000000000002</v>
      </c>
      <c r="H28" s="24">
        <v>1.22</v>
      </c>
      <c r="I28" s="31"/>
      <c r="J28" s="31"/>
      <c r="K28" s="35"/>
    </row>
    <row r="29" spans="2:11" x14ac:dyDescent="0.3">
      <c r="C29" s="58" t="s">
        <v>176</v>
      </c>
      <c r="D29" s="54"/>
      <c r="E29" s="6"/>
      <c r="F29" s="19"/>
      <c r="G29" s="25">
        <v>20397.36</v>
      </c>
      <c r="H29" s="25">
        <v>96.34</v>
      </c>
      <c r="I29" s="31"/>
      <c r="J29" s="31"/>
      <c r="K29" s="35"/>
    </row>
    <row r="30" spans="2:11" x14ac:dyDescent="0.3">
      <c r="C30" s="57"/>
      <c r="D30" s="54"/>
      <c r="E30" s="6"/>
      <c r="F30" s="19"/>
      <c r="G30" s="24"/>
      <c r="H30" s="24"/>
      <c r="I30" s="31"/>
      <c r="J30" s="31"/>
      <c r="K30" s="35"/>
    </row>
    <row r="31" spans="2:11" x14ac:dyDescent="0.3">
      <c r="C31" s="58" t="s">
        <v>3</v>
      </c>
      <c r="D31" s="54"/>
      <c r="E31" s="6"/>
      <c r="F31" s="19"/>
      <c r="G31" s="24" t="s">
        <v>2</v>
      </c>
      <c r="H31" s="24" t="s">
        <v>2</v>
      </c>
      <c r="I31" s="31"/>
      <c r="J31" s="31"/>
      <c r="K31" s="35"/>
    </row>
    <row r="32" spans="2:11" x14ac:dyDescent="0.3">
      <c r="C32" s="57"/>
      <c r="D32" s="54"/>
      <c r="E32" s="6"/>
      <c r="F32" s="19"/>
      <c r="G32" s="24"/>
      <c r="H32" s="24"/>
      <c r="I32" s="31"/>
      <c r="J32" s="31"/>
      <c r="K32" s="35"/>
    </row>
    <row r="33" spans="3:11" x14ac:dyDescent="0.3">
      <c r="C33" s="58" t="s">
        <v>4</v>
      </c>
      <c r="D33" s="54"/>
      <c r="E33" s="6"/>
      <c r="F33" s="19"/>
      <c r="G33" s="24" t="s">
        <v>2</v>
      </c>
      <c r="H33" s="24" t="s">
        <v>2</v>
      </c>
      <c r="I33" s="31"/>
      <c r="J33" s="31"/>
      <c r="K33" s="35"/>
    </row>
    <row r="34" spans="3:11" x14ac:dyDescent="0.3">
      <c r="C34" s="57"/>
      <c r="D34" s="54"/>
      <c r="E34" s="6"/>
      <c r="F34" s="19"/>
      <c r="G34" s="24"/>
      <c r="H34" s="24"/>
      <c r="I34" s="31"/>
      <c r="J34" s="31"/>
      <c r="K34" s="35"/>
    </row>
    <row r="35" spans="3:11" x14ac:dyDescent="0.3">
      <c r="C35" s="58" t="s">
        <v>5</v>
      </c>
      <c r="D35" s="54"/>
      <c r="E35" s="6"/>
      <c r="F35" s="19"/>
      <c r="G35" s="24"/>
      <c r="H35" s="24"/>
      <c r="I35" s="31"/>
      <c r="J35" s="31"/>
      <c r="K35" s="35"/>
    </row>
    <row r="36" spans="3:11" x14ac:dyDescent="0.3">
      <c r="C36" s="57"/>
      <c r="D36" s="54"/>
      <c r="E36" s="6"/>
      <c r="F36" s="19"/>
      <c r="G36" s="24"/>
      <c r="H36" s="24"/>
      <c r="I36" s="31"/>
      <c r="J36" s="31"/>
      <c r="K36" s="35"/>
    </row>
    <row r="37" spans="3:11" x14ac:dyDescent="0.3">
      <c r="C37" s="58" t="s">
        <v>6</v>
      </c>
      <c r="D37" s="54"/>
      <c r="E37" s="6"/>
      <c r="F37" s="19"/>
      <c r="G37" s="24" t="s">
        <v>2</v>
      </c>
      <c r="H37" s="24" t="s">
        <v>2</v>
      </c>
      <c r="I37" s="31"/>
      <c r="J37" s="31"/>
      <c r="K37" s="35"/>
    </row>
    <row r="38" spans="3:11" x14ac:dyDescent="0.3">
      <c r="C38" s="57"/>
      <c r="D38" s="54"/>
      <c r="E38" s="6"/>
      <c r="F38" s="19"/>
      <c r="G38" s="24"/>
      <c r="H38" s="24"/>
      <c r="I38" s="31"/>
      <c r="J38" s="31"/>
      <c r="K38" s="35"/>
    </row>
    <row r="39" spans="3:11" x14ac:dyDescent="0.3">
      <c r="C39" s="58" t="s">
        <v>7</v>
      </c>
      <c r="D39" s="54"/>
      <c r="E39" s="6"/>
      <c r="F39" s="19"/>
      <c r="G39" s="24" t="s">
        <v>2</v>
      </c>
      <c r="H39" s="24" t="s">
        <v>2</v>
      </c>
      <c r="I39" s="31"/>
      <c r="J39" s="31"/>
      <c r="K39" s="35"/>
    </row>
    <row r="40" spans="3:11" x14ac:dyDescent="0.3">
      <c r="C40" s="57"/>
      <c r="D40" s="54"/>
      <c r="E40" s="6"/>
      <c r="F40" s="19"/>
      <c r="G40" s="24"/>
      <c r="H40" s="24"/>
      <c r="I40" s="31"/>
      <c r="J40" s="31"/>
      <c r="K40" s="35"/>
    </row>
    <row r="41" spans="3:11" x14ac:dyDescent="0.3">
      <c r="C41" s="58" t="s">
        <v>8</v>
      </c>
      <c r="D41" s="54"/>
      <c r="E41" s="6"/>
      <c r="F41" s="19"/>
      <c r="G41" s="24" t="s">
        <v>2</v>
      </c>
      <c r="H41" s="24" t="s">
        <v>2</v>
      </c>
      <c r="I41" s="31"/>
      <c r="J41" s="31"/>
      <c r="K41" s="35"/>
    </row>
    <row r="42" spans="3:11" x14ac:dyDescent="0.3">
      <c r="C42" s="57"/>
      <c r="D42" s="54"/>
      <c r="E42" s="6"/>
      <c r="F42" s="19"/>
      <c r="G42" s="24"/>
      <c r="H42" s="24"/>
      <c r="I42" s="31"/>
      <c r="J42" s="31"/>
      <c r="K42" s="35"/>
    </row>
    <row r="43" spans="3:11" x14ac:dyDescent="0.3">
      <c r="C43" s="58" t="s">
        <v>9</v>
      </c>
      <c r="D43" s="54"/>
      <c r="E43" s="6"/>
      <c r="F43" s="19"/>
      <c r="G43" s="24" t="s">
        <v>2</v>
      </c>
      <c r="H43" s="24" t="s">
        <v>2</v>
      </c>
      <c r="I43" s="31"/>
      <c r="J43" s="31"/>
      <c r="K43" s="35"/>
    </row>
    <row r="44" spans="3:11" x14ac:dyDescent="0.3">
      <c r="C44" s="57"/>
      <c r="D44" s="54"/>
      <c r="E44" s="6"/>
      <c r="F44" s="19"/>
      <c r="G44" s="24"/>
      <c r="H44" s="24"/>
      <c r="I44" s="31"/>
      <c r="J44" s="31"/>
      <c r="K44" s="35"/>
    </row>
    <row r="45" spans="3:11" x14ac:dyDescent="0.3">
      <c r="C45" s="58" t="s">
        <v>10</v>
      </c>
      <c r="D45" s="54"/>
      <c r="E45" s="6"/>
      <c r="F45" s="19"/>
      <c r="G45" s="24" t="s">
        <v>2</v>
      </c>
      <c r="H45" s="24" t="s">
        <v>2</v>
      </c>
      <c r="I45" s="31"/>
      <c r="J45" s="31"/>
      <c r="K45" s="35"/>
    </row>
    <row r="46" spans="3:11" x14ac:dyDescent="0.3">
      <c r="C46" s="57"/>
      <c r="D46" s="54"/>
      <c r="E46" s="6"/>
      <c r="F46" s="19"/>
      <c r="G46" s="24"/>
      <c r="H46" s="24"/>
      <c r="I46" s="31"/>
      <c r="J46" s="31"/>
      <c r="K46" s="35"/>
    </row>
    <row r="47" spans="3:11" x14ac:dyDescent="0.3">
      <c r="C47" s="58" t="s">
        <v>11</v>
      </c>
      <c r="D47" s="54"/>
      <c r="E47" s="6"/>
      <c r="F47" s="19"/>
      <c r="G47" s="24"/>
      <c r="H47" s="24"/>
      <c r="I47" s="31"/>
      <c r="J47" s="31"/>
      <c r="K47" s="35"/>
    </row>
    <row r="48" spans="3:11" x14ac:dyDescent="0.3">
      <c r="C48" s="57"/>
      <c r="D48" s="54"/>
      <c r="E48" s="6"/>
      <c r="F48" s="19"/>
      <c r="G48" s="24"/>
      <c r="H48" s="24"/>
      <c r="I48" s="31"/>
      <c r="J48" s="31"/>
      <c r="K48" s="35"/>
    </row>
    <row r="49" spans="1:11" x14ac:dyDescent="0.3">
      <c r="C49" s="58" t="s">
        <v>13</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14</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15</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16</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17</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188</v>
      </c>
      <c r="C71" s="57" t="s">
        <v>189</v>
      </c>
      <c r="D71" s="54"/>
      <c r="E71" s="6"/>
      <c r="F71" s="19"/>
      <c r="G71" s="24">
        <v>732.86</v>
      </c>
      <c r="H71" s="24">
        <v>3.46</v>
      </c>
      <c r="I71" s="31"/>
      <c r="J71" s="31"/>
      <c r="K71" s="35"/>
    </row>
    <row r="72" spans="1:54" x14ac:dyDescent="0.3">
      <c r="C72" s="58" t="s">
        <v>176</v>
      </c>
      <c r="D72" s="54"/>
      <c r="E72" s="6"/>
      <c r="F72" s="19"/>
      <c r="G72" s="25">
        <v>732.86</v>
      </c>
      <c r="H72" s="25">
        <v>3.46</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5255</v>
      </c>
      <c r="D75" s="54"/>
      <c r="E75" s="6"/>
      <c r="F75" s="19"/>
      <c r="G75" s="24" t="s">
        <v>2</v>
      </c>
      <c r="H75" s="24" t="s">
        <v>2</v>
      </c>
      <c r="I75" s="31"/>
      <c r="J75" s="31"/>
      <c r="K75" s="35"/>
      <c r="L75" s="3"/>
      <c r="AI75" s="3"/>
      <c r="AV75" s="3"/>
      <c r="AX75" s="3"/>
      <c r="BB75" s="3"/>
    </row>
    <row r="76" spans="1:54" x14ac:dyDescent="0.3">
      <c r="B76" s="8"/>
      <c r="C76" s="57" t="s">
        <v>190</v>
      </c>
      <c r="D76" s="54"/>
      <c r="E76" s="6"/>
      <c r="F76" s="19"/>
      <c r="G76" s="24">
        <v>41.61</v>
      </c>
      <c r="H76" s="24">
        <v>0.2</v>
      </c>
      <c r="I76" s="31"/>
      <c r="J76" s="31"/>
      <c r="K76" s="35"/>
    </row>
    <row r="77" spans="1:54" x14ac:dyDescent="0.3">
      <c r="C77" s="58" t="s">
        <v>176</v>
      </c>
      <c r="D77" s="54"/>
      <c r="E77" s="6"/>
      <c r="F77" s="19"/>
      <c r="G77" s="25">
        <v>41.61</v>
      </c>
      <c r="H77" s="25">
        <v>0.2</v>
      </c>
      <c r="I77" s="31"/>
      <c r="J77" s="31"/>
      <c r="K77" s="35"/>
    </row>
    <row r="78" spans="1:54" x14ac:dyDescent="0.3">
      <c r="C78" s="57"/>
      <c r="D78" s="54"/>
      <c r="E78" s="6"/>
      <c r="F78" s="19"/>
      <c r="G78" s="24"/>
      <c r="H78" s="24"/>
      <c r="I78" s="31"/>
      <c r="J78" s="31"/>
      <c r="K78" s="35"/>
    </row>
    <row r="79" spans="1:54" x14ac:dyDescent="0.3">
      <c r="C79" s="60" t="s">
        <v>191</v>
      </c>
      <c r="D79" s="55"/>
      <c r="E79" s="5"/>
      <c r="F79" s="20"/>
      <c r="G79" s="26">
        <v>21171.83</v>
      </c>
      <c r="H79" s="26">
        <v>100</v>
      </c>
      <c r="I79" s="32"/>
      <c r="J79" s="32"/>
      <c r="K79" s="36"/>
    </row>
    <row r="82" spans="3:11" x14ac:dyDescent="0.3">
      <c r="C82" s="1" t="s">
        <v>192</v>
      </c>
    </row>
    <row r="83" spans="3:11" x14ac:dyDescent="0.3">
      <c r="C83" s="37" t="s">
        <v>193</v>
      </c>
      <c r="D83" s="37"/>
      <c r="E83" s="37"/>
      <c r="F83" s="37"/>
      <c r="G83" s="37"/>
      <c r="H83" s="37"/>
      <c r="I83" s="37"/>
      <c r="J83" s="37"/>
      <c r="K83" s="37"/>
    </row>
    <row r="84" spans="3:11" x14ac:dyDescent="0.3">
      <c r="C84" s="2" t="s">
        <v>194</v>
      </c>
    </row>
    <row r="85" spans="3:11" x14ac:dyDescent="0.3">
      <c r="C85" s="2" t="s">
        <v>195</v>
      </c>
    </row>
    <row r="86" spans="3:11" ht="30" customHeight="1" x14ac:dyDescent="0.3">
      <c r="C86" s="82" t="s">
        <v>196</v>
      </c>
      <c r="D86" s="83"/>
      <c r="E86" s="83"/>
      <c r="F86" s="83"/>
      <c r="G86" s="83"/>
      <c r="H86" s="83"/>
      <c r="I86" s="83"/>
      <c r="J86" s="83"/>
      <c r="K86" s="83"/>
    </row>
    <row r="87" spans="3:11" x14ac:dyDescent="0.3">
      <c r="C87" s="2" t="s">
        <v>197</v>
      </c>
    </row>
    <row r="89" spans="3:11" x14ac:dyDescent="0.3">
      <c r="C89" s="1" t="s">
        <v>5366</v>
      </c>
      <c r="E89" s="80" t="s">
        <v>5367</v>
      </c>
    </row>
    <row r="90" spans="3:11" x14ac:dyDescent="0.3">
      <c r="E90" s="2" t="s">
        <v>5370</v>
      </c>
    </row>
  </sheetData>
  <mergeCells count="1">
    <mergeCell ref="C86:K86"/>
  </mergeCells>
  <hyperlinks>
    <hyperlink ref="J2" location="'Index'!A1" display="'Index'!A1" xr:uid="{B25DDA15-4353-4AC8-B17A-8738D70C4A14}"/>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8AA36-F711-4AF9-B520-ACDD1F4FCFA7}">
  <sheetPr codeName="Sheet147"/>
  <dimension ref="A1:IV98"/>
  <sheetViews>
    <sheetView showGridLines="0" zoomScale="90" zoomScaleNormal="90" workbookViewId="0">
      <pane ySplit="6" topLeftCell="A78"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3041</v>
      </c>
      <c r="J2" s="38" t="s">
        <v>4927</v>
      </c>
    </row>
    <row r="3" spans="1:54" ht="16.2" x14ac:dyDescent="0.35">
      <c r="C3" s="1" t="s">
        <v>28</v>
      </c>
      <c r="D3" s="21" t="s">
        <v>3042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1058</v>
      </c>
      <c r="C10" s="57" t="s">
        <v>1059</v>
      </c>
      <c r="D10" s="54" t="s">
        <v>1060</v>
      </c>
      <c r="E10" s="6" t="s">
        <v>111</v>
      </c>
      <c r="F10" s="19">
        <v>713687</v>
      </c>
      <c r="G10" s="24">
        <v>3427.12</v>
      </c>
      <c r="H10" s="24">
        <v>8.6999999999999993</v>
      </c>
      <c r="I10" s="31"/>
      <c r="J10" s="31"/>
      <c r="K10" s="35"/>
    </row>
    <row r="11" spans="1:54" x14ac:dyDescent="0.3">
      <c r="B11" s="8" t="s">
        <v>2846</v>
      </c>
      <c r="C11" s="57" t="s">
        <v>2847</v>
      </c>
      <c r="D11" s="54" t="s">
        <v>2848</v>
      </c>
      <c r="E11" s="6" t="s">
        <v>315</v>
      </c>
      <c r="F11" s="19">
        <v>200000</v>
      </c>
      <c r="G11" s="24">
        <v>3414.8</v>
      </c>
      <c r="H11" s="24">
        <v>8.67</v>
      </c>
      <c r="I11" s="31"/>
      <c r="J11" s="31"/>
      <c r="K11" s="35"/>
    </row>
    <row r="12" spans="1:54" x14ac:dyDescent="0.3">
      <c r="B12" s="8" t="s">
        <v>76</v>
      </c>
      <c r="C12" s="57" t="s">
        <v>77</v>
      </c>
      <c r="D12" s="54" t="s">
        <v>78</v>
      </c>
      <c r="E12" s="6" t="s">
        <v>43</v>
      </c>
      <c r="F12" s="19">
        <v>370000</v>
      </c>
      <c r="G12" s="24">
        <v>3035.3</v>
      </c>
      <c r="H12" s="24">
        <v>7.71</v>
      </c>
      <c r="I12" s="31"/>
      <c r="J12" s="31"/>
      <c r="K12" s="35"/>
    </row>
    <row r="13" spans="1:54" x14ac:dyDescent="0.3">
      <c r="B13" s="8" t="s">
        <v>2499</v>
      </c>
      <c r="C13" s="57" t="s">
        <v>2500</v>
      </c>
      <c r="D13" s="54" t="s">
        <v>2501</v>
      </c>
      <c r="E13" s="6" t="s">
        <v>86</v>
      </c>
      <c r="F13" s="19">
        <v>300000</v>
      </c>
      <c r="G13" s="24">
        <v>2859.3</v>
      </c>
      <c r="H13" s="24">
        <v>7.26</v>
      </c>
      <c r="I13" s="31"/>
      <c r="J13" s="31"/>
      <c r="K13" s="35"/>
    </row>
    <row r="14" spans="1:54" x14ac:dyDescent="0.3">
      <c r="B14" s="8" t="s">
        <v>44</v>
      </c>
      <c r="C14" s="57" t="s">
        <v>45</v>
      </c>
      <c r="D14" s="54" t="s">
        <v>46</v>
      </c>
      <c r="E14" s="6" t="s">
        <v>43</v>
      </c>
      <c r="F14" s="19">
        <v>180000</v>
      </c>
      <c r="G14" s="24">
        <v>2602.44</v>
      </c>
      <c r="H14" s="24">
        <v>6.61</v>
      </c>
      <c r="I14" s="31"/>
      <c r="J14" s="31"/>
      <c r="K14" s="35"/>
    </row>
    <row r="15" spans="1:54" x14ac:dyDescent="0.3">
      <c r="B15" s="8" t="s">
        <v>40</v>
      </c>
      <c r="C15" s="57" t="s">
        <v>41</v>
      </c>
      <c r="D15" s="54" t="s">
        <v>42</v>
      </c>
      <c r="E15" s="6" t="s">
        <v>43</v>
      </c>
      <c r="F15" s="19">
        <v>130000</v>
      </c>
      <c r="G15" s="24">
        <v>2601.9499999999998</v>
      </c>
      <c r="H15" s="24">
        <v>6.61</v>
      </c>
      <c r="I15" s="31"/>
      <c r="J15" s="31"/>
      <c r="K15" s="35"/>
    </row>
    <row r="16" spans="1:54" x14ac:dyDescent="0.3">
      <c r="B16" s="8" t="s">
        <v>69</v>
      </c>
      <c r="C16" s="57" t="s">
        <v>70</v>
      </c>
      <c r="D16" s="54" t="s">
        <v>71</v>
      </c>
      <c r="E16" s="6" t="s">
        <v>72</v>
      </c>
      <c r="F16" s="19">
        <v>20700</v>
      </c>
      <c r="G16" s="24">
        <v>2566.8000000000002</v>
      </c>
      <c r="H16" s="24">
        <v>6.52</v>
      </c>
      <c r="I16" s="31"/>
      <c r="J16" s="31"/>
      <c r="K16" s="35"/>
    </row>
    <row r="17" spans="2:11" x14ac:dyDescent="0.3">
      <c r="B17" s="8" t="s">
        <v>533</v>
      </c>
      <c r="C17" s="57" t="s">
        <v>534</v>
      </c>
      <c r="D17" s="54" t="s">
        <v>535</v>
      </c>
      <c r="E17" s="6" t="s">
        <v>200</v>
      </c>
      <c r="F17" s="19">
        <v>40000</v>
      </c>
      <c r="G17" s="24">
        <v>2390.6</v>
      </c>
      <c r="H17" s="24">
        <v>6.07</v>
      </c>
      <c r="I17" s="31"/>
      <c r="J17" s="31"/>
      <c r="K17" s="35"/>
    </row>
    <row r="18" spans="2:11" x14ac:dyDescent="0.3">
      <c r="B18" s="8" t="s">
        <v>561</v>
      </c>
      <c r="C18" s="57" t="s">
        <v>562</v>
      </c>
      <c r="D18" s="54" t="s">
        <v>563</v>
      </c>
      <c r="E18" s="6" t="s">
        <v>164</v>
      </c>
      <c r="F18" s="19">
        <v>200000</v>
      </c>
      <c r="G18" s="24">
        <v>1622.5</v>
      </c>
      <c r="H18" s="24">
        <v>4.12</v>
      </c>
      <c r="I18" s="31"/>
      <c r="J18" s="31"/>
      <c r="K18" s="35"/>
    </row>
    <row r="19" spans="2:11" x14ac:dyDescent="0.3">
      <c r="B19" s="8" t="s">
        <v>1796</v>
      </c>
      <c r="C19" s="57" t="s">
        <v>1797</v>
      </c>
      <c r="D19" s="54" t="s">
        <v>1798</v>
      </c>
      <c r="E19" s="6" t="s">
        <v>490</v>
      </c>
      <c r="F19" s="19">
        <v>250000</v>
      </c>
      <c r="G19" s="24">
        <v>1484.63</v>
      </c>
      <c r="H19" s="24">
        <v>3.77</v>
      </c>
      <c r="I19" s="31"/>
      <c r="J19" s="31"/>
      <c r="K19" s="35"/>
    </row>
    <row r="20" spans="2:11" x14ac:dyDescent="0.3">
      <c r="B20" s="8" t="s">
        <v>2220</v>
      </c>
      <c r="C20" s="57" t="s">
        <v>2221</v>
      </c>
      <c r="D20" s="54" t="s">
        <v>2222</v>
      </c>
      <c r="E20" s="6" t="s">
        <v>433</v>
      </c>
      <c r="F20" s="19">
        <v>900000</v>
      </c>
      <c r="G20" s="24">
        <v>1439.82</v>
      </c>
      <c r="H20" s="24">
        <v>3.66</v>
      </c>
      <c r="I20" s="31"/>
      <c r="J20" s="31"/>
      <c r="K20" s="35"/>
    </row>
    <row r="21" spans="2:11" x14ac:dyDescent="0.3">
      <c r="B21" s="8" t="s">
        <v>87</v>
      </c>
      <c r="C21" s="57" t="s">
        <v>88</v>
      </c>
      <c r="D21" s="54" t="s">
        <v>89</v>
      </c>
      <c r="E21" s="6" t="s">
        <v>90</v>
      </c>
      <c r="F21" s="19">
        <v>20000</v>
      </c>
      <c r="G21" s="24">
        <v>1361.9</v>
      </c>
      <c r="H21" s="24">
        <v>3.46</v>
      </c>
      <c r="I21" s="31"/>
      <c r="J21" s="31"/>
      <c r="K21" s="35"/>
    </row>
    <row r="22" spans="2:11" x14ac:dyDescent="0.3">
      <c r="B22" s="8" t="s">
        <v>564</v>
      </c>
      <c r="C22" s="57" t="s">
        <v>565</v>
      </c>
      <c r="D22" s="54" t="s">
        <v>566</v>
      </c>
      <c r="E22" s="6" t="s">
        <v>164</v>
      </c>
      <c r="F22" s="19">
        <v>500000</v>
      </c>
      <c r="G22" s="24">
        <v>1320.75</v>
      </c>
      <c r="H22" s="24">
        <v>3.35</v>
      </c>
      <c r="I22" s="31"/>
      <c r="J22" s="31"/>
      <c r="K22" s="35"/>
    </row>
    <row r="23" spans="2:11" x14ac:dyDescent="0.3">
      <c r="B23" s="8" t="s">
        <v>223</v>
      </c>
      <c r="C23" s="57" t="s">
        <v>224</v>
      </c>
      <c r="D23" s="54" t="s">
        <v>225</v>
      </c>
      <c r="E23" s="6" t="s">
        <v>86</v>
      </c>
      <c r="F23" s="19">
        <v>46307</v>
      </c>
      <c r="G23" s="24">
        <v>1215.05</v>
      </c>
      <c r="H23" s="24">
        <v>3.08</v>
      </c>
      <c r="I23" s="31"/>
      <c r="J23" s="31"/>
      <c r="K23" s="35"/>
    </row>
    <row r="24" spans="2:11" x14ac:dyDescent="0.3">
      <c r="B24" s="8" t="s">
        <v>91</v>
      </c>
      <c r="C24" s="57" t="s">
        <v>92</v>
      </c>
      <c r="D24" s="54" t="s">
        <v>93</v>
      </c>
      <c r="E24" s="6" t="s">
        <v>72</v>
      </c>
      <c r="F24" s="19">
        <v>20000</v>
      </c>
      <c r="G24" s="24">
        <v>1131.3</v>
      </c>
      <c r="H24" s="24">
        <v>2.87</v>
      </c>
      <c r="I24" s="31"/>
      <c r="J24" s="31"/>
      <c r="K24" s="35"/>
    </row>
    <row r="25" spans="2:11" x14ac:dyDescent="0.3">
      <c r="B25" s="8" t="s">
        <v>3043</v>
      </c>
      <c r="C25" s="57" t="s">
        <v>3044</v>
      </c>
      <c r="D25" s="54" t="s">
        <v>3045</v>
      </c>
      <c r="E25" s="6" t="s">
        <v>500</v>
      </c>
      <c r="F25" s="19">
        <v>167340</v>
      </c>
      <c r="G25" s="24">
        <v>1126.1099999999999</v>
      </c>
      <c r="H25" s="24">
        <v>2.86</v>
      </c>
      <c r="I25" s="31"/>
      <c r="J25" s="31"/>
      <c r="K25" s="35"/>
    </row>
    <row r="26" spans="2:11" x14ac:dyDescent="0.3">
      <c r="B26" s="8" t="s">
        <v>497</v>
      </c>
      <c r="C26" s="57" t="s">
        <v>498</v>
      </c>
      <c r="D26" s="54" t="s">
        <v>499</v>
      </c>
      <c r="E26" s="6" t="s">
        <v>500</v>
      </c>
      <c r="F26" s="19">
        <v>85118</v>
      </c>
      <c r="G26" s="24">
        <v>1105.3399999999999</v>
      </c>
      <c r="H26" s="24">
        <v>2.81</v>
      </c>
      <c r="I26" s="31"/>
      <c r="J26" s="31"/>
      <c r="K26" s="35"/>
    </row>
    <row r="27" spans="2:11" x14ac:dyDescent="0.3">
      <c r="B27" s="8" t="s">
        <v>504</v>
      </c>
      <c r="C27" s="57" t="s">
        <v>505</v>
      </c>
      <c r="D27" s="54" t="s">
        <v>506</v>
      </c>
      <c r="E27" s="6" t="s">
        <v>315</v>
      </c>
      <c r="F27" s="19">
        <v>16000</v>
      </c>
      <c r="G27" s="24">
        <v>771.22</v>
      </c>
      <c r="H27" s="24">
        <v>1.96</v>
      </c>
      <c r="I27" s="31"/>
      <c r="J27" s="31"/>
      <c r="K27" s="35"/>
    </row>
    <row r="28" spans="2:11" x14ac:dyDescent="0.3">
      <c r="B28" s="8" t="s">
        <v>150</v>
      </c>
      <c r="C28" s="57" t="s">
        <v>151</v>
      </c>
      <c r="D28" s="54" t="s">
        <v>152</v>
      </c>
      <c r="E28" s="6" t="s">
        <v>141</v>
      </c>
      <c r="F28" s="19">
        <v>150000</v>
      </c>
      <c r="G28" s="24">
        <v>722.03</v>
      </c>
      <c r="H28" s="24">
        <v>1.83</v>
      </c>
      <c r="I28" s="31"/>
      <c r="J28" s="31"/>
      <c r="K28" s="35"/>
    </row>
    <row r="29" spans="2:11" x14ac:dyDescent="0.3">
      <c r="B29" s="8" t="s">
        <v>443</v>
      </c>
      <c r="C29" s="57" t="s">
        <v>444</v>
      </c>
      <c r="D29" s="54" t="s">
        <v>445</v>
      </c>
      <c r="E29" s="6" t="s">
        <v>68</v>
      </c>
      <c r="F29" s="19">
        <v>390121</v>
      </c>
      <c r="G29" s="24">
        <v>603.75</v>
      </c>
      <c r="H29" s="24">
        <v>1.53</v>
      </c>
      <c r="I29" s="31"/>
      <c r="J29" s="31"/>
      <c r="K29" s="35"/>
    </row>
    <row r="30" spans="2:11" x14ac:dyDescent="0.3">
      <c r="B30" s="8" t="s">
        <v>47</v>
      </c>
      <c r="C30" s="57" t="s">
        <v>48</v>
      </c>
      <c r="D30" s="54" t="s">
        <v>49</v>
      </c>
      <c r="E30" s="6" t="s">
        <v>50</v>
      </c>
      <c r="F30" s="19">
        <v>30000</v>
      </c>
      <c r="G30" s="24">
        <v>480.54</v>
      </c>
      <c r="H30" s="24">
        <v>1.22</v>
      </c>
      <c r="I30" s="31"/>
      <c r="J30" s="31"/>
      <c r="K30" s="35"/>
    </row>
    <row r="31" spans="2:11" x14ac:dyDescent="0.3">
      <c r="B31" s="8" t="s">
        <v>958</v>
      </c>
      <c r="C31" s="57" t="s">
        <v>959</v>
      </c>
      <c r="D31" s="54" t="s">
        <v>960</v>
      </c>
      <c r="E31" s="6" t="s">
        <v>207</v>
      </c>
      <c r="F31" s="19">
        <v>200000</v>
      </c>
      <c r="G31" s="24">
        <v>386.22</v>
      </c>
      <c r="H31" s="24">
        <v>0.98</v>
      </c>
      <c r="I31" s="31"/>
      <c r="J31" s="31"/>
      <c r="K31" s="35"/>
    </row>
    <row r="32" spans="2:11" x14ac:dyDescent="0.3">
      <c r="B32" s="8" t="s">
        <v>434</v>
      </c>
      <c r="C32" s="57" t="s">
        <v>435</v>
      </c>
      <c r="D32" s="54" t="s">
        <v>436</v>
      </c>
      <c r="E32" s="6" t="s">
        <v>115</v>
      </c>
      <c r="F32" s="19">
        <v>15861</v>
      </c>
      <c r="G32" s="24">
        <v>274.27</v>
      </c>
      <c r="H32" s="24">
        <v>0.7</v>
      </c>
      <c r="I32" s="31"/>
      <c r="J32" s="31"/>
      <c r="K32" s="35"/>
    </row>
    <row r="33" spans="2:11" x14ac:dyDescent="0.3">
      <c r="B33" s="8" t="s">
        <v>873</v>
      </c>
      <c r="C33" s="57" t="s">
        <v>874</v>
      </c>
      <c r="D33" s="54" t="s">
        <v>875</v>
      </c>
      <c r="E33" s="6" t="s">
        <v>164</v>
      </c>
      <c r="F33" s="19">
        <v>3600</v>
      </c>
      <c r="G33" s="24">
        <v>93.53</v>
      </c>
      <c r="H33" s="24">
        <v>0.24</v>
      </c>
      <c r="I33" s="31"/>
      <c r="J33" s="31"/>
      <c r="K33" s="35"/>
    </row>
    <row r="34" spans="2:11" x14ac:dyDescent="0.3">
      <c r="B34" s="8" t="s">
        <v>530</v>
      </c>
      <c r="C34" s="57" t="s">
        <v>531</v>
      </c>
      <c r="D34" s="54" t="s">
        <v>532</v>
      </c>
      <c r="E34" s="6" t="s">
        <v>86</v>
      </c>
      <c r="F34" s="19">
        <v>5000</v>
      </c>
      <c r="G34" s="24">
        <v>46.83</v>
      </c>
      <c r="H34" s="24">
        <v>0.12</v>
      </c>
      <c r="I34" s="31"/>
      <c r="J34" s="31"/>
      <c r="K34" s="35"/>
    </row>
    <row r="35" spans="2:11" x14ac:dyDescent="0.3">
      <c r="B35" s="8" t="s">
        <v>516</v>
      </c>
      <c r="C35" s="57" t="s">
        <v>517</v>
      </c>
      <c r="D35" s="54" t="s">
        <v>518</v>
      </c>
      <c r="E35" s="6" t="s">
        <v>145</v>
      </c>
      <c r="F35" s="19">
        <v>1291</v>
      </c>
      <c r="G35" s="24">
        <v>18.09</v>
      </c>
      <c r="H35" s="24">
        <v>0.05</v>
      </c>
      <c r="I35" s="31"/>
      <c r="J35" s="31"/>
      <c r="K35" s="35"/>
    </row>
    <row r="36" spans="2:11" x14ac:dyDescent="0.3">
      <c r="B36" s="8" t="s">
        <v>905</v>
      </c>
      <c r="C36" s="57" t="s">
        <v>906</v>
      </c>
      <c r="D36" s="54" t="s">
        <v>907</v>
      </c>
      <c r="E36" s="6" t="s">
        <v>908</v>
      </c>
      <c r="F36" s="19">
        <v>192</v>
      </c>
      <c r="G36" s="24">
        <v>4.2699999999999996</v>
      </c>
      <c r="H36" s="24">
        <v>0.01</v>
      </c>
      <c r="I36" s="31"/>
      <c r="J36" s="31"/>
      <c r="K36" s="35"/>
    </row>
    <row r="37" spans="2:11" x14ac:dyDescent="0.3">
      <c r="C37" s="58" t="s">
        <v>176</v>
      </c>
      <c r="D37" s="54"/>
      <c r="E37" s="6"/>
      <c r="F37" s="19"/>
      <c r="G37" s="25">
        <v>38106.46</v>
      </c>
      <c r="H37" s="25">
        <v>96.77</v>
      </c>
      <c r="I37" s="31"/>
      <c r="J37" s="31"/>
      <c r="K37" s="35"/>
    </row>
    <row r="38" spans="2:11" x14ac:dyDescent="0.3">
      <c r="C38" s="57"/>
      <c r="D38" s="54"/>
      <c r="E38" s="6"/>
      <c r="F38" s="19"/>
      <c r="G38" s="24"/>
      <c r="H38" s="24"/>
      <c r="I38" s="31"/>
      <c r="J38" s="31"/>
      <c r="K38" s="35"/>
    </row>
    <row r="39" spans="2:11" x14ac:dyDescent="0.3">
      <c r="C39" s="58" t="s">
        <v>3</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4</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8" t="s">
        <v>5</v>
      </c>
      <c r="D43" s="54"/>
      <c r="E43" s="6"/>
      <c r="F43" s="19"/>
      <c r="G43" s="24"/>
      <c r="H43" s="24"/>
      <c r="I43" s="31"/>
      <c r="J43" s="31"/>
      <c r="K43" s="35"/>
    </row>
    <row r="44" spans="2:11" x14ac:dyDescent="0.3">
      <c r="C44" s="57"/>
      <c r="D44" s="54"/>
      <c r="E44" s="6"/>
      <c r="F44" s="19"/>
      <c r="G44" s="24"/>
      <c r="H44" s="24"/>
      <c r="I44" s="31"/>
      <c r="J44" s="31"/>
      <c r="K44" s="35"/>
    </row>
    <row r="45" spans="2:11" x14ac:dyDescent="0.3">
      <c r="C45" s="58" t="s">
        <v>6</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7</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8</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9</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10</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11</v>
      </c>
      <c r="D55" s="54"/>
      <c r="E55" s="6"/>
      <c r="F55" s="19"/>
      <c r="G55" s="24"/>
      <c r="H55" s="24"/>
      <c r="I55" s="31"/>
      <c r="J55" s="31"/>
      <c r="K55" s="35"/>
    </row>
    <row r="56" spans="3:11" x14ac:dyDescent="0.3">
      <c r="C56" s="57"/>
      <c r="D56" s="54"/>
      <c r="E56" s="6"/>
      <c r="F56" s="19"/>
      <c r="G56" s="24"/>
      <c r="H56" s="24"/>
      <c r="I56" s="31"/>
      <c r="J56" s="31"/>
      <c r="K56" s="35"/>
    </row>
    <row r="57" spans="3:11" x14ac:dyDescent="0.3">
      <c r="C57" s="58" t="s">
        <v>13</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14</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15</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16</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17</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18</v>
      </c>
      <c r="D67" s="54"/>
      <c r="E67" s="6"/>
      <c r="F67" s="19"/>
      <c r="G67" s="24"/>
      <c r="H67" s="24"/>
      <c r="I67" s="31"/>
      <c r="J67" s="31"/>
      <c r="K67" s="35"/>
    </row>
    <row r="68" spans="1:11" x14ac:dyDescent="0.3">
      <c r="A68" s="28"/>
      <c r="B68" s="28"/>
      <c r="C68" s="58" t="s">
        <v>19</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20</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21</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22</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24</v>
      </c>
      <c r="D78" s="54"/>
      <c r="E78" s="6"/>
      <c r="F78" s="19"/>
      <c r="G78" s="24"/>
      <c r="H78" s="24"/>
      <c r="I78" s="31"/>
      <c r="J78" s="31"/>
      <c r="K78" s="35"/>
    </row>
    <row r="79" spans="1:11" x14ac:dyDescent="0.3">
      <c r="B79" s="8" t="s">
        <v>188</v>
      </c>
      <c r="C79" s="57" t="s">
        <v>189</v>
      </c>
      <c r="D79" s="54"/>
      <c r="E79" s="6"/>
      <c r="F79" s="19"/>
      <c r="G79" s="24">
        <v>1275.43</v>
      </c>
      <c r="H79" s="24">
        <v>3.24</v>
      </c>
      <c r="I79" s="31"/>
      <c r="J79" s="31"/>
      <c r="K79" s="35"/>
    </row>
    <row r="80" spans="1:11" x14ac:dyDescent="0.3">
      <c r="C80" s="58" t="s">
        <v>176</v>
      </c>
      <c r="D80" s="54"/>
      <c r="E80" s="6"/>
      <c r="F80" s="19"/>
      <c r="G80" s="25">
        <v>1275.43</v>
      </c>
      <c r="H80" s="25">
        <v>3.24</v>
      </c>
      <c r="I80" s="31"/>
      <c r="J80" s="31"/>
      <c r="K80" s="35"/>
    </row>
    <row r="81" spans="1:54" x14ac:dyDescent="0.3">
      <c r="C81" s="57"/>
      <c r="D81" s="54"/>
      <c r="E81" s="6"/>
      <c r="F81" s="19"/>
      <c r="G81" s="24"/>
      <c r="H81" s="24"/>
      <c r="I81" s="31"/>
      <c r="J81" s="31"/>
      <c r="K81" s="35"/>
    </row>
    <row r="82" spans="1:54" x14ac:dyDescent="0.3">
      <c r="A82" s="10"/>
      <c r="B82" s="28"/>
      <c r="C82" s="58" t="s">
        <v>25</v>
      </c>
      <c r="D82" s="54"/>
      <c r="E82" s="6"/>
      <c r="F82" s="19"/>
      <c r="G82" s="24"/>
      <c r="H82" s="24"/>
      <c r="I82" s="31"/>
      <c r="J82" s="31"/>
      <c r="K82" s="35"/>
    </row>
    <row r="83" spans="1:54" s="2" customFormat="1" ht="13.8" x14ac:dyDescent="0.3">
      <c r="A83" s="28"/>
      <c r="B83" s="28"/>
      <c r="C83" s="57" t="s">
        <v>5255</v>
      </c>
      <c r="D83" s="54"/>
      <c r="E83" s="6"/>
      <c r="F83" s="19"/>
      <c r="G83" s="24" t="s">
        <v>2</v>
      </c>
      <c r="H83" s="24" t="s">
        <v>2</v>
      </c>
      <c r="I83" s="31"/>
      <c r="J83" s="31"/>
      <c r="K83" s="35"/>
      <c r="L83" s="3"/>
      <c r="AI83" s="3"/>
      <c r="AV83" s="3"/>
      <c r="AX83" s="3"/>
      <c r="BB83" s="3"/>
    </row>
    <row r="84" spans="1:54" x14ac:dyDescent="0.3">
      <c r="B84" s="8"/>
      <c r="C84" s="57" t="s">
        <v>190</v>
      </c>
      <c r="D84" s="54"/>
      <c r="E84" s="6"/>
      <c r="F84" s="19"/>
      <c r="G84" s="24">
        <v>7.24</v>
      </c>
      <c r="H84" s="24">
        <v>-9.9999999999999985E-3</v>
      </c>
      <c r="I84" s="31"/>
      <c r="J84" s="31"/>
      <c r="K84" s="35"/>
    </row>
    <row r="85" spans="1:54" x14ac:dyDescent="0.3">
      <c r="C85" s="58" t="s">
        <v>176</v>
      </c>
      <c r="D85" s="54"/>
      <c r="E85" s="6"/>
      <c r="F85" s="19"/>
      <c r="G85" s="25">
        <v>7.24</v>
      </c>
      <c r="H85" s="25">
        <v>-9.9999999999999985E-3</v>
      </c>
      <c r="I85" s="31"/>
      <c r="J85" s="31"/>
      <c r="K85" s="35"/>
    </row>
    <row r="86" spans="1:54" x14ac:dyDescent="0.3">
      <c r="C86" s="57"/>
      <c r="D86" s="54"/>
      <c r="E86" s="6"/>
      <c r="F86" s="19"/>
      <c r="G86" s="24"/>
      <c r="H86" s="24"/>
      <c r="I86" s="31"/>
      <c r="J86" s="31"/>
      <c r="K86" s="35"/>
    </row>
    <row r="87" spans="1:54" x14ac:dyDescent="0.3">
      <c r="C87" s="60" t="s">
        <v>191</v>
      </c>
      <c r="D87" s="55"/>
      <c r="E87" s="5"/>
      <c r="F87" s="20"/>
      <c r="G87" s="26">
        <v>39389.129999999997</v>
      </c>
      <c r="H87" s="26">
        <v>99.999999999999986</v>
      </c>
      <c r="I87" s="32"/>
      <c r="J87" s="32"/>
      <c r="K87" s="36"/>
    </row>
    <row r="90" spans="1:54" x14ac:dyDescent="0.3">
      <c r="C90" s="1" t="s">
        <v>192</v>
      </c>
    </row>
    <row r="91" spans="1:54" x14ac:dyDescent="0.3">
      <c r="C91" s="37" t="s">
        <v>193</v>
      </c>
      <c r="D91" s="37"/>
      <c r="E91" s="37"/>
      <c r="F91" s="37"/>
      <c r="G91" s="37"/>
      <c r="H91" s="37"/>
      <c r="I91" s="37"/>
      <c r="J91" s="37"/>
      <c r="K91" s="37"/>
    </row>
    <row r="92" spans="1:54" x14ac:dyDescent="0.3">
      <c r="C92" s="2" t="s">
        <v>194</v>
      </c>
    </row>
    <row r="93" spans="1:54" x14ac:dyDescent="0.3">
      <c r="C93" s="2" t="s">
        <v>195</v>
      </c>
    </row>
    <row r="94" spans="1:54" ht="30" customHeight="1" x14ac:dyDescent="0.3">
      <c r="C94" s="82" t="s">
        <v>196</v>
      </c>
      <c r="D94" s="83"/>
      <c r="E94" s="83"/>
      <c r="F94" s="83"/>
      <c r="G94" s="83"/>
      <c r="H94" s="83"/>
      <c r="I94" s="83"/>
      <c r="J94" s="83"/>
      <c r="K94" s="83"/>
    </row>
    <row r="95" spans="1:54" x14ac:dyDescent="0.3">
      <c r="C95" s="2" t="s">
        <v>197</v>
      </c>
    </row>
    <row r="97" spans="3:5" x14ac:dyDescent="0.3">
      <c r="C97" s="1" t="s">
        <v>5366</v>
      </c>
      <c r="E97" s="80" t="s">
        <v>5367</v>
      </c>
    </row>
    <row r="98" spans="3:5" x14ac:dyDescent="0.3">
      <c r="E98" s="2" t="s">
        <v>5370</v>
      </c>
    </row>
  </sheetData>
  <mergeCells count="1">
    <mergeCell ref="C94:K94"/>
  </mergeCells>
  <hyperlinks>
    <hyperlink ref="J2" location="'Index'!A1" display="'Index'!A1" xr:uid="{B6A96AF2-525E-44D9-A0FE-B11843B2339E}"/>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0FCF2-D2BF-416A-8011-BD8025D3B4BF}">
  <sheetPr codeName="Sheet13"/>
  <dimension ref="A1:IV104"/>
  <sheetViews>
    <sheetView showGridLines="0" zoomScale="90" zoomScaleNormal="90" workbookViewId="0">
      <pane ySplit="6" topLeftCell="A8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476</v>
      </c>
      <c r="J2" s="38" t="s">
        <v>4927</v>
      </c>
    </row>
    <row r="3" spans="1:54" ht="16.2" x14ac:dyDescent="0.35">
      <c r="C3" s="1" t="s">
        <v>28</v>
      </c>
      <c r="D3" s="21" t="s">
        <v>477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87</v>
      </c>
      <c r="C10" s="57" t="s">
        <v>88</v>
      </c>
      <c r="D10" s="54" t="s">
        <v>89</v>
      </c>
      <c r="E10" s="6" t="s">
        <v>90</v>
      </c>
      <c r="F10" s="19">
        <v>520000</v>
      </c>
      <c r="G10" s="24">
        <v>35409.4</v>
      </c>
      <c r="H10" s="24">
        <v>5.61</v>
      </c>
      <c r="I10" s="31"/>
      <c r="J10" s="31"/>
      <c r="K10" s="35"/>
    </row>
    <row r="11" spans="1:54" x14ac:dyDescent="0.3">
      <c r="B11" s="8" t="s">
        <v>100</v>
      </c>
      <c r="C11" s="57" t="s">
        <v>101</v>
      </c>
      <c r="D11" s="54" t="s">
        <v>102</v>
      </c>
      <c r="E11" s="6" t="s">
        <v>103</v>
      </c>
      <c r="F11" s="19">
        <v>1320000</v>
      </c>
      <c r="G11" s="24">
        <v>30288.720000000001</v>
      </c>
      <c r="H11" s="24">
        <v>4.8</v>
      </c>
      <c r="I11" s="31"/>
      <c r="J11" s="31"/>
      <c r="K11" s="35"/>
    </row>
    <row r="12" spans="1:54" x14ac:dyDescent="0.3">
      <c r="B12" s="8" t="s">
        <v>69</v>
      </c>
      <c r="C12" s="57" t="s">
        <v>70</v>
      </c>
      <c r="D12" s="54" t="s">
        <v>71</v>
      </c>
      <c r="E12" s="6" t="s">
        <v>72</v>
      </c>
      <c r="F12" s="19">
        <v>240000</v>
      </c>
      <c r="G12" s="24">
        <v>29760</v>
      </c>
      <c r="H12" s="24">
        <v>4.72</v>
      </c>
      <c r="I12" s="31"/>
      <c r="J12" s="31"/>
      <c r="K12" s="35"/>
    </row>
    <row r="13" spans="1:54" x14ac:dyDescent="0.3">
      <c r="B13" s="8" t="s">
        <v>478</v>
      </c>
      <c r="C13" s="57" t="s">
        <v>479</v>
      </c>
      <c r="D13" s="54" t="s">
        <v>480</v>
      </c>
      <c r="E13" s="6" t="s">
        <v>322</v>
      </c>
      <c r="F13" s="19">
        <v>500000</v>
      </c>
      <c r="G13" s="24">
        <v>29255</v>
      </c>
      <c r="H13" s="24">
        <v>4.6399999999999997</v>
      </c>
      <c r="I13" s="31"/>
      <c r="J13" s="31"/>
      <c r="K13" s="35"/>
    </row>
    <row r="14" spans="1:54" x14ac:dyDescent="0.3">
      <c r="B14" s="8" t="s">
        <v>208</v>
      </c>
      <c r="C14" s="57" t="s">
        <v>209</v>
      </c>
      <c r="D14" s="54" t="s">
        <v>210</v>
      </c>
      <c r="E14" s="6" t="s">
        <v>90</v>
      </c>
      <c r="F14" s="19">
        <v>80000</v>
      </c>
      <c r="G14" s="24">
        <v>28536</v>
      </c>
      <c r="H14" s="24">
        <v>4.5199999999999996</v>
      </c>
      <c r="I14" s="31"/>
      <c r="J14" s="31"/>
      <c r="K14" s="35"/>
    </row>
    <row r="15" spans="1:54" x14ac:dyDescent="0.3">
      <c r="B15" s="8" t="s">
        <v>481</v>
      </c>
      <c r="C15" s="57" t="s">
        <v>482</v>
      </c>
      <c r="D15" s="54" t="s">
        <v>483</v>
      </c>
      <c r="E15" s="6" t="s">
        <v>111</v>
      </c>
      <c r="F15" s="19">
        <v>3000000</v>
      </c>
      <c r="G15" s="24">
        <v>27766.5</v>
      </c>
      <c r="H15" s="24">
        <v>4.4000000000000004</v>
      </c>
      <c r="I15" s="31"/>
      <c r="J15" s="31"/>
      <c r="K15" s="35"/>
    </row>
    <row r="16" spans="1:54" x14ac:dyDescent="0.3">
      <c r="B16" s="8" t="s">
        <v>484</v>
      </c>
      <c r="C16" s="57" t="s">
        <v>485</v>
      </c>
      <c r="D16" s="54" t="s">
        <v>486</v>
      </c>
      <c r="E16" s="6" t="s">
        <v>111</v>
      </c>
      <c r="F16" s="19">
        <v>3000000</v>
      </c>
      <c r="G16" s="24">
        <v>27010.5</v>
      </c>
      <c r="H16" s="24">
        <v>4.28</v>
      </c>
      <c r="I16" s="31"/>
      <c r="J16" s="31"/>
      <c r="K16" s="35"/>
    </row>
    <row r="17" spans="2:11" x14ac:dyDescent="0.3">
      <c r="B17" s="8" t="s">
        <v>487</v>
      </c>
      <c r="C17" s="57" t="s">
        <v>488</v>
      </c>
      <c r="D17" s="54" t="s">
        <v>489</v>
      </c>
      <c r="E17" s="6" t="s">
        <v>490</v>
      </c>
      <c r="F17" s="19">
        <v>3054299</v>
      </c>
      <c r="G17" s="24">
        <v>25947.8</v>
      </c>
      <c r="H17" s="24">
        <v>4.1100000000000003</v>
      </c>
      <c r="I17" s="31"/>
      <c r="J17" s="31"/>
      <c r="K17" s="35"/>
    </row>
    <row r="18" spans="2:11" x14ac:dyDescent="0.3">
      <c r="B18" s="8" t="s">
        <v>269</v>
      </c>
      <c r="C18" s="57" t="s">
        <v>270</v>
      </c>
      <c r="D18" s="54" t="s">
        <v>271</v>
      </c>
      <c r="E18" s="6" t="s">
        <v>272</v>
      </c>
      <c r="F18" s="19">
        <v>1320000</v>
      </c>
      <c r="G18" s="24">
        <v>25754.52</v>
      </c>
      <c r="H18" s="24">
        <v>4.08</v>
      </c>
      <c r="I18" s="31"/>
      <c r="J18" s="31"/>
      <c r="K18" s="35"/>
    </row>
    <row r="19" spans="2:11" x14ac:dyDescent="0.3">
      <c r="B19" s="8" t="s">
        <v>449</v>
      </c>
      <c r="C19" s="57" t="s">
        <v>450</v>
      </c>
      <c r="D19" s="54" t="s">
        <v>451</v>
      </c>
      <c r="E19" s="6" t="s">
        <v>90</v>
      </c>
      <c r="F19" s="19">
        <v>1500000</v>
      </c>
      <c r="G19" s="24">
        <v>25135.5</v>
      </c>
      <c r="H19" s="24">
        <v>3.98</v>
      </c>
      <c r="I19" s="31"/>
      <c r="J19" s="31"/>
      <c r="K19" s="35"/>
    </row>
    <row r="20" spans="2:11" x14ac:dyDescent="0.3">
      <c r="B20" s="8" t="s">
        <v>491</v>
      </c>
      <c r="C20" s="57" t="s">
        <v>492</v>
      </c>
      <c r="D20" s="54" t="s">
        <v>493</v>
      </c>
      <c r="E20" s="6" t="s">
        <v>315</v>
      </c>
      <c r="F20" s="19">
        <v>3100000</v>
      </c>
      <c r="G20" s="24">
        <v>23614.25</v>
      </c>
      <c r="H20" s="24">
        <v>3.74</v>
      </c>
      <c r="I20" s="31"/>
      <c r="J20" s="31"/>
      <c r="K20" s="35"/>
    </row>
    <row r="21" spans="2:11" x14ac:dyDescent="0.3">
      <c r="B21" s="8" t="s">
        <v>168</v>
      </c>
      <c r="C21" s="57" t="s">
        <v>169</v>
      </c>
      <c r="D21" s="54" t="s">
        <v>170</v>
      </c>
      <c r="E21" s="6" t="s">
        <v>171</v>
      </c>
      <c r="F21" s="19">
        <v>900000</v>
      </c>
      <c r="G21" s="24">
        <v>21663.9</v>
      </c>
      <c r="H21" s="24">
        <v>3.43</v>
      </c>
      <c r="I21" s="31"/>
      <c r="J21" s="31"/>
      <c r="K21" s="35"/>
    </row>
    <row r="22" spans="2:11" x14ac:dyDescent="0.3">
      <c r="B22" s="8" t="s">
        <v>153</v>
      </c>
      <c r="C22" s="57" t="s">
        <v>154</v>
      </c>
      <c r="D22" s="54" t="s">
        <v>155</v>
      </c>
      <c r="E22" s="6" t="s">
        <v>156</v>
      </c>
      <c r="F22" s="19">
        <v>50000</v>
      </c>
      <c r="G22" s="24">
        <v>19677.5</v>
      </c>
      <c r="H22" s="24">
        <v>3.12</v>
      </c>
      <c r="I22" s="31"/>
      <c r="J22" s="31"/>
      <c r="K22" s="35"/>
    </row>
    <row r="23" spans="2:11" x14ac:dyDescent="0.3">
      <c r="B23" s="8" t="s">
        <v>494</v>
      </c>
      <c r="C23" s="57" t="s">
        <v>495</v>
      </c>
      <c r="D23" s="54" t="s">
        <v>496</v>
      </c>
      <c r="E23" s="6" t="s">
        <v>171</v>
      </c>
      <c r="F23" s="19">
        <v>146582</v>
      </c>
      <c r="G23" s="24">
        <v>19592.150000000001</v>
      </c>
      <c r="H23" s="24">
        <v>3.11</v>
      </c>
      <c r="I23" s="31"/>
      <c r="J23" s="31"/>
      <c r="K23" s="35"/>
    </row>
    <row r="24" spans="2:11" x14ac:dyDescent="0.3">
      <c r="B24" s="8" t="s">
        <v>497</v>
      </c>
      <c r="C24" s="57" t="s">
        <v>498</v>
      </c>
      <c r="D24" s="54" t="s">
        <v>499</v>
      </c>
      <c r="E24" s="6" t="s">
        <v>500</v>
      </c>
      <c r="F24" s="19">
        <v>1500000</v>
      </c>
      <c r="G24" s="24">
        <v>19479</v>
      </c>
      <c r="H24" s="24">
        <v>3.09</v>
      </c>
      <c r="I24" s="31"/>
      <c r="J24" s="31"/>
      <c r="K24" s="35"/>
    </row>
    <row r="25" spans="2:11" x14ac:dyDescent="0.3">
      <c r="B25" s="8" t="s">
        <v>47</v>
      </c>
      <c r="C25" s="57" t="s">
        <v>48</v>
      </c>
      <c r="D25" s="54" t="s">
        <v>49</v>
      </c>
      <c r="E25" s="6" t="s">
        <v>50</v>
      </c>
      <c r="F25" s="19">
        <v>1200000</v>
      </c>
      <c r="G25" s="24">
        <v>19221.599999999999</v>
      </c>
      <c r="H25" s="24">
        <v>3.05</v>
      </c>
      <c r="I25" s="31"/>
      <c r="J25" s="31"/>
      <c r="K25" s="35"/>
    </row>
    <row r="26" spans="2:11" x14ac:dyDescent="0.3">
      <c r="B26" s="8" t="s">
        <v>150</v>
      </c>
      <c r="C26" s="57" t="s">
        <v>151</v>
      </c>
      <c r="D26" s="54" t="s">
        <v>152</v>
      </c>
      <c r="E26" s="6" t="s">
        <v>141</v>
      </c>
      <c r="F26" s="19">
        <v>3750000</v>
      </c>
      <c r="G26" s="24">
        <v>18050.63</v>
      </c>
      <c r="H26" s="24">
        <v>2.86</v>
      </c>
      <c r="I26" s="31"/>
      <c r="J26" s="31"/>
      <c r="K26" s="35"/>
    </row>
    <row r="27" spans="2:11" x14ac:dyDescent="0.3">
      <c r="B27" s="8" t="s">
        <v>251</v>
      </c>
      <c r="C27" s="57" t="s">
        <v>252</v>
      </c>
      <c r="D27" s="54" t="s">
        <v>253</v>
      </c>
      <c r="E27" s="6" t="s">
        <v>141</v>
      </c>
      <c r="F27" s="19">
        <v>130000</v>
      </c>
      <c r="G27" s="24">
        <v>17409.599999999999</v>
      </c>
      <c r="H27" s="24">
        <v>2.76</v>
      </c>
      <c r="I27" s="31"/>
      <c r="J27" s="31"/>
      <c r="K27" s="35"/>
    </row>
    <row r="28" spans="2:11" x14ac:dyDescent="0.3">
      <c r="B28" s="8" t="s">
        <v>402</v>
      </c>
      <c r="C28" s="57" t="s">
        <v>403</v>
      </c>
      <c r="D28" s="54" t="s">
        <v>404</v>
      </c>
      <c r="E28" s="6" t="s">
        <v>115</v>
      </c>
      <c r="F28" s="19">
        <v>524689</v>
      </c>
      <c r="G28" s="24">
        <v>17366.16</v>
      </c>
      <c r="H28" s="24">
        <v>2.75</v>
      </c>
      <c r="I28" s="31"/>
      <c r="J28" s="31"/>
      <c r="K28" s="35"/>
    </row>
    <row r="29" spans="2:11" x14ac:dyDescent="0.3">
      <c r="B29" s="8" t="s">
        <v>434</v>
      </c>
      <c r="C29" s="57" t="s">
        <v>435</v>
      </c>
      <c r="D29" s="54" t="s">
        <v>436</v>
      </c>
      <c r="E29" s="6" t="s">
        <v>115</v>
      </c>
      <c r="F29" s="19">
        <v>1000000</v>
      </c>
      <c r="G29" s="24">
        <v>17292</v>
      </c>
      <c r="H29" s="24">
        <v>2.74</v>
      </c>
      <c r="I29" s="31"/>
      <c r="J29" s="31"/>
      <c r="K29" s="35"/>
    </row>
    <row r="30" spans="2:11" x14ac:dyDescent="0.3">
      <c r="B30" s="8" t="s">
        <v>128</v>
      </c>
      <c r="C30" s="57" t="s">
        <v>129</v>
      </c>
      <c r="D30" s="54" t="s">
        <v>130</v>
      </c>
      <c r="E30" s="6" t="s">
        <v>127</v>
      </c>
      <c r="F30" s="19">
        <v>500000</v>
      </c>
      <c r="G30" s="24">
        <v>16257.5</v>
      </c>
      <c r="H30" s="24">
        <v>2.58</v>
      </c>
      <c r="I30" s="31"/>
      <c r="J30" s="31"/>
      <c r="K30" s="35"/>
    </row>
    <row r="31" spans="2:11" x14ac:dyDescent="0.3">
      <c r="B31" s="8" t="s">
        <v>501</v>
      </c>
      <c r="C31" s="57" t="s">
        <v>502</v>
      </c>
      <c r="D31" s="54" t="s">
        <v>503</v>
      </c>
      <c r="E31" s="6" t="s">
        <v>141</v>
      </c>
      <c r="F31" s="19">
        <v>9000000</v>
      </c>
      <c r="G31" s="24">
        <v>13934.7</v>
      </c>
      <c r="H31" s="24">
        <v>2.21</v>
      </c>
      <c r="I31" s="31"/>
      <c r="J31" s="31"/>
      <c r="K31" s="35"/>
    </row>
    <row r="32" spans="2:11" x14ac:dyDescent="0.3">
      <c r="B32" s="8" t="s">
        <v>504</v>
      </c>
      <c r="C32" s="57" t="s">
        <v>505</v>
      </c>
      <c r="D32" s="54" t="s">
        <v>506</v>
      </c>
      <c r="E32" s="6" t="s">
        <v>315</v>
      </c>
      <c r="F32" s="19">
        <v>280000</v>
      </c>
      <c r="G32" s="24">
        <v>13496.28</v>
      </c>
      <c r="H32" s="24">
        <v>2.14</v>
      </c>
      <c r="I32" s="31"/>
      <c r="J32" s="31"/>
      <c r="K32" s="35"/>
    </row>
    <row r="33" spans="2:11" x14ac:dyDescent="0.3">
      <c r="B33" s="8" t="s">
        <v>229</v>
      </c>
      <c r="C33" s="57" t="s">
        <v>230</v>
      </c>
      <c r="D33" s="54" t="s">
        <v>231</v>
      </c>
      <c r="E33" s="6" t="s">
        <v>141</v>
      </c>
      <c r="F33" s="19">
        <v>1000000</v>
      </c>
      <c r="G33" s="24">
        <v>13081</v>
      </c>
      <c r="H33" s="24">
        <v>2.0699999999999998</v>
      </c>
      <c r="I33" s="31"/>
      <c r="J33" s="31"/>
      <c r="K33" s="35"/>
    </row>
    <row r="34" spans="2:11" x14ac:dyDescent="0.3">
      <c r="B34" s="8" t="s">
        <v>507</v>
      </c>
      <c r="C34" s="57" t="s">
        <v>508</v>
      </c>
      <c r="D34" s="54" t="s">
        <v>509</v>
      </c>
      <c r="E34" s="6" t="s">
        <v>115</v>
      </c>
      <c r="F34" s="19">
        <v>250000</v>
      </c>
      <c r="G34" s="24">
        <v>12892.5</v>
      </c>
      <c r="H34" s="24">
        <v>2.04</v>
      </c>
      <c r="I34" s="31"/>
      <c r="J34" s="31"/>
      <c r="K34" s="35"/>
    </row>
    <row r="35" spans="2:11" x14ac:dyDescent="0.3">
      <c r="B35" s="8" t="s">
        <v>226</v>
      </c>
      <c r="C35" s="57" t="s">
        <v>227</v>
      </c>
      <c r="D35" s="54" t="s">
        <v>228</v>
      </c>
      <c r="E35" s="6" t="s">
        <v>141</v>
      </c>
      <c r="F35" s="19">
        <v>500000</v>
      </c>
      <c r="G35" s="24">
        <v>12226.5</v>
      </c>
      <c r="H35" s="24">
        <v>1.94</v>
      </c>
      <c r="I35" s="31"/>
      <c r="J35" s="31"/>
      <c r="K35" s="35"/>
    </row>
    <row r="36" spans="2:11" x14ac:dyDescent="0.3">
      <c r="B36" s="8" t="s">
        <v>395</v>
      </c>
      <c r="C36" s="57" t="s">
        <v>396</v>
      </c>
      <c r="D36" s="54" t="s">
        <v>397</v>
      </c>
      <c r="E36" s="6" t="s">
        <v>90</v>
      </c>
      <c r="F36" s="19">
        <v>600000</v>
      </c>
      <c r="G36" s="24">
        <v>11628</v>
      </c>
      <c r="H36" s="24">
        <v>1.84</v>
      </c>
      <c r="I36" s="31"/>
      <c r="J36" s="31"/>
      <c r="K36" s="35"/>
    </row>
    <row r="37" spans="2:11" x14ac:dyDescent="0.3">
      <c r="B37" s="8" t="s">
        <v>510</v>
      </c>
      <c r="C37" s="57" t="s">
        <v>511</v>
      </c>
      <c r="D37" s="54" t="s">
        <v>512</v>
      </c>
      <c r="E37" s="6" t="s">
        <v>90</v>
      </c>
      <c r="F37" s="19">
        <v>3000000</v>
      </c>
      <c r="G37" s="24">
        <v>10671</v>
      </c>
      <c r="H37" s="24">
        <v>1.69</v>
      </c>
      <c r="I37" s="31"/>
      <c r="J37" s="31"/>
      <c r="K37" s="35"/>
    </row>
    <row r="38" spans="2:11" x14ac:dyDescent="0.3">
      <c r="B38" s="8" t="s">
        <v>513</v>
      </c>
      <c r="C38" s="57" t="s">
        <v>514</v>
      </c>
      <c r="D38" s="54" t="s">
        <v>515</v>
      </c>
      <c r="E38" s="6" t="s">
        <v>156</v>
      </c>
      <c r="F38" s="19">
        <v>428223</v>
      </c>
      <c r="G38" s="24">
        <v>10019.99</v>
      </c>
      <c r="H38" s="24">
        <v>1.59</v>
      </c>
      <c r="I38" s="31"/>
      <c r="J38" s="31"/>
      <c r="K38" s="35"/>
    </row>
    <row r="39" spans="2:11" x14ac:dyDescent="0.3">
      <c r="B39" s="8" t="s">
        <v>516</v>
      </c>
      <c r="C39" s="57" t="s">
        <v>517</v>
      </c>
      <c r="D39" s="54" t="s">
        <v>518</v>
      </c>
      <c r="E39" s="6" t="s">
        <v>145</v>
      </c>
      <c r="F39" s="19">
        <v>664048</v>
      </c>
      <c r="G39" s="24">
        <v>9305.9699999999993</v>
      </c>
      <c r="H39" s="24">
        <v>1.48</v>
      </c>
      <c r="I39" s="31"/>
      <c r="J39" s="31"/>
      <c r="K39" s="35"/>
    </row>
    <row r="40" spans="2:11" x14ac:dyDescent="0.3">
      <c r="B40" s="8" t="s">
        <v>519</v>
      </c>
      <c r="C40" s="57" t="s">
        <v>520</v>
      </c>
      <c r="D40" s="54" t="s">
        <v>521</v>
      </c>
      <c r="E40" s="6" t="s">
        <v>72</v>
      </c>
      <c r="F40" s="19">
        <v>400000</v>
      </c>
      <c r="G40" s="24">
        <v>8878.7999999999993</v>
      </c>
      <c r="H40" s="24">
        <v>1.41</v>
      </c>
      <c r="I40" s="31"/>
      <c r="J40" s="31"/>
      <c r="K40" s="35"/>
    </row>
    <row r="41" spans="2:11" x14ac:dyDescent="0.3">
      <c r="B41" s="8" t="s">
        <v>522</v>
      </c>
      <c r="C41" s="57" t="s">
        <v>523</v>
      </c>
      <c r="D41" s="54" t="s">
        <v>524</v>
      </c>
      <c r="E41" s="6" t="s">
        <v>82</v>
      </c>
      <c r="F41" s="19">
        <v>1000000</v>
      </c>
      <c r="G41" s="24">
        <v>3600</v>
      </c>
      <c r="H41" s="24">
        <v>0.56999999999999995</v>
      </c>
      <c r="I41" s="31"/>
      <c r="J41" s="31"/>
      <c r="K41" s="35"/>
    </row>
    <row r="42" spans="2:11" x14ac:dyDescent="0.3">
      <c r="C42" s="58" t="s">
        <v>176</v>
      </c>
      <c r="D42" s="54"/>
      <c r="E42" s="6"/>
      <c r="F42" s="19"/>
      <c r="G42" s="25">
        <v>614222.97</v>
      </c>
      <c r="H42" s="25">
        <v>97.35</v>
      </c>
      <c r="I42" s="31"/>
      <c r="J42" s="31"/>
      <c r="K42" s="35"/>
    </row>
    <row r="43" spans="2:11" x14ac:dyDescent="0.3">
      <c r="C43" s="57"/>
      <c r="D43" s="54"/>
      <c r="E43" s="6"/>
      <c r="F43" s="19"/>
      <c r="G43" s="24"/>
      <c r="H43" s="24"/>
      <c r="I43" s="31"/>
      <c r="J43" s="31"/>
      <c r="K43" s="35"/>
    </row>
    <row r="44" spans="2:11" x14ac:dyDescent="0.3">
      <c r="C44" s="58" t="s">
        <v>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4</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1:11" x14ac:dyDescent="0.3">
      <c r="C49" s="57"/>
      <c r="D49" s="54"/>
      <c r="E49" s="6"/>
      <c r="F49" s="19"/>
      <c r="G49" s="24"/>
      <c r="H49" s="24"/>
      <c r="I49" s="31"/>
      <c r="J49" s="31"/>
      <c r="K49" s="35"/>
    </row>
    <row r="50" spans="1:11" x14ac:dyDescent="0.3">
      <c r="C50" s="58" t="s">
        <v>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184</v>
      </c>
      <c r="C66" s="57" t="s">
        <v>185</v>
      </c>
      <c r="D66" s="54" t="s">
        <v>186</v>
      </c>
      <c r="E66" s="6" t="s">
        <v>187</v>
      </c>
      <c r="F66" s="19">
        <v>2000000</v>
      </c>
      <c r="G66" s="24">
        <v>1958.33</v>
      </c>
      <c r="H66" s="24">
        <v>0.31</v>
      </c>
      <c r="I66" s="31">
        <v>5.4701000000000004</v>
      </c>
      <c r="J66" s="31"/>
      <c r="K66" s="35"/>
    </row>
    <row r="67" spans="1:11" x14ac:dyDescent="0.3">
      <c r="C67" s="58" t="s">
        <v>176</v>
      </c>
      <c r="D67" s="54"/>
      <c r="E67" s="6"/>
      <c r="F67" s="19"/>
      <c r="G67" s="25">
        <v>1958.33</v>
      </c>
      <c r="H67" s="25">
        <v>0.31</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188</v>
      </c>
      <c r="C85" s="57" t="s">
        <v>189</v>
      </c>
      <c r="D85" s="54"/>
      <c r="E85" s="6"/>
      <c r="F85" s="19"/>
      <c r="G85" s="24">
        <v>14255.63</v>
      </c>
      <c r="H85" s="24">
        <v>2.2599999999999998</v>
      </c>
      <c r="I85" s="31"/>
      <c r="J85" s="31"/>
      <c r="K85" s="35"/>
    </row>
    <row r="86" spans="1:54" x14ac:dyDescent="0.3">
      <c r="C86" s="58" t="s">
        <v>176</v>
      </c>
      <c r="D86" s="54"/>
      <c r="E86" s="6"/>
      <c r="F86" s="19"/>
      <c r="G86" s="25">
        <v>14255.63</v>
      </c>
      <c r="H86" s="25">
        <v>2.2599999999999998</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5255</v>
      </c>
      <c r="D89" s="54"/>
      <c r="E89" s="6"/>
      <c r="F89" s="19"/>
      <c r="G89" s="61">
        <v>0</v>
      </c>
      <c r="H89" s="24" t="s">
        <v>5256</v>
      </c>
      <c r="I89" s="31"/>
      <c r="J89" s="31"/>
      <c r="K89" s="35"/>
      <c r="L89" s="3"/>
      <c r="AI89" s="3"/>
      <c r="AV89" s="3"/>
      <c r="AX89" s="3"/>
      <c r="BB89" s="3"/>
    </row>
    <row r="90" spans="1:54" x14ac:dyDescent="0.3">
      <c r="B90" s="8"/>
      <c r="C90" s="57" t="s">
        <v>190</v>
      </c>
      <c r="D90" s="54"/>
      <c r="E90" s="6"/>
      <c r="F90" s="19"/>
      <c r="G90" s="24">
        <v>436.86</v>
      </c>
      <c r="H90" s="24">
        <v>0.08</v>
      </c>
      <c r="I90" s="31"/>
      <c r="J90" s="31"/>
      <c r="K90" s="35"/>
    </row>
    <row r="91" spans="1:54" x14ac:dyDescent="0.3">
      <c r="C91" s="58" t="s">
        <v>176</v>
      </c>
      <c r="D91" s="54"/>
      <c r="E91" s="6"/>
      <c r="F91" s="19"/>
      <c r="G91" s="25">
        <v>436.86</v>
      </c>
      <c r="H91" s="25">
        <v>0.08</v>
      </c>
      <c r="I91" s="31"/>
      <c r="J91" s="31"/>
      <c r="K91" s="35"/>
    </row>
    <row r="92" spans="1:54" x14ac:dyDescent="0.3">
      <c r="C92" s="57"/>
      <c r="D92" s="54"/>
      <c r="E92" s="6"/>
      <c r="F92" s="19"/>
      <c r="G92" s="24"/>
      <c r="H92" s="24"/>
      <c r="I92" s="31"/>
      <c r="J92" s="31"/>
      <c r="K92" s="35"/>
    </row>
    <row r="93" spans="1:54" x14ac:dyDescent="0.3">
      <c r="C93" s="60" t="s">
        <v>191</v>
      </c>
      <c r="D93" s="55"/>
      <c r="E93" s="5"/>
      <c r="F93" s="20"/>
      <c r="G93" s="26">
        <v>630873.79</v>
      </c>
      <c r="H93" s="26">
        <v>100</v>
      </c>
      <c r="I93" s="32"/>
      <c r="J93" s="32"/>
      <c r="K93" s="36"/>
    </row>
    <row r="96" spans="1:54" x14ac:dyDescent="0.3">
      <c r="C96" s="1" t="s">
        <v>192</v>
      </c>
    </row>
    <row r="97" spans="3:11" x14ac:dyDescent="0.3">
      <c r="C97" s="37" t="s">
        <v>193</v>
      </c>
      <c r="D97" s="37"/>
      <c r="E97" s="37"/>
      <c r="F97" s="37"/>
      <c r="G97" s="37"/>
      <c r="H97" s="37"/>
      <c r="I97" s="37"/>
      <c r="J97" s="37"/>
      <c r="K97" s="37"/>
    </row>
    <row r="98" spans="3:11" x14ac:dyDescent="0.3">
      <c r="C98" s="2" t="s">
        <v>194</v>
      </c>
    </row>
    <row r="99" spans="3:11" x14ac:dyDescent="0.3">
      <c r="C99" s="2" t="s">
        <v>195</v>
      </c>
    </row>
    <row r="100" spans="3:11" ht="30" customHeight="1" x14ac:dyDescent="0.3">
      <c r="C100" s="82" t="s">
        <v>196</v>
      </c>
      <c r="D100" s="83"/>
      <c r="E100" s="83"/>
      <c r="F100" s="83"/>
      <c r="G100" s="83"/>
      <c r="H100" s="83"/>
      <c r="I100" s="83"/>
      <c r="J100" s="83"/>
      <c r="K100" s="83"/>
    </row>
    <row r="101" spans="3:11" x14ac:dyDescent="0.3">
      <c r="C101" s="2" t="s">
        <v>197</v>
      </c>
    </row>
    <row r="103" spans="3:11" x14ac:dyDescent="0.3">
      <c r="C103" s="1" t="s">
        <v>5366</v>
      </c>
      <c r="E103" s="80" t="s">
        <v>5367</v>
      </c>
    </row>
    <row r="104" spans="3:11" x14ac:dyDescent="0.3">
      <c r="E104" s="2" t="s">
        <v>5371</v>
      </c>
    </row>
  </sheetData>
  <mergeCells count="1">
    <mergeCell ref="C100:K100"/>
  </mergeCells>
  <hyperlinks>
    <hyperlink ref="J2" location="'Index'!A1" display="'Index'!A1" xr:uid="{349A3309-A976-4EA7-8A0D-09078FC3389A}"/>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D3DB-29EC-4227-AEAB-90F5A198D517}">
  <sheetPr codeName="Sheet148"/>
  <dimension ref="A1:IV110"/>
  <sheetViews>
    <sheetView showGridLines="0" zoomScale="90" zoomScaleNormal="90" workbookViewId="0">
      <pane ySplit="6" topLeftCell="A9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3046</v>
      </c>
      <c r="J2" s="38" t="s">
        <v>4927</v>
      </c>
    </row>
    <row r="3" spans="1:54" ht="16.2" x14ac:dyDescent="0.35">
      <c r="C3" s="1" t="s">
        <v>28</v>
      </c>
      <c r="D3" s="21" t="s">
        <v>3047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74000</v>
      </c>
      <c r="G10" s="24">
        <v>1481.11</v>
      </c>
      <c r="H10" s="24">
        <v>5.14</v>
      </c>
      <c r="I10" s="31"/>
      <c r="J10" s="31"/>
      <c r="K10" s="35"/>
    </row>
    <row r="11" spans="1:54" x14ac:dyDescent="0.3">
      <c r="B11" s="8" t="s">
        <v>323</v>
      </c>
      <c r="C11" s="57" t="s">
        <v>324</v>
      </c>
      <c r="D11" s="54" t="s">
        <v>325</v>
      </c>
      <c r="E11" s="6" t="s">
        <v>244</v>
      </c>
      <c r="F11" s="19">
        <v>57192</v>
      </c>
      <c r="G11" s="24">
        <v>1149.33</v>
      </c>
      <c r="H11" s="24">
        <v>3.99</v>
      </c>
      <c r="I11" s="31"/>
      <c r="J11" s="31"/>
      <c r="K11" s="35"/>
    </row>
    <row r="12" spans="1:54" x14ac:dyDescent="0.3">
      <c r="B12" s="8" t="s">
        <v>958</v>
      </c>
      <c r="C12" s="57" t="s">
        <v>959</v>
      </c>
      <c r="D12" s="54" t="s">
        <v>960</v>
      </c>
      <c r="E12" s="6" t="s">
        <v>207</v>
      </c>
      <c r="F12" s="19">
        <v>570000</v>
      </c>
      <c r="G12" s="24">
        <v>1100.73</v>
      </c>
      <c r="H12" s="24">
        <v>3.82</v>
      </c>
      <c r="I12" s="31"/>
      <c r="J12" s="31"/>
      <c r="K12" s="35"/>
    </row>
    <row r="13" spans="1:54" x14ac:dyDescent="0.3">
      <c r="B13" s="8" t="s">
        <v>51</v>
      </c>
      <c r="C13" s="57" t="s">
        <v>52</v>
      </c>
      <c r="D13" s="54" t="s">
        <v>53</v>
      </c>
      <c r="E13" s="6" t="s">
        <v>43</v>
      </c>
      <c r="F13" s="19">
        <v>91300</v>
      </c>
      <c r="G13" s="24">
        <v>1094.8699999999999</v>
      </c>
      <c r="H13" s="24">
        <v>3.8</v>
      </c>
      <c r="I13" s="31"/>
      <c r="J13" s="31"/>
      <c r="K13" s="35"/>
    </row>
    <row r="14" spans="1:54" x14ac:dyDescent="0.3">
      <c r="B14" s="8" t="s">
        <v>2242</v>
      </c>
      <c r="C14" s="57" t="s">
        <v>2243</v>
      </c>
      <c r="D14" s="54" t="s">
        <v>2244</v>
      </c>
      <c r="E14" s="6" t="s">
        <v>43</v>
      </c>
      <c r="F14" s="19">
        <v>500000</v>
      </c>
      <c r="G14" s="24">
        <v>1093.55</v>
      </c>
      <c r="H14" s="24">
        <v>3.8</v>
      </c>
      <c r="I14" s="31"/>
      <c r="J14" s="31"/>
      <c r="K14" s="35"/>
    </row>
    <row r="15" spans="1:54" x14ac:dyDescent="0.3">
      <c r="B15" s="8" t="s">
        <v>54</v>
      </c>
      <c r="C15" s="57" t="s">
        <v>55</v>
      </c>
      <c r="D15" s="54" t="s">
        <v>56</v>
      </c>
      <c r="E15" s="6" t="s">
        <v>57</v>
      </c>
      <c r="F15" s="19">
        <v>27650</v>
      </c>
      <c r="G15" s="24">
        <v>1014.7</v>
      </c>
      <c r="H15" s="24">
        <v>3.52</v>
      </c>
      <c r="I15" s="31"/>
      <c r="J15" s="31"/>
      <c r="K15" s="35"/>
    </row>
    <row r="16" spans="1:54" x14ac:dyDescent="0.3">
      <c r="B16" s="8" t="s">
        <v>214</v>
      </c>
      <c r="C16" s="57" t="s">
        <v>215</v>
      </c>
      <c r="D16" s="54" t="s">
        <v>216</v>
      </c>
      <c r="E16" s="6" t="s">
        <v>68</v>
      </c>
      <c r="F16" s="19">
        <v>3216</v>
      </c>
      <c r="G16" s="24">
        <v>997.92</v>
      </c>
      <c r="H16" s="24">
        <v>3.46</v>
      </c>
      <c r="I16" s="31"/>
      <c r="J16" s="31"/>
      <c r="K16" s="35"/>
    </row>
    <row r="17" spans="2:11" x14ac:dyDescent="0.3">
      <c r="B17" s="8" t="s">
        <v>2846</v>
      </c>
      <c r="C17" s="57" t="s">
        <v>2847</v>
      </c>
      <c r="D17" s="54" t="s">
        <v>2848</v>
      </c>
      <c r="E17" s="6" t="s">
        <v>315</v>
      </c>
      <c r="F17" s="19">
        <v>52109</v>
      </c>
      <c r="G17" s="24">
        <v>889.71</v>
      </c>
      <c r="H17" s="24">
        <v>3.09</v>
      </c>
      <c r="I17" s="31"/>
      <c r="J17" s="31"/>
      <c r="K17" s="35"/>
    </row>
    <row r="18" spans="2:11" x14ac:dyDescent="0.3">
      <c r="B18" s="8" t="s">
        <v>319</v>
      </c>
      <c r="C18" s="57" t="s">
        <v>320</v>
      </c>
      <c r="D18" s="54" t="s">
        <v>321</v>
      </c>
      <c r="E18" s="6" t="s">
        <v>322</v>
      </c>
      <c r="F18" s="19">
        <v>90000</v>
      </c>
      <c r="G18" s="24">
        <v>861.39</v>
      </c>
      <c r="H18" s="24">
        <v>2.99</v>
      </c>
      <c r="I18" s="31"/>
      <c r="J18" s="31"/>
      <c r="K18" s="35"/>
    </row>
    <row r="19" spans="2:11" x14ac:dyDescent="0.3">
      <c r="B19" s="8" t="s">
        <v>3002</v>
      </c>
      <c r="C19" s="57" t="s">
        <v>3003</v>
      </c>
      <c r="D19" s="54" t="s">
        <v>3004</v>
      </c>
      <c r="E19" s="6" t="s">
        <v>207</v>
      </c>
      <c r="F19" s="19">
        <v>47500</v>
      </c>
      <c r="G19" s="24">
        <v>849.4</v>
      </c>
      <c r="H19" s="24">
        <v>2.95</v>
      </c>
      <c r="I19" s="31"/>
      <c r="J19" s="31"/>
      <c r="K19" s="35"/>
    </row>
    <row r="20" spans="2:11" x14ac:dyDescent="0.3">
      <c r="B20" s="8" t="s">
        <v>854</v>
      </c>
      <c r="C20" s="57" t="s">
        <v>855</v>
      </c>
      <c r="D20" s="54" t="s">
        <v>856</v>
      </c>
      <c r="E20" s="6" t="s">
        <v>137</v>
      </c>
      <c r="F20" s="19">
        <v>59000</v>
      </c>
      <c r="G20" s="24">
        <v>825.82</v>
      </c>
      <c r="H20" s="24">
        <v>2.87</v>
      </c>
      <c r="I20" s="31"/>
      <c r="J20" s="31"/>
      <c r="K20" s="35"/>
    </row>
    <row r="21" spans="2:11" x14ac:dyDescent="0.3">
      <c r="B21" s="8" t="s">
        <v>1058</v>
      </c>
      <c r="C21" s="57" t="s">
        <v>1059</v>
      </c>
      <c r="D21" s="54" t="s">
        <v>1060</v>
      </c>
      <c r="E21" s="6" t="s">
        <v>111</v>
      </c>
      <c r="F21" s="19">
        <v>171500</v>
      </c>
      <c r="G21" s="24">
        <v>823.54</v>
      </c>
      <c r="H21" s="24">
        <v>2.86</v>
      </c>
      <c r="I21" s="31"/>
      <c r="J21" s="31"/>
      <c r="K21" s="35"/>
    </row>
    <row r="22" spans="2:11" x14ac:dyDescent="0.3">
      <c r="B22" s="8" t="s">
        <v>356</v>
      </c>
      <c r="C22" s="57" t="s">
        <v>357</v>
      </c>
      <c r="D22" s="54" t="s">
        <v>358</v>
      </c>
      <c r="E22" s="6" t="s">
        <v>115</v>
      </c>
      <c r="F22" s="19">
        <v>341000</v>
      </c>
      <c r="G22" s="24">
        <v>743.48</v>
      </c>
      <c r="H22" s="24">
        <v>2.58</v>
      </c>
      <c r="I22" s="31"/>
      <c r="J22" s="31"/>
      <c r="K22" s="35"/>
    </row>
    <row r="23" spans="2:11" x14ac:dyDescent="0.3">
      <c r="B23" s="8" t="s">
        <v>899</v>
      </c>
      <c r="C23" s="57" t="s">
        <v>900</v>
      </c>
      <c r="D23" s="54" t="s">
        <v>901</v>
      </c>
      <c r="E23" s="6" t="s">
        <v>149</v>
      </c>
      <c r="F23" s="19">
        <v>109500</v>
      </c>
      <c r="G23" s="24">
        <v>737.59</v>
      </c>
      <c r="H23" s="24">
        <v>2.56</v>
      </c>
      <c r="I23" s="31"/>
      <c r="J23" s="31"/>
      <c r="K23" s="35"/>
    </row>
    <row r="24" spans="2:11" x14ac:dyDescent="0.3">
      <c r="B24" s="8" t="s">
        <v>276</v>
      </c>
      <c r="C24" s="57" t="s">
        <v>277</v>
      </c>
      <c r="D24" s="54" t="s">
        <v>278</v>
      </c>
      <c r="E24" s="6" t="s">
        <v>200</v>
      </c>
      <c r="F24" s="19">
        <v>187000</v>
      </c>
      <c r="G24" s="24">
        <v>715.84</v>
      </c>
      <c r="H24" s="24">
        <v>2.48</v>
      </c>
      <c r="I24" s="31"/>
      <c r="J24" s="31"/>
      <c r="K24" s="35"/>
    </row>
    <row r="25" spans="2:11" x14ac:dyDescent="0.3">
      <c r="B25" s="8" t="s">
        <v>2220</v>
      </c>
      <c r="C25" s="57" t="s">
        <v>2221</v>
      </c>
      <c r="D25" s="54" t="s">
        <v>2222</v>
      </c>
      <c r="E25" s="6" t="s">
        <v>433</v>
      </c>
      <c r="F25" s="19">
        <v>436900</v>
      </c>
      <c r="G25" s="24">
        <v>698.95</v>
      </c>
      <c r="H25" s="24">
        <v>2.4300000000000002</v>
      </c>
      <c r="I25" s="31"/>
      <c r="J25" s="31"/>
      <c r="K25" s="35"/>
    </row>
    <row r="26" spans="2:11" x14ac:dyDescent="0.3">
      <c r="B26" s="8" t="s">
        <v>564</v>
      </c>
      <c r="C26" s="57" t="s">
        <v>565</v>
      </c>
      <c r="D26" s="54" t="s">
        <v>566</v>
      </c>
      <c r="E26" s="6" t="s">
        <v>164</v>
      </c>
      <c r="F26" s="19">
        <v>260000</v>
      </c>
      <c r="G26" s="24">
        <v>686.79</v>
      </c>
      <c r="H26" s="24">
        <v>2.38</v>
      </c>
      <c r="I26" s="31"/>
      <c r="J26" s="31"/>
      <c r="K26" s="35"/>
    </row>
    <row r="27" spans="2:11" x14ac:dyDescent="0.3">
      <c r="B27" s="8" t="s">
        <v>569</v>
      </c>
      <c r="C27" s="57" t="s">
        <v>570</v>
      </c>
      <c r="D27" s="54" t="s">
        <v>571</v>
      </c>
      <c r="E27" s="6" t="s">
        <v>164</v>
      </c>
      <c r="F27" s="19">
        <v>175000</v>
      </c>
      <c r="G27" s="24">
        <v>675.5</v>
      </c>
      <c r="H27" s="24">
        <v>2.34</v>
      </c>
      <c r="I27" s="31"/>
      <c r="J27" s="31"/>
      <c r="K27" s="35"/>
    </row>
    <row r="28" spans="2:11" x14ac:dyDescent="0.3">
      <c r="B28" s="8" t="s">
        <v>533</v>
      </c>
      <c r="C28" s="57" t="s">
        <v>534</v>
      </c>
      <c r="D28" s="54" t="s">
        <v>535</v>
      </c>
      <c r="E28" s="6" t="s">
        <v>200</v>
      </c>
      <c r="F28" s="19">
        <v>11200</v>
      </c>
      <c r="G28" s="24">
        <v>669.37</v>
      </c>
      <c r="H28" s="24">
        <v>2.3199999999999998</v>
      </c>
      <c r="I28" s="31"/>
      <c r="J28" s="31"/>
      <c r="K28" s="35"/>
    </row>
    <row r="29" spans="2:11" x14ac:dyDescent="0.3">
      <c r="B29" s="8" t="s">
        <v>58</v>
      </c>
      <c r="C29" s="57" t="s">
        <v>59</v>
      </c>
      <c r="D29" s="54" t="s">
        <v>60</v>
      </c>
      <c r="E29" s="6" t="s">
        <v>43</v>
      </c>
      <c r="F29" s="19">
        <v>30150</v>
      </c>
      <c r="G29" s="24">
        <v>652.29999999999995</v>
      </c>
      <c r="H29" s="24">
        <v>2.2599999999999998</v>
      </c>
      <c r="I29" s="31"/>
      <c r="J29" s="31"/>
      <c r="K29" s="35"/>
    </row>
    <row r="30" spans="2:11" x14ac:dyDescent="0.3">
      <c r="B30" s="8" t="s">
        <v>440</v>
      </c>
      <c r="C30" s="57" t="s">
        <v>441</v>
      </c>
      <c r="D30" s="54" t="s">
        <v>442</v>
      </c>
      <c r="E30" s="6" t="s">
        <v>43</v>
      </c>
      <c r="F30" s="19">
        <v>952000</v>
      </c>
      <c r="G30" s="24">
        <v>638.89</v>
      </c>
      <c r="H30" s="24">
        <v>2.2200000000000002</v>
      </c>
      <c r="I30" s="31"/>
      <c r="J30" s="31"/>
      <c r="K30" s="35"/>
    </row>
    <row r="31" spans="2:11" x14ac:dyDescent="0.3">
      <c r="B31" s="8" t="s">
        <v>561</v>
      </c>
      <c r="C31" s="57" t="s">
        <v>562</v>
      </c>
      <c r="D31" s="54" t="s">
        <v>563</v>
      </c>
      <c r="E31" s="6" t="s">
        <v>164</v>
      </c>
      <c r="F31" s="19">
        <v>78500</v>
      </c>
      <c r="G31" s="24">
        <v>636.83000000000004</v>
      </c>
      <c r="H31" s="24">
        <v>2.21</v>
      </c>
      <c r="I31" s="31"/>
      <c r="J31" s="31"/>
      <c r="K31" s="35"/>
    </row>
    <row r="32" spans="2:11" x14ac:dyDescent="0.3">
      <c r="B32" s="8" t="s">
        <v>1799</v>
      </c>
      <c r="C32" s="57" t="s">
        <v>1800</v>
      </c>
      <c r="D32" s="54" t="s">
        <v>1801</v>
      </c>
      <c r="E32" s="6" t="s">
        <v>86</v>
      </c>
      <c r="F32" s="19">
        <v>189000</v>
      </c>
      <c r="G32" s="24">
        <v>612.27</v>
      </c>
      <c r="H32" s="24">
        <v>2.13</v>
      </c>
      <c r="I32" s="31"/>
      <c r="J32" s="31"/>
      <c r="K32" s="35"/>
    </row>
    <row r="33" spans="2:11" x14ac:dyDescent="0.3">
      <c r="B33" s="8" t="s">
        <v>2214</v>
      </c>
      <c r="C33" s="57" t="s">
        <v>2215</v>
      </c>
      <c r="D33" s="54" t="s">
        <v>2216</v>
      </c>
      <c r="E33" s="6" t="s">
        <v>164</v>
      </c>
      <c r="F33" s="19">
        <v>400000</v>
      </c>
      <c r="G33" s="24">
        <v>609.91999999999996</v>
      </c>
      <c r="H33" s="24">
        <v>2.12</v>
      </c>
      <c r="I33" s="31"/>
      <c r="J33" s="31"/>
      <c r="K33" s="35"/>
    </row>
    <row r="34" spans="2:11" x14ac:dyDescent="0.3">
      <c r="B34" s="8" t="s">
        <v>802</v>
      </c>
      <c r="C34" s="57" t="s">
        <v>803</v>
      </c>
      <c r="D34" s="54" t="s">
        <v>804</v>
      </c>
      <c r="E34" s="6" t="s">
        <v>145</v>
      </c>
      <c r="F34" s="19">
        <v>7180</v>
      </c>
      <c r="G34" s="24">
        <v>609.07000000000005</v>
      </c>
      <c r="H34" s="24">
        <v>2.11</v>
      </c>
      <c r="I34" s="31"/>
      <c r="J34" s="31"/>
      <c r="K34" s="35"/>
    </row>
    <row r="35" spans="2:11" x14ac:dyDescent="0.3">
      <c r="B35" s="8" t="s">
        <v>134</v>
      </c>
      <c r="C35" s="57" t="s">
        <v>135</v>
      </c>
      <c r="D35" s="54" t="s">
        <v>136</v>
      </c>
      <c r="E35" s="6" t="s">
        <v>137</v>
      </c>
      <c r="F35" s="19">
        <v>84400</v>
      </c>
      <c r="G35" s="24">
        <v>592.32000000000005</v>
      </c>
      <c r="H35" s="24">
        <v>2.06</v>
      </c>
      <c r="I35" s="31"/>
      <c r="J35" s="31"/>
      <c r="K35" s="35"/>
    </row>
    <row r="36" spans="2:11" x14ac:dyDescent="0.3">
      <c r="B36" s="8" t="s">
        <v>150</v>
      </c>
      <c r="C36" s="57" t="s">
        <v>151</v>
      </c>
      <c r="D36" s="54" t="s">
        <v>152</v>
      </c>
      <c r="E36" s="6" t="s">
        <v>141</v>
      </c>
      <c r="F36" s="19">
        <v>123000</v>
      </c>
      <c r="G36" s="24">
        <v>592.05999999999995</v>
      </c>
      <c r="H36" s="24">
        <v>2.06</v>
      </c>
      <c r="I36" s="31"/>
      <c r="J36" s="31"/>
      <c r="K36" s="35"/>
    </row>
    <row r="37" spans="2:11" x14ac:dyDescent="0.3">
      <c r="B37" s="8" t="s">
        <v>552</v>
      </c>
      <c r="C37" s="57" t="s">
        <v>553</v>
      </c>
      <c r="D37" s="54" t="s">
        <v>554</v>
      </c>
      <c r="E37" s="6" t="s">
        <v>137</v>
      </c>
      <c r="F37" s="19">
        <v>78900</v>
      </c>
      <c r="G37" s="24">
        <v>587.88</v>
      </c>
      <c r="H37" s="24">
        <v>2.04</v>
      </c>
      <c r="I37" s="31"/>
      <c r="J37" s="31"/>
      <c r="K37" s="35"/>
    </row>
    <row r="38" spans="2:11" x14ac:dyDescent="0.3">
      <c r="B38" s="8" t="s">
        <v>3032</v>
      </c>
      <c r="C38" s="57" t="s">
        <v>3033</v>
      </c>
      <c r="D38" s="54" t="s">
        <v>3034</v>
      </c>
      <c r="E38" s="6" t="s">
        <v>57</v>
      </c>
      <c r="F38" s="19">
        <v>54500</v>
      </c>
      <c r="G38" s="24">
        <v>587.51</v>
      </c>
      <c r="H38" s="24">
        <v>2.04</v>
      </c>
      <c r="I38" s="31"/>
      <c r="J38" s="31"/>
      <c r="K38" s="35"/>
    </row>
    <row r="39" spans="2:11" x14ac:dyDescent="0.3">
      <c r="B39" s="8" t="s">
        <v>153</v>
      </c>
      <c r="C39" s="57" t="s">
        <v>154</v>
      </c>
      <c r="D39" s="54" t="s">
        <v>155</v>
      </c>
      <c r="E39" s="6" t="s">
        <v>156</v>
      </c>
      <c r="F39" s="19">
        <v>1464</v>
      </c>
      <c r="G39" s="24">
        <v>576.16</v>
      </c>
      <c r="H39" s="24">
        <v>2</v>
      </c>
      <c r="I39" s="31"/>
      <c r="J39" s="31"/>
      <c r="K39" s="35"/>
    </row>
    <row r="40" spans="2:11" x14ac:dyDescent="0.3">
      <c r="B40" s="8" t="s">
        <v>860</v>
      </c>
      <c r="C40" s="57" t="s">
        <v>861</v>
      </c>
      <c r="D40" s="54" t="s">
        <v>862</v>
      </c>
      <c r="E40" s="6" t="s">
        <v>149</v>
      </c>
      <c r="F40" s="19">
        <v>100000</v>
      </c>
      <c r="G40" s="24">
        <v>574.65</v>
      </c>
      <c r="H40" s="24">
        <v>1.99</v>
      </c>
      <c r="I40" s="31"/>
      <c r="J40" s="31"/>
      <c r="K40" s="35"/>
    </row>
    <row r="41" spans="2:11" x14ac:dyDescent="0.3">
      <c r="B41" s="8" t="s">
        <v>2499</v>
      </c>
      <c r="C41" s="57" t="s">
        <v>2500</v>
      </c>
      <c r="D41" s="54" t="s">
        <v>2501</v>
      </c>
      <c r="E41" s="6" t="s">
        <v>86</v>
      </c>
      <c r="F41" s="19">
        <v>59500</v>
      </c>
      <c r="G41" s="24">
        <v>567.09</v>
      </c>
      <c r="H41" s="24">
        <v>1.97</v>
      </c>
      <c r="I41" s="31"/>
      <c r="J41" s="31"/>
      <c r="K41" s="35"/>
    </row>
    <row r="42" spans="2:11" x14ac:dyDescent="0.3">
      <c r="B42" s="8" t="s">
        <v>69</v>
      </c>
      <c r="C42" s="57" t="s">
        <v>70</v>
      </c>
      <c r="D42" s="54" t="s">
        <v>71</v>
      </c>
      <c r="E42" s="6" t="s">
        <v>72</v>
      </c>
      <c r="F42" s="19">
        <v>4400</v>
      </c>
      <c r="G42" s="24">
        <v>545.6</v>
      </c>
      <c r="H42" s="24">
        <v>1.89</v>
      </c>
      <c r="I42" s="31"/>
      <c r="J42" s="31"/>
      <c r="K42" s="35"/>
    </row>
    <row r="43" spans="2:11" x14ac:dyDescent="0.3">
      <c r="B43" s="8" t="s">
        <v>326</v>
      </c>
      <c r="C43" s="57" t="s">
        <v>327</v>
      </c>
      <c r="D43" s="54" t="s">
        <v>328</v>
      </c>
      <c r="E43" s="6" t="s">
        <v>111</v>
      </c>
      <c r="F43" s="19">
        <v>36000</v>
      </c>
      <c r="G43" s="24">
        <v>538.16</v>
      </c>
      <c r="H43" s="24">
        <v>1.87</v>
      </c>
      <c r="I43" s="31"/>
      <c r="J43" s="31"/>
      <c r="K43" s="35"/>
    </row>
    <row r="44" spans="2:11" x14ac:dyDescent="0.3">
      <c r="B44" s="8" t="s">
        <v>3048</v>
      </c>
      <c r="C44" s="57" t="s">
        <v>3049</v>
      </c>
      <c r="D44" s="54" t="s">
        <v>3050</v>
      </c>
      <c r="E44" s="6" t="s">
        <v>3051</v>
      </c>
      <c r="F44" s="19">
        <v>255000</v>
      </c>
      <c r="G44" s="24">
        <v>535.47</v>
      </c>
      <c r="H44" s="24">
        <v>1.86</v>
      </c>
      <c r="I44" s="31"/>
      <c r="J44" s="31"/>
      <c r="K44" s="35"/>
    </row>
    <row r="45" spans="2:11" x14ac:dyDescent="0.3">
      <c r="B45" s="8" t="s">
        <v>168</v>
      </c>
      <c r="C45" s="57" t="s">
        <v>169</v>
      </c>
      <c r="D45" s="54" t="s">
        <v>170</v>
      </c>
      <c r="E45" s="6" t="s">
        <v>171</v>
      </c>
      <c r="F45" s="19">
        <v>21900</v>
      </c>
      <c r="G45" s="24">
        <v>527.15</v>
      </c>
      <c r="H45" s="24">
        <v>1.83</v>
      </c>
      <c r="I45" s="31"/>
      <c r="J45" s="31"/>
      <c r="K45" s="35"/>
    </row>
    <row r="46" spans="2:11" x14ac:dyDescent="0.3">
      <c r="B46" s="8" t="s">
        <v>434</v>
      </c>
      <c r="C46" s="57" t="s">
        <v>435</v>
      </c>
      <c r="D46" s="54" t="s">
        <v>436</v>
      </c>
      <c r="E46" s="6" t="s">
        <v>115</v>
      </c>
      <c r="F46" s="19">
        <v>27350</v>
      </c>
      <c r="G46" s="24">
        <v>472.94</v>
      </c>
      <c r="H46" s="24">
        <v>1.64</v>
      </c>
      <c r="I46" s="31"/>
      <c r="J46" s="31"/>
      <c r="K46" s="35"/>
    </row>
    <row r="47" spans="2:11" x14ac:dyDescent="0.3">
      <c r="B47" s="8" t="s">
        <v>347</v>
      </c>
      <c r="C47" s="57" t="s">
        <v>348</v>
      </c>
      <c r="D47" s="54" t="s">
        <v>349</v>
      </c>
      <c r="E47" s="6" t="s">
        <v>145</v>
      </c>
      <c r="F47" s="19">
        <v>90000</v>
      </c>
      <c r="G47" s="24">
        <v>391.46</v>
      </c>
      <c r="H47" s="24">
        <v>1.36</v>
      </c>
      <c r="I47" s="31"/>
      <c r="J47" s="31"/>
      <c r="K47" s="35"/>
    </row>
    <row r="48" spans="2:11" x14ac:dyDescent="0.3">
      <c r="B48" s="8" t="s">
        <v>834</v>
      </c>
      <c r="C48" s="57" t="s">
        <v>835</v>
      </c>
      <c r="D48" s="54" t="s">
        <v>836</v>
      </c>
      <c r="E48" s="6" t="s">
        <v>837</v>
      </c>
      <c r="F48" s="19">
        <v>80200</v>
      </c>
      <c r="G48" s="24">
        <v>300.47000000000003</v>
      </c>
      <c r="H48" s="24">
        <v>1.04</v>
      </c>
      <c r="I48" s="31"/>
      <c r="J48" s="31"/>
      <c r="K48" s="35"/>
    </row>
    <row r="49" spans="3:11" x14ac:dyDescent="0.3">
      <c r="C49" s="58" t="s">
        <v>176</v>
      </c>
      <c r="D49" s="54"/>
      <c r="E49" s="6"/>
      <c r="F49" s="19"/>
      <c r="G49" s="25">
        <v>28257.79</v>
      </c>
      <c r="H49" s="25">
        <v>98.08</v>
      </c>
      <c r="I49" s="31"/>
      <c r="J49" s="31"/>
      <c r="K49" s="35"/>
    </row>
    <row r="50" spans="3:11" x14ac:dyDescent="0.3">
      <c r="C50" s="57"/>
      <c r="D50" s="54"/>
      <c r="E50" s="6"/>
      <c r="F50" s="19"/>
      <c r="G50" s="24"/>
      <c r="H50" s="24"/>
      <c r="I50" s="31"/>
      <c r="J50" s="31"/>
      <c r="K50" s="35"/>
    </row>
    <row r="51" spans="3:11" x14ac:dyDescent="0.3">
      <c r="C51" s="58" t="s">
        <v>3</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4</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5</v>
      </c>
      <c r="D55" s="54"/>
      <c r="E55" s="6"/>
      <c r="F55" s="19"/>
      <c r="G55" s="24"/>
      <c r="H55" s="24"/>
      <c r="I55" s="31"/>
      <c r="J55" s="31"/>
      <c r="K55" s="35"/>
    </row>
    <row r="56" spans="3:11" x14ac:dyDescent="0.3">
      <c r="C56" s="57"/>
      <c r="D56" s="54"/>
      <c r="E56" s="6"/>
      <c r="F56" s="19"/>
      <c r="G56" s="24"/>
      <c r="H56" s="24"/>
      <c r="I56" s="31"/>
      <c r="J56" s="31"/>
      <c r="K56" s="35"/>
    </row>
    <row r="57" spans="3:11" x14ac:dyDescent="0.3">
      <c r="C57" s="58" t="s">
        <v>6</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7</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8</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9</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10</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11</v>
      </c>
      <c r="D67" s="54"/>
      <c r="E67" s="6"/>
      <c r="F67" s="19"/>
      <c r="G67" s="24"/>
      <c r="H67" s="24"/>
      <c r="I67" s="31"/>
      <c r="J67" s="31"/>
      <c r="K67" s="35"/>
    </row>
    <row r="68" spans="1:11" x14ac:dyDescent="0.3">
      <c r="C68" s="57"/>
      <c r="D68" s="54"/>
      <c r="E68" s="6"/>
      <c r="F68" s="19"/>
      <c r="G68" s="24"/>
      <c r="H68" s="24"/>
      <c r="I68" s="31"/>
      <c r="J68" s="31"/>
      <c r="K68" s="35"/>
    </row>
    <row r="69" spans="1:11" x14ac:dyDescent="0.3">
      <c r="C69" s="58" t="s">
        <v>13</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14</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15</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16</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17</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A79" s="10"/>
      <c r="B79" s="28"/>
      <c r="C79" s="58" t="s">
        <v>18</v>
      </c>
      <c r="D79" s="54"/>
      <c r="E79" s="6"/>
      <c r="F79" s="19"/>
      <c r="G79" s="24"/>
      <c r="H79" s="24"/>
      <c r="I79" s="31"/>
      <c r="J79" s="31"/>
      <c r="K79" s="35"/>
    </row>
    <row r="80" spans="1:11" x14ac:dyDescent="0.3">
      <c r="A80" s="28"/>
      <c r="B80" s="28"/>
      <c r="C80" s="58" t="s">
        <v>19</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20</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21</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22</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A88" s="28"/>
      <c r="B88" s="28"/>
      <c r="C88" s="58" t="s">
        <v>23</v>
      </c>
      <c r="D88" s="54"/>
      <c r="E88" s="6"/>
      <c r="F88" s="19"/>
      <c r="G88" s="24" t="s">
        <v>2</v>
      </c>
      <c r="H88" s="24" t="s">
        <v>2</v>
      </c>
      <c r="I88" s="31"/>
      <c r="J88" s="31"/>
      <c r="K88" s="35"/>
    </row>
    <row r="89" spans="1:54" x14ac:dyDescent="0.3">
      <c r="A89" s="28"/>
      <c r="B89" s="28"/>
      <c r="C89" s="58"/>
      <c r="D89" s="54"/>
      <c r="E89" s="6"/>
      <c r="F89" s="19"/>
      <c r="G89" s="24"/>
      <c r="H89" s="24"/>
      <c r="I89" s="31"/>
      <c r="J89" s="31"/>
      <c r="K89" s="35"/>
    </row>
    <row r="90" spans="1:54" x14ac:dyDescent="0.3">
      <c r="C90" s="59" t="s">
        <v>24</v>
      </c>
      <c r="D90" s="54"/>
      <c r="E90" s="6"/>
      <c r="F90" s="19"/>
      <c r="G90" s="24"/>
      <c r="H90" s="24"/>
      <c r="I90" s="31"/>
      <c r="J90" s="31"/>
      <c r="K90" s="35"/>
    </row>
    <row r="91" spans="1:54" x14ac:dyDescent="0.3">
      <c r="B91" s="8" t="s">
        <v>188</v>
      </c>
      <c r="C91" s="57" t="s">
        <v>189</v>
      </c>
      <c r="D91" s="54"/>
      <c r="E91" s="6"/>
      <c r="F91" s="19"/>
      <c r="G91" s="24">
        <v>533.48</v>
      </c>
      <c r="H91" s="24">
        <v>1.85</v>
      </c>
      <c r="I91" s="31"/>
      <c r="J91" s="31"/>
      <c r="K91" s="35"/>
    </row>
    <row r="92" spans="1:54" x14ac:dyDescent="0.3">
      <c r="C92" s="58" t="s">
        <v>176</v>
      </c>
      <c r="D92" s="54"/>
      <c r="E92" s="6"/>
      <c r="F92" s="19"/>
      <c r="G92" s="25">
        <v>533.48</v>
      </c>
      <c r="H92" s="25">
        <v>1.85</v>
      </c>
      <c r="I92" s="31"/>
      <c r="J92" s="31"/>
      <c r="K92" s="35"/>
    </row>
    <row r="93" spans="1:54" x14ac:dyDescent="0.3">
      <c r="C93" s="57"/>
      <c r="D93" s="54"/>
      <c r="E93" s="6"/>
      <c r="F93" s="19"/>
      <c r="G93" s="24"/>
      <c r="H93" s="24"/>
      <c r="I93" s="31"/>
      <c r="J93" s="31"/>
      <c r="K93" s="35"/>
    </row>
    <row r="94" spans="1:54" x14ac:dyDescent="0.3">
      <c r="A94" s="10"/>
      <c r="B94" s="28"/>
      <c r="C94" s="58" t="s">
        <v>25</v>
      </c>
      <c r="D94" s="54"/>
      <c r="E94" s="6"/>
      <c r="F94" s="19"/>
      <c r="G94" s="24"/>
      <c r="H94" s="24"/>
      <c r="I94" s="31"/>
      <c r="J94" s="31"/>
      <c r="K94" s="35"/>
    </row>
    <row r="95" spans="1:54" s="2" customFormat="1" ht="13.8" x14ac:dyDescent="0.3">
      <c r="A95" s="28"/>
      <c r="B95" s="28"/>
      <c r="C95" s="57" t="s">
        <v>5255</v>
      </c>
      <c r="D95" s="54"/>
      <c r="E95" s="6"/>
      <c r="F95" s="19"/>
      <c r="G95" s="24" t="s">
        <v>2</v>
      </c>
      <c r="H95" s="24" t="s">
        <v>2</v>
      </c>
      <c r="I95" s="31"/>
      <c r="J95" s="31"/>
      <c r="K95" s="35"/>
      <c r="L95" s="3"/>
      <c r="AI95" s="3"/>
      <c r="AV95" s="3"/>
      <c r="AX95" s="3"/>
      <c r="BB95" s="3"/>
    </row>
    <row r="96" spans="1:54" x14ac:dyDescent="0.3">
      <c r="B96" s="8"/>
      <c r="C96" s="57" t="s">
        <v>190</v>
      </c>
      <c r="D96" s="54"/>
      <c r="E96" s="6"/>
      <c r="F96" s="19"/>
      <c r="G96" s="24">
        <v>17.03</v>
      </c>
      <c r="H96" s="24">
        <v>6.9999999999999993E-2</v>
      </c>
      <c r="I96" s="31"/>
      <c r="J96" s="31"/>
      <c r="K96" s="35"/>
    </row>
    <row r="97" spans="3:11" x14ac:dyDescent="0.3">
      <c r="C97" s="58" t="s">
        <v>176</v>
      </c>
      <c r="D97" s="54"/>
      <c r="E97" s="6"/>
      <c r="F97" s="19"/>
      <c r="G97" s="25">
        <v>17.03</v>
      </c>
      <c r="H97" s="25">
        <v>6.9999999999999993E-2</v>
      </c>
      <c r="I97" s="31"/>
      <c r="J97" s="31"/>
      <c r="K97" s="35"/>
    </row>
    <row r="98" spans="3:11" x14ac:dyDescent="0.3">
      <c r="C98" s="57"/>
      <c r="D98" s="54"/>
      <c r="E98" s="6"/>
      <c r="F98" s="19"/>
      <c r="G98" s="24"/>
      <c r="H98" s="24"/>
      <c r="I98" s="31"/>
      <c r="J98" s="31"/>
      <c r="K98" s="35"/>
    </row>
    <row r="99" spans="3:11" x14ac:dyDescent="0.3">
      <c r="C99" s="60" t="s">
        <v>191</v>
      </c>
      <c r="D99" s="55"/>
      <c r="E99" s="5"/>
      <c r="F99" s="20"/>
      <c r="G99" s="26">
        <v>28808.3</v>
      </c>
      <c r="H99" s="26">
        <v>99.999999999999986</v>
      </c>
      <c r="I99" s="32"/>
      <c r="J99" s="32"/>
      <c r="K99" s="36"/>
    </row>
    <row r="102" spans="3:11" x14ac:dyDescent="0.3">
      <c r="C102" s="1" t="s">
        <v>192</v>
      </c>
    </row>
    <row r="103" spans="3:11" x14ac:dyDescent="0.3">
      <c r="C103" s="37" t="s">
        <v>193</v>
      </c>
      <c r="D103" s="37"/>
      <c r="E103" s="37"/>
      <c r="F103" s="37"/>
      <c r="G103" s="37"/>
      <c r="H103" s="37"/>
      <c r="I103" s="37"/>
      <c r="J103" s="37"/>
      <c r="K103" s="37"/>
    </row>
    <row r="104" spans="3:11" x14ac:dyDescent="0.3">
      <c r="C104" s="2" t="s">
        <v>194</v>
      </c>
    </row>
    <row r="105" spans="3:11" x14ac:dyDescent="0.3">
      <c r="C105" s="2" t="s">
        <v>195</v>
      </c>
    </row>
    <row r="106" spans="3:11" ht="30" customHeight="1" x14ac:dyDescent="0.3">
      <c r="C106" s="82" t="s">
        <v>196</v>
      </c>
      <c r="D106" s="83"/>
      <c r="E106" s="83"/>
      <c r="F106" s="83"/>
      <c r="G106" s="83"/>
      <c r="H106" s="83"/>
      <c r="I106" s="83"/>
      <c r="J106" s="83"/>
      <c r="K106" s="83"/>
    </row>
    <row r="107" spans="3:11" x14ac:dyDescent="0.3">
      <c r="C107" s="2" t="s">
        <v>197</v>
      </c>
    </row>
    <row r="109" spans="3:11" x14ac:dyDescent="0.3">
      <c r="C109" s="1" t="s">
        <v>5366</v>
      </c>
      <c r="E109" s="80" t="s">
        <v>5367</v>
      </c>
    </row>
    <row r="110" spans="3:11" x14ac:dyDescent="0.3">
      <c r="E110" s="2" t="s">
        <v>5370</v>
      </c>
    </row>
  </sheetData>
  <mergeCells count="1">
    <mergeCell ref="C106:K106"/>
  </mergeCells>
  <hyperlinks>
    <hyperlink ref="J2" location="'Index'!A1" display="'Index'!A1" xr:uid="{8ACB11C5-3B6C-4105-ABDC-DAFDE99FB8CF}"/>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641E-4745-4E7A-AF76-5F3DC461E7A9}">
  <sheetPr codeName="Sheet149"/>
  <dimension ref="A1:IV121"/>
  <sheetViews>
    <sheetView showGridLines="0" zoomScale="90" zoomScaleNormal="90" workbookViewId="0">
      <pane ySplit="6" topLeftCell="A10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3052</v>
      </c>
      <c r="J2" s="38" t="s">
        <v>4927</v>
      </c>
    </row>
    <row r="3" spans="1:54" ht="16.2" x14ac:dyDescent="0.35">
      <c r="C3" s="1" t="s">
        <v>28</v>
      </c>
      <c r="D3" s="21" t="s">
        <v>3053</v>
      </c>
      <c r="F3" s="73" t="s">
        <v>5301</v>
      </c>
      <c r="G3" s="13" t="s">
        <v>4853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546</v>
      </c>
      <c r="C10" s="57" t="s">
        <v>547</v>
      </c>
      <c r="D10" s="54" t="s">
        <v>548</v>
      </c>
      <c r="E10" s="6" t="s">
        <v>149</v>
      </c>
      <c r="F10" s="19">
        <v>6709</v>
      </c>
      <c r="G10" s="24">
        <v>85.55</v>
      </c>
      <c r="H10" s="24">
        <v>3.45</v>
      </c>
      <c r="I10" s="31"/>
      <c r="J10" s="31"/>
      <c r="K10" s="35"/>
    </row>
    <row r="11" spans="1:54" x14ac:dyDescent="0.3">
      <c r="B11" s="8" t="s">
        <v>79</v>
      </c>
      <c r="C11" s="57" t="s">
        <v>80</v>
      </c>
      <c r="D11" s="54" t="s">
        <v>81</v>
      </c>
      <c r="E11" s="6" t="s">
        <v>82</v>
      </c>
      <c r="F11" s="19">
        <v>9777</v>
      </c>
      <c r="G11" s="24">
        <v>79.599999999999994</v>
      </c>
      <c r="H11" s="24">
        <v>3.21</v>
      </c>
      <c r="I11" s="31"/>
      <c r="J11" s="31"/>
      <c r="K11" s="35"/>
    </row>
    <row r="12" spans="1:54" x14ac:dyDescent="0.3">
      <c r="B12" s="8" t="s">
        <v>87</v>
      </c>
      <c r="C12" s="57" t="s">
        <v>88</v>
      </c>
      <c r="D12" s="54" t="s">
        <v>89</v>
      </c>
      <c r="E12" s="6" t="s">
        <v>90</v>
      </c>
      <c r="F12" s="19">
        <v>1157</v>
      </c>
      <c r="G12" s="24">
        <v>78.81</v>
      </c>
      <c r="H12" s="24">
        <v>3.17</v>
      </c>
      <c r="I12" s="31"/>
      <c r="J12" s="31"/>
      <c r="K12" s="35"/>
    </row>
    <row r="13" spans="1:54" x14ac:dyDescent="0.3">
      <c r="B13" s="8" t="s">
        <v>2135</v>
      </c>
      <c r="C13" s="57" t="s">
        <v>2136</v>
      </c>
      <c r="D13" s="54" t="s">
        <v>2137</v>
      </c>
      <c r="E13" s="6" t="s">
        <v>2138</v>
      </c>
      <c r="F13" s="19">
        <v>15268</v>
      </c>
      <c r="G13" s="24">
        <v>70.36</v>
      </c>
      <c r="H13" s="24">
        <v>2.83</v>
      </c>
      <c r="I13" s="31"/>
      <c r="J13" s="31"/>
      <c r="K13" s="35"/>
    </row>
    <row r="14" spans="1:54" x14ac:dyDescent="0.3">
      <c r="B14" s="8" t="s">
        <v>3021</v>
      </c>
      <c r="C14" s="57" t="s">
        <v>3022</v>
      </c>
      <c r="D14" s="54" t="s">
        <v>3023</v>
      </c>
      <c r="E14" s="6" t="s">
        <v>127</v>
      </c>
      <c r="F14" s="19">
        <v>101625</v>
      </c>
      <c r="G14" s="24">
        <v>68.88</v>
      </c>
      <c r="H14" s="24">
        <v>2.77</v>
      </c>
      <c r="I14" s="31"/>
      <c r="J14" s="31"/>
      <c r="K14" s="35"/>
    </row>
    <row r="15" spans="1:54" x14ac:dyDescent="0.3">
      <c r="B15" s="8" t="s">
        <v>478</v>
      </c>
      <c r="C15" s="57" t="s">
        <v>479</v>
      </c>
      <c r="D15" s="54" t="s">
        <v>480</v>
      </c>
      <c r="E15" s="6" t="s">
        <v>322</v>
      </c>
      <c r="F15" s="19">
        <v>1072</v>
      </c>
      <c r="G15" s="24">
        <v>62.73</v>
      </c>
      <c r="H15" s="24">
        <v>2.5299999999999998</v>
      </c>
      <c r="I15" s="31"/>
      <c r="J15" s="31"/>
      <c r="K15" s="35"/>
    </row>
    <row r="16" spans="1:54" x14ac:dyDescent="0.3">
      <c r="B16" s="8" t="s">
        <v>83</v>
      </c>
      <c r="C16" s="57" t="s">
        <v>84</v>
      </c>
      <c r="D16" s="54" t="s">
        <v>85</v>
      </c>
      <c r="E16" s="6" t="s">
        <v>86</v>
      </c>
      <c r="F16" s="19">
        <v>3818</v>
      </c>
      <c r="G16" s="24">
        <v>62.13</v>
      </c>
      <c r="H16" s="24">
        <v>2.5</v>
      </c>
      <c r="I16" s="31"/>
      <c r="J16" s="31"/>
      <c r="K16" s="35"/>
    </row>
    <row r="17" spans="2:11" x14ac:dyDescent="0.3">
      <c r="B17" s="8" t="s">
        <v>97</v>
      </c>
      <c r="C17" s="57" t="s">
        <v>98</v>
      </c>
      <c r="D17" s="54" t="s">
        <v>99</v>
      </c>
      <c r="E17" s="6" t="s">
        <v>72</v>
      </c>
      <c r="F17" s="19">
        <v>2114</v>
      </c>
      <c r="G17" s="24">
        <v>61.7</v>
      </c>
      <c r="H17" s="24">
        <v>2.4900000000000002</v>
      </c>
      <c r="I17" s="31"/>
      <c r="J17" s="31"/>
      <c r="K17" s="35"/>
    </row>
    <row r="18" spans="2:11" x14ac:dyDescent="0.3">
      <c r="B18" s="8" t="s">
        <v>2324</v>
      </c>
      <c r="C18" s="57" t="s">
        <v>2325</v>
      </c>
      <c r="D18" s="54" t="s">
        <v>2326</v>
      </c>
      <c r="E18" s="6" t="s">
        <v>119</v>
      </c>
      <c r="F18" s="19">
        <v>15087</v>
      </c>
      <c r="G18" s="24">
        <v>61.19</v>
      </c>
      <c r="H18" s="24">
        <v>2.46</v>
      </c>
      <c r="I18" s="31"/>
      <c r="J18" s="31"/>
      <c r="K18" s="35"/>
    </row>
    <row r="19" spans="2:11" x14ac:dyDescent="0.3">
      <c r="B19" s="8" t="s">
        <v>2340</v>
      </c>
      <c r="C19" s="57" t="s">
        <v>2341</v>
      </c>
      <c r="D19" s="54" t="s">
        <v>2342</v>
      </c>
      <c r="E19" s="6" t="s">
        <v>137</v>
      </c>
      <c r="F19" s="19">
        <v>8013</v>
      </c>
      <c r="G19" s="24">
        <v>60.91</v>
      </c>
      <c r="H19" s="24">
        <v>2.4500000000000002</v>
      </c>
      <c r="I19" s="31"/>
      <c r="J19" s="31"/>
      <c r="K19" s="35"/>
    </row>
    <row r="20" spans="2:11" x14ac:dyDescent="0.3">
      <c r="B20" s="8" t="s">
        <v>536</v>
      </c>
      <c r="C20" s="57" t="s">
        <v>537</v>
      </c>
      <c r="D20" s="54" t="s">
        <v>538</v>
      </c>
      <c r="E20" s="6" t="s">
        <v>164</v>
      </c>
      <c r="F20" s="19">
        <v>1359</v>
      </c>
      <c r="G20" s="24">
        <v>59.42</v>
      </c>
      <c r="H20" s="24">
        <v>2.39</v>
      </c>
      <c r="I20" s="31"/>
      <c r="J20" s="31"/>
      <c r="K20" s="35"/>
    </row>
    <row r="21" spans="2:11" x14ac:dyDescent="0.3">
      <c r="B21" s="8" t="s">
        <v>405</v>
      </c>
      <c r="C21" s="57" t="s">
        <v>406</v>
      </c>
      <c r="D21" s="54" t="s">
        <v>407</v>
      </c>
      <c r="E21" s="6" t="s">
        <v>64</v>
      </c>
      <c r="F21" s="19">
        <v>17727</v>
      </c>
      <c r="G21" s="24">
        <v>58.84</v>
      </c>
      <c r="H21" s="24">
        <v>2.37</v>
      </c>
      <c r="I21" s="31"/>
      <c r="J21" s="31"/>
      <c r="K21" s="35"/>
    </row>
    <row r="22" spans="2:11" x14ac:dyDescent="0.3">
      <c r="B22" s="8" t="s">
        <v>844</v>
      </c>
      <c r="C22" s="57" t="s">
        <v>845</v>
      </c>
      <c r="D22" s="54" t="s">
        <v>846</v>
      </c>
      <c r="E22" s="6" t="s">
        <v>50</v>
      </c>
      <c r="F22" s="19">
        <v>966</v>
      </c>
      <c r="G22" s="24">
        <v>58.39</v>
      </c>
      <c r="H22" s="24">
        <v>2.35</v>
      </c>
      <c r="I22" s="31"/>
      <c r="J22" s="31"/>
      <c r="K22" s="35"/>
    </row>
    <row r="23" spans="2:11" x14ac:dyDescent="0.3">
      <c r="B23" s="8" t="s">
        <v>353</v>
      </c>
      <c r="C23" s="57" t="s">
        <v>354</v>
      </c>
      <c r="D23" s="54" t="s">
        <v>355</v>
      </c>
      <c r="E23" s="6" t="s">
        <v>50</v>
      </c>
      <c r="F23" s="19">
        <v>3006</v>
      </c>
      <c r="G23" s="24">
        <v>57.87</v>
      </c>
      <c r="H23" s="24">
        <v>2.33</v>
      </c>
      <c r="I23" s="31"/>
      <c r="J23" s="31"/>
      <c r="K23" s="35"/>
    </row>
    <row r="24" spans="2:11" x14ac:dyDescent="0.3">
      <c r="B24" s="8" t="s">
        <v>3007</v>
      </c>
      <c r="C24" s="57" t="s">
        <v>3008</v>
      </c>
      <c r="D24" s="54" t="s">
        <v>3009</v>
      </c>
      <c r="E24" s="6" t="s">
        <v>86</v>
      </c>
      <c r="F24" s="19">
        <v>394</v>
      </c>
      <c r="G24" s="24">
        <v>56.68</v>
      </c>
      <c r="H24" s="24">
        <v>2.2799999999999998</v>
      </c>
      <c r="I24" s="31"/>
      <c r="J24" s="31"/>
      <c r="K24" s="35"/>
    </row>
    <row r="25" spans="2:11" x14ac:dyDescent="0.3">
      <c r="B25" s="8" t="s">
        <v>2310</v>
      </c>
      <c r="C25" s="57" t="s">
        <v>658</v>
      </c>
      <c r="D25" s="54" t="s">
        <v>2311</v>
      </c>
      <c r="E25" s="6" t="s">
        <v>86</v>
      </c>
      <c r="F25" s="19">
        <v>13185</v>
      </c>
      <c r="G25" s="24">
        <v>56.37</v>
      </c>
      <c r="H25" s="24">
        <v>2.27</v>
      </c>
      <c r="I25" s="31"/>
      <c r="J25" s="31"/>
      <c r="K25" s="35"/>
    </row>
    <row r="26" spans="2:11" x14ac:dyDescent="0.3">
      <c r="B26" s="8" t="s">
        <v>575</v>
      </c>
      <c r="C26" s="57" t="s">
        <v>576</v>
      </c>
      <c r="D26" s="54" t="s">
        <v>577</v>
      </c>
      <c r="E26" s="6" t="s">
        <v>272</v>
      </c>
      <c r="F26" s="19">
        <v>12283</v>
      </c>
      <c r="G26" s="24">
        <v>56.2</v>
      </c>
      <c r="H26" s="24">
        <v>2.2599999999999998</v>
      </c>
      <c r="I26" s="31"/>
      <c r="J26" s="31"/>
      <c r="K26" s="35"/>
    </row>
    <row r="27" spans="2:11" x14ac:dyDescent="0.3">
      <c r="B27" s="8" t="s">
        <v>847</v>
      </c>
      <c r="C27" s="57" t="s">
        <v>848</v>
      </c>
      <c r="D27" s="54" t="s">
        <v>849</v>
      </c>
      <c r="E27" s="6" t="s">
        <v>850</v>
      </c>
      <c r="F27" s="19">
        <v>3002</v>
      </c>
      <c r="G27" s="24">
        <v>54.69</v>
      </c>
      <c r="H27" s="24">
        <v>2.2000000000000002</v>
      </c>
      <c r="I27" s="31"/>
      <c r="J27" s="31"/>
      <c r="K27" s="35"/>
    </row>
    <row r="28" spans="2:11" x14ac:dyDescent="0.3">
      <c r="B28" s="8" t="s">
        <v>2354</v>
      </c>
      <c r="C28" s="57" t="s">
        <v>2355</v>
      </c>
      <c r="D28" s="54" t="s">
        <v>2356</v>
      </c>
      <c r="E28" s="6" t="s">
        <v>164</v>
      </c>
      <c r="F28" s="19">
        <v>3530</v>
      </c>
      <c r="G28" s="24">
        <v>52.49</v>
      </c>
      <c r="H28" s="24">
        <v>2.11</v>
      </c>
      <c r="I28" s="31"/>
      <c r="J28" s="31"/>
      <c r="K28" s="35"/>
    </row>
    <row r="29" spans="2:11" x14ac:dyDescent="0.3">
      <c r="B29" s="8" t="s">
        <v>2209</v>
      </c>
      <c r="C29" s="57" t="s">
        <v>2210</v>
      </c>
      <c r="D29" s="54" t="s">
        <v>2211</v>
      </c>
      <c r="E29" s="6" t="s">
        <v>145</v>
      </c>
      <c r="F29" s="19">
        <v>351</v>
      </c>
      <c r="G29" s="24">
        <v>52.48</v>
      </c>
      <c r="H29" s="24">
        <v>2.11</v>
      </c>
      <c r="I29" s="31"/>
      <c r="J29" s="31"/>
      <c r="K29" s="35"/>
    </row>
    <row r="30" spans="2:11" x14ac:dyDescent="0.3">
      <c r="B30" s="8" t="s">
        <v>241</v>
      </c>
      <c r="C30" s="57" t="s">
        <v>242</v>
      </c>
      <c r="D30" s="54" t="s">
        <v>243</v>
      </c>
      <c r="E30" s="6" t="s">
        <v>244</v>
      </c>
      <c r="F30" s="19">
        <v>11977</v>
      </c>
      <c r="G30" s="24">
        <v>50.43</v>
      </c>
      <c r="H30" s="24">
        <v>2.0299999999999998</v>
      </c>
      <c r="I30" s="31"/>
      <c r="J30" s="31"/>
      <c r="K30" s="35"/>
    </row>
    <row r="31" spans="2:11" x14ac:dyDescent="0.3">
      <c r="B31" s="8" t="s">
        <v>968</v>
      </c>
      <c r="C31" s="57" t="s">
        <v>969</v>
      </c>
      <c r="D31" s="54" t="s">
        <v>970</v>
      </c>
      <c r="E31" s="6" t="s">
        <v>72</v>
      </c>
      <c r="F31" s="19">
        <v>1181</v>
      </c>
      <c r="G31" s="24">
        <v>50.05</v>
      </c>
      <c r="H31" s="24">
        <v>2.02</v>
      </c>
      <c r="I31" s="31"/>
      <c r="J31" s="31"/>
      <c r="K31" s="35"/>
    </row>
    <row r="32" spans="2:11" x14ac:dyDescent="0.3">
      <c r="B32" s="8" t="s">
        <v>944</v>
      </c>
      <c r="C32" s="57" t="s">
        <v>945</v>
      </c>
      <c r="D32" s="54" t="s">
        <v>946</v>
      </c>
      <c r="E32" s="6" t="s">
        <v>64</v>
      </c>
      <c r="F32" s="19">
        <v>33338</v>
      </c>
      <c r="G32" s="24">
        <v>48.99</v>
      </c>
      <c r="H32" s="24">
        <v>1.97</v>
      </c>
      <c r="I32" s="31"/>
      <c r="J32" s="31"/>
      <c r="K32" s="35"/>
    </row>
    <row r="33" spans="2:11" x14ac:dyDescent="0.3">
      <c r="B33" s="8" t="s">
        <v>2298</v>
      </c>
      <c r="C33" s="57" t="s">
        <v>2299</v>
      </c>
      <c r="D33" s="54" t="s">
        <v>2300</v>
      </c>
      <c r="E33" s="6" t="s">
        <v>160</v>
      </c>
      <c r="F33" s="19">
        <v>5844</v>
      </c>
      <c r="G33" s="24">
        <v>48.95</v>
      </c>
      <c r="H33" s="24">
        <v>1.97</v>
      </c>
      <c r="I33" s="31"/>
      <c r="J33" s="31"/>
      <c r="K33" s="35"/>
    </row>
    <row r="34" spans="2:11" x14ac:dyDescent="0.3">
      <c r="B34" s="8" t="s">
        <v>2099</v>
      </c>
      <c r="C34" s="57" t="s">
        <v>2100</v>
      </c>
      <c r="D34" s="54" t="s">
        <v>2101</v>
      </c>
      <c r="E34" s="6" t="s">
        <v>43</v>
      </c>
      <c r="F34" s="19">
        <v>22296</v>
      </c>
      <c r="G34" s="24">
        <v>47.51</v>
      </c>
      <c r="H34" s="24">
        <v>1.91</v>
      </c>
      <c r="I34" s="31"/>
      <c r="J34" s="31"/>
      <c r="K34" s="35"/>
    </row>
    <row r="35" spans="2:11" x14ac:dyDescent="0.3">
      <c r="B35" s="8" t="s">
        <v>204</v>
      </c>
      <c r="C35" s="57" t="s">
        <v>205</v>
      </c>
      <c r="D35" s="54" t="s">
        <v>206</v>
      </c>
      <c r="E35" s="6" t="s">
        <v>207</v>
      </c>
      <c r="F35" s="19">
        <v>913</v>
      </c>
      <c r="G35" s="24">
        <v>47.39</v>
      </c>
      <c r="H35" s="24">
        <v>1.91</v>
      </c>
      <c r="I35" s="31"/>
      <c r="J35" s="31"/>
      <c r="K35" s="35"/>
    </row>
    <row r="36" spans="2:11" x14ac:dyDescent="0.3">
      <c r="B36" s="8" t="s">
        <v>398</v>
      </c>
      <c r="C36" s="57" t="s">
        <v>399</v>
      </c>
      <c r="D36" s="54" t="s">
        <v>400</v>
      </c>
      <c r="E36" s="6" t="s">
        <v>401</v>
      </c>
      <c r="F36" s="19">
        <v>24478</v>
      </c>
      <c r="G36" s="24">
        <v>46.72</v>
      </c>
      <c r="H36" s="24">
        <v>1.88</v>
      </c>
      <c r="I36" s="31"/>
      <c r="J36" s="31"/>
      <c r="K36" s="35"/>
    </row>
    <row r="37" spans="2:11" x14ac:dyDescent="0.3">
      <c r="B37" s="8" t="s">
        <v>2303</v>
      </c>
      <c r="C37" s="57" t="s">
        <v>634</v>
      </c>
      <c r="D37" s="54" t="s">
        <v>2304</v>
      </c>
      <c r="E37" s="6" t="s">
        <v>86</v>
      </c>
      <c r="F37" s="19">
        <v>11238</v>
      </c>
      <c r="G37" s="24">
        <v>45.23</v>
      </c>
      <c r="H37" s="24">
        <v>1.82</v>
      </c>
      <c r="I37" s="31"/>
      <c r="J37" s="31"/>
      <c r="K37" s="35"/>
    </row>
    <row r="38" spans="2:11" x14ac:dyDescent="0.3">
      <c r="B38" s="8" t="s">
        <v>94</v>
      </c>
      <c r="C38" s="57" t="s">
        <v>95</v>
      </c>
      <c r="D38" s="54" t="s">
        <v>96</v>
      </c>
      <c r="E38" s="6" t="s">
        <v>50</v>
      </c>
      <c r="F38" s="19">
        <v>834</v>
      </c>
      <c r="G38" s="24">
        <v>44.34</v>
      </c>
      <c r="H38" s="24">
        <v>1.79</v>
      </c>
      <c r="I38" s="31"/>
      <c r="J38" s="31"/>
      <c r="K38" s="35"/>
    </row>
    <row r="39" spans="2:11" x14ac:dyDescent="0.3">
      <c r="B39" s="8" t="s">
        <v>1805</v>
      </c>
      <c r="C39" s="57" t="s">
        <v>1806</v>
      </c>
      <c r="D39" s="54" t="s">
        <v>1807</v>
      </c>
      <c r="E39" s="6" t="s">
        <v>82</v>
      </c>
      <c r="F39" s="19">
        <v>2162</v>
      </c>
      <c r="G39" s="24">
        <v>44.11</v>
      </c>
      <c r="H39" s="24">
        <v>1.78</v>
      </c>
      <c r="I39" s="31"/>
      <c r="J39" s="31"/>
      <c r="K39" s="35"/>
    </row>
    <row r="40" spans="2:11" x14ac:dyDescent="0.3">
      <c r="B40" s="8" t="s">
        <v>473</v>
      </c>
      <c r="C40" s="57" t="s">
        <v>474</v>
      </c>
      <c r="D40" s="54" t="s">
        <v>475</v>
      </c>
      <c r="E40" s="6" t="s">
        <v>315</v>
      </c>
      <c r="F40" s="19">
        <v>1319</v>
      </c>
      <c r="G40" s="24">
        <v>42.8</v>
      </c>
      <c r="H40" s="24">
        <v>1.72</v>
      </c>
      <c r="I40" s="31"/>
      <c r="J40" s="31"/>
      <c r="K40" s="35"/>
    </row>
    <row r="41" spans="2:11" x14ac:dyDescent="0.3">
      <c r="B41" s="8" t="s">
        <v>257</v>
      </c>
      <c r="C41" s="57" t="s">
        <v>258</v>
      </c>
      <c r="D41" s="54" t="s">
        <v>259</v>
      </c>
      <c r="E41" s="6" t="s">
        <v>171</v>
      </c>
      <c r="F41" s="19">
        <v>3623</v>
      </c>
      <c r="G41" s="24">
        <v>42.71</v>
      </c>
      <c r="H41" s="24">
        <v>1.72</v>
      </c>
      <c r="I41" s="31"/>
      <c r="J41" s="31"/>
      <c r="K41" s="35"/>
    </row>
    <row r="42" spans="2:11" x14ac:dyDescent="0.3">
      <c r="B42" s="8" t="s">
        <v>395</v>
      </c>
      <c r="C42" s="57" t="s">
        <v>396</v>
      </c>
      <c r="D42" s="54" t="s">
        <v>397</v>
      </c>
      <c r="E42" s="6" t="s">
        <v>90</v>
      </c>
      <c r="F42" s="19">
        <v>2197</v>
      </c>
      <c r="G42" s="24">
        <v>42.57</v>
      </c>
      <c r="H42" s="24">
        <v>1.71</v>
      </c>
      <c r="I42" s="31"/>
      <c r="J42" s="31"/>
      <c r="K42" s="35"/>
    </row>
    <row r="43" spans="2:11" x14ac:dyDescent="0.3">
      <c r="B43" s="8" t="s">
        <v>2351</v>
      </c>
      <c r="C43" s="57" t="s">
        <v>2352</v>
      </c>
      <c r="D43" s="54" t="s">
        <v>2353</v>
      </c>
      <c r="E43" s="6" t="s">
        <v>315</v>
      </c>
      <c r="F43" s="19">
        <v>1386</v>
      </c>
      <c r="G43" s="24">
        <v>42.34</v>
      </c>
      <c r="H43" s="24">
        <v>1.71</v>
      </c>
      <c r="I43" s="31"/>
      <c r="J43" s="31"/>
      <c r="K43" s="35"/>
    </row>
    <row r="44" spans="2:11" x14ac:dyDescent="0.3">
      <c r="B44" s="8" t="s">
        <v>294</v>
      </c>
      <c r="C44" s="57" t="s">
        <v>295</v>
      </c>
      <c r="D44" s="54" t="s">
        <v>296</v>
      </c>
      <c r="E44" s="6" t="s">
        <v>43</v>
      </c>
      <c r="F44" s="19">
        <v>16904</v>
      </c>
      <c r="G44" s="24">
        <v>42.04</v>
      </c>
      <c r="H44" s="24">
        <v>1.69</v>
      </c>
      <c r="I44" s="31"/>
      <c r="J44" s="31"/>
      <c r="K44" s="35"/>
    </row>
    <row r="45" spans="2:11" x14ac:dyDescent="0.3">
      <c r="B45" s="8" t="s">
        <v>165</v>
      </c>
      <c r="C45" s="57" t="s">
        <v>166</v>
      </c>
      <c r="D45" s="54" t="s">
        <v>167</v>
      </c>
      <c r="E45" s="6" t="s">
        <v>115</v>
      </c>
      <c r="F45" s="19">
        <v>1233</v>
      </c>
      <c r="G45" s="24">
        <v>41.91</v>
      </c>
      <c r="H45" s="24">
        <v>1.69</v>
      </c>
      <c r="I45" s="31"/>
      <c r="J45" s="31"/>
      <c r="K45" s="35"/>
    </row>
    <row r="46" spans="2:11" x14ac:dyDescent="0.3">
      <c r="B46" s="8" t="s">
        <v>501</v>
      </c>
      <c r="C46" s="57" t="s">
        <v>502</v>
      </c>
      <c r="D46" s="54" t="s">
        <v>503</v>
      </c>
      <c r="E46" s="6" t="s">
        <v>141</v>
      </c>
      <c r="F46" s="19">
        <v>26833</v>
      </c>
      <c r="G46" s="24">
        <v>41.54</v>
      </c>
      <c r="H46" s="24">
        <v>1.67</v>
      </c>
      <c r="I46" s="31"/>
      <c r="J46" s="31"/>
      <c r="K46" s="35"/>
    </row>
    <row r="47" spans="2:11" x14ac:dyDescent="0.3">
      <c r="B47" s="8" t="s">
        <v>555</v>
      </c>
      <c r="C47" s="57" t="s">
        <v>556</v>
      </c>
      <c r="D47" s="54" t="s">
        <v>557</v>
      </c>
      <c r="E47" s="6" t="s">
        <v>43</v>
      </c>
      <c r="F47" s="19">
        <v>5072</v>
      </c>
      <c r="G47" s="24">
        <v>41.48</v>
      </c>
      <c r="H47" s="24">
        <v>1.67</v>
      </c>
      <c r="I47" s="31"/>
      <c r="J47" s="31"/>
      <c r="K47" s="35"/>
    </row>
    <row r="48" spans="2:11" x14ac:dyDescent="0.3">
      <c r="B48" s="8" t="s">
        <v>3010</v>
      </c>
      <c r="C48" s="57" t="s">
        <v>3011</v>
      </c>
      <c r="D48" s="54" t="s">
        <v>3012</v>
      </c>
      <c r="E48" s="6" t="s">
        <v>119</v>
      </c>
      <c r="F48" s="19">
        <v>7004</v>
      </c>
      <c r="G48" s="24">
        <v>41.03</v>
      </c>
      <c r="H48" s="24">
        <v>1.65</v>
      </c>
      <c r="I48" s="31"/>
      <c r="J48" s="31"/>
      <c r="K48" s="35"/>
    </row>
    <row r="49" spans="2:11" x14ac:dyDescent="0.3">
      <c r="B49" s="8" t="s">
        <v>805</v>
      </c>
      <c r="C49" s="57" t="s">
        <v>806</v>
      </c>
      <c r="D49" s="54" t="s">
        <v>807</v>
      </c>
      <c r="E49" s="6" t="s">
        <v>272</v>
      </c>
      <c r="F49" s="19">
        <v>2642</v>
      </c>
      <c r="G49" s="24">
        <v>37.74</v>
      </c>
      <c r="H49" s="24">
        <v>1.52</v>
      </c>
      <c r="I49" s="31"/>
      <c r="J49" s="31"/>
      <c r="K49" s="35"/>
    </row>
    <row r="50" spans="2:11" x14ac:dyDescent="0.3">
      <c r="B50" s="8" t="s">
        <v>214</v>
      </c>
      <c r="C50" s="57" t="s">
        <v>215</v>
      </c>
      <c r="D50" s="54" t="s">
        <v>216</v>
      </c>
      <c r="E50" s="6" t="s">
        <v>68</v>
      </c>
      <c r="F50" s="19">
        <v>121</v>
      </c>
      <c r="G50" s="24">
        <v>37.549999999999997</v>
      </c>
      <c r="H50" s="24">
        <v>1.51</v>
      </c>
      <c r="I50" s="31"/>
      <c r="J50" s="31"/>
      <c r="K50" s="35"/>
    </row>
    <row r="51" spans="2:11" x14ac:dyDescent="0.3">
      <c r="B51" s="8" t="s">
        <v>2439</v>
      </c>
      <c r="C51" s="57" t="s">
        <v>2440</v>
      </c>
      <c r="D51" s="54" t="s">
        <v>2441</v>
      </c>
      <c r="E51" s="6" t="s">
        <v>145</v>
      </c>
      <c r="F51" s="19">
        <v>2277</v>
      </c>
      <c r="G51" s="24">
        <v>35.36</v>
      </c>
      <c r="H51" s="24">
        <v>1.42</v>
      </c>
      <c r="I51" s="31"/>
      <c r="J51" s="31"/>
      <c r="K51" s="35"/>
    </row>
    <row r="52" spans="2:11" x14ac:dyDescent="0.3">
      <c r="B52" s="8" t="s">
        <v>2412</v>
      </c>
      <c r="C52" s="57" t="s">
        <v>2413</v>
      </c>
      <c r="D52" s="54" t="s">
        <v>2414</v>
      </c>
      <c r="E52" s="6" t="s">
        <v>490</v>
      </c>
      <c r="F52" s="19">
        <v>4824</v>
      </c>
      <c r="G52" s="24">
        <v>34.840000000000003</v>
      </c>
      <c r="H52" s="24">
        <v>1.4</v>
      </c>
      <c r="I52" s="31"/>
      <c r="J52" s="31"/>
      <c r="K52" s="35"/>
    </row>
    <row r="53" spans="2:11" x14ac:dyDescent="0.3">
      <c r="B53" s="8" t="s">
        <v>2327</v>
      </c>
      <c r="C53" s="57" t="s">
        <v>1110</v>
      </c>
      <c r="D53" s="54" t="s">
        <v>2328</v>
      </c>
      <c r="E53" s="6" t="s">
        <v>43</v>
      </c>
      <c r="F53" s="19">
        <v>30474</v>
      </c>
      <c r="G53" s="24">
        <v>34.799999999999997</v>
      </c>
      <c r="H53" s="24">
        <v>1.4</v>
      </c>
      <c r="I53" s="31"/>
      <c r="J53" s="31"/>
      <c r="K53" s="35"/>
    </row>
    <row r="54" spans="2:11" x14ac:dyDescent="0.3">
      <c r="B54" s="8" t="s">
        <v>3024</v>
      </c>
      <c r="C54" s="57" t="s">
        <v>1125</v>
      </c>
      <c r="D54" s="54" t="s">
        <v>3025</v>
      </c>
      <c r="E54" s="6" t="s">
        <v>43</v>
      </c>
      <c r="F54" s="19">
        <v>170830</v>
      </c>
      <c r="G54" s="24">
        <v>34.76</v>
      </c>
      <c r="H54" s="24">
        <v>1.4</v>
      </c>
      <c r="I54" s="31"/>
      <c r="J54" s="31"/>
      <c r="K54" s="35"/>
    </row>
    <row r="55" spans="2:11" x14ac:dyDescent="0.3">
      <c r="B55" s="8" t="s">
        <v>288</v>
      </c>
      <c r="C55" s="57" t="s">
        <v>289</v>
      </c>
      <c r="D55" s="54" t="s">
        <v>290</v>
      </c>
      <c r="E55" s="6" t="s">
        <v>43</v>
      </c>
      <c r="F55" s="19">
        <v>31307</v>
      </c>
      <c r="G55" s="24">
        <v>34.590000000000003</v>
      </c>
      <c r="H55" s="24">
        <v>1.39</v>
      </c>
      <c r="I55" s="31"/>
      <c r="J55" s="31"/>
      <c r="K55" s="35"/>
    </row>
    <row r="56" spans="2:11" x14ac:dyDescent="0.3">
      <c r="B56" s="8" t="s">
        <v>2148</v>
      </c>
      <c r="C56" s="57" t="s">
        <v>2149</v>
      </c>
      <c r="D56" s="54" t="s">
        <v>2150</v>
      </c>
      <c r="E56" s="6" t="s">
        <v>68</v>
      </c>
      <c r="F56" s="19">
        <v>5815</v>
      </c>
      <c r="G56" s="24">
        <v>33.61</v>
      </c>
      <c r="H56" s="24">
        <v>1.35</v>
      </c>
      <c r="I56" s="31"/>
      <c r="J56" s="31"/>
      <c r="K56" s="35"/>
    </row>
    <row r="57" spans="2:11" x14ac:dyDescent="0.3">
      <c r="B57" s="8" t="s">
        <v>316</v>
      </c>
      <c r="C57" s="57" t="s">
        <v>317</v>
      </c>
      <c r="D57" s="54" t="s">
        <v>318</v>
      </c>
      <c r="E57" s="6" t="s">
        <v>141</v>
      </c>
      <c r="F57" s="19">
        <v>966</v>
      </c>
      <c r="G57" s="24">
        <v>30.04</v>
      </c>
      <c r="H57" s="24">
        <v>1.21</v>
      </c>
      <c r="I57" s="31"/>
      <c r="J57" s="31"/>
      <c r="K57" s="35"/>
    </row>
    <row r="58" spans="2:11" x14ac:dyDescent="0.3">
      <c r="B58" s="8" t="s">
        <v>168</v>
      </c>
      <c r="C58" s="57" t="s">
        <v>169</v>
      </c>
      <c r="D58" s="54" t="s">
        <v>170</v>
      </c>
      <c r="E58" s="6" t="s">
        <v>171</v>
      </c>
      <c r="F58" s="19">
        <v>1185</v>
      </c>
      <c r="G58" s="24">
        <v>28.53</v>
      </c>
      <c r="H58" s="24">
        <v>1.1499999999999999</v>
      </c>
      <c r="I58" s="31"/>
      <c r="J58" s="31"/>
      <c r="K58" s="35"/>
    </row>
    <row r="59" spans="2:11" x14ac:dyDescent="0.3">
      <c r="B59" s="8" t="s">
        <v>2307</v>
      </c>
      <c r="C59" s="57" t="s">
        <v>2308</v>
      </c>
      <c r="D59" s="54" t="s">
        <v>2309</v>
      </c>
      <c r="E59" s="6" t="s">
        <v>119</v>
      </c>
      <c r="F59" s="19">
        <v>2733</v>
      </c>
      <c r="G59" s="24">
        <v>28.03</v>
      </c>
      <c r="H59" s="24">
        <v>1.1299999999999999</v>
      </c>
      <c r="I59" s="31"/>
      <c r="J59" s="31"/>
      <c r="K59" s="35"/>
    </row>
    <row r="60" spans="2:11" x14ac:dyDescent="0.3">
      <c r="C60" s="58" t="s">
        <v>176</v>
      </c>
      <c r="D60" s="54"/>
      <c r="E60" s="6"/>
      <c r="F60" s="19"/>
      <c r="G60" s="25">
        <v>2477.2800000000002</v>
      </c>
      <c r="H60" s="25">
        <v>99.72</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188</v>
      </c>
      <c r="C102" s="57" t="s">
        <v>189</v>
      </c>
      <c r="D102" s="54"/>
      <c r="E102" s="6"/>
      <c r="F102" s="19"/>
      <c r="G102" s="24">
        <v>0.78</v>
      </c>
      <c r="H102" s="24">
        <v>0.03</v>
      </c>
      <c r="I102" s="31"/>
      <c r="J102" s="31"/>
      <c r="K102" s="35"/>
    </row>
    <row r="103" spans="1:54" x14ac:dyDescent="0.3">
      <c r="C103" s="58" t="s">
        <v>176</v>
      </c>
      <c r="D103" s="54"/>
      <c r="E103" s="6"/>
      <c r="F103" s="19"/>
      <c r="G103" s="25">
        <v>0.78</v>
      </c>
      <c r="H103" s="25">
        <v>0.03</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5255</v>
      </c>
      <c r="D106" s="54"/>
      <c r="E106" s="6"/>
      <c r="F106" s="19"/>
      <c r="G106" s="24" t="s">
        <v>2</v>
      </c>
      <c r="H106" s="24" t="s">
        <v>2</v>
      </c>
      <c r="I106" s="31"/>
      <c r="J106" s="31"/>
      <c r="K106" s="35"/>
      <c r="L106" s="3"/>
      <c r="AI106" s="3"/>
      <c r="AV106" s="3"/>
      <c r="AX106" s="3"/>
      <c r="BB106" s="3"/>
    </row>
    <row r="107" spans="1:54" x14ac:dyDescent="0.3">
      <c r="B107" s="8"/>
      <c r="C107" s="57" t="s">
        <v>190</v>
      </c>
      <c r="D107" s="54"/>
      <c r="E107" s="6"/>
      <c r="F107" s="19"/>
      <c r="G107" s="24">
        <v>4.71</v>
      </c>
      <c r="H107" s="24">
        <v>0.25</v>
      </c>
      <c r="I107" s="31"/>
      <c r="J107" s="31"/>
      <c r="K107" s="35"/>
    </row>
    <row r="108" spans="1:54" x14ac:dyDescent="0.3">
      <c r="C108" s="58" t="s">
        <v>176</v>
      </c>
      <c r="D108" s="54"/>
      <c r="E108" s="6"/>
      <c r="F108" s="19"/>
      <c r="G108" s="25">
        <v>4.71</v>
      </c>
      <c r="H108" s="25">
        <v>0.25</v>
      </c>
      <c r="I108" s="31"/>
      <c r="J108" s="31"/>
      <c r="K108" s="35"/>
    </row>
    <row r="109" spans="1:54" x14ac:dyDescent="0.3">
      <c r="C109" s="57"/>
      <c r="D109" s="54"/>
      <c r="E109" s="6"/>
      <c r="F109" s="19"/>
      <c r="G109" s="24"/>
      <c r="H109" s="24"/>
      <c r="I109" s="31"/>
      <c r="J109" s="31"/>
      <c r="K109" s="35"/>
    </row>
    <row r="110" spans="1:54" x14ac:dyDescent="0.3">
      <c r="C110" s="60" t="s">
        <v>191</v>
      </c>
      <c r="D110" s="55"/>
      <c r="E110" s="5"/>
      <c r="F110" s="20"/>
      <c r="G110" s="26">
        <v>2482.77</v>
      </c>
      <c r="H110" s="26">
        <v>100</v>
      </c>
      <c r="I110" s="32"/>
      <c r="J110" s="32"/>
      <c r="K110" s="36"/>
    </row>
    <row r="113" spans="3:11" x14ac:dyDescent="0.3">
      <c r="C113" s="1" t="s">
        <v>192</v>
      </c>
    </row>
    <row r="114" spans="3:11" x14ac:dyDescent="0.3">
      <c r="C114" s="37" t="s">
        <v>193</v>
      </c>
      <c r="D114" s="37"/>
      <c r="E114" s="37"/>
      <c r="F114" s="37"/>
      <c r="G114" s="37"/>
      <c r="H114" s="37"/>
      <c r="I114" s="37"/>
      <c r="J114" s="37"/>
      <c r="K114" s="37"/>
    </row>
    <row r="115" spans="3:11" x14ac:dyDescent="0.3">
      <c r="C115" s="2" t="s">
        <v>194</v>
      </c>
    </row>
    <row r="116" spans="3:11" x14ac:dyDescent="0.3">
      <c r="C116" s="2" t="s">
        <v>195</v>
      </c>
    </row>
    <row r="117" spans="3:11" ht="30" customHeight="1" x14ac:dyDescent="0.3">
      <c r="C117" s="82" t="s">
        <v>196</v>
      </c>
      <c r="D117" s="83"/>
      <c r="E117" s="83"/>
      <c r="F117" s="83"/>
      <c r="G117" s="83"/>
      <c r="H117" s="83"/>
      <c r="I117" s="83"/>
      <c r="J117" s="83"/>
      <c r="K117" s="83"/>
    </row>
    <row r="118" spans="3:11" x14ac:dyDescent="0.3">
      <c r="C118" s="2" t="s">
        <v>197</v>
      </c>
    </row>
    <row r="120" spans="3:11" x14ac:dyDescent="0.3">
      <c r="C120" s="1" t="s">
        <v>5366</v>
      </c>
      <c r="E120" s="80" t="s">
        <v>5367</v>
      </c>
    </row>
    <row r="121" spans="3:11" x14ac:dyDescent="0.3">
      <c r="E121" s="2" t="s">
        <v>5405</v>
      </c>
    </row>
  </sheetData>
  <mergeCells count="1">
    <mergeCell ref="C117:K117"/>
  </mergeCells>
  <hyperlinks>
    <hyperlink ref="J2" location="'Index'!A1" display="'Index'!A1" xr:uid="{331813FD-8486-4BB9-B9C2-A049CFF7193A}"/>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963EA-3BCB-488A-A7E9-34D34552D3D5}">
  <sheetPr codeName="Sheet150"/>
  <dimension ref="A1:IV101"/>
  <sheetViews>
    <sheetView showGridLines="0" zoomScale="90" zoomScaleNormal="90" workbookViewId="0">
      <pane ySplit="6" topLeftCell="A8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3055</v>
      </c>
      <c r="J2" s="38" t="s">
        <v>4927</v>
      </c>
    </row>
    <row r="3" spans="1:54" ht="16.2" x14ac:dyDescent="0.35">
      <c r="C3" s="1" t="s">
        <v>28</v>
      </c>
      <c r="D3" s="21" t="s">
        <v>3056</v>
      </c>
      <c r="F3" s="73" t="s">
        <v>5301</v>
      </c>
      <c r="G3" s="13" t="s">
        <v>4854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1033</v>
      </c>
      <c r="C10" s="57" t="s">
        <v>1034</v>
      </c>
      <c r="D10" s="54" t="s">
        <v>1035</v>
      </c>
      <c r="E10" s="6" t="s">
        <v>322</v>
      </c>
      <c r="F10" s="19">
        <v>19979</v>
      </c>
      <c r="G10" s="24">
        <v>492.54</v>
      </c>
      <c r="H10" s="24">
        <v>5.0599999999999996</v>
      </c>
      <c r="I10" s="31"/>
      <c r="J10" s="31"/>
      <c r="K10" s="35"/>
    </row>
    <row r="11" spans="1:54" x14ac:dyDescent="0.3">
      <c r="B11" s="8" t="s">
        <v>100</v>
      </c>
      <c r="C11" s="57" t="s">
        <v>101</v>
      </c>
      <c r="D11" s="54" t="s">
        <v>102</v>
      </c>
      <c r="E11" s="6" t="s">
        <v>103</v>
      </c>
      <c r="F11" s="19">
        <v>21081</v>
      </c>
      <c r="G11" s="24">
        <v>483.72</v>
      </c>
      <c r="H11" s="24">
        <v>4.97</v>
      </c>
      <c r="I11" s="31"/>
      <c r="J11" s="31"/>
      <c r="K11" s="35"/>
    </row>
    <row r="12" spans="1:54" x14ac:dyDescent="0.3">
      <c r="B12" s="8" t="s">
        <v>841</v>
      </c>
      <c r="C12" s="57" t="s">
        <v>842</v>
      </c>
      <c r="D12" s="54" t="s">
        <v>843</v>
      </c>
      <c r="E12" s="6" t="s">
        <v>50</v>
      </c>
      <c r="F12" s="19">
        <v>27976</v>
      </c>
      <c r="G12" s="24">
        <v>483.59</v>
      </c>
      <c r="H12" s="24">
        <v>4.97</v>
      </c>
      <c r="I12" s="31"/>
      <c r="J12" s="31"/>
      <c r="K12" s="35"/>
    </row>
    <row r="13" spans="1:54" x14ac:dyDescent="0.3">
      <c r="B13" s="8" t="s">
        <v>73</v>
      </c>
      <c r="C13" s="57" t="s">
        <v>74</v>
      </c>
      <c r="D13" s="54" t="s">
        <v>75</v>
      </c>
      <c r="E13" s="6" t="s">
        <v>50</v>
      </c>
      <c r="F13" s="19">
        <v>13946</v>
      </c>
      <c r="G13" s="24">
        <v>482.81</v>
      </c>
      <c r="H13" s="24">
        <v>4.96</v>
      </c>
      <c r="I13" s="31"/>
      <c r="J13" s="31"/>
      <c r="K13" s="35"/>
    </row>
    <row r="14" spans="1:54" x14ac:dyDescent="0.3">
      <c r="B14" s="8" t="s">
        <v>1016</v>
      </c>
      <c r="C14" s="57" t="s">
        <v>1017</v>
      </c>
      <c r="D14" s="54" t="s">
        <v>1018</v>
      </c>
      <c r="E14" s="6" t="s">
        <v>1019</v>
      </c>
      <c r="F14" s="19">
        <v>114128</v>
      </c>
      <c r="G14" s="24">
        <v>481.05</v>
      </c>
      <c r="H14" s="24">
        <v>4.95</v>
      </c>
      <c r="I14" s="31"/>
      <c r="J14" s="31"/>
      <c r="K14" s="35"/>
    </row>
    <row r="15" spans="1:54" x14ac:dyDescent="0.3">
      <c r="B15" s="8" t="s">
        <v>377</v>
      </c>
      <c r="C15" s="57" t="s">
        <v>378</v>
      </c>
      <c r="D15" s="54" t="s">
        <v>379</v>
      </c>
      <c r="E15" s="6" t="s">
        <v>103</v>
      </c>
      <c r="F15" s="19">
        <v>115378</v>
      </c>
      <c r="G15" s="24">
        <v>480.49</v>
      </c>
      <c r="H15" s="24">
        <v>4.9400000000000004</v>
      </c>
      <c r="I15" s="31"/>
      <c r="J15" s="31"/>
      <c r="K15" s="35"/>
    </row>
    <row r="16" spans="1:54" x14ac:dyDescent="0.3">
      <c r="B16" s="8" t="s">
        <v>47</v>
      </c>
      <c r="C16" s="57" t="s">
        <v>48</v>
      </c>
      <c r="D16" s="54" t="s">
        <v>49</v>
      </c>
      <c r="E16" s="6" t="s">
        <v>50</v>
      </c>
      <c r="F16" s="19">
        <v>29747</v>
      </c>
      <c r="G16" s="24">
        <v>476.49</v>
      </c>
      <c r="H16" s="24">
        <v>4.9000000000000004</v>
      </c>
      <c r="I16" s="31"/>
      <c r="J16" s="31"/>
      <c r="K16" s="35"/>
    </row>
    <row r="17" spans="2:11" x14ac:dyDescent="0.3">
      <c r="B17" s="8" t="s">
        <v>1029</v>
      </c>
      <c r="C17" s="57" t="s">
        <v>1030</v>
      </c>
      <c r="D17" s="54" t="s">
        <v>1031</v>
      </c>
      <c r="E17" s="6" t="s">
        <v>1032</v>
      </c>
      <c r="F17" s="19">
        <v>119285</v>
      </c>
      <c r="G17" s="24">
        <v>467.54</v>
      </c>
      <c r="H17" s="24">
        <v>4.8099999999999996</v>
      </c>
      <c r="I17" s="31"/>
      <c r="J17" s="31"/>
      <c r="K17" s="35"/>
    </row>
    <row r="18" spans="2:11" x14ac:dyDescent="0.3">
      <c r="B18" s="8" t="s">
        <v>478</v>
      </c>
      <c r="C18" s="57" t="s">
        <v>479</v>
      </c>
      <c r="D18" s="54" t="s">
        <v>480</v>
      </c>
      <c r="E18" s="6" t="s">
        <v>322</v>
      </c>
      <c r="F18" s="19">
        <v>7279</v>
      </c>
      <c r="G18" s="24">
        <v>425.89</v>
      </c>
      <c r="H18" s="24">
        <v>4.38</v>
      </c>
      <c r="I18" s="31"/>
      <c r="J18" s="31"/>
      <c r="K18" s="35"/>
    </row>
    <row r="19" spans="2:11" x14ac:dyDescent="0.3">
      <c r="B19" s="8" t="s">
        <v>211</v>
      </c>
      <c r="C19" s="57" t="s">
        <v>212</v>
      </c>
      <c r="D19" s="54" t="s">
        <v>213</v>
      </c>
      <c r="E19" s="6" t="s">
        <v>145</v>
      </c>
      <c r="F19" s="19">
        <v>17425</v>
      </c>
      <c r="G19" s="24">
        <v>407.94</v>
      </c>
      <c r="H19" s="24">
        <v>4.1900000000000004</v>
      </c>
      <c r="I19" s="31"/>
      <c r="J19" s="31"/>
      <c r="K19" s="35"/>
    </row>
    <row r="20" spans="2:11" x14ac:dyDescent="0.3">
      <c r="B20" s="8" t="s">
        <v>168</v>
      </c>
      <c r="C20" s="57" t="s">
        <v>169</v>
      </c>
      <c r="D20" s="54" t="s">
        <v>170</v>
      </c>
      <c r="E20" s="6" t="s">
        <v>171</v>
      </c>
      <c r="F20" s="19">
        <v>16303</v>
      </c>
      <c r="G20" s="24">
        <v>392.43</v>
      </c>
      <c r="H20" s="24">
        <v>4.04</v>
      </c>
      <c r="I20" s="31"/>
      <c r="J20" s="31"/>
      <c r="K20" s="35"/>
    </row>
    <row r="21" spans="2:11" x14ac:dyDescent="0.3">
      <c r="B21" s="8" t="s">
        <v>947</v>
      </c>
      <c r="C21" s="57" t="s">
        <v>948</v>
      </c>
      <c r="D21" s="54" t="s">
        <v>949</v>
      </c>
      <c r="E21" s="6" t="s">
        <v>72</v>
      </c>
      <c r="F21" s="19">
        <v>4367</v>
      </c>
      <c r="G21" s="24">
        <v>365.78</v>
      </c>
      <c r="H21" s="24">
        <v>3.76</v>
      </c>
      <c r="I21" s="31"/>
      <c r="J21" s="31"/>
      <c r="K21" s="35"/>
    </row>
    <row r="22" spans="2:11" x14ac:dyDescent="0.3">
      <c r="B22" s="8" t="s">
        <v>2200</v>
      </c>
      <c r="C22" s="57" t="s">
        <v>2201</v>
      </c>
      <c r="D22" s="54" t="s">
        <v>2202</v>
      </c>
      <c r="E22" s="6" t="s">
        <v>1019</v>
      </c>
      <c r="F22" s="19">
        <v>7029</v>
      </c>
      <c r="G22" s="24">
        <v>342.3</v>
      </c>
      <c r="H22" s="24">
        <v>3.52</v>
      </c>
      <c r="I22" s="31"/>
      <c r="J22" s="31"/>
      <c r="K22" s="35"/>
    </row>
    <row r="23" spans="2:11" x14ac:dyDescent="0.3">
      <c r="B23" s="8" t="s">
        <v>844</v>
      </c>
      <c r="C23" s="57" t="s">
        <v>845</v>
      </c>
      <c r="D23" s="54" t="s">
        <v>846</v>
      </c>
      <c r="E23" s="6" t="s">
        <v>50</v>
      </c>
      <c r="F23" s="19">
        <v>4686</v>
      </c>
      <c r="G23" s="24">
        <v>283.10000000000002</v>
      </c>
      <c r="H23" s="24">
        <v>2.91</v>
      </c>
      <c r="I23" s="31"/>
      <c r="J23" s="31"/>
      <c r="K23" s="35"/>
    </row>
    <row r="24" spans="2:11" x14ac:dyDescent="0.3">
      <c r="B24" s="8" t="s">
        <v>405</v>
      </c>
      <c r="C24" s="57" t="s">
        <v>406</v>
      </c>
      <c r="D24" s="54" t="s">
        <v>407</v>
      </c>
      <c r="E24" s="6" t="s">
        <v>64</v>
      </c>
      <c r="F24" s="19">
        <v>85069</v>
      </c>
      <c r="G24" s="24">
        <v>282.39</v>
      </c>
      <c r="H24" s="24">
        <v>2.9</v>
      </c>
      <c r="I24" s="31"/>
      <c r="J24" s="31"/>
      <c r="K24" s="35"/>
    </row>
    <row r="25" spans="2:11" x14ac:dyDescent="0.3">
      <c r="B25" s="8" t="s">
        <v>204</v>
      </c>
      <c r="C25" s="57" t="s">
        <v>205</v>
      </c>
      <c r="D25" s="54" t="s">
        <v>206</v>
      </c>
      <c r="E25" s="6" t="s">
        <v>207</v>
      </c>
      <c r="F25" s="19">
        <v>5414</v>
      </c>
      <c r="G25" s="24">
        <v>281.08</v>
      </c>
      <c r="H25" s="24">
        <v>2.89</v>
      </c>
      <c r="I25" s="31"/>
      <c r="J25" s="31"/>
      <c r="K25" s="35"/>
    </row>
    <row r="26" spans="2:11" x14ac:dyDescent="0.3">
      <c r="B26" s="8" t="s">
        <v>2412</v>
      </c>
      <c r="C26" s="57" t="s">
        <v>2413</v>
      </c>
      <c r="D26" s="54" t="s">
        <v>2414</v>
      </c>
      <c r="E26" s="6" t="s">
        <v>490</v>
      </c>
      <c r="F26" s="19">
        <v>37766</v>
      </c>
      <c r="G26" s="24">
        <v>272.8</v>
      </c>
      <c r="H26" s="24">
        <v>2.81</v>
      </c>
      <c r="I26" s="31"/>
      <c r="J26" s="31"/>
      <c r="K26" s="35"/>
    </row>
    <row r="27" spans="2:11" x14ac:dyDescent="0.3">
      <c r="B27" s="8" t="s">
        <v>968</v>
      </c>
      <c r="C27" s="57" t="s">
        <v>969</v>
      </c>
      <c r="D27" s="54" t="s">
        <v>970</v>
      </c>
      <c r="E27" s="6" t="s">
        <v>72</v>
      </c>
      <c r="F27" s="19">
        <v>6221</v>
      </c>
      <c r="G27" s="24">
        <v>263.58999999999997</v>
      </c>
      <c r="H27" s="24">
        <v>2.71</v>
      </c>
      <c r="I27" s="31"/>
      <c r="J27" s="31"/>
      <c r="K27" s="35"/>
    </row>
    <row r="28" spans="2:11" x14ac:dyDescent="0.3">
      <c r="B28" s="8" t="s">
        <v>108</v>
      </c>
      <c r="C28" s="57" t="s">
        <v>109</v>
      </c>
      <c r="D28" s="54" t="s">
        <v>110</v>
      </c>
      <c r="E28" s="6" t="s">
        <v>111</v>
      </c>
      <c r="F28" s="19">
        <v>512</v>
      </c>
      <c r="G28" s="24">
        <v>252.98</v>
      </c>
      <c r="H28" s="24">
        <v>2.6</v>
      </c>
      <c r="I28" s="31"/>
      <c r="J28" s="31"/>
      <c r="K28" s="35"/>
    </row>
    <row r="29" spans="2:11" x14ac:dyDescent="0.3">
      <c r="B29" s="8" t="s">
        <v>165</v>
      </c>
      <c r="C29" s="57" t="s">
        <v>166</v>
      </c>
      <c r="D29" s="54" t="s">
        <v>167</v>
      </c>
      <c r="E29" s="6" t="s">
        <v>115</v>
      </c>
      <c r="F29" s="19">
        <v>7413</v>
      </c>
      <c r="G29" s="24">
        <v>252</v>
      </c>
      <c r="H29" s="24">
        <v>2.59</v>
      </c>
      <c r="I29" s="31"/>
      <c r="J29" s="31"/>
      <c r="K29" s="35"/>
    </row>
    <row r="30" spans="2:11" x14ac:dyDescent="0.3">
      <c r="B30" s="8" t="s">
        <v>2351</v>
      </c>
      <c r="C30" s="57" t="s">
        <v>2352</v>
      </c>
      <c r="D30" s="54" t="s">
        <v>2353</v>
      </c>
      <c r="E30" s="6" t="s">
        <v>315</v>
      </c>
      <c r="F30" s="19">
        <v>8163</v>
      </c>
      <c r="G30" s="24">
        <v>249.33</v>
      </c>
      <c r="H30" s="24">
        <v>2.56</v>
      </c>
      <c r="I30" s="31"/>
      <c r="J30" s="31"/>
      <c r="K30" s="35"/>
    </row>
    <row r="31" spans="2:11" x14ac:dyDescent="0.3">
      <c r="B31" s="8" t="s">
        <v>94</v>
      </c>
      <c r="C31" s="57" t="s">
        <v>95</v>
      </c>
      <c r="D31" s="54" t="s">
        <v>96</v>
      </c>
      <c r="E31" s="6" t="s">
        <v>50</v>
      </c>
      <c r="F31" s="19">
        <v>4423</v>
      </c>
      <c r="G31" s="24">
        <v>235.17</v>
      </c>
      <c r="H31" s="24">
        <v>2.42</v>
      </c>
      <c r="I31" s="31"/>
      <c r="J31" s="31"/>
      <c r="K31" s="35"/>
    </row>
    <row r="32" spans="2:11" x14ac:dyDescent="0.3">
      <c r="B32" s="8" t="s">
        <v>2357</v>
      </c>
      <c r="C32" s="57" t="s">
        <v>2358</v>
      </c>
      <c r="D32" s="54" t="s">
        <v>2359</v>
      </c>
      <c r="E32" s="6" t="s">
        <v>137</v>
      </c>
      <c r="F32" s="19">
        <v>29696</v>
      </c>
      <c r="G32" s="24">
        <v>232.07</v>
      </c>
      <c r="H32" s="24">
        <v>2.39</v>
      </c>
      <c r="I32" s="31"/>
      <c r="J32" s="31"/>
      <c r="K32" s="35"/>
    </row>
    <row r="33" spans="2:11" x14ac:dyDescent="0.3">
      <c r="B33" s="8" t="s">
        <v>2394</v>
      </c>
      <c r="C33" s="57" t="s">
        <v>2395</v>
      </c>
      <c r="D33" s="54" t="s">
        <v>2396</v>
      </c>
      <c r="E33" s="6" t="s">
        <v>115</v>
      </c>
      <c r="F33" s="19">
        <v>3287</v>
      </c>
      <c r="G33" s="24">
        <v>215.33</v>
      </c>
      <c r="H33" s="24">
        <v>2.21</v>
      </c>
      <c r="I33" s="31"/>
      <c r="J33" s="31"/>
      <c r="K33" s="35"/>
    </row>
    <row r="34" spans="2:11" x14ac:dyDescent="0.3">
      <c r="B34" s="8" t="s">
        <v>2439</v>
      </c>
      <c r="C34" s="57" t="s">
        <v>2440</v>
      </c>
      <c r="D34" s="54" t="s">
        <v>2441</v>
      </c>
      <c r="E34" s="6" t="s">
        <v>145</v>
      </c>
      <c r="F34" s="19">
        <v>13157</v>
      </c>
      <c r="G34" s="24">
        <v>204.08</v>
      </c>
      <c r="H34" s="24">
        <v>2.1</v>
      </c>
      <c r="I34" s="31"/>
      <c r="J34" s="31"/>
      <c r="K34" s="35"/>
    </row>
    <row r="35" spans="2:11" x14ac:dyDescent="0.3">
      <c r="B35" s="8" t="s">
        <v>2096</v>
      </c>
      <c r="C35" s="57" t="s">
        <v>2097</v>
      </c>
      <c r="D35" s="54" t="s">
        <v>2098</v>
      </c>
      <c r="E35" s="6" t="s">
        <v>50</v>
      </c>
      <c r="F35" s="19">
        <v>3182</v>
      </c>
      <c r="G35" s="24">
        <v>200.78</v>
      </c>
      <c r="H35" s="24">
        <v>2.06</v>
      </c>
      <c r="I35" s="31"/>
      <c r="J35" s="31"/>
      <c r="K35" s="35"/>
    </row>
    <row r="36" spans="2:11" x14ac:dyDescent="0.3">
      <c r="B36" s="8" t="s">
        <v>2448</v>
      </c>
      <c r="C36" s="57" t="s">
        <v>2449</v>
      </c>
      <c r="D36" s="54" t="s">
        <v>2450</v>
      </c>
      <c r="E36" s="6" t="s">
        <v>107</v>
      </c>
      <c r="F36" s="19">
        <v>44108</v>
      </c>
      <c r="G36" s="24">
        <v>198.86</v>
      </c>
      <c r="H36" s="24">
        <v>2.04</v>
      </c>
      <c r="I36" s="31"/>
      <c r="J36" s="31"/>
      <c r="K36" s="35"/>
    </row>
    <row r="37" spans="2:11" x14ac:dyDescent="0.3">
      <c r="B37" s="8" t="s">
        <v>2454</v>
      </c>
      <c r="C37" s="57" t="s">
        <v>2455</v>
      </c>
      <c r="D37" s="54" t="s">
        <v>2456</v>
      </c>
      <c r="E37" s="6" t="s">
        <v>50</v>
      </c>
      <c r="F37" s="19">
        <v>2027</v>
      </c>
      <c r="G37" s="24">
        <v>182.15</v>
      </c>
      <c r="H37" s="24">
        <v>1.87</v>
      </c>
      <c r="I37" s="31"/>
      <c r="J37" s="31"/>
      <c r="K37" s="35"/>
    </row>
    <row r="38" spans="2:11" x14ac:dyDescent="0.3">
      <c r="B38" s="8" t="s">
        <v>3057</v>
      </c>
      <c r="C38" s="57" t="s">
        <v>3058</v>
      </c>
      <c r="D38" s="54" t="s">
        <v>3059</v>
      </c>
      <c r="E38" s="6" t="s">
        <v>50</v>
      </c>
      <c r="F38" s="19">
        <v>14005</v>
      </c>
      <c r="G38" s="24">
        <v>176.28</v>
      </c>
      <c r="H38" s="24">
        <v>1.81</v>
      </c>
      <c r="I38" s="31"/>
      <c r="J38" s="31"/>
      <c r="K38" s="35"/>
    </row>
    <row r="39" spans="2:11" x14ac:dyDescent="0.3">
      <c r="B39" s="8" t="s">
        <v>3060</v>
      </c>
      <c r="C39" s="57" t="s">
        <v>3061</v>
      </c>
      <c r="D39" s="54" t="s">
        <v>3062</v>
      </c>
      <c r="E39" s="6" t="s">
        <v>401</v>
      </c>
      <c r="F39" s="19">
        <v>61746</v>
      </c>
      <c r="G39" s="24">
        <v>134.53</v>
      </c>
      <c r="H39" s="24">
        <v>1.38</v>
      </c>
      <c r="I39" s="31"/>
      <c r="J39" s="31"/>
      <c r="K39" s="35"/>
    </row>
    <row r="40" spans="2:11" x14ac:dyDescent="0.3">
      <c r="C40" s="58" t="s">
        <v>176</v>
      </c>
      <c r="D40" s="54"/>
      <c r="E40" s="6"/>
      <c r="F40" s="19"/>
      <c r="G40" s="25">
        <v>9699.09</v>
      </c>
      <c r="H40" s="25">
        <v>99.7</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188</v>
      </c>
      <c r="C82" s="57" t="s">
        <v>189</v>
      </c>
      <c r="D82" s="54"/>
      <c r="E82" s="6"/>
      <c r="F82" s="19"/>
      <c r="G82" s="24">
        <v>21.6</v>
      </c>
      <c r="H82" s="24">
        <v>0.22</v>
      </c>
      <c r="I82" s="31"/>
      <c r="J82" s="31"/>
      <c r="K82" s="35"/>
    </row>
    <row r="83" spans="1:54" x14ac:dyDescent="0.3">
      <c r="C83" s="58" t="s">
        <v>176</v>
      </c>
      <c r="D83" s="54"/>
      <c r="E83" s="6"/>
      <c r="F83" s="19"/>
      <c r="G83" s="25">
        <v>21.6</v>
      </c>
      <c r="H83" s="25">
        <v>0.22</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5255</v>
      </c>
      <c r="D86" s="54"/>
      <c r="E86" s="6"/>
      <c r="F86" s="19"/>
      <c r="G86" s="24" t="s">
        <v>2</v>
      </c>
      <c r="H86" s="24" t="s">
        <v>2</v>
      </c>
      <c r="I86" s="31"/>
      <c r="J86" s="31"/>
      <c r="K86" s="35"/>
      <c r="L86" s="3"/>
      <c r="AI86" s="3"/>
      <c r="AV86" s="3"/>
      <c r="AX86" s="3"/>
      <c r="BB86" s="3"/>
    </row>
    <row r="87" spans="1:54" x14ac:dyDescent="0.3">
      <c r="B87" s="8"/>
      <c r="C87" s="57" t="s">
        <v>190</v>
      </c>
      <c r="D87" s="54"/>
      <c r="E87" s="6"/>
      <c r="F87" s="19"/>
      <c r="G87" s="24">
        <v>3.92</v>
      </c>
      <c r="H87" s="24">
        <v>0.08</v>
      </c>
      <c r="I87" s="31"/>
      <c r="J87" s="31"/>
      <c r="K87" s="35"/>
    </row>
    <row r="88" spans="1:54" x14ac:dyDescent="0.3">
      <c r="C88" s="58" t="s">
        <v>176</v>
      </c>
      <c r="D88" s="54"/>
      <c r="E88" s="6"/>
      <c r="F88" s="19"/>
      <c r="G88" s="25">
        <v>3.92</v>
      </c>
      <c r="H88" s="25">
        <v>0.08</v>
      </c>
      <c r="I88" s="31"/>
      <c r="J88" s="31"/>
      <c r="K88" s="35"/>
    </row>
    <row r="89" spans="1:54" x14ac:dyDescent="0.3">
      <c r="C89" s="57"/>
      <c r="D89" s="54"/>
      <c r="E89" s="6"/>
      <c r="F89" s="19"/>
      <c r="G89" s="24"/>
      <c r="H89" s="24"/>
      <c r="I89" s="31"/>
      <c r="J89" s="31"/>
      <c r="K89" s="35"/>
    </row>
    <row r="90" spans="1:54" x14ac:dyDescent="0.3">
      <c r="C90" s="60" t="s">
        <v>191</v>
      </c>
      <c r="D90" s="55"/>
      <c r="E90" s="5"/>
      <c r="F90" s="20"/>
      <c r="G90" s="26">
        <v>9724.61</v>
      </c>
      <c r="H90" s="26">
        <v>100</v>
      </c>
      <c r="I90" s="32"/>
      <c r="J90" s="32"/>
      <c r="K90" s="36"/>
    </row>
    <row r="93" spans="1:54" x14ac:dyDescent="0.3">
      <c r="C93" s="1" t="s">
        <v>192</v>
      </c>
    </row>
    <row r="94" spans="1:54" x14ac:dyDescent="0.3">
      <c r="C94" s="37" t="s">
        <v>193</v>
      </c>
      <c r="D94" s="37"/>
      <c r="E94" s="37"/>
      <c r="F94" s="37"/>
      <c r="G94" s="37"/>
      <c r="H94" s="37"/>
      <c r="I94" s="37"/>
      <c r="J94" s="37"/>
      <c r="K94" s="37"/>
    </row>
    <row r="95" spans="1:54" x14ac:dyDescent="0.3">
      <c r="C95" s="2" t="s">
        <v>194</v>
      </c>
    </row>
    <row r="96" spans="1:54" x14ac:dyDescent="0.3">
      <c r="C96" s="2" t="s">
        <v>195</v>
      </c>
    </row>
    <row r="97" spans="3:11" ht="30" customHeight="1" x14ac:dyDescent="0.3">
      <c r="C97" s="82" t="s">
        <v>196</v>
      </c>
      <c r="D97" s="83"/>
      <c r="E97" s="83"/>
      <c r="F97" s="83"/>
      <c r="G97" s="83"/>
      <c r="H97" s="83"/>
      <c r="I97" s="83"/>
      <c r="J97" s="83"/>
      <c r="K97" s="83"/>
    </row>
    <row r="98" spans="3:11" x14ac:dyDescent="0.3">
      <c r="C98" s="2" t="s">
        <v>197</v>
      </c>
    </row>
    <row r="100" spans="3:11" x14ac:dyDescent="0.3">
      <c r="C100" s="1" t="s">
        <v>5366</v>
      </c>
      <c r="E100" s="80" t="s">
        <v>5367</v>
      </c>
    </row>
    <row r="101" spans="3:11" x14ac:dyDescent="0.3">
      <c r="E101" s="2" t="s">
        <v>5406</v>
      </c>
    </row>
  </sheetData>
  <mergeCells count="1">
    <mergeCell ref="C97:K97"/>
  </mergeCells>
  <hyperlinks>
    <hyperlink ref="J2" location="'Index'!A1" display="'Index'!A1" xr:uid="{E52484AC-C859-47B0-AC50-F339EC70C914}"/>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12068-AAF3-46E1-98A7-603C89BB1128}">
  <sheetPr codeName="Sheet151"/>
  <dimension ref="A1:IV195"/>
  <sheetViews>
    <sheetView showGridLines="0" zoomScale="90" zoomScaleNormal="90" workbookViewId="0">
      <pane ySplit="6" topLeftCell="A177"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3063</v>
      </c>
      <c r="J2" s="38" t="s">
        <v>4927</v>
      </c>
    </row>
    <row r="3" spans="1:54" ht="16.2" x14ac:dyDescent="0.35">
      <c r="C3" s="1" t="s">
        <v>28</v>
      </c>
      <c r="D3" s="21" t="s">
        <v>3064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3065</v>
      </c>
      <c r="C18" s="57" t="s">
        <v>62</v>
      </c>
      <c r="D18" s="54" t="s">
        <v>3066</v>
      </c>
      <c r="E18" s="6" t="s">
        <v>595</v>
      </c>
      <c r="F18" s="19">
        <v>89000</v>
      </c>
      <c r="G18" s="24">
        <v>93625.86</v>
      </c>
      <c r="H18" s="24">
        <v>3.65</v>
      </c>
      <c r="I18" s="31">
        <v>6.915</v>
      </c>
      <c r="J18" s="31"/>
      <c r="K18" s="35" t="s">
        <v>596</v>
      </c>
    </row>
    <row r="19" spans="2:11" x14ac:dyDescent="0.3">
      <c r="B19" s="8" t="s">
        <v>636</v>
      </c>
      <c r="C19" s="57" t="s">
        <v>627</v>
      </c>
      <c r="D19" s="54" t="s">
        <v>637</v>
      </c>
      <c r="E19" s="6" t="s">
        <v>638</v>
      </c>
      <c r="F19" s="19">
        <v>77000</v>
      </c>
      <c r="G19" s="24">
        <v>79212.13</v>
      </c>
      <c r="H19" s="24">
        <v>3.09</v>
      </c>
      <c r="I19" s="31">
        <v>6.85</v>
      </c>
      <c r="J19" s="31"/>
      <c r="K19" s="35" t="s">
        <v>596</v>
      </c>
    </row>
    <row r="20" spans="2:11" x14ac:dyDescent="0.3">
      <c r="B20" s="8" t="s">
        <v>1848</v>
      </c>
      <c r="C20" s="57" t="s">
        <v>531</v>
      </c>
      <c r="D20" s="54" t="s">
        <v>1849</v>
      </c>
      <c r="E20" s="6" t="s">
        <v>595</v>
      </c>
      <c r="F20" s="19">
        <v>70000</v>
      </c>
      <c r="G20" s="24">
        <v>70703.009999999995</v>
      </c>
      <c r="H20" s="24">
        <v>2.76</v>
      </c>
      <c r="I20" s="31">
        <v>7.3</v>
      </c>
      <c r="J20" s="31"/>
      <c r="K20" s="35" t="s">
        <v>596</v>
      </c>
    </row>
    <row r="21" spans="2:11" x14ac:dyDescent="0.3">
      <c r="B21" s="8" t="s">
        <v>1080</v>
      </c>
      <c r="C21" s="57" t="s">
        <v>1081</v>
      </c>
      <c r="D21" s="54" t="s">
        <v>1082</v>
      </c>
      <c r="E21" s="6" t="s">
        <v>595</v>
      </c>
      <c r="F21" s="19">
        <v>6750</v>
      </c>
      <c r="G21" s="24">
        <v>67277.39</v>
      </c>
      <c r="H21" s="24">
        <v>2.63</v>
      </c>
      <c r="I21" s="31">
        <v>6.3085000000000004</v>
      </c>
      <c r="J21" s="31">
        <v>7.4107225873000004</v>
      </c>
      <c r="K21" s="35" t="s">
        <v>596</v>
      </c>
    </row>
    <row r="22" spans="2:11" x14ac:dyDescent="0.3">
      <c r="B22" s="8" t="s">
        <v>615</v>
      </c>
      <c r="C22" s="57" t="s">
        <v>616</v>
      </c>
      <c r="D22" s="54" t="s">
        <v>617</v>
      </c>
      <c r="E22" s="6" t="s">
        <v>618</v>
      </c>
      <c r="F22" s="19">
        <v>65000</v>
      </c>
      <c r="G22" s="24">
        <v>65767</v>
      </c>
      <c r="H22" s="24">
        <v>2.57</v>
      </c>
      <c r="I22" s="31">
        <v>6.63</v>
      </c>
      <c r="J22" s="31"/>
      <c r="K22" s="35" t="s">
        <v>596</v>
      </c>
    </row>
    <row r="23" spans="2:11" x14ac:dyDescent="0.3">
      <c r="B23" s="8" t="s">
        <v>1865</v>
      </c>
      <c r="C23" s="57" t="s">
        <v>1866</v>
      </c>
      <c r="D23" s="54" t="s">
        <v>1867</v>
      </c>
      <c r="E23" s="6" t="s">
        <v>595</v>
      </c>
      <c r="F23" s="19">
        <v>60100</v>
      </c>
      <c r="G23" s="24">
        <v>62258.01</v>
      </c>
      <c r="H23" s="24">
        <v>2.4300000000000002</v>
      </c>
      <c r="I23" s="31">
        <v>7.0049999999999999</v>
      </c>
      <c r="J23" s="31"/>
      <c r="K23" s="35" t="s">
        <v>596</v>
      </c>
    </row>
    <row r="24" spans="2:11" x14ac:dyDescent="0.3">
      <c r="B24" s="8" t="s">
        <v>3067</v>
      </c>
      <c r="C24" s="57" t="s">
        <v>593</v>
      </c>
      <c r="D24" s="54" t="s">
        <v>3068</v>
      </c>
      <c r="E24" s="6" t="s">
        <v>595</v>
      </c>
      <c r="F24" s="19">
        <v>55000</v>
      </c>
      <c r="G24" s="24">
        <v>56308.12</v>
      </c>
      <c r="H24" s="24">
        <v>2.2000000000000002</v>
      </c>
      <c r="I24" s="31">
        <v>7.01</v>
      </c>
      <c r="J24" s="31"/>
      <c r="K24" s="35" t="s">
        <v>596</v>
      </c>
    </row>
    <row r="25" spans="2:11" x14ac:dyDescent="0.3">
      <c r="B25" s="8" t="s">
        <v>3069</v>
      </c>
      <c r="C25" s="57" t="s">
        <v>390</v>
      </c>
      <c r="D25" s="54" t="s">
        <v>3070</v>
      </c>
      <c r="E25" s="6" t="s">
        <v>595</v>
      </c>
      <c r="F25" s="19">
        <v>50000</v>
      </c>
      <c r="G25" s="24">
        <v>51109.55</v>
      </c>
      <c r="H25" s="24">
        <v>2</v>
      </c>
      <c r="I25" s="31">
        <v>7.3049999999999997</v>
      </c>
      <c r="J25" s="31"/>
      <c r="K25" s="35" t="s">
        <v>596</v>
      </c>
    </row>
    <row r="26" spans="2:11" x14ac:dyDescent="0.3">
      <c r="B26" s="8" t="s">
        <v>2718</v>
      </c>
      <c r="C26" s="57" t="s">
        <v>1192</v>
      </c>
      <c r="D26" s="54" t="s">
        <v>2719</v>
      </c>
      <c r="E26" s="6" t="s">
        <v>595</v>
      </c>
      <c r="F26" s="19">
        <v>49500</v>
      </c>
      <c r="G26" s="24">
        <v>50263.49</v>
      </c>
      <c r="H26" s="24">
        <v>1.96</v>
      </c>
      <c r="I26" s="31">
        <v>6.8497000000000003</v>
      </c>
      <c r="J26" s="31"/>
      <c r="K26" s="35" t="s">
        <v>596</v>
      </c>
    </row>
    <row r="27" spans="2:11" x14ac:dyDescent="0.3">
      <c r="B27" s="8" t="s">
        <v>2747</v>
      </c>
      <c r="C27" s="57" t="s">
        <v>1645</v>
      </c>
      <c r="D27" s="54" t="s">
        <v>2748</v>
      </c>
      <c r="E27" s="6" t="s">
        <v>595</v>
      </c>
      <c r="F27" s="19">
        <v>50000</v>
      </c>
      <c r="G27" s="24">
        <v>50162.85</v>
      </c>
      <c r="H27" s="24">
        <v>1.96</v>
      </c>
      <c r="I27" s="31">
        <v>7.27</v>
      </c>
      <c r="J27" s="31"/>
      <c r="K27" s="35" t="s">
        <v>596</v>
      </c>
    </row>
    <row r="28" spans="2:11" x14ac:dyDescent="0.3">
      <c r="B28" s="8" t="s">
        <v>3071</v>
      </c>
      <c r="C28" s="57" t="s">
        <v>606</v>
      </c>
      <c r="D28" s="54" t="s">
        <v>3072</v>
      </c>
      <c r="E28" s="6" t="s">
        <v>595</v>
      </c>
      <c r="F28" s="19">
        <v>38750</v>
      </c>
      <c r="G28" s="24">
        <v>39556.93</v>
      </c>
      <c r="H28" s="24">
        <v>1.54</v>
      </c>
      <c r="I28" s="31">
        <v>7.0720999999999998</v>
      </c>
      <c r="J28" s="31"/>
      <c r="K28" s="35" t="s">
        <v>596</v>
      </c>
    </row>
    <row r="29" spans="2:11" x14ac:dyDescent="0.3">
      <c r="B29" s="8" t="s">
        <v>3073</v>
      </c>
      <c r="C29" s="57" t="s">
        <v>661</v>
      </c>
      <c r="D29" s="54" t="s">
        <v>3074</v>
      </c>
      <c r="E29" s="6" t="s">
        <v>595</v>
      </c>
      <c r="F29" s="19">
        <v>37500</v>
      </c>
      <c r="G29" s="24">
        <v>38700.19</v>
      </c>
      <c r="H29" s="24">
        <v>1.51</v>
      </c>
      <c r="I29" s="31">
        <v>7.2222</v>
      </c>
      <c r="J29" s="31"/>
      <c r="K29" s="35" t="s">
        <v>596</v>
      </c>
    </row>
    <row r="30" spans="2:11" x14ac:dyDescent="0.3">
      <c r="B30" s="8" t="s">
        <v>3075</v>
      </c>
      <c r="C30" s="57" t="s">
        <v>1192</v>
      </c>
      <c r="D30" s="54" t="s">
        <v>3076</v>
      </c>
      <c r="E30" s="6" t="s">
        <v>595</v>
      </c>
      <c r="F30" s="19">
        <v>37500</v>
      </c>
      <c r="G30" s="24">
        <v>38301.15</v>
      </c>
      <c r="H30" s="24">
        <v>1.5</v>
      </c>
      <c r="I30" s="31">
        <v>6.85</v>
      </c>
      <c r="J30" s="31"/>
      <c r="K30" s="35"/>
    </row>
    <row r="31" spans="2:11" x14ac:dyDescent="0.3">
      <c r="B31" s="8" t="s">
        <v>1811</v>
      </c>
      <c r="C31" s="57" t="s">
        <v>1081</v>
      </c>
      <c r="D31" s="54" t="s">
        <v>1812</v>
      </c>
      <c r="E31" s="6" t="s">
        <v>595</v>
      </c>
      <c r="F31" s="19">
        <v>3700</v>
      </c>
      <c r="G31" s="24">
        <v>36795.870000000003</v>
      </c>
      <c r="H31" s="24">
        <v>1.44</v>
      </c>
      <c r="I31" s="31">
        <v>5.9458000000000002</v>
      </c>
      <c r="J31" s="31">
        <v>7.3310777988000009</v>
      </c>
      <c r="K31" s="35"/>
    </row>
    <row r="32" spans="2:11" x14ac:dyDescent="0.3">
      <c r="B32" s="8" t="s">
        <v>1841</v>
      </c>
      <c r="C32" s="57" t="s">
        <v>1197</v>
      </c>
      <c r="D32" s="54" t="s">
        <v>1842</v>
      </c>
      <c r="E32" s="6" t="s">
        <v>595</v>
      </c>
      <c r="F32" s="19">
        <v>35000</v>
      </c>
      <c r="G32" s="24">
        <v>35942.730000000003</v>
      </c>
      <c r="H32" s="24">
        <v>1.4</v>
      </c>
      <c r="I32" s="31">
        <v>7.26</v>
      </c>
      <c r="J32" s="31"/>
      <c r="K32" s="35" t="s">
        <v>596</v>
      </c>
    </row>
    <row r="33" spans="2:11" x14ac:dyDescent="0.3">
      <c r="B33" s="8" t="s">
        <v>2931</v>
      </c>
      <c r="C33" s="57" t="s">
        <v>658</v>
      </c>
      <c r="D33" s="54" t="s">
        <v>2932</v>
      </c>
      <c r="E33" s="6" t="s">
        <v>595</v>
      </c>
      <c r="F33" s="19">
        <v>35000</v>
      </c>
      <c r="G33" s="24">
        <v>35596.120000000003</v>
      </c>
      <c r="H33" s="24">
        <v>1.39</v>
      </c>
      <c r="I33" s="31">
        <v>6.92</v>
      </c>
      <c r="J33" s="31"/>
      <c r="K33" s="35" t="s">
        <v>596</v>
      </c>
    </row>
    <row r="34" spans="2:11" x14ac:dyDescent="0.3">
      <c r="B34" s="8" t="s">
        <v>3077</v>
      </c>
      <c r="C34" s="57" t="s">
        <v>1071</v>
      </c>
      <c r="D34" s="54" t="s">
        <v>3078</v>
      </c>
      <c r="E34" s="6" t="s">
        <v>638</v>
      </c>
      <c r="F34" s="19">
        <v>34500</v>
      </c>
      <c r="G34" s="24">
        <v>35154.26</v>
      </c>
      <c r="H34" s="24">
        <v>1.37</v>
      </c>
      <c r="I34" s="31">
        <v>7.0526999999999997</v>
      </c>
      <c r="J34" s="31"/>
      <c r="K34" s="35" t="s">
        <v>596</v>
      </c>
    </row>
    <row r="35" spans="2:11" x14ac:dyDescent="0.3">
      <c r="B35" s="8" t="s">
        <v>660</v>
      </c>
      <c r="C35" s="57" t="s">
        <v>661</v>
      </c>
      <c r="D35" s="54" t="s">
        <v>662</v>
      </c>
      <c r="E35" s="6" t="s">
        <v>595</v>
      </c>
      <c r="F35" s="19">
        <v>33000</v>
      </c>
      <c r="G35" s="24">
        <v>33740.089999999997</v>
      </c>
      <c r="H35" s="24">
        <v>1.32</v>
      </c>
      <c r="I35" s="31">
        <v>7.3250000000000002</v>
      </c>
      <c r="J35" s="31"/>
      <c r="K35" s="35" t="s">
        <v>596</v>
      </c>
    </row>
    <row r="36" spans="2:11" x14ac:dyDescent="0.3">
      <c r="B36" s="8" t="s">
        <v>3079</v>
      </c>
      <c r="C36" s="57" t="s">
        <v>593</v>
      </c>
      <c r="D36" s="54" t="s">
        <v>3080</v>
      </c>
      <c r="E36" s="6" t="s">
        <v>595</v>
      </c>
      <c r="F36" s="19">
        <v>32500</v>
      </c>
      <c r="G36" s="24">
        <v>33275.480000000003</v>
      </c>
      <c r="H36" s="24">
        <v>1.3</v>
      </c>
      <c r="I36" s="31">
        <v>7.01</v>
      </c>
      <c r="J36" s="31"/>
      <c r="K36" s="35" t="s">
        <v>596</v>
      </c>
    </row>
    <row r="37" spans="2:11" x14ac:dyDescent="0.3">
      <c r="B37" s="8" t="s">
        <v>3081</v>
      </c>
      <c r="C37" s="57" t="s">
        <v>1317</v>
      </c>
      <c r="D37" s="54" t="s">
        <v>3082</v>
      </c>
      <c r="E37" s="6" t="s">
        <v>595</v>
      </c>
      <c r="F37" s="19">
        <v>32000</v>
      </c>
      <c r="G37" s="24">
        <v>32785.629999999997</v>
      </c>
      <c r="H37" s="24">
        <v>1.28</v>
      </c>
      <c r="I37" s="31">
        <v>7.1528999999999998</v>
      </c>
      <c r="J37" s="31"/>
      <c r="K37" s="35" t="s">
        <v>596</v>
      </c>
    </row>
    <row r="38" spans="2:11" x14ac:dyDescent="0.3">
      <c r="B38" s="8" t="s">
        <v>3083</v>
      </c>
      <c r="C38" s="57" t="s">
        <v>1317</v>
      </c>
      <c r="D38" s="54" t="s">
        <v>3084</v>
      </c>
      <c r="E38" s="6" t="s">
        <v>595</v>
      </c>
      <c r="F38" s="19">
        <v>32000</v>
      </c>
      <c r="G38" s="24">
        <v>32156.26</v>
      </c>
      <c r="H38" s="24">
        <v>1.26</v>
      </c>
      <c r="I38" s="31">
        <v>7.0579000000000001</v>
      </c>
      <c r="J38" s="31"/>
      <c r="K38" s="35" t="s">
        <v>596</v>
      </c>
    </row>
    <row r="39" spans="2:11" x14ac:dyDescent="0.3">
      <c r="B39" s="8" t="s">
        <v>3085</v>
      </c>
      <c r="C39" s="57" t="s">
        <v>586</v>
      </c>
      <c r="D39" s="54" t="s">
        <v>3086</v>
      </c>
      <c r="E39" s="6" t="s">
        <v>604</v>
      </c>
      <c r="F39" s="19">
        <v>60000</v>
      </c>
      <c r="G39" s="24">
        <v>32124.9</v>
      </c>
      <c r="H39" s="24">
        <v>1.25</v>
      </c>
      <c r="I39" s="31">
        <v>7.5494000000000003</v>
      </c>
      <c r="J39" s="31"/>
      <c r="K39" s="35" t="s">
        <v>596</v>
      </c>
    </row>
    <row r="40" spans="2:11" x14ac:dyDescent="0.3">
      <c r="B40" s="8" t="s">
        <v>2943</v>
      </c>
      <c r="C40" s="57" t="s">
        <v>1192</v>
      </c>
      <c r="D40" s="54" t="s">
        <v>2944</v>
      </c>
      <c r="E40" s="6" t="s">
        <v>595</v>
      </c>
      <c r="F40" s="19">
        <v>31000</v>
      </c>
      <c r="G40" s="24">
        <v>31544.52</v>
      </c>
      <c r="H40" s="24">
        <v>1.23</v>
      </c>
      <c r="I40" s="31">
        <v>6.8497000000000003</v>
      </c>
      <c r="J40" s="31"/>
      <c r="K40" s="35" t="s">
        <v>596</v>
      </c>
    </row>
    <row r="41" spans="2:11" x14ac:dyDescent="0.3">
      <c r="B41" s="8" t="s">
        <v>633</v>
      </c>
      <c r="C41" s="57" t="s">
        <v>634</v>
      </c>
      <c r="D41" s="54" t="s">
        <v>635</v>
      </c>
      <c r="E41" s="6" t="s">
        <v>595</v>
      </c>
      <c r="F41" s="19">
        <v>295</v>
      </c>
      <c r="G41" s="24">
        <v>30806.79</v>
      </c>
      <c r="H41" s="24">
        <v>1.2</v>
      </c>
      <c r="I41" s="31">
        <v>7.3250000000000002</v>
      </c>
      <c r="J41" s="31"/>
      <c r="K41" s="35" t="s">
        <v>596</v>
      </c>
    </row>
    <row r="42" spans="2:11" x14ac:dyDescent="0.3">
      <c r="B42" s="8" t="s">
        <v>2743</v>
      </c>
      <c r="C42" s="57" t="s">
        <v>732</v>
      </c>
      <c r="D42" s="54" t="s">
        <v>2744</v>
      </c>
      <c r="E42" s="6" t="s">
        <v>638</v>
      </c>
      <c r="F42" s="19">
        <v>30000</v>
      </c>
      <c r="G42" s="24">
        <v>30348.33</v>
      </c>
      <c r="H42" s="24">
        <v>1.18</v>
      </c>
      <c r="I42" s="31">
        <v>7.2435</v>
      </c>
      <c r="J42" s="31"/>
      <c r="K42" s="35" t="s">
        <v>596</v>
      </c>
    </row>
    <row r="43" spans="2:11" x14ac:dyDescent="0.3">
      <c r="B43" s="8" t="s">
        <v>2929</v>
      </c>
      <c r="C43" s="57" t="s">
        <v>2925</v>
      </c>
      <c r="D43" s="54" t="s">
        <v>2930</v>
      </c>
      <c r="E43" s="6" t="s">
        <v>595</v>
      </c>
      <c r="F43" s="19">
        <v>28500</v>
      </c>
      <c r="G43" s="24">
        <v>28482.99</v>
      </c>
      <c r="H43" s="24">
        <v>1.1100000000000001</v>
      </c>
      <c r="I43" s="31">
        <v>7.1517999999999997</v>
      </c>
      <c r="J43" s="31"/>
      <c r="K43" s="35"/>
    </row>
    <row r="44" spans="2:11" x14ac:dyDescent="0.3">
      <c r="B44" s="8" t="s">
        <v>746</v>
      </c>
      <c r="C44" s="57" t="s">
        <v>627</v>
      </c>
      <c r="D44" s="54" t="s">
        <v>747</v>
      </c>
      <c r="E44" s="6" t="s">
        <v>595</v>
      </c>
      <c r="F44" s="19">
        <v>27000</v>
      </c>
      <c r="G44" s="24">
        <v>27562.68</v>
      </c>
      <c r="H44" s="24">
        <v>1.08</v>
      </c>
      <c r="I44" s="31">
        <v>6.74</v>
      </c>
      <c r="J44" s="31"/>
      <c r="K44" s="35"/>
    </row>
    <row r="45" spans="2:11" x14ac:dyDescent="0.3">
      <c r="B45" s="8" t="s">
        <v>2722</v>
      </c>
      <c r="C45" s="57" t="s">
        <v>1844</v>
      </c>
      <c r="D45" s="54" t="s">
        <v>2723</v>
      </c>
      <c r="E45" s="6" t="s">
        <v>595</v>
      </c>
      <c r="F45" s="19">
        <v>25000</v>
      </c>
      <c r="G45" s="24">
        <v>25637.83</v>
      </c>
      <c r="H45" s="24">
        <v>1</v>
      </c>
      <c r="I45" s="31">
        <v>6.95</v>
      </c>
      <c r="J45" s="31"/>
      <c r="K45" s="35" t="s">
        <v>596</v>
      </c>
    </row>
    <row r="46" spans="2:11" x14ac:dyDescent="0.3">
      <c r="B46" s="8" t="s">
        <v>3087</v>
      </c>
      <c r="C46" s="57" t="s">
        <v>1197</v>
      </c>
      <c r="D46" s="54" t="s">
        <v>3088</v>
      </c>
      <c r="E46" s="6" t="s">
        <v>595</v>
      </c>
      <c r="F46" s="19">
        <v>2500</v>
      </c>
      <c r="G46" s="24">
        <v>25568.65</v>
      </c>
      <c r="H46" s="24">
        <v>1</v>
      </c>
      <c r="I46" s="31">
        <v>7.1279000000000003</v>
      </c>
      <c r="J46" s="31"/>
      <c r="K46" s="35" t="s">
        <v>596</v>
      </c>
    </row>
    <row r="47" spans="2:11" x14ac:dyDescent="0.3">
      <c r="B47" s="8" t="s">
        <v>3089</v>
      </c>
      <c r="C47" s="57" t="s">
        <v>1192</v>
      </c>
      <c r="D47" s="54" t="s">
        <v>3090</v>
      </c>
      <c r="E47" s="6" t="s">
        <v>595</v>
      </c>
      <c r="F47" s="19">
        <v>25000</v>
      </c>
      <c r="G47" s="24">
        <v>25423.35</v>
      </c>
      <c r="H47" s="24">
        <v>0.99</v>
      </c>
      <c r="I47" s="31">
        <v>6.75</v>
      </c>
      <c r="J47" s="31"/>
      <c r="K47" s="35" t="s">
        <v>596</v>
      </c>
    </row>
    <row r="48" spans="2:11" x14ac:dyDescent="0.3">
      <c r="B48" s="8" t="s">
        <v>3091</v>
      </c>
      <c r="C48" s="57" t="s">
        <v>686</v>
      </c>
      <c r="D48" s="54" t="s">
        <v>3092</v>
      </c>
      <c r="E48" s="6" t="s">
        <v>595</v>
      </c>
      <c r="F48" s="19">
        <v>25000</v>
      </c>
      <c r="G48" s="24">
        <v>24782.15</v>
      </c>
      <c r="H48" s="24">
        <v>0.97</v>
      </c>
      <c r="I48" s="31">
        <v>6.8</v>
      </c>
      <c r="J48" s="31"/>
      <c r="K48" s="35"/>
    </row>
    <row r="49" spans="2:11" x14ac:dyDescent="0.3">
      <c r="B49" s="8" t="s">
        <v>3093</v>
      </c>
      <c r="C49" s="57" t="s">
        <v>55</v>
      </c>
      <c r="D49" s="54" t="s">
        <v>3094</v>
      </c>
      <c r="E49" s="6" t="s">
        <v>595</v>
      </c>
      <c r="F49" s="19">
        <v>23500</v>
      </c>
      <c r="G49" s="24">
        <v>23725.18</v>
      </c>
      <c r="H49" s="24">
        <v>0.93</v>
      </c>
      <c r="I49" s="31">
        <v>7.05</v>
      </c>
      <c r="J49" s="31"/>
      <c r="K49" s="35"/>
    </row>
    <row r="50" spans="2:11" x14ac:dyDescent="0.3">
      <c r="B50" s="8" t="s">
        <v>1477</v>
      </c>
      <c r="C50" s="57" t="s">
        <v>661</v>
      </c>
      <c r="D50" s="54" t="s">
        <v>1478</v>
      </c>
      <c r="E50" s="6" t="s">
        <v>595</v>
      </c>
      <c r="F50" s="19">
        <v>2160</v>
      </c>
      <c r="G50" s="24">
        <v>23124.55</v>
      </c>
      <c r="H50" s="24">
        <v>0.9</v>
      </c>
      <c r="I50" s="31">
        <v>7.3906999999999998</v>
      </c>
      <c r="J50" s="31"/>
      <c r="K50" s="35" t="s">
        <v>596</v>
      </c>
    </row>
    <row r="51" spans="2:11" x14ac:dyDescent="0.3">
      <c r="B51" s="8" t="s">
        <v>3095</v>
      </c>
      <c r="C51" s="57" t="s">
        <v>634</v>
      </c>
      <c r="D51" s="54" t="s">
        <v>3096</v>
      </c>
      <c r="E51" s="6" t="s">
        <v>638</v>
      </c>
      <c r="F51" s="19">
        <v>22500</v>
      </c>
      <c r="G51" s="24">
        <v>22509.65</v>
      </c>
      <c r="H51" s="24">
        <v>0.88</v>
      </c>
      <c r="I51" s="31">
        <v>6.8467000000000002</v>
      </c>
      <c r="J51" s="31"/>
      <c r="K51" s="35"/>
    </row>
    <row r="52" spans="2:11" x14ac:dyDescent="0.3">
      <c r="B52" s="8" t="s">
        <v>3097</v>
      </c>
      <c r="C52" s="57" t="s">
        <v>658</v>
      </c>
      <c r="D52" s="54" t="s">
        <v>3098</v>
      </c>
      <c r="E52" s="6" t="s">
        <v>595</v>
      </c>
      <c r="F52" s="19">
        <v>20000</v>
      </c>
      <c r="G52" s="24">
        <v>20747.36</v>
      </c>
      <c r="H52" s="24">
        <v>0.81</v>
      </c>
      <c r="I52" s="31">
        <v>6.9825999999999997</v>
      </c>
      <c r="J52" s="31"/>
      <c r="K52" s="35" t="s">
        <v>596</v>
      </c>
    </row>
    <row r="53" spans="2:11" x14ac:dyDescent="0.3">
      <c r="B53" s="8" t="s">
        <v>3099</v>
      </c>
      <c r="C53" s="57" t="s">
        <v>661</v>
      </c>
      <c r="D53" s="54" t="s">
        <v>3100</v>
      </c>
      <c r="E53" s="6" t="s">
        <v>595</v>
      </c>
      <c r="F53" s="19">
        <v>20000</v>
      </c>
      <c r="G53" s="24">
        <v>20550.22</v>
      </c>
      <c r="H53" s="24">
        <v>0.8</v>
      </c>
      <c r="I53" s="31">
        <v>7.23</v>
      </c>
      <c r="J53" s="31"/>
      <c r="K53" s="35" t="s">
        <v>596</v>
      </c>
    </row>
    <row r="54" spans="2:11" x14ac:dyDescent="0.3">
      <c r="B54" s="8" t="s">
        <v>2771</v>
      </c>
      <c r="C54" s="57" t="s">
        <v>593</v>
      </c>
      <c r="D54" s="54" t="s">
        <v>2772</v>
      </c>
      <c r="E54" s="6" t="s">
        <v>595</v>
      </c>
      <c r="F54" s="19">
        <v>20000</v>
      </c>
      <c r="G54" s="24">
        <v>20392.900000000001</v>
      </c>
      <c r="H54" s="24">
        <v>0.8</v>
      </c>
      <c r="I54" s="31">
        <v>7.01</v>
      </c>
      <c r="J54" s="31"/>
      <c r="K54" s="35" t="s">
        <v>596</v>
      </c>
    </row>
    <row r="55" spans="2:11" x14ac:dyDescent="0.3">
      <c r="B55" s="8" t="s">
        <v>2604</v>
      </c>
      <c r="C55" s="57" t="s">
        <v>1248</v>
      </c>
      <c r="D55" s="54" t="s">
        <v>2605</v>
      </c>
      <c r="E55" s="6" t="s">
        <v>595</v>
      </c>
      <c r="F55" s="19">
        <v>2000</v>
      </c>
      <c r="G55" s="24">
        <v>20281.46</v>
      </c>
      <c r="H55" s="24">
        <v>0.79</v>
      </c>
      <c r="I55" s="31">
        <v>7.125</v>
      </c>
      <c r="J55" s="31"/>
      <c r="K55" s="35" t="s">
        <v>596</v>
      </c>
    </row>
    <row r="56" spans="2:11" x14ac:dyDescent="0.3">
      <c r="B56" s="8" t="s">
        <v>3101</v>
      </c>
      <c r="C56" s="57" t="s">
        <v>1317</v>
      </c>
      <c r="D56" s="54" t="s">
        <v>3102</v>
      </c>
      <c r="E56" s="6" t="s">
        <v>595</v>
      </c>
      <c r="F56" s="19">
        <v>18500</v>
      </c>
      <c r="G56" s="24">
        <v>18875.7</v>
      </c>
      <c r="H56" s="24">
        <v>0.74</v>
      </c>
      <c r="I56" s="31">
        <v>7.1725000000000003</v>
      </c>
      <c r="J56" s="31"/>
      <c r="K56" s="35" t="s">
        <v>596</v>
      </c>
    </row>
    <row r="57" spans="2:11" x14ac:dyDescent="0.3">
      <c r="B57" s="8" t="s">
        <v>3103</v>
      </c>
      <c r="C57" s="57" t="s">
        <v>809</v>
      </c>
      <c r="D57" s="54" t="s">
        <v>3104</v>
      </c>
      <c r="E57" s="6" t="s">
        <v>595</v>
      </c>
      <c r="F57" s="19">
        <v>17500</v>
      </c>
      <c r="G57" s="24">
        <v>17563.46</v>
      </c>
      <c r="H57" s="24">
        <v>0.69</v>
      </c>
      <c r="I57" s="31">
        <v>6.3449999999999998</v>
      </c>
      <c r="J57" s="31"/>
      <c r="K57" s="35" t="s">
        <v>596</v>
      </c>
    </row>
    <row r="58" spans="2:11" x14ac:dyDescent="0.3">
      <c r="B58" s="8" t="s">
        <v>3105</v>
      </c>
      <c r="C58" s="57" t="s">
        <v>1645</v>
      </c>
      <c r="D58" s="54" t="s">
        <v>3106</v>
      </c>
      <c r="E58" s="6" t="s">
        <v>595</v>
      </c>
      <c r="F58" s="19">
        <v>1750</v>
      </c>
      <c r="G58" s="24">
        <v>17368.61</v>
      </c>
      <c r="H58" s="24">
        <v>0.68</v>
      </c>
      <c r="I58" s="31">
        <v>6.9950000000000001</v>
      </c>
      <c r="J58" s="31"/>
      <c r="K58" s="35" t="s">
        <v>596</v>
      </c>
    </row>
    <row r="59" spans="2:11" x14ac:dyDescent="0.3">
      <c r="B59" s="8" t="s">
        <v>641</v>
      </c>
      <c r="C59" s="57" t="s">
        <v>531</v>
      </c>
      <c r="D59" s="54" t="s">
        <v>642</v>
      </c>
      <c r="E59" s="6" t="s">
        <v>595</v>
      </c>
      <c r="F59" s="19">
        <v>16200</v>
      </c>
      <c r="G59" s="24">
        <v>16484.099999999999</v>
      </c>
      <c r="H59" s="24">
        <v>0.64</v>
      </c>
      <c r="I59" s="31">
        <v>7.5250000000000004</v>
      </c>
      <c r="J59" s="31"/>
      <c r="K59" s="35" t="s">
        <v>596</v>
      </c>
    </row>
    <row r="60" spans="2:11" x14ac:dyDescent="0.3">
      <c r="B60" s="8" t="s">
        <v>3107</v>
      </c>
      <c r="C60" s="57" t="s">
        <v>624</v>
      </c>
      <c r="D60" s="54" t="s">
        <v>3108</v>
      </c>
      <c r="E60" s="6" t="s">
        <v>595</v>
      </c>
      <c r="F60" s="19">
        <v>1600</v>
      </c>
      <c r="G60" s="24">
        <v>16346.56</v>
      </c>
      <c r="H60" s="24">
        <v>0.64</v>
      </c>
      <c r="I60" s="31">
        <v>7.05</v>
      </c>
      <c r="J60" s="31"/>
      <c r="K60" s="35" t="s">
        <v>596</v>
      </c>
    </row>
    <row r="61" spans="2:11" x14ac:dyDescent="0.3">
      <c r="B61" s="8" t="s">
        <v>3109</v>
      </c>
      <c r="C61" s="57" t="s">
        <v>627</v>
      </c>
      <c r="D61" s="54" t="s">
        <v>3110</v>
      </c>
      <c r="E61" s="6" t="s">
        <v>595</v>
      </c>
      <c r="F61" s="19">
        <v>15000</v>
      </c>
      <c r="G61" s="24">
        <v>15312.3</v>
      </c>
      <c r="H61" s="24">
        <v>0.6</v>
      </c>
      <c r="I61" s="31">
        <v>6.87</v>
      </c>
      <c r="J61" s="31"/>
      <c r="K61" s="35" t="s">
        <v>596</v>
      </c>
    </row>
    <row r="62" spans="2:11" x14ac:dyDescent="0.3">
      <c r="B62" s="8" t="s">
        <v>2957</v>
      </c>
      <c r="C62" s="57" t="s">
        <v>2446</v>
      </c>
      <c r="D62" s="54" t="s">
        <v>2958</v>
      </c>
      <c r="E62" s="6" t="s">
        <v>604</v>
      </c>
      <c r="F62" s="19">
        <v>15000</v>
      </c>
      <c r="G62" s="24">
        <v>15260.66</v>
      </c>
      <c r="H62" s="24">
        <v>0.6</v>
      </c>
      <c r="I62" s="31">
        <v>6.9370000000000003</v>
      </c>
      <c r="J62" s="31"/>
      <c r="K62" s="35" t="s">
        <v>596</v>
      </c>
    </row>
    <row r="63" spans="2:11" x14ac:dyDescent="0.3">
      <c r="B63" s="8" t="s">
        <v>3111</v>
      </c>
      <c r="C63" s="57" t="s">
        <v>658</v>
      </c>
      <c r="D63" s="54" t="s">
        <v>3112</v>
      </c>
      <c r="E63" s="6" t="s">
        <v>595</v>
      </c>
      <c r="F63" s="19">
        <v>15000</v>
      </c>
      <c r="G63" s="24">
        <v>14894</v>
      </c>
      <c r="H63" s="24">
        <v>0.57999999999999996</v>
      </c>
      <c r="I63" s="31">
        <v>6.81</v>
      </c>
      <c r="J63" s="31"/>
      <c r="K63" s="35"/>
    </row>
    <row r="64" spans="2:11" x14ac:dyDescent="0.3">
      <c r="B64" s="8" t="s">
        <v>3113</v>
      </c>
      <c r="C64" s="57" t="s">
        <v>2621</v>
      </c>
      <c r="D64" s="54" t="s">
        <v>3114</v>
      </c>
      <c r="E64" s="6" t="s">
        <v>595</v>
      </c>
      <c r="F64" s="19">
        <v>14500</v>
      </c>
      <c r="G64" s="24">
        <v>14737.79</v>
      </c>
      <c r="H64" s="24">
        <v>0.57999999999999996</v>
      </c>
      <c r="I64" s="31">
        <v>6.97</v>
      </c>
      <c r="J64" s="31"/>
      <c r="K64" s="35" t="s">
        <v>596</v>
      </c>
    </row>
    <row r="65" spans="2:11" x14ac:dyDescent="0.3">
      <c r="B65" s="8" t="s">
        <v>3115</v>
      </c>
      <c r="C65" s="57" t="s">
        <v>606</v>
      </c>
      <c r="D65" s="54" t="s">
        <v>3116</v>
      </c>
      <c r="E65" s="6" t="s">
        <v>595</v>
      </c>
      <c r="F65" s="19">
        <v>1500</v>
      </c>
      <c r="G65" s="24">
        <v>14679.8</v>
      </c>
      <c r="H65" s="24">
        <v>0.56999999999999995</v>
      </c>
      <c r="I65" s="31">
        <v>6.6098999999999997</v>
      </c>
      <c r="J65" s="31"/>
      <c r="K65" s="35" t="s">
        <v>596</v>
      </c>
    </row>
    <row r="66" spans="2:11" x14ac:dyDescent="0.3">
      <c r="B66" s="8" t="s">
        <v>2919</v>
      </c>
      <c r="C66" s="57" t="s">
        <v>117</v>
      </c>
      <c r="D66" s="54" t="s">
        <v>2920</v>
      </c>
      <c r="E66" s="6" t="s">
        <v>595</v>
      </c>
      <c r="F66" s="19">
        <v>15000</v>
      </c>
      <c r="G66" s="24">
        <v>13845.63</v>
      </c>
      <c r="H66" s="24">
        <v>0.54</v>
      </c>
      <c r="I66" s="31">
        <v>6.9249999999999998</v>
      </c>
      <c r="J66" s="31"/>
      <c r="K66" s="35" t="s">
        <v>596</v>
      </c>
    </row>
    <row r="67" spans="2:11" x14ac:dyDescent="0.3">
      <c r="B67" s="8" t="s">
        <v>2724</v>
      </c>
      <c r="C67" s="57" t="s">
        <v>732</v>
      </c>
      <c r="D67" s="54" t="s">
        <v>2725</v>
      </c>
      <c r="E67" s="6" t="s">
        <v>595</v>
      </c>
      <c r="F67" s="19">
        <v>13500</v>
      </c>
      <c r="G67" s="24">
        <v>13706.17</v>
      </c>
      <c r="H67" s="24">
        <v>0.54</v>
      </c>
      <c r="I67" s="31">
        <v>7.0923999999999996</v>
      </c>
      <c r="J67" s="31"/>
      <c r="K67" s="35" t="s">
        <v>596</v>
      </c>
    </row>
    <row r="68" spans="2:11" x14ac:dyDescent="0.3">
      <c r="B68" s="8" t="s">
        <v>3117</v>
      </c>
      <c r="C68" s="57" t="s">
        <v>732</v>
      </c>
      <c r="D68" s="54" t="s">
        <v>3118</v>
      </c>
      <c r="E68" s="6" t="s">
        <v>595</v>
      </c>
      <c r="F68" s="19">
        <v>13000</v>
      </c>
      <c r="G68" s="24">
        <v>13347.23</v>
      </c>
      <c r="H68" s="24">
        <v>0.52</v>
      </c>
      <c r="I68" s="31">
        <v>7.3537999999999997</v>
      </c>
      <c r="J68" s="31"/>
      <c r="K68" s="35" t="s">
        <v>596</v>
      </c>
    </row>
    <row r="69" spans="2:11" x14ac:dyDescent="0.3">
      <c r="B69" s="8" t="s">
        <v>3119</v>
      </c>
      <c r="C69" s="57" t="s">
        <v>1074</v>
      </c>
      <c r="D69" s="54" t="s">
        <v>3120</v>
      </c>
      <c r="E69" s="6" t="s">
        <v>595</v>
      </c>
      <c r="F69" s="19">
        <v>12500</v>
      </c>
      <c r="G69" s="24">
        <v>12723.29</v>
      </c>
      <c r="H69" s="24">
        <v>0.5</v>
      </c>
      <c r="I69" s="31">
        <v>7.10175</v>
      </c>
      <c r="J69" s="31"/>
      <c r="K69" s="35" t="s">
        <v>596</v>
      </c>
    </row>
    <row r="70" spans="2:11" x14ac:dyDescent="0.3">
      <c r="B70" s="8" t="s">
        <v>3121</v>
      </c>
      <c r="C70" s="57" t="s">
        <v>2727</v>
      </c>
      <c r="D70" s="54" t="s">
        <v>3122</v>
      </c>
      <c r="E70" s="6" t="s">
        <v>638</v>
      </c>
      <c r="F70" s="19">
        <v>12500</v>
      </c>
      <c r="G70" s="24">
        <v>12625.29</v>
      </c>
      <c r="H70" s="24">
        <v>0.49</v>
      </c>
      <c r="I70" s="31">
        <v>7.1992000000000003</v>
      </c>
      <c r="J70" s="31"/>
      <c r="K70" s="35" t="s">
        <v>596</v>
      </c>
    </row>
    <row r="71" spans="2:11" x14ac:dyDescent="0.3">
      <c r="B71" s="8" t="s">
        <v>1775</v>
      </c>
      <c r="C71" s="57" t="s">
        <v>1084</v>
      </c>
      <c r="D71" s="54" t="s">
        <v>1776</v>
      </c>
      <c r="E71" s="6" t="s">
        <v>1086</v>
      </c>
      <c r="F71" s="19">
        <v>1200</v>
      </c>
      <c r="G71" s="24">
        <v>12050</v>
      </c>
      <c r="H71" s="24">
        <v>0.47</v>
      </c>
      <c r="I71" s="31">
        <v>7.9448999999999996</v>
      </c>
      <c r="J71" s="31"/>
      <c r="K71" s="35" t="s">
        <v>596</v>
      </c>
    </row>
    <row r="72" spans="2:11" x14ac:dyDescent="0.3">
      <c r="B72" s="8" t="s">
        <v>2953</v>
      </c>
      <c r="C72" s="57" t="s">
        <v>117</v>
      </c>
      <c r="D72" s="54" t="s">
        <v>2954</v>
      </c>
      <c r="E72" s="6" t="s">
        <v>595</v>
      </c>
      <c r="F72" s="19">
        <v>12500</v>
      </c>
      <c r="G72" s="24">
        <v>11551.99</v>
      </c>
      <c r="H72" s="24">
        <v>0.45</v>
      </c>
      <c r="I72" s="31">
        <v>6.8391000000000002</v>
      </c>
      <c r="J72" s="31"/>
      <c r="K72" s="35" t="s">
        <v>596</v>
      </c>
    </row>
    <row r="73" spans="2:11" x14ac:dyDescent="0.3">
      <c r="B73" s="8" t="s">
        <v>3123</v>
      </c>
      <c r="C73" s="57" t="s">
        <v>550</v>
      </c>
      <c r="D73" s="54" t="s">
        <v>3124</v>
      </c>
      <c r="E73" s="6" t="s">
        <v>595</v>
      </c>
      <c r="F73" s="19">
        <v>1150</v>
      </c>
      <c r="G73" s="24">
        <v>11464.78</v>
      </c>
      <c r="H73" s="24">
        <v>0.45</v>
      </c>
      <c r="I73" s="31">
        <v>6.7450000000000001</v>
      </c>
      <c r="J73" s="31"/>
      <c r="K73" s="35" t="s">
        <v>596</v>
      </c>
    </row>
    <row r="74" spans="2:11" x14ac:dyDescent="0.3">
      <c r="B74" s="8" t="s">
        <v>3125</v>
      </c>
      <c r="C74" s="57" t="s">
        <v>1248</v>
      </c>
      <c r="D74" s="54" t="s">
        <v>3126</v>
      </c>
      <c r="E74" s="6" t="s">
        <v>595</v>
      </c>
      <c r="F74" s="19">
        <v>10500</v>
      </c>
      <c r="G74" s="24">
        <v>10642.37</v>
      </c>
      <c r="H74" s="24">
        <v>0.42</v>
      </c>
      <c r="I74" s="31">
        <v>7.125</v>
      </c>
      <c r="J74" s="31"/>
      <c r="K74" s="35" t="s">
        <v>596</v>
      </c>
    </row>
    <row r="75" spans="2:11" x14ac:dyDescent="0.3">
      <c r="B75" s="8" t="s">
        <v>3127</v>
      </c>
      <c r="C75" s="57" t="s">
        <v>634</v>
      </c>
      <c r="D75" s="54" t="s">
        <v>3128</v>
      </c>
      <c r="E75" s="6" t="s">
        <v>595</v>
      </c>
      <c r="F75" s="19">
        <v>10000</v>
      </c>
      <c r="G75" s="24">
        <v>10192.5</v>
      </c>
      <c r="H75" s="24">
        <v>0.4</v>
      </c>
      <c r="I75" s="31">
        <v>6.85</v>
      </c>
      <c r="J75" s="31"/>
      <c r="K75" s="35"/>
    </row>
    <row r="76" spans="2:11" x14ac:dyDescent="0.3">
      <c r="B76" s="8" t="s">
        <v>3129</v>
      </c>
      <c r="C76" s="57" t="s">
        <v>2621</v>
      </c>
      <c r="D76" s="54" t="s">
        <v>3130</v>
      </c>
      <c r="E76" s="6" t="s">
        <v>595</v>
      </c>
      <c r="F76" s="19">
        <v>10000</v>
      </c>
      <c r="G76" s="24">
        <v>10184.69</v>
      </c>
      <c r="H76" s="24">
        <v>0.4</v>
      </c>
      <c r="I76" s="31">
        <v>7.08</v>
      </c>
      <c r="J76" s="31"/>
      <c r="K76" s="35" t="s">
        <v>596</v>
      </c>
    </row>
    <row r="77" spans="2:11" x14ac:dyDescent="0.3">
      <c r="B77" s="8" t="s">
        <v>2759</v>
      </c>
      <c r="C77" s="57" t="s">
        <v>1825</v>
      </c>
      <c r="D77" s="54" t="s">
        <v>2760</v>
      </c>
      <c r="E77" s="6" t="s">
        <v>595</v>
      </c>
      <c r="F77" s="19">
        <v>10000</v>
      </c>
      <c r="G77" s="24">
        <v>10169.33</v>
      </c>
      <c r="H77" s="24">
        <v>0.4</v>
      </c>
      <c r="I77" s="31">
        <v>7.29</v>
      </c>
      <c r="J77" s="31"/>
      <c r="K77" s="35" t="s">
        <v>596</v>
      </c>
    </row>
    <row r="78" spans="2:11" x14ac:dyDescent="0.3">
      <c r="B78" s="8" t="s">
        <v>3131</v>
      </c>
      <c r="C78" s="57" t="s">
        <v>1337</v>
      </c>
      <c r="D78" s="54" t="s">
        <v>3132</v>
      </c>
      <c r="E78" s="6" t="s">
        <v>638</v>
      </c>
      <c r="F78" s="19">
        <v>10000</v>
      </c>
      <c r="G78" s="24">
        <v>10142.25</v>
      </c>
      <c r="H78" s="24">
        <v>0.4</v>
      </c>
      <c r="I78" s="31">
        <v>7.3148999999999997</v>
      </c>
      <c r="J78" s="31"/>
      <c r="K78" s="35" t="s">
        <v>596</v>
      </c>
    </row>
    <row r="79" spans="2:11" x14ac:dyDescent="0.3">
      <c r="B79" s="8" t="s">
        <v>3133</v>
      </c>
      <c r="C79" s="57" t="s">
        <v>1656</v>
      </c>
      <c r="D79" s="54" t="s">
        <v>3134</v>
      </c>
      <c r="E79" s="6" t="s">
        <v>595</v>
      </c>
      <c r="F79" s="19">
        <v>10000</v>
      </c>
      <c r="G79" s="24">
        <v>10098.620000000001</v>
      </c>
      <c r="H79" s="24">
        <v>0.39</v>
      </c>
      <c r="I79" s="31">
        <v>6.7549999999999999</v>
      </c>
      <c r="J79" s="31"/>
      <c r="K79" s="35" t="s">
        <v>596</v>
      </c>
    </row>
    <row r="80" spans="2:11" x14ac:dyDescent="0.3">
      <c r="B80" s="8" t="s">
        <v>3135</v>
      </c>
      <c r="C80" s="57" t="s">
        <v>1645</v>
      </c>
      <c r="D80" s="54" t="s">
        <v>3136</v>
      </c>
      <c r="E80" s="6" t="s">
        <v>595</v>
      </c>
      <c r="F80" s="19">
        <v>1000</v>
      </c>
      <c r="G80" s="24">
        <v>10006.040000000001</v>
      </c>
      <c r="H80" s="24">
        <v>0.39</v>
      </c>
      <c r="I80" s="31">
        <v>6.7003000000000004</v>
      </c>
      <c r="J80" s="31"/>
      <c r="K80" s="35" t="s">
        <v>596</v>
      </c>
    </row>
    <row r="81" spans="2:11" x14ac:dyDescent="0.3">
      <c r="B81" s="8" t="s">
        <v>3137</v>
      </c>
      <c r="C81" s="57" t="s">
        <v>1197</v>
      </c>
      <c r="D81" s="54" t="s">
        <v>3138</v>
      </c>
      <c r="E81" s="6" t="s">
        <v>595</v>
      </c>
      <c r="F81" s="19">
        <v>9000</v>
      </c>
      <c r="G81" s="24">
        <v>9138.32</v>
      </c>
      <c r="H81" s="24">
        <v>0.36</v>
      </c>
      <c r="I81" s="31">
        <v>7.0389999999999997</v>
      </c>
      <c r="J81" s="31"/>
      <c r="K81" s="35" t="s">
        <v>596</v>
      </c>
    </row>
    <row r="82" spans="2:11" x14ac:dyDescent="0.3">
      <c r="B82" s="8" t="s">
        <v>1196</v>
      </c>
      <c r="C82" s="57" t="s">
        <v>1197</v>
      </c>
      <c r="D82" s="54" t="s">
        <v>1198</v>
      </c>
      <c r="E82" s="6" t="s">
        <v>638</v>
      </c>
      <c r="F82" s="19">
        <v>800</v>
      </c>
      <c r="G82" s="24">
        <v>8009.23</v>
      </c>
      <c r="H82" s="24">
        <v>0.31</v>
      </c>
      <c r="I82" s="31">
        <v>6.2401</v>
      </c>
      <c r="J82" s="31"/>
      <c r="K82" s="35" t="s">
        <v>596</v>
      </c>
    </row>
    <row r="83" spans="2:11" x14ac:dyDescent="0.3">
      <c r="B83" s="8" t="s">
        <v>3139</v>
      </c>
      <c r="C83" s="57" t="s">
        <v>634</v>
      </c>
      <c r="D83" s="54" t="s">
        <v>3140</v>
      </c>
      <c r="E83" s="6" t="s">
        <v>595</v>
      </c>
      <c r="F83" s="19">
        <v>7500</v>
      </c>
      <c r="G83" s="24">
        <v>7780.11</v>
      </c>
      <c r="H83" s="24">
        <v>0.3</v>
      </c>
      <c r="I83" s="31">
        <v>7.0397999999999996</v>
      </c>
      <c r="J83" s="31"/>
      <c r="K83" s="35" t="s">
        <v>596</v>
      </c>
    </row>
    <row r="84" spans="2:11" x14ac:dyDescent="0.3">
      <c r="B84" s="8" t="s">
        <v>1868</v>
      </c>
      <c r="C84" s="57" t="s">
        <v>1197</v>
      </c>
      <c r="D84" s="54" t="s">
        <v>1869</v>
      </c>
      <c r="E84" s="6" t="s">
        <v>595</v>
      </c>
      <c r="F84" s="19">
        <v>7500</v>
      </c>
      <c r="G84" s="24">
        <v>7702.4</v>
      </c>
      <c r="H84" s="24">
        <v>0.3</v>
      </c>
      <c r="I84" s="31">
        <v>7.26</v>
      </c>
      <c r="J84" s="31"/>
      <c r="K84" s="35" t="s">
        <v>596</v>
      </c>
    </row>
    <row r="85" spans="2:11" x14ac:dyDescent="0.3">
      <c r="B85" s="8" t="s">
        <v>3141</v>
      </c>
      <c r="C85" s="57" t="s">
        <v>658</v>
      </c>
      <c r="D85" s="54" t="s">
        <v>3142</v>
      </c>
      <c r="E85" s="6" t="s">
        <v>595</v>
      </c>
      <c r="F85" s="19">
        <v>7500</v>
      </c>
      <c r="G85" s="24">
        <v>7699.24</v>
      </c>
      <c r="H85" s="24">
        <v>0.3</v>
      </c>
      <c r="I85" s="31">
        <v>6.7702999999999998</v>
      </c>
      <c r="J85" s="31"/>
      <c r="K85" s="35" t="s">
        <v>596</v>
      </c>
    </row>
    <row r="86" spans="2:11" x14ac:dyDescent="0.3">
      <c r="B86" s="8" t="s">
        <v>3143</v>
      </c>
      <c r="C86" s="57" t="s">
        <v>1866</v>
      </c>
      <c r="D86" s="54" t="s">
        <v>3144</v>
      </c>
      <c r="E86" s="6" t="s">
        <v>595</v>
      </c>
      <c r="F86" s="19">
        <v>7500</v>
      </c>
      <c r="G86" s="24">
        <v>7634.16</v>
      </c>
      <c r="H86" s="24">
        <v>0.3</v>
      </c>
      <c r="I86" s="31">
        <v>6.8449999999999998</v>
      </c>
      <c r="J86" s="31"/>
      <c r="K86" s="35" t="s">
        <v>596</v>
      </c>
    </row>
    <row r="87" spans="2:11" x14ac:dyDescent="0.3">
      <c r="B87" s="8" t="s">
        <v>1138</v>
      </c>
      <c r="C87" s="57" t="s">
        <v>593</v>
      </c>
      <c r="D87" s="54" t="s">
        <v>1139</v>
      </c>
      <c r="E87" s="6" t="s">
        <v>595</v>
      </c>
      <c r="F87" s="19">
        <v>700</v>
      </c>
      <c r="G87" s="24">
        <v>7130.17</v>
      </c>
      <c r="H87" s="24">
        <v>0.28000000000000003</v>
      </c>
      <c r="I87" s="31">
        <v>7.3449999999999998</v>
      </c>
      <c r="J87" s="31"/>
      <c r="K87" s="35"/>
    </row>
    <row r="88" spans="2:11" x14ac:dyDescent="0.3">
      <c r="B88" s="8" t="s">
        <v>3146</v>
      </c>
      <c r="C88" s="57" t="s">
        <v>2925</v>
      </c>
      <c r="D88" s="54" t="s">
        <v>3147</v>
      </c>
      <c r="E88" s="6" t="s">
        <v>595</v>
      </c>
      <c r="F88" s="19">
        <v>7000</v>
      </c>
      <c r="G88" s="24">
        <v>6943.33</v>
      </c>
      <c r="H88" s="24">
        <v>0.27</v>
      </c>
      <c r="I88" s="31">
        <v>7.1517999999999997</v>
      </c>
      <c r="J88" s="31"/>
      <c r="K88" s="35" t="s">
        <v>596</v>
      </c>
    </row>
    <row r="89" spans="2:11" x14ac:dyDescent="0.3">
      <c r="B89" s="8" t="s">
        <v>3148</v>
      </c>
      <c r="C89" s="57" t="s">
        <v>1255</v>
      </c>
      <c r="D89" s="54" t="s">
        <v>3149</v>
      </c>
      <c r="E89" s="6" t="s">
        <v>595</v>
      </c>
      <c r="F89" s="19">
        <v>6500</v>
      </c>
      <c r="G89" s="24">
        <v>6501.14</v>
      </c>
      <c r="H89" s="24">
        <v>0.25</v>
      </c>
      <c r="I89" s="31">
        <v>7.1849999999999996</v>
      </c>
      <c r="J89" s="31"/>
      <c r="K89" s="35" t="s">
        <v>596</v>
      </c>
    </row>
    <row r="90" spans="2:11" x14ac:dyDescent="0.3">
      <c r="B90" s="8" t="s">
        <v>3150</v>
      </c>
      <c r="C90" s="57" t="s">
        <v>1656</v>
      </c>
      <c r="D90" s="54" t="s">
        <v>3151</v>
      </c>
      <c r="E90" s="6" t="s">
        <v>595</v>
      </c>
      <c r="F90" s="19">
        <v>6000</v>
      </c>
      <c r="G90" s="24">
        <v>6053.54</v>
      </c>
      <c r="H90" s="24">
        <v>0.24</v>
      </c>
      <c r="I90" s="31">
        <v>6.9450000000000003</v>
      </c>
      <c r="J90" s="31"/>
      <c r="K90" s="35" t="s">
        <v>596</v>
      </c>
    </row>
    <row r="91" spans="2:11" x14ac:dyDescent="0.3">
      <c r="B91" s="8" t="s">
        <v>2712</v>
      </c>
      <c r="C91" s="57" t="s">
        <v>627</v>
      </c>
      <c r="D91" s="54" t="s">
        <v>2713</v>
      </c>
      <c r="E91" s="6" t="s">
        <v>638</v>
      </c>
      <c r="F91" s="19">
        <v>5000</v>
      </c>
      <c r="G91" s="24">
        <v>5103.07</v>
      </c>
      <c r="H91" s="24">
        <v>0.2</v>
      </c>
      <c r="I91" s="31">
        <v>6.66</v>
      </c>
      <c r="J91" s="31"/>
      <c r="K91" s="35" t="s">
        <v>596</v>
      </c>
    </row>
    <row r="92" spans="2:11" x14ac:dyDescent="0.3">
      <c r="B92" s="8" t="s">
        <v>3152</v>
      </c>
      <c r="C92" s="57" t="s">
        <v>593</v>
      </c>
      <c r="D92" s="54" t="s">
        <v>3153</v>
      </c>
      <c r="E92" s="6" t="s">
        <v>595</v>
      </c>
      <c r="F92" s="19">
        <v>5000</v>
      </c>
      <c r="G92" s="24">
        <v>5097.51</v>
      </c>
      <c r="H92" s="24">
        <v>0.2</v>
      </c>
      <c r="I92" s="31">
        <v>7.3049999999999997</v>
      </c>
      <c r="J92" s="31"/>
      <c r="K92" s="35" t="s">
        <v>596</v>
      </c>
    </row>
    <row r="93" spans="2:11" x14ac:dyDescent="0.3">
      <c r="B93" s="8" t="s">
        <v>3154</v>
      </c>
      <c r="C93" s="57" t="s">
        <v>2621</v>
      </c>
      <c r="D93" s="54" t="s">
        <v>3155</v>
      </c>
      <c r="E93" s="6" t="s">
        <v>595</v>
      </c>
      <c r="F93" s="19">
        <v>5000</v>
      </c>
      <c r="G93" s="24">
        <v>5092.78</v>
      </c>
      <c r="H93" s="24">
        <v>0.2</v>
      </c>
      <c r="I93" s="31">
        <v>7.125</v>
      </c>
      <c r="J93" s="31"/>
      <c r="K93" s="35" t="s">
        <v>596</v>
      </c>
    </row>
    <row r="94" spans="2:11" x14ac:dyDescent="0.3">
      <c r="B94" s="8" t="s">
        <v>3156</v>
      </c>
      <c r="C94" s="57" t="s">
        <v>1645</v>
      </c>
      <c r="D94" s="54" t="s">
        <v>3157</v>
      </c>
      <c r="E94" s="6" t="s">
        <v>595</v>
      </c>
      <c r="F94" s="19">
        <v>5000</v>
      </c>
      <c r="G94" s="24">
        <v>5087.58</v>
      </c>
      <c r="H94" s="24">
        <v>0.2</v>
      </c>
      <c r="I94" s="31">
        <v>7.1150000000000002</v>
      </c>
      <c r="J94" s="31"/>
      <c r="K94" s="35" t="s">
        <v>596</v>
      </c>
    </row>
    <row r="95" spans="2:11" x14ac:dyDescent="0.3">
      <c r="B95" s="8" t="s">
        <v>3158</v>
      </c>
      <c r="C95" s="57" t="s">
        <v>117</v>
      </c>
      <c r="D95" s="54" t="s">
        <v>3159</v>
      </c>
      <c r="E95" s="6" t="s">
        <v>595</v>
      </c>
      <c r="F95" s="19">
        <v>5000</v>
      </c>
      <c r="G95" s="24">
        <v>5085.92</v>
      </c>
      <c r="H95" s="24">
        <v>0.2</v>
      </c>
      <c r="I95" s="31">
        <v>6.8994</v>
      </c>
      <c r="J95" s="31"/>
      <c r="K95" s="35" t="s">
        <v>596</v>
      </c>
    </row>
    <row r="96" spans="2:11" x14ac:dyDescent="0.3">
      <c r="B96" s="8" t="s">
        <v>3160</v>
      </c>
      <c r="C96" s="57" t="s">
        <v>593</v>
      </c>
      <c r="D96" s="54" t="s">
        <v>3161</v>
      </c>
      <c r="E96" s="6" t="s">
        <v>595</v>
      </c>
      <c r="F96" s="19">
        <v>5000</v>
      </c>
      <c r="G96" s="24">
        <v>5082.22</v>
      </c>
      <c r="H96" s="24">
        <v>0.2</v>
      </c>
      <c r="I96" s="31">
        <v>7.3250000000000002</v>
      </c>
      <c r="J96" s="31"/>
      <c r="K96" s="35" t="s">
        <v>596</v>
      </c>
    </row>
    <row r="97" spans="2:11" x14ac:dyDescent="0.3">
      <c r="B97" s="8" t="s">
        <v>3162</v>
      </c>
      <c r="C97" s="57" t="s">
        <v>390</v>
      </c>
      <c r="D97" s="54" t="s">
        <v>3163</v>
      </c>
      <c r="E97" s="6" t="s">
        <v>595</v>
      </c>
      <c r="F97" s="19">
        <v>5000</v>
      </c>
      <c r="G97" s="24">
        <v>5059.4799999999996</v>
      </c>
      <c r="H97" s="24">
        <v>0.2</v>
      </c>
      <c r="I97" s="31">
        <v>7.2549999999999999</v>
      </c>
      <c r="J97" s="31"/>
      <c r="K97" s="35" t="s">
        <v>596</v>
      </c>
    </row>
    <row r="98" spans="2:11" x14ac:dyDescent="0.3">
      <c r="B98" s="8" t="s">
        <v>2596</v>
      </c>
      <c r="C98" s="57" t="s">
        <v>593</v>
      </c>
      <c r="D98" s="54" t="s">
        <v>2597</v>
      </c>
      <c r="E98" s="6" t="s">
        <v>595</v>
      </c>
      <c r="F98" s="19">
        <v>5000</v>
      </c>
      <c r="G98" s="24">
        <v>5056.51</v>
      </c>
      <c r="H98" s="24">
        <v>0.2</v>
      </c>
      <c r="I98" s="31">
        <v>6.77</v>
      </c>
      <c r="J98" s="31"/>
      <c r="K98" s="35" t="s">
        <v>596</v>
      </c>
    </row>
    <row r="99" spans="2:11" x14ac:dyDescent="0.3">
      <c r="B99" s="8" t="s">
        <v>3164</v>
      </c>
      <c r="C99" s="57" t="s">
        <v>686</v>
      </c>
      <c r="D99" s="54" t="s">
        <v>3165</v>
      </c>
      <c r="E99" s="6" t="s">
        <v>595</v>
      </c>
      <c r="F99" s="19">
        <v>5000</v>
      </c>
      <c r="G99" s="24">
        <v>5029.8100000000004</v>
      </c>
      <c r="H99" s="24">
        <v>0.2</v>
      </c>
      <c r="I99" s="31">
        <v>7</v>
      </c>
      <c r="J99" s="31"/>
      <c r="K99" s="35" t="s">
        <v>596</v>
      </c>
    </row>
    <row r="100" spans="2:11" x14ac:dyDescent="0.3">
      <c r="B100" s="8" t="s">
        <v>1155</v>
      </c>
      <c r="C100" s="57" t="s">
        <v>117</v>
      </c>
      <c r="D100" s="54" t="s">
        <v>1156</v>
      </c>
      <c r="E100" s="6" t="s">
        <v>595</v>
      </c>
      <c r="F100" s="19">
        <v>5000</v>
      </c>
      <c r="G100" s="24">
        <v>5013.0200000000004</v>
      </c>
      <c r="H100" s="24">
        <v>0.2</v>
      </c>
      <c r="I100" s="31">
        <v>6.8971</v>
      </c>
      <c r="J100" s="31"/>
      <c r="K100" s="35" t="s">
        <v>596</v>
      </c>
    </row>
    <row r="101" spans="2:11" x14ac:dyDescent="0.3">
      <c r="B101" s="8" t="s">
        <v>3166</v>
      </c>
      <c r="C101" s="57" t="s">
        <v>1317</v>
      </c>
      <c r="D101" s="54" t="s">
        <v>3167</v>
      </c>
      <c r="E101" s="6" t="s">
        <v>595</v>
      </c>
      <c r="F101" s="19">
        <v>5000</v>
      </c>
      <c r="G101" s="24">
        <v>5005.38</v>
      </c>
      <c r="H101" s="24">
        <v>0.2</v>
      </c>
      <c r="I101" s="31">
        <v>7.07</v>
      </c>
      <c r="J101" s="31"/>
      <c r="K101" s="35" t="s">
        <v>596</v>
      </c>
    </row>
    <row r="102" spans="2:11" x14ac:dyDescent="0.3">
      <c r="B102" s="8" t="s">
        <v>1846</v>
      </c>
      <c r="C102" s="57" t="s">
        <v>686</v>
      </c>
      <c r="D102" s="54" t="s">
        <v>1847</v>
      </c>
      <c r="E102" s="6" t="s">
        <v>595</v>
      </c>
      <c r="F102" s="19">
        <v>5000</v>
      </c>
      <c r="G102" s="24">
        <v>4970.17</v>
      </c>
      <c r="H102" s="24">
        <v>0.19</v>
      </c>
      <c r="I102" s="31">
        <v>6.8</v>
      </c>
      <c r="J102" s="31"/>
      <c r="K102" s="35" t="s">
        <v>596</v>
      </c>
    </row>
    <row r="103" spans="2:11" x14ac:dyDescent="0.3">
      <c r="B103" s="8" t="s">
        <v>3168</v>
      </c>
      <c r="C103" s="57" t="s">
        <v>3169</v>
      </c>
      <c r="D103" s="54" t="s">
        <v>3170</v>
      </c>
      <c r="E103" s="6" t="s">
        <v>3171</v>
      </c>
      <c r="F103" s="19">
        <v>455</v>
      </c>
      <c r="G103" s="24">
        <v>4512.32</v>
      </c>
      <c r="H103" s="24">
        <v>0.18</v>
      </c>
      <c r="I103" s="31">
        <v>7.1</v>
      </c>
      <c r="J103" s="31"/>
      <c r="K103" s="35" t="s">
        <v>596</v>
      </c>
    </row>
    <row r="104" spans="2:11" x14ac:dyDescent="0.3">
      <c r="B104" s="8" t="s">
        <v>3172</v>
      </c>
      <c r="C104" s="57" t="s">
        <v>1656</v>
      </c>
      <c r="D104" s="54" t="s">
        <v>3173</v>
      </c>
      <c r="E104" s="6" t="s">
        <v>638</v>
      </c>
      <c r="F104" s="19">
        <v>4500</v>
      </c>
      <c r="G104" s="24">
        <v>4512.01</v>
      </c>
      <c r="H104" s="24">
        <v>0.18</v>
      </c>
      <c r="I104" s="31">
        <v>7.1012000000000004</v>
      </c>
      <c r="J104" s="31"/>
      <c r="K104" s="35" t="s">
        <v>596</v>
      </c>
    </row>
    <row r="105" spans="2:11" x14ac:dyDescent="0.3">
      <c r="B105" s="8" t="s">
        <v>3174</v>
      </c>
      <c r="C105" s="57" t="s">
        <v>686</v>
      </c>
      <c r="D105" s="54" t="s">
        <v>3175</v>
      </c>
      <c r="E105" s="6" t="s">
        <v>595</v>
      </c>
      <c r="F105" s="19">
        <v>3500</v>
      </c>
      <c r="G105" s="24">
        <v>3588.64</v>
      </c>
      <c r="H105" s="24">
        <v>0.14000000000000001</v>
      </c>
      <c r="I105" s="31">
        <v>7</v>
      </c>
      <c r="J105" s="31"/>
      <c r="K105" s="35"/>
    </row>
    <row r="106" spans="2:11" x14ac:dyDescent="0.3">
      <c r="B106" s="8" t="s">
        <v>3176</v>
      </c>
      <c r="C106" s="57" t="s">
        <v>531</v>
      </c>
      <c r="D106" s="54" t="s">
        <v>3177</v>
      </c>
      <c r="E106" s="6" t="s">
        <v>595</v>
      </c>
      <c r="F106" s="19">
        <v>3500</v>
      </c>
      <c r="G106" s="24">
        <v>3508.39</v>
      </c>
      <c r="H106" s="24">
        <v>0.14000000000000001</v>
      </c>
      <c r="I106" s="31">
        <v>7.3205</v>
      </c>
      <c r="J106" s="31"/>
      <c r="K106" s="35"/>
    </row>
    <row r="107" spans="2:11" x14ac:dyDescent="0.3">
      <c r="B107" s="8" t="s">
        <v>2788</v>
      </c>
      <c r="C107" s="57" t="s">
        <v>593</v>
      </c>
      <c r="D107" s="54" t="s">
        <v>2789</v>
      </c>
      <c r="E107" s="6" t="s">
        <v>595</v>
      </c>
      <c r="F107" s="19">
        <v>300</v>
      </c>
      <c r="G107" s="24">
        <v>3159.67</v>
      </c>
      <c r="H107" s="24">
        <v>0.12</v>
      </c>
      <c r="I107" s="31">
        <v>7.01</v>
      </c>
      <c r="J107" s="31"/>
      <c r="K107" s="35"/>
    </row>
    <row r="108" spans="2:11" x14ac:dyDescent="0.3">
      <c r="B108" s="8" t="s">
        <v>3178</v>
      </c>
      <c r="C108" s="57" t="s">
        <v>2621</v>
      </c>
      <c r="D108" s="54" t="s">
        <v>3179</v>
      </c>
      <c r="E108" s="6" t="s">
        <v>595</v>
      </c>
      <c r="F108" s="19">
        <v>3000</v>
      </c>
      <c r="G108" s="24">
        <v>3040.29</v>
      </c>
      <c r="H108" s="24">
        <v>0.12</v>
      </c>
      <c r="I108" s="31">
        <v>6.97</v>
      </c>
      <c r="J108" s="31"/>
      <c r="K108" s="35" t="s">
        <v>596</v>
      </c>
    </row>
    <row r="109" spans="2:11" x14ac:dyDescent="0.3">
      <c r="B109" s="8" t="s">
        <v>3180</v>
      </c>
      <c r="C109" s="57" t="s">
        <v>1192</v>
      </c>
      <c r="D109" s="54" t="s">
        <v>3181</v>
      </c>
      <c r="E109" s="6" t="s">
        <v>595</v>
      </c>
      <c r="F109" s="19">
        <v>2500</v>
      </c>
      <c r="G109" s="24">
        <v>2577.37</v>
      </c>
      <c r="H109" s="24">
        <v>0.1</v>
      </c>
      <c r="I109" s="31">
        <v>6.76</v>
      </c>
      <c r="J109" s="31"/>
      <c r="K109" s="35"/>
    </row>
    <row r="110" spans="2:11" x14ac:dyDescent="0.3">
      <c r="B110" s="8" t="s">
        <v>3182</v>
      </c>
      <c r="C110" s="57" t="s">
        <v>593</v>
      </c>
      <c r="D110" s="54" t="s">
        <v>3183</v>
      </c>
      <c r="E110" s="6" t="s">
        <v>595</v>
      </c>
      <c r="F110" s="19">
        <v>2500</v>
      </c>
      <c r="G110" s="24">
        <v>2563.8000000000002</v>
      </c>
      <c r="H110" s="24">
        <v>0.1</v>
      </c>
      <c r="I110" s="31">
        <v>7.01</v>
      </c>
      <c r="J110" s="31"/>
      <c r="K110" s="35" t="s">
        <v>596</v>
      </c>
    </row>
    <row r="111" spans="2:11" x14ac:dyDescent="0.3">
      <c r="B111" s="8" t="s">
        <v>3184</v>
      </c>
      <c r="C111" s="57" t="s">
        <v>686</v>
      </c>
      <c r="D111" s="54" t="s">
        <v>3185</v>
      </c>
      <c r="E111" s="6" t="s">
        <v>595</v>
      </c>
      <c r="F111" s="19">
        <v>250</v>
      </c>
      <c r="G111" s="24">
        <v>2506.36</v>
      </c>
      <c r="H111" s="24">
        <v>0.1</v>
      </c>
      <c r="I111" s="31">
        <v>6.8674999999999997</v>
      </c>
      <c r="J111" s="31"/>
      <c r="K111" s="35"/>
    </row>
    <row r="112" spans="2:11" x14ac:dyDescent="0.3">
      <c r="B112" s="8" t="s">
        <v>3186</v>
      </c>
      <c r="C112" s="57" t="s">
        <v>1084</v>
      </c>
      <c r="D112" s="54" t="s">
        <v>3187</v>
      </c>
      <c r="E112" s="6" t="s">
        <v>1086</v>
      </c>
      <c r="F112" s="19">
        <v>30</v>
      </c>
      <c r="G112" s="24">
        <v>29.64</v>
      </c>
      <c r="H112" s="24" t="s">
        <v>5256</v>
      </c>
      <c r="I112" s="31">
        <v>7.9451000000000001</v>
      </c>
      <c r="J112" s="31"/>
      <c r="K112" s="35" t="s">
        <v>596</v>
      </c>
    </row>
    <row r="113" spans="2:11" x14ac:dyDescent="0.3">
      <c r="C113" s="58" t="s">
        <v>176</v>
      </c>
      <c r="D113" s="54"/>
      <c r="E113" s="6"/>
      <c r="F113" s="19"/>
      <c r="G113" s="25">
        <v>1971852.37</v>
      </c>
      <c r="H113" s="25">
        <v>77.040000000000006</v>
      </c>
      <c r="I113" s="31"/>
      <c r="J113" s="31"/>
      <c r="K113" s="35"/>
    </row>
    <row r="114" spans="2:11" x14ac:dyDescent="0.3">
      <c r="C114" s="57"/>
      <c r="D114" s="54"/>
      <c r="E114" s="6"/>
      <c r="F114" s="19"/>
      <c r="G114" s="24"/>
      <c r="H114" s="24"/>
      <c r="I114" s="31"/>
      <c r="J114" s="31"/>
      <c r="K114" s="35"/>
    </row>
    <row r="115" spans="2:11" x14ac:dyDescent="0.3">
      <c r="C115" s="58" t="s">
        <v>7</v>
      </c>
      <c r="D115" s="54"/>
      <c r="E115" s="6"/>
      <c r="F115" s="19"/>
      <c r="G115" s="24" t="s">
        <v>2</v>
      </c>
      <c r="H115" s="24" t="s">
        <v>2</v>
      </c>
      <c r="I115" s="31"/>
      <c r="J115" s="31"/>
      <c r="K115" s="35"/>
    </row>
    <row r="116" spans="2:11" x14ac:dyDescent="0.3">
      <c r="C116" s="57"/>
      <c r="D116" s="54"/>
      <c r="E116" s="6"/>
      <c r="F116" s="19"/>
      <c r="G116" s="24"/>
      <c r="H116" s="24"/>
      <c r="I116" s="31"/>
      <c r="J116" s="31"/>
      <c r="K116" s="35"/>
    </row>
    <row r="117" spans="2:11" x14ac:dyDescent="0.3">
      <c r="C117" s="59" t="s">
        <v>8</v>
      </c>
      <c r="D117" s="54"/>
      <c r="E117" s="6"/>
      <c r="F117" s="19"/>
      <c r="G117" s="24"/>
      <c r="H117" s="24"/>
      <c r="I117" s="31"/>
      <c r="J117" s="31"/>
      <c r="K117" s="35"/>
    </row>
    <row r="118" spans="2:11" x14ac:dyDescent="0.3">
      <c r="B118" s="8" t="s">
        <v>3188</v>
      </c>
      <c r="C118" s="57" t="s">
        <v>5278</v>
      </c>
      <c r="D118" s="54" t="s">
        <v>3189</v>
      </c>
      <c r="E118" s="6" t="s">
        <v>708</v>
      </c>
      <c r="F118" s="19">
        <v>626</v>
      </c>
      <c r="G118" s="24">
        <v>61637.94</v>
      </c>
      <c r="H118" s="24">
        <v>2.41</v>
      </c>
      <c r="I118" s="31">
        <v>7.9550000000000001</v>
      </c>
      <c r="J118" s="31"/>
      <c r="K118" s="35" t="s">
        <v>596</v>
      </c>
    </row>
    <row r="119" spans="2:11" x14ac:dyDescent="0.3">
      <c r="C119" s="58" t="s">
        <v>176</v>
      </c>
      <c r="D119" s="54"/>
      <c r="E119" s="6"/>
      <c r="F119" s="19"/>
      <c r="G119" s="25">
        <v>61637.94</v>
      </c>
      <c r="H119" s="25">
        <v>2.41</v>
      </c>
      <c r="I119" s="31"/>
      <c r="J119" s="31"/>
      <c r="K119" s="35"/>
    </row>
    <row r="120" spans="2:11" x14ac:dyDescent="0.3">
      <c r="C120" s="57"/>
      <c r="D120" s="54"/>
      <c r="E120" s="6"/>
      <c r="F120" s="19"/>
      <c r="G120" s="24"/>
      <c r="H120" s="24"/>
      <c r="I120" s="31"/>
      <c r="J120" s="31"/>
      <c r="K120" s="35"/>
    </row>
    <row r="121" spans="2:11" x14ac:dyDescent="0.3">
      <c r="C121" s="59" t="s">
        <v>9</v>
      </c>
      <c r="D121" s="54"/>
      <c r="E121" s="6"/>
      <c r="F121" s="19"/>
      <c r="G121" s="24"/>
      <c r="H121" s="24"/>
      <c r="I121" s="31"/>
      <c r="J121" s="31"/>
      <c r="K121" s="35"/>
    </row>
    <row r="122" spans="2:11" x14ac:dyDescent="0.3">
      <c r="B122" s="8" t="s">
        <v>709</v>
      </c>
      <c r="C122" s="57" t="s">
        <v>710</v>
      </c>
      <c r="D122" s="54" t="s">
        <v>711</v>
      </c>
      <c r="E122" s="6" t="s">
        <v>187</v>
      </c>
      <c r="F122" s="19">
        <v>83200000</v>
      </c>
      <c r="G122" s="24">
        <v>85545.66</v>
      </c>
      <c r="H122" s="24">
        <v>3.34</v>
      </c>
      <c r="I122" s="31">
        <v>6.4821853000000003</v>
      </c>
      <c r="J122" s="31"/>
      <c r="K122" s="35"/>
    </row>
    <row r="123" spans="2:11" x14ac:dyDescent="0.3">
      <c r="B123" s="8" t="s">
        <v>1510</v>
      </c>
      <c r="C123" s="57" t="s">
        <v>1511</v>
      </c>
      <c r="D123" s="54" t="s">
        <v>1512</v>
      </c>
      <c r="E123" s="6" t="s">
        <v>187</v>
      </c>
      <c r="F123" s="19">
        <v>35000000</v>
      </c>
      <c r="G123" s="24">
        <v>35005.53</v>
      </c>
      <c r="H123" s="24">
        <v>1.37</v>
      </c>
      <c r="I123" s="31">
        <v>5.6746996000000003</v>
      </c>
      <c r="J123" s="31"/>
      <c r="K123" s="35"/>
    </row>
    <row r="124" spans="2:11" x14ac:dyDescent="0.3">
      <c r="B124" s="8" t="s">
        <v>721</v>
      </c>
      <c r="C124" s="57" t="s">
        <v>722</v>
      </c>
      <c r="D124" s="54" t="s">
        <v>723</v>
      </c>
      <c r="E124" s="6" t="s">
        <v>187</v>
      </c>
      <c r="F124" s="19">
        <v>1000000</v>
      </c>
      <c r="G124" s="24">
        <v>1000.88</v>
      </c>
      <c r="H124" s="24">
        <v>0.04</v>
      </c>
      <c r="I124" s="31">
        <v>6.4162163999999997</v>
      </c>
      <c r="J124" s="31"/>
      <c r="K124" s="35"/>
    </row>
    <row r="125" spans="2:11" x14ac:dyDescent="0.3">
      <c r="C125" s="58" t="s">
        <v>176</v>
      </c>
      <c r="D125" s="54"/>
      <c r="E125" s="6"/>
      <c r="F125" s="19"/>
      <c r="G125" s="25">
        <v>121552.07</v>
      </c>
      <c r="H125" s="25">
        <v>4.75</v>
      </c>
      <c r="I125" s="31"/>
      <c r="J125" s="31"/>
      <c r="K125" s="35"/>
    </row>
    <row r="126" spans="2:11" x14ac:dyDescent="0.3">
      <c r="C126" s="57"/>
      <c r="D126" s="54"/>
      <c r="E126" s="6"/>
      <c r="F126" s="19"/>
      <c r="G126" s="24"/>
      <c r="H126" s="24"/>
      <c r="I126" s="31"/>
      <c r="J126" s="31"/>
      <c r="K126" s="35"/>
    </row>
    <row r="127" spans="2:11" x14ac:dyDescent="0.3">
      <c r="C127" s="59" t="s">
        <v>10</v>
      </c>
      <c r="D127" s="54"/>
      <c r="E127" s="6"/>
      <c r="F127" s="19"/>
      <c r="G127" s="24"/>
      <c r="H127" s="24"/>
      <c r="I127" s="31"/>
      <c r="J127" s="31"/>
      <c r="K127" s="35"/>
    </row>
    <row r="128" spans="2:11" x14ac:dyDescent="0.3">
      <c r="B128" s="8" t="s">
        <v>3191</v>
      </c>
      <c r="C128" s="57" t="s">
        <v>3192</v>
      </c>
      <c r="D128" s="54" t="s">
        <v>3193</v>
      </c>
      <c r="E128" s="6" t="s">
        <v>187</v>
      </c>
      <c r="F128" s="19">
        <v>75000000</v>
      </c>
      <c r="G128" s="24">
        <v>76548.679999999993</v>
      </c>
      <c r="H128" s="24">
        <v>2.99</v>
      </c>
      <c r="I128" s="31">
        <v>6.9586078999999996</v>
      </c>
      <c r="J128" s="31"/>
      <c r="K128" s="35"/>
    </row>
    <row r="129" spans="1:11" x14ac:dyDescent="0.3">
      <c r="B129" s="8" t="s">
        <v>3194</v>
      </c>
      <c r="C129" s="57" t="s">
        <v>3195</v>
      </c>
      <c r="D129" s="54" t="s">
        <v>3196</v>
      </c>
      <c r="E129" s="6" t="s">
        <v>187</v>
      </c>
      <c r="F129" s="19">
        <v>20000000</v>
      </c>
      <c r="G129" s="24">
        <v>19945.080000000002</v>
      </c>
      <c r="H129" s="24">
        <v>0.78</v>
      </c>
      <c r="I129" s="31">
        <v>6.8432161000000002</v>
      </c>
      <c r="J129" s="31"/>
      <c r="K129" s="35"/>
    </row>
    <row r="130" spans="1:11" x14ac:dyDescent="0.3">
      <c r="B130" s="8" t="s">
        <v>3197</v>
      </c>
      <c r="C130" s="57" t="s">
        <v>3198</v>
      </c>
      <c r="D130" s="54" t="s">
        <v>3199</v>
      </c>
      <c r="E130" s="6" t="s">
        <v>187</v>
      </c>
      <c r="F130" s="19">
        <v>17500000</v>
      </c>
      <c r="G130" s="24">
        <v>18068.84</v>
      </c>
      <c r="H130" s="24">
        <v>0.71</v>
      </c>
      <c r="I130" s="31">
        <v>6.8484160999999997</v>
      </c>
      <c r="J130" s="31"/>
      <c r="K130" s="35"/>
    </row>
    <row r="131" spans="1:11" x14ac:dyDescent="0.3">
      <c r="B131" s="8" t="s">
        <v>3200</v>
      </c>
      <c r="C131" s="57" t="s">
        <v>3201</v>
      </c>
      <c r="D131" s="54" t="s">
        <v>3202</v>
      </c>
      <c r="E131" s="6" t="s">
        <v>187</v>
      </c>
      <c r="F131" s="19">
        <v>12000000</v>
      </c>
      <c r="G131" s="24">
        <v>12540.13</v>
      </c>
      <c r="H131" s="24">
        <v>0.49</v>
      </c>
      <c r="I131" s="31">
        <v>6.8277996999999999</v>
      </c>
      <c r="J131" s="31"/>
      <c r="K131" s="35"/>
    </row>
    <row r="132" spans="1:11" x14ac:dyDescent="0.3">
      <c r="B132" s="8" t="s">
        <v>3203</v>
      </c>
      <c r="C132" s="57" t="s">
        <v>3204</v>
      </c>
      <c r="D132" s="54" t="s">
        <v>3205</v>
      </c>
      <c r="E132" s="6" t="s">
        <v>187</v>
      </c>
      <c r="F132" s="19">
        <v>10000000</v>
      </c>
      <c r="G132" s="24">
        <v>10652.12</v>
      </c>
      <c r="H132" s="24">
        <v>0.42</v>
      </c>
      <c r="I132" s="31">
        <v>6.9512530999999997</v>
      </c>
      <c r="J132" s="31"/>
      <c r="K132" s="35"/>
    </row>
    <row r="133" spans="1:11" x14ac:dyDescent="0.3">
      <c r="B133" s="8" t="s">
        <v>3206</v>
      </c>
      <c r="C133" s="57" t="s">
        <v>3207</v>
      </c>
      <c r="D133" s="54" t="s">
        <v>3208</v>
      </c>
      <c r="E133" s="6" t="s">
        <v>187</v>
      </c>
      <c r="F133" s="19">
        <v>5000000</v>
      </c>
      <c r="G133" s="24">
        <v>5306.12</v>
      </c>
      <c r="H133" s="24">
        <v>0.21</v>
      </c>
      <c r="I133" s="31">
        <v>6.9512530999999997</v>
      </c>
      <c r="J133" s="31"/>
      <c r="K133" s="35"/>
    </row>
    <row r="134" spans="1:11" x14ac:dyDescent="0.3">
      <c r="B134" s="8" t="s">
        <v>3209</v>
      </c>
      <c r="C134" s="57" t="s">
        <v>3210</v>
      </c>
      <c r="D134" s="54" t="s">
        <v>3211</v>
      </c>
      <c r="E134" s="6" t="s">
        <v>187</v>
      </c>
      <c r="F134" s="19">
        <v>5000000</v>
      </c>
      <c r="G134" s="24">
        <v>5228.29</v>
      </c>
      <c r="H134" s="24">
        <v>0.2</v>
      </c>
      <c r="I134" s="31">
        <v>6.8484160999999997</v>
      </c>
      <c r="J134" s="31"/>
      <c r="K134" s="35"/>
    </row>
    <row r="135" spans="1:11" x14ac:dyDescent="0.3">
      <c r="B135" s="8" t="s">
        <v>3212</v>
      </c>
      <c r="C135" s="57" t="s">
        <v>3213</v>
      </c>
      <c r="D135" s="54" t="s">
        <v>3214</v>
      </c>
      <c r="E135" s="6" t="s">
        <v>187</v>
      </c>
      <c r="F135" s="19">
        <v>2000000</v>
      </c>
      <c r="G135" s="24">
        <v>2134.73</v>
      </c>
      <c r="H135" s="24">
        <v>0.08</v>
      </c>
      <c r="I135" s="31">
        <v>6.8639161</v>
      </c>
      <c r="J135" s="31"/>
      <c r="K135" s="35"/>
    </row>
    <row r="136" spans="1:11" x14ac:dyDescent="0.3">
      <c r="B136" s="8" t="s">
        <v>3215</v>
      </c>
      <c r="C136" s="57" t="s">
        <v>3216</v>
      </c>
      <c r="D136" s="54" t="s">
        <v>3217</v>
      </c>
      <c r="E136" s="6" t="s">
        <v>187</v>
      </c>
      <c r="F136" s="19">
        <v>300</v>
      </c>
      <c r="G136" s="24">
        <v>0.31</v>
      </c>
      <c r="H136" s="24" t="s">
        <v>5256</v>
      </c>
      <c r="I136" s="31">
        <v>6.6307669000000002</v>
      </c>
      <c r="J136" s="31"/>
      <c r="K136" s="35"/>
    </row>
    <row r="137" spans="1:11" x14ac:dyDescent="0.3">
      <c r="C137" s="58" t="s">
        <v>176</v>
      </c>
      <c r="D137" s="54"/>
      <c r="E137" s="6"/>
      <c r="F137" s="19"/>
      <c r="G137" s="25">
        <v>150424.29999999999</v>
      </c>
      <c r="H137" s="25">
        <v>5.88</v>
      </c>
      <c r="I137" s="31"/>
      <c r="J137" s="31"/>
      <c r="K137" s="35"/>
    </row>
    <row r="138" spans="1:11" x14ac:dyDescent="0.3">
      <c r="C138" s="57"/>
      <c r="D138" s="54"/>
      <c r="E138" s="6"/>
      <c r="F138" s="19"/>
      <c r="G138" s="24"/>
      <c r="H138" s="24"/>
      <c r="I138" s="31"/>
      <c r="J138" s="31"/>
      <c r="K138" s="35"/>
    </row>
    <row r="139" spans="1:11" x14ac:dyDescent="0.3">
      <c r="A139" s="10"/>
      <c r="B139" s="28"/>
      <c r="C139" s="58" t="s">
        <v>11</v>
      </c>
      <c r="D139" s="54"/>
      <c r="E139" s="6"/>
      <c r="F139" s="19"/>
      <c r="G139" s="24"/>
      <c r="H139" s="24"/>
      <c r="I139" s="31"/>
      <c r="J139" s="31"/>
      <c r="K139" s="35"/>
    </row>
    <row r="140" spans="1:11" x14ac:dyDescent="0.3">
      <c r="A140" s="28"/>
      <c r="B140" s="28"/>
      <c r="C140" s="58" t="s">
        <v>13</v>
      </c>
      <c r="D140" s="54"/>
      <c r="E140" s="6"/>
      <c r="F140" s="19"/>
      <c r="G140" s="24" t="s">
        <v>2</v>
      </c>
      <c r="H140" s="24" t="s">
        <v>2</v>
      </c>
      <c r="I140" s="31"/>
      <c r="J140" s="31"/>
      <c r="K140" s="35"/>
    </row>
    <row r="141" spans="1:11" x14ac:dyDescent="0.3">
      <c r="A141" s="28"/>
      <c r="B141" s="28"/>
      <c r="C141" s="58"/>
      <c r="D141" s="54"/>
      <c r="E141" s="6"/>
      <c r="F141" s="19"/>
      <c r="G141" s="24"/>
      <c r="H141" s="24"/>
      <c r="I141" s="31"/>
      <c r="J141" s="31"/>
      <c r="K141" s="35"/>
    </row>
    <row r="142" spans="1:11" x14ac:dyDescent="0.3">
      <c r="C142" s="59" t="s">
        <v>14</v>
      </c>
      <c r="D142" s="54"/>
      <c r="E142" s="6"/>
      <c r="F142" s="19"/>
      <c r="G142" s="24"/>
      <c r="H142" s="24"/>
      <c r="I142" s="31"/>
      <c r="J142" s="31"/>
      <c r="K142" s="35"/>
    </row>
    <row r="143" spans="1:11" x14ac:dyDescent="0.3">
      <c r="B143" s="8" t="s">
        <v>2282</v>
      </c>
      <c r="C143" s="57" t="s">
        <v>1410</v>
      </c>
      <c r="D143" s="54" t="s">
        <v>2283</v>
      </c>
      <c r="E143" s="6" t="s">
        <v>730</v>
      </c>
      <c r="F143" s="19">
        <v>7000</v>
      </c>
      <c r="G143" s="24">
        <v>34109.22</v>
      </c>
      <c r="H143" s="24">
        <v>1.33</v>
      </c>
      <c r="I143" s="31">
        <v>6.1105</v>
      </c>
      <c r="J143" s="31"/>
      <c r="K143" s="35" t="s">
        <v>596</v>
      </c>
    </row>
    <row r="144" spans="1:11" x14ac:dyDescent="0.3">
      <c r="B144" s="8" t="s">
        <v>2025</v>
      </c>
      <c r="C144" s="57" t="s">
        <v>52</v>
      </c>
      <c r="D144" s="54" t="s">
        <v>2026</v>
      </c>
      <c r="E144" s="6" t="s">
        <v>736</v>
      </c>
      <c r="F144" s="19">
        <v>4000</v>
      </c>
      <c r="G144" s="24">
        <v>19560.52</v>
      </c>
      <c r="H144" s="24">
        <v>0.76</v>
      </c>
      <c r="I144" s="31">
        <v>6.1200999999999999</v>
      </c>
      <c r="J144" s="31"/>
      <c r="K144" s="35" t="s">
        <v>596</v>
      </c>
    </row>
    <row r="145" spans="2:11" x14ac:dyDescent="0.3">
      <c r="B145" s="8" t="s">
        <v>3218</v>
      </c>
      <c r="C145" s="57" t="s">
        <v>41</v>
      </c>
      <c r="D145" s="54" t="s">
        <v>3219</v>
      </c>
      <c r="E145" s="6" t="s">
        <v>736</v>
      </c>
      <c r="F145" s="19">
        <v>4000</v>
      </c>
      <c r="G145" s="24">
        <v>19489.38</v>
      </c>
      <c r="H145" s="24">
        <v>0.76</v>
      </c>
      <c r="I145" s="31">
        <v>6.1300999999999997</v>
      </c>
      <c r="J145" s="31"/>
      <c r="K145" s="35"/>
    </row>
    <row r="146" spans="2:11" x14ac:dyDescent="0.3">
      <c r="B146" s="8" t="s">
        <v>2029</v>
      </c>
      <c r="C146" s="57" t="s">
        <v>41</v>
      </c>
      <c r="D146" s="54" t="s">
        <v>2030</v>
      </c>
      <c r="E146" s="6" t="s">
        <v>736</v>
      </c>
      <c r="F146" s="19">
        <v>4000</v>
      </c>
      <c r="G146" s="24">
        <v>19277.84</v>
      </c>
      <c r="H146" s="24">
        <v>0.75</v>
      </c>
      <c r="I146" s="31">
        <v>6.2150999999999996</v>
      </c>
      <c r="J146" s="31"/>
      <c r="K146" s="35" t="s">
        <v>596</v>
      </c>
    </row>
    <row r="147" spans="2:11" x14ac:dyDescent="0.3">
      <c r="B147" s="8" t="s">
        <v>2061</v>
      </c>
      <c r="C147" s="57" t="s">
        <v>52</v>
      </c>
      <c r="D147" s="54" t="s">
        <v>2062</v>
      </c>
      <c r="E147" s="6" t="s">
        <v>736</v>
      </c>
      <c r="F147" s="19">
        <v>2000</v>
      </c>
      <c r="G147" s="24">
        <v>9778.65</v>
      </c>
      <c r="H147" s="24">
        <v>0.38</v>
      </c>
      <c r="I147" s="31">
        <v>6.1200999999999999</v>
      </c>
      <c r="J147" s="31"/>
      <c r="K147" s="35" t="s">
        <v>596</v>
      </c>
    </row>
    <row r="148" spans="2:11" x14ac:dyDescent="0.3">
      <c r="B148" s="8" t="s">
        <v>2993</v>
      </c>
      <c r="C148" s="57" t="s">
        <v>289</v>
      </c>
      <c r="D148" s="54" t="s">
        <v>2994</v>
      </c>
      <c r="E148" s="6" t="s">
        <v>736</v>
      </c>
      <c r="F148" s="19">
        <v>2000</v>
      </c>
      <c r="G148" s="24">
        <v>9743.51</v>
      </c>
      <c r="H148" s="24">
        <v>0.38</v>
      </c>
      <c r="I148" s="31">
        <v>6.12</v>
      </c>
      <c r="J148" s="31"/>
      <c r="K148" s="35" t="s">
        <v>596</v>
      </c>
    </row>
    <row r="149" spans="2:11" x14ac:dyDescent="0.3">
      <c r="B149" s="8" t="s">
        <v>1907</v>
      </c>
      <c r="C149" s="57" t="s">
        <v>52</v>
      </c>
      <c r="D149" s="54" t="s">
        <v>1908</v>
      </c>
      <c r="E149" s="6" t="s">
        <v>736</v>
      </c>
      <c r="F149" s="19">
        <v>1500</v>
      </c>
      <c r="G149" s="24">
        <v>7294.52</v>
      </c>
      <c r="H149" s="24">
        <v>0.28000000000000003</v>
      </c>
      <c r="I149" s="31">
        <v>6.12</v>
      </c>
      <c r="J149" s="31"/>
      <c r="K149" s="35"/>
    </row>
    <row r="150" spans="2:11" x14ac:dyDescent="0.3">
      <c r="B150" s="8" t="s">
        <v>2055</v>
      </c>
      <c r="C150" s="57" t="s">
        <v>1410</v>
      </c>
      <c r="D150" s="54" t="s">
        <v>2056</v>
      </c>
      <c r="E150" s="6" t="s">
        <v>730</v>
      </c>
      <c r="F150" s="19">
        <v>1500</v>
      </c>
      <c r="G150" s="24">
        <v>7292.48</v>
      </c>
      <c r="H150" s="24">
        <v>0.28000000000000003</v>
      </c>
      <c r="I150" s="31">
        <v>6.11</v>
      </c>
      <c r="J150" s="31"/>
      <c r="K150" s="35"/>
    </row>
    <row r="151" spans="2:11" x14ac:dyDescent="0.3">
      <c r="B151" s="8" t="s">
        <v>1732</v>
      </c>
      <c r="C151" s="57" t="s">
        <v>295</v>
      </c>
      <c r="D151" s="54" t="s">
        <v>1733</v>
      </c>
      <c r="E151" s="6" t="s">
        <v>1383</v>
      </c>
      <c r="F151" s="19">
        <v>1000</v>
      </c>
      <c r="G151" s="24">
        <v>4866.3999999999996</v>
      </c>
      <c r="H151" s="24">
        <v>0.19</v>
      </c>
      <c r="I151" s="31">
        <v>6.1101000000000001</v>
      </c>
      <c r="J151" s="31"/>
      <c r="K151" s="35"/>
    </row>
    <row r="152" spans="2:11" x14ac:dyDescent="0.3">
      <c r="B152" s="8" t="s">
        <v>1181</v>
      </c>
      <c r="C152" s="57" t="s">
        <v>41</v>
      </c>
      <c r="D152" s="54" t="s">
        <v>1182</v>
      </c>
      <c r="E152" s="6" t="s">
        <v>736</v>
      </c>
      <c r="F152" s="19">
        <v>1000</v>
      </c>
      <c r="G152" s="24">
        <v>4861.28</v>
      </c>
      <c r="H152" s="24">
        <v>0.19</v>
      </c>
      <c r="I152" s="31">
        <v>6.1268000000000002</v>
      </c>
      <c r="J152" s="31"/>
      <c r="K152" s="35"/>
    </row>
    <row r="153" spans="2:11" x14ac:dyDescent="0.3">
      <c r="C153" s="58" t="s">
        <v>176</v>
      </c>
      <c r="D153" s="54"/>
      <c r="E153" s="6"/>
      <c r="F153" s="19"/>
      <c r="G153" s="25">
        <v>136273.79999999999</v>
      </c>
      <c r="H153" s="25">
        <v>5.3</v>
      </c>
      <c r="I153" s="31"/>
      <c r="J153" s="31"/>
      <c r="K153" s="35"/>
    </row>
    <row r="154" spans="2:11" x14ac:dyDescent="0.3">
      <c r="C154" s="57"/>
      <c r="D154" s="54"/>
      <c r="E154" s="6"/>
      <c r="F154" s="19"/>
      <c r="G154" s="24"/>
      <c r="H154" s="24"/>
      <c r="I154" s="31"/>
      <c r="J154" s="31"/>
      <c r="K154" s="35"/>
    </row>
    <row r="155" spans="2:11" x14ac:dyDescent="0.3">
      <c r="C155" s="58" t="s">
        <v>15</v>
      </c>
      <c r="D155" s="54"/>
      <c r="E155" s="6"/>
      <c r="F155" s="19"/>
      <c r="G155" s="24" t="s">
        <v>2</v>
      </c>
      <c r="H155" s="24" t="s">
        <v>2</v>
      </c>
      <c r="I155" s="31"/>
      <c r="J155" s="31"/>
      <c r="K155" s="35"/>
    </row>
    <row r="156" spans="2:11" x14ac:dyDescent="0.3">
      <c r="C156" s="57"/>
      <c r="D156" s="54"/>
      <c r="E156" s="6"/>
      <c r="F156" s="19"/>
      <c r="G156" s="24"/>
      <c r="H156" s="24"/>
      <c r="I156" s="31"/>
      <c r="J156" s="31"/>
      <c r="K156" s="35"/>
    </row>
    <row r="157" spans="2:11" x14ac:dyDescent="0.3">
      <c r="C157" s="58" t="s">
        <v>16</v>
      </c>
      <c r="D157" s="54"/>
      <c r="E157" s="6"/>
      <c r="F157" s="19"/>
      <c r="G157" s="24" t="s">
        <v>2</v>
      </c>
      <c r="H157" s="24" t="s">
        <v>2</v>
      </c>
      <c r="I157" s="31"/>
      <c r="J157" s="31"/>
      <c r="K157" s="35"/>
    </row>
    <row r="158" spans="2:11" x14ac:dyDescent="0.3">
      <c r="C158" s="57"/>
      <c r="D158" s="54"/>
      <c r="E158" s="6"/>
      <c r="F158" s="19"/>
      <c r="G158" s="24"/>
      <c r="H158" s="24"/>
      <c r="I158" s="31"/>
      <c r="J158" s="31"/>
      <c r="K158" s="35"/>
    </row>
    <row r="159" spans="2:11" x14ac:dyDescent="0.3">
      <c r="C159" s="58" t="s">
        <v>17</v>
      </c>
      <c r="D159" s="54"/>
      <c r="E159" s="6"/>
      <c r="F159" s="19"/>
      <c r="G159" s="24" t="s">
        <v>2</v>
      </c>
      <c r="H159" s="24" t="s">
        <v>2</v>
      </c>
      <c r="I159" s="31"/>
      <c r="J159" s="31"/>
      <c r="K159" s="35"/>
    </row>
    <row r="160" spans="2:11" x14ac:dyDescent="0.3">
      <c r="C160" s="57"/>
      <c r="D160" s="54"/>
      <c r="E160" s="6"/>
      <c r="F160" s="19"/>
      <c r="G160" s="24"/>
      <c r="H160" s="24"/>
      <c r="I160" s="31"/>
      <c r="J160" s="31"/>
      <c r="K160" s="35"/>
    </row>
    <row r="161" spans="1:11" x14ac:dyDescent="0.3">
      <c r="A161" s="10"/>
      <c r="B161" s="28"/>
      <c r="C161" s="58" t="s">
        <v>18</v>
      </c>
      <c r="D161" s="54"/>
      <c r="E161" s="6"/>
      <c r="F161" s="19"/>
      <c r="G161" s="24"/>
      <c r="H161" s="24"/>
      <c r="I161" s="31"/>
      <c r="J161" s="31"/>
      <c r="K161" s="35"/>
    </row>
    <row r="162" spans="1:11" x14ac:dyDescent="0.3">
      <c r="A162" s="28"/>
      <c r="B162" s="28"/>
      <c r="C162" s="58" t="s">
        <v>19</v>
      </c>
      <c r="D162" s="54"/>
      <c r="E162" s="6"/>
      <c r="F162" s="19"/>
      <c r="G162" s="24" t="s">
        <v>2</v>
      </c>
      <c r="H162" s="24" t="s">
        <v>2</v>
      </c>
      <c r="I162" s="31"/>
      <c r="J162" s="31"/>
      <c r="K162" s="35"/>
    </row>
    <row r="163" spans="1:11" x14ac:dyDescent="0.3">
      <c r="A163" s="28"/>
      <c r="B163" s="28"/>
      <c r="C163" s="58"/>
      <c r="D163" s="54"/>
      <c r="E163" s="6"/>
      <c r="F163" s="19"/>
      <c r="G163" s="24"/>
      <c r="H163" s="24"/>
      <c r="I163" s="31"/>
      <c r="J163" s="31"/>
      <c r="K163" s="35"/>
    </row>
    <row r="164" spans="1:11" x14ac:dyDescent="0.3">
      <c r="C164" s="59" t="s">
        <v>20</v>
      </c>
      <c r="D164" s="54"/>
      <c r="E164" s="6"/>
      <c r="F164" s="19"/>
      <c r="G164" s="24"/>
      <c r="H164" s="24"/>
      <c r="I164" s="31"/>
      <c r="J164" s="31"/>
      <c r="K164" s="35"/>
    </row>
    <row r="165" spans="1:11" x14ac:dyDescent="0.3">
      <c r="B165" s="8" t="s">
        <v>778</v>
      </c>
      <c r="C165" s="57" t="s">
        <v>5281</v>
      </c>
      <c r="D165" s="54" t="s">
        <v>779</v>
      </c>
      <c r="E165" s="6" t="s">
        <v>780</v>
      </c>
      <c r="F165" s="19">
        <v>50877.107000000004</v>
      </c>
      <c r="G165" s="24">
        <v>5720.35</v>
      </c>
      <c r="H165" s="24">
        <v>0.22</v>
      </c>
      <c r="I165" s="31">
        <v>5.51</v>
      </c>
      <c r="J165" s="31"/>
      <c r="K165" s="35"/>
    </row>
    <row r="166" spans="1:11" x14ac:dyDescent="0.3">
      <c r="C166" s="58" t="s">
        <v>176</v>
      </c>
      <c r="D166" s="54"/>
      <c r="E166" s="6"/>
      <c r="F166" s="19"/>
      <c r="G166" s="25">
        <v>5720.35</v>
      </c>
      <c r="H166" s="25">
        <v>0.22</v>
      </c>
      <c r="I166" s="31"/>
      <c r="J166" s="31"/>
      <c r="K166" s="35"/>
    </row>
    <row r="167" spans="1:11" x14ac:dyDescent="0.3">
      <c r="C167" s="57"/>
      <c r="D167" s="54"/>
      <c r="E167" s="6"/>
      <c r="F167" s="19"/>
      <c r="G167" s="24"/>
      <c r="H167" s="24"/>
      <c r="I167" s="31"/>
      <c r="J167" s="31"/>
      <c r="K167" s="35"/>
    </row>
    <row r="168" spans="1:11" x14ac:dyDescent="0.3">
      <c r="C168" s="58" t="s">
        <v>21</v>
      </c>
      <c r="D168" s="54"/>
      <c r="E168" s="6"/>
      <c r="F168" s="19"/>
      <c r="G168" s="24" t="s">
        <v>2</v>
      </c>
      <c r="H168" s="24" t="s">
        <v>2</v>
      </c>
      <c r="I168" s="31"/>
      <c r="J168" s="31"/>
      <c r="K168" s="35"/>
    </row>
    <row r="169" spans="1:11" x14ac:dyDescent="0.3">
      <c r="C169" s="57"/>
      <c r="D169" s="54"/>
      <c r="E169" s="6"/>
      <c r="F169" s="19"/>
      <c r="G169" s="24"/>
      <c r="H169" s="24"/>
      <c r="I169" s="31"/>
      <c r="J169" s="31"/>
      <c r="K169" s="35"/>
    </row>
    <row r="170" spans="1:11" x14ac:dyDescent="0.3">
      <c r="C170" s="58" t="s">
        <v>22</v>
      </c>
      <c r="D170" s="54"/>
      <c r="E170" s="6"/>
      <c r="F170" s="19"/>
      <c r="G170" s="24" t="s">
        <v>2</v>
      </c>
      <c r="H170" s="24" t="s">
        <v>2</v>
      </c>
      <c r="I170" s="31"/>
      <c r="J170" s="31"/>
      <c r="K170" s="35"/>
    </row>
    <row r="171" spans="1:11" x14ac:dyDescent="0.3">
      <c r="C171" s="57"/>
      <c r="D171" s="54"/>
      <c r="E171" s="6"/>
      <c r="F171" s="19"/>
      <c r="G171" s="24"/>
      <c r="H171" s="24"/>
      <c r="I171" s="31"/>
      <c r="J171" s="31"/>
      <c r="K171" s="35"/>
    </row>
    <row r="172" spans="1:11" x14ac:dyDescent="0.3">
      <c r="C172" s="58" t="s">
        <v>23</v>
      </c>
      <c r="D172" s="54"/>
      <c r="E172" s="6"/>
      <c r="F172" s="19"/>
      <c r="G172" s="24" t="s">
        <v>2</v>
      </c>
      <c r="H172" s="24" t="s">
        <v>2</v>
      </c>
      <c r="I172" s="31"/>
      <c r="J172" s="31"/>
      <c r="K172" s="35"/>
    </row>
    <row r="173" spans="1:11" x14ac:dyDescent="0.3">
      <c r="C173" s="57"/>
      <c r="D173" s="54"/>
      <c r="E173" s="6"/>
      <c r="F173" s="19"/>
      <c r="G173" s="24"/>
      <c r="H173" s="24"/>
      <c r="I173" s="31"/>
      <c r="J173" s="31"/>
      <c r="K173" s="35"/>
    </row>
    <row r="174" spans="1:11" x14ac:dyDescent="0.3">
      <c r="C174" s="59" t="s">
        <v>24</v>
      </c>
      <c r="D174" s="54"/>
      <c r="E174" s="6"/>
      <c r="F174" s="19"/>
      <c r="G174" s="24"/>
      <c r="H174" s="24"/>
      <c r="I174" s="31"/>
      <c r="J174" s="31"/>
      <c r="K174" s="35"/>
    </row>
    <row r="175" spans="1:11" x14ac:dyDescent="0.3">
      <c r="B175" s="8" t="s">
        <v>188</v>
      </c>
      <c r="C175" s="57" t="s">
        <v>189</v>
      </c>
      <c r="D175" s="54"/>
      <c r="E175" s="6"/>
      <c r="F175" s="19"/>
      <c r="G175" s="24">
        <v>54064.33</v>
      </c>
      <c r="H175" s="24">
        <v>2.11</v>
      </c>
      <c r="I175" s="31"/>
      <c r="J175" s="31"/>
      <c r="K175" s="35"/>
    </row>
    <row r="176" spans="1:11" x14ac:dyDescent="0.3">
      <c r="C176" s="58" t="s">
        <v>176</v>
      </c>
      <c r="D176" s="54"/>
      <c r="E176" s="6"/>
      <c r="F176" s="19"/>
      <c r="G176" s="25">
        <v>54064.33</v>
      </c>
      <c r="H176" s="25">
        <v>2.11</v>
      </c>
      <c r="I176" s="31"/>
      <c r="J176" s="31"/>
      <c r="K176" s="35"/>
    </row>
    <row r="177" spans="1:54" x14ac:dyDescent="0.3">
      <c r="C177" s="57"/>
      <c r="D177" s="54"/>
      <c r="E177" s="6"/>
      <c r="F177" s="19"/>
      <c r="G177" s="24"/>
      <c r="H177" s="24"/>
      <c r="I177" s="31"/>
      <c r="J177" s="31"/>
      <c r="K177" s="35"/>
    </row>
    <row r="178" spans="1:54" x14ac:dyDescent="0.3">
      <c r="A178" s="10"/>
      <c r="B178" s="28"/>
      <c r="C178" s="58" t="s">
        <v>25</v>
      </c>
      <c r="D178" s="54"/>
      <c r="E178" s="6"/>
      <c r="F178" s="19"/>
      <c r="G178" s="24"/>
      <c r="H178" s="24"/>
      <c r="I178" s="31"/>
      <c r="J178" s="31"/>
      <c r="K178" s="35"/>
    </row>
    <row r="179" spans="1:54" s="2" customFormat="1" ht="13.8" x14ac:dyDescent="0.3">
      <c r="A179" s="28"/>
      <c r="B179" s="28"/>
      <c r="C179" s="57" t="s">
        <v>5255</v>
      </c>
      <c r="D179" s="54"/>
      <c r="E179" s="6"/>
      <c r="F179" s="19"/>
      <c r="G179" s="24" t="s">
        <v>2</v>
      </c>
      <c r="H179" s="24" t="s">
        <v>2</v>
      </c>
      <c r="I179" s="31"/>
      <c r="J179" s="31"/>
      <c r="K179" s="35"/>
      <c r="L179" s="3"/>
      <c r="AI179" s="3"/>
      <c r="AV179" s="3"/>
      <c r="AX179" s="3"/>
      <c r="BB179" s="3"/>
    </row>
    <row r="180" spans="1:54" x14ac:dyDescent="0.3">
      <c r="B180" s="8"/>
      <c r="C180" s="57" t="s">
        <v>190</v>
      </c>
      <c r="D180" s="54"/>
      <c r="E180" s="6"/>
      <c r="F180" s="19"/>
      <c r="G180" s="24">
        <v>60065.08</v>
      </c>
      <c r="H180" s="24">
        <v>2.29</v>
      </c>
      <c r="I180" s="31"/>
      <c r="J180" s="31"/>
      <c r="K180" s="35"/>
    </row>
    <row r="181" spans="1:54" x14ac:dyDescent="0.3">
      <c r="C181" s="58" t="s">
        <v>176</v>
      </c>
      <c r="D181" s="54"/>
      <c r="E181" s="6"/>
      <c r="F181" s="19"/>
      <c r="G181" s="25">
        <v>60065.08</v>
      </c>
      <c r="H181" s="25">
        <v>2.29</v>
      </c>
      <c r="I181" s="31"/>
      <c r="J181" s="31"/>
      <c r="K181" s="35"/>
    </row>
    <row r="182" spans="1:54" x14ac:dyDescent="0.3">
      <c r="C182" s="57"/>
      <c r="D182" s="54"/>
      <c r="E182" s="6"/>
      <c r="F182" s="19"/>
      <c r="G182" s="24"/>
      <c r="H182" s="24"/>
      <c r="I182" s="31"/>
      <c r="J182" s="31"/>
      <c r="K182" s="35"/>
    </row>
    <row r="183" spans="1:54" x14ac:dyDescent="0.3">
      <c r="C183" s="60" t="s">
        <v>191</v>
      </c>
      <c r="D183" s="55"/>
      <c r="E183" s="5"/>
      <c r="F183" s="20"/>
      <c r="G183" s="26">
        <v>2561590.2400000002</v>
      </c>
      <c r="H183" s="26">
        <v>100</v>
      </c>
      <c r="I183" s="32"/>
      <c r="J183" s="32"/>
      <c r="K183" s="36"/>
    </row>
    <row r="186" spans="1:54" x14ac:dyDescent="0.3">
      <c r="C186" s="1" t="s">
        <v>192</v>
      </c>
    </row>
    <row r="187" spans="1:54" x14ac:dyDescent="0.3">
      <c r="C187" s="37" t="s">
        <v>193</v>
      </c>
      <c r="D187" s="37"/>
      <c r="E187" s="37"/>
      <c r="F187" s="37"/>
      <c r="G187" s="37"/>
      <c r="H187" s="37"/>
      <c r="I187" s="37"/>
      <c r="J187" s="37"/>
      <c r="K187" s="37"/>
    </row>
    <row r="188" spans="1:54" x14ac:dyDescent="0.3">
      <c r="C188" s="2" t="s">
        <v>194</v>
      </c>
    </row>
    <row r="189" spans="1:54" x14ac:dyDescent="0.3">
      <c r="C189" s="2" t="s">
        <v>195</v>
      </c>
    </row>
    <row r="190" spans="1:54" ht="30" customHeight="1" x14ac:dyDescent="0.3">
      <c r="C190" s="82" t="s">
        <v>196</v>
      </c>
      <c r="D190" s="83"/>
      <c r="E190" s="83"/>
      <c r="F190" s="83"/>
      <c r="G190" s="83"/>
      <c r="H190" s="83"/>
      <c r="I190" s="83"/>
      <c r="J190" s="83"/>
      <c r="K190" s="83"/>
    </row>
    <row r="191" spans="1:54" x14ac:dyDescent="0.3">
      <c r="C191" s="2" t="s">
        <v>197</v>
      </c>
    </row>
    <row r="192" spans="1:54" x14ac:dyDescent="0.3">
      <c r="C192" s="2" t="s">
        <v>5270</v>
      </c>
    </row>
    <row r="194" spans="3:5" x14ac:dyDescent="0.3">
      <c r="C194" s="1" t="s">
        <v>5366</v>
      </c>
      <c r="E194" s="80" t="s">
        <v>5367</v>
      </c>
    </row>
    <row r="195" spans="3:5" x14ac:dyDescent="0.3">
      <c r="E195" s="2" t="s">
        <v>5407</v>
      </c>
    </row>
  </sheetData>
  <mergeCells count="1">
    <mergeCell ref="C190:K190"/>
  </mergeCells>
  <hyperlinks>
    <hyperlink ref="J2" location="'Index'!A1" display="'Index'!A1" xr:uid="{F88922B0-8F32-4BA9-93AA-8C016B71CEE9}"/>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11173-A001-47E8-9065-47123EFFCC91}">
  <sheetPr codeName="Sheet152"/>
  <dimension ref="A1:IV121"/>
  <sheetViews>
    <sheetView showGridLines="0" zoomScale="90" zoomScaleNormal="90" workbookViewId="0">
      <pane ySplit="6" topLeftCell="A10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3220</v>
      </c>
      <c r="J2" s="38" t="s">
        <v>4927</v>
      </c>
    </row>
    <row r="3" spans="1:54" ht="16.2" x14ac:dyDescent="0.35">
      <c r="C3" s="1" t="s">
        <v>28</v>
      </c>
      <c r="D3" s="21" t="s">
        <v>3221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1033</v>
      </c>
      <c r="C10" s="57" t="s">
        <v>1034</v>
      </c>
      <c r="D10" s="54" t="s">
        <v>1035</v>
      </c>
      <c r="E10" s="6" t="s">
        <v>322</v>
      </c>
      <c r="F10" s="19">
        <v>74527</v>
      </c>
      <c r="G10" s="24">
        <v>1837.31</v>
      </c>
      <c r="H10" s="24">
        <v>8.16</v>
      </c>
      <c r="I10" s="31"/>
      <c r="J10" s="31"/>
      <c r="K10" s="35"/>
    </row>
    <row r="11" spans="1:54" x14ac:dyDescent="0.3">
      <c r="B11" s="8" t="s">
        <v>100</v>
      </c>
      <c r="C11" s="57" t="s">
        <v>101</v>
      </c>
      <c r="D11" s="54" t="s">
        <v>102</v>
      </c>
      <c r="E11" s="6" t="s">
        <v>103</v>
      </c>
      <c r="F11" s="19">
        <v>74261</v>
      </c>
      <c r="G11" s="24">
        <v>1703.99</v>
      </c>
      <c r="H11" s="24">
        <v>7.57</v>
      </c>
      <c r="I11" s="31"/>
      <c r="J11" s="31"/>
      <c r="K11" s="35"/>
    </row>
    <row r="12" spans="1:54" x14ac:dyDescent="0.3">
      <c r="B12" s="8" t="s">
        <v>449</v>
      </c>
      <c r="C12" s="57" t="s">
        <v>450</v>
      </c>
      <c r="D12" s="54" t="s">
        <v>451</v>
      </c>
      <c r="E12" s="6" t="s">
        <v>90</v>
      </c>
      <c r="F12" s="19">
        <v>96700</v>
      </c>
      <c r="G12" s="24">
        <v>1620.4</v>
      </c>
      <c r="H12" s="24">
        <v>7.2</v>
      </c>
      <c r="I12" s="31"/>
      <c r="J12" s="31"/>
      <c r="K12" s="35"/>
    </row>
    <row r="13" spans="1:54" x14ac:dyDescent="0.3">
      <c r="B13" s="8" t="s">
        <v>377</v>
      </c>
      <c r="C13" s="57" t="s">
        <v>378</v>
      </c>
      <c r="D13" s="54" t="s">
        <v>379</v>
      </c>
      <c r="E13" s="6" t="s">
        <v>103</v>
      </c>
      <c r="F13" s="19">
        <v>299705</v>
      </c>
      <c r="G13" s="24">
        <v>1248.1199999999999</v>
      </c>
      <c r="H13" s="24">
        <v>5.55</v>
      </c>
      <c r="I13" s="31"/>
      <c r="J13" s="31"/>
      <c r="K13" s="35"/>
    </row>
    <row r="14" spans="1:54" x14ac:dyDescent="0.3">
      <c r="B14" s="8" t="s">
        <v>73</v>
      </c>
      <c r="C14" s="57" t="s">
        <v>74</v>
      </c>
      <c r="D14" s="54" t="s">
        <v>75</v>
      </c>
      <c r="E14" s="6" t="s">
        <v>50</v>
      </c>
      <c r="F14" s="19">
        <v>34123</v>
      </c>
      <c r="G14" s="24">
        <v>1181.3399999999999</v>
      </c>
      <c r="H14" s="24">
        <v>5.25</v>
      </c>
      <c r="I14" s="31"/>
      <c r="J14" s="31"/>
      <c r="K14" s="35"/>
    </row>
    <row r="15" spans="1:54" x14ac:dyDescent="0.3">
      <c r="B15" s="8" t="s">
        <v>1039</v>
      </c>
      <c r="C15" s="57" t="s">
        <v>1040</v>
      </c>
      <c r="D15" s="54" t="s">
        <v>1041</v>
      </c>
      <c r="E15" s="6" t="s">
        <v>90</v>
      </c>
      <c r="F15" s="19">
        <v>76275</v>
      </c>
      <c r="G15" s="24">
        <v>978.84</v>
      </c>
      <c r="H15" s="24">
        <v>4.3499999999999996</v>
      </c>
      <c r="I15" s="31"/>
      <c r="J15" s="31"/>
      <c r="K15" s="35"/>
    </row>
    <row r="16" spans="1:54" x14ac:dyDescent="0.3">
      <c r="B16" s="8" t="s">
        <v>374</v>
      </c>
      <c r="C16" s="57" t="s">
        <v>375</v>
      </c>
      <c r="D16" s="54" t="s">
        <v>376</v>
      </c>
      <c r="E16" s="6" t="s">
        <v>90</v>
      </c>
      <c r="F16" s="19">
        <v>53106</v>
      </c>
      <c r="G16" s="24">
        <v>799.72</v>
      </c>
      <c r="H16" s="24">
        <v>3.55</v>
      </c>
      <c r="I16" s="31"/>
      <c r="J16" s="31"/>
      <c r="K16" s="35"/>
    </row>
    <row r="17" spans="2:11" x14ac:dyDescent="0.3">
      <c r="B17" s="8" t="s">
        <v>44</v>
      </c>
      <c r="C17" s="57" t="s">
        <v>45</v>
      </c>
      <c r="D17" s="54" t="s">
        <v>46</v>
      </c>
      <c r="E17" s="6" t="s">
        <v>43</v>
      </c>
      <c r="F17" s="19">
        <v>54777</v>
      </c>
      <c r="G17" s="24">
        <v>791.97</v>
      </c>
      <c r="H17" s="24">
        <v>3.52</v>
      </c>
      <c r="I17" s="31"/>
      <c r="J17" s="31"/>
      <c r="K17" s="35"/>
    </row>
    <row r="18" spans="2:11" x14ac:dyDescent="0.3">
      <c r="B18" s="8" t="s">
        <v>386</v>
      </c>
      <c r="C18" s="57" t="s">
        <v>387</v>
      </c>
      <c r="D18" s="54" t="s">
        <v>388</v>
      </c>
      <c r="E18" s="6" t="s">
        <v>50</v>
      </c>
      <c r="F18" s="19">
        <v>41910</v>
      </c>
      <c r="G18" s="24">
        <v>707.02</v>
      </c>
      <c r="H18" s="24">
        <v>3.14</v>
      </c>
      <c r="I18" s="31"/>
      <c r="J18" s="31"/>
      <c r="K18" s="35"/>
    </row>
    <row r="19" spans="2:11" x14ac:dyDescent="0.3">
      <c r="B19" s="8" t="s">
        <v>323</v>
      </c>
      <c r="C19" s="57" t="s">
        <v>324</v>
      </c>
      <c r="D19" s="54" t="s">
        <v>325</v>
      </c>
      <c r="E19" s="6" t="s">
        <v>244</v>
      </c>
      <c r="F19" s="19">
        <v>34419</v>
      </c>
      <c r="G19" s="24">
        <v>691.68</v>
      </c>
      <c r="H19" s="24">
        <v>3.07</v>
      </c>
      <c r="I19" s="31"/>
      <c r="J19" s="31"/>
      <c r="K19" s="35"/>
    </row>
    <row r="20" spans="2:11" x14ac:dyDescent="0.3">
      <c r="B20" s="8" t="s">
        <v>1045</v>
      </c>
      <c r="C20" s="57" t="s">
        <v>1046</v>
      </c>
      <c r="D20" s="54" t="s">
        <v>1047</v>
      </c>
      <c r="E20" s="6" t="s">
        <v>490</v>
      </c>
      <c r="F20" s="19">
        <v>55724</v>
      </c>
      <c r="G20" s="24">
        <v>612.35</v>
      </c>
      <c r="H20" s="24">
        <v>2.72</v>
      </c>
      <c r="I20" s="31"/>
      <c r="J20" s="31"/>
      <c r="K20" s="35"/>
    </row>
    <row r="21" spans="2:11" x14ac:dyDescent="0.3">
      <c r="B21" s="8" t="s">
        <v>58</v>
      </c>
      <c r="C21" s="57" t="s">
        <v>59</v>
      </c>
      <c r="D21" s="54" t="s">
        <v>60</v>
      </c>
      <c r="E21" s="6" t="s">
        <v>43</v>
      </c>
      <c r="F21" s="19">
        <v>23665</v>
      </c>
      <c r="G21" s="24">
        <v>511.99</v>
      </c>
      <c r="H21" s="24">
        <v>2.27</v>
      </c>
      <c r="I21" s="31"/>
      <c r="J21" s="31"/>
      <c r="K21" s="35"/>
    </row>
    <row r="22" spans="2:11" x14ac:dyDescent="0.3">
      <c r="B22" s="8" t="s">
        <v>40</v>
      </c>
      <c r="C22" s="57" t="s">
        <v>41</v>
      </c>
      <c r="D22" s="54" t="s">
        <v>42</v>
      </c>
      <c r="E22" s="6" t="s">
        <v>43</v>
      </c>
      <c r="F22" s="19">
        <v>24730</v>
      </c>
      <c r="G22" s="24">
        <v>494.97</v>
      </c>
      <c r="H22" s="24">
        <v>2.2000000000000002</v>
      </c>
      <c r="I22" s="31"/>
      <c r="J22" s="31"/>
      <c r="K22" s="35"/>
    </row>
    <row r="23" spans="2:11" x14ac:dyDescent="0.3">
      <c r="B23" s="8" t="s">
        <v>1042</v>
      </c>
      <c r="C23" s="57" t="s">
        <v>1043</v>
      </c>
      <c r="D23" s="54" t="s">
        <v>1044</v>
      </c>
      <c r="E23" s="6" t="s">
        <v>149</v>
      </c>
      <c r="F23" s="19">
        <v>6780</v>
      </c>
      <c r="G23" s="24">
        <v>491.01</v>
      </c>
      <c r="H23" s="24">
        <v>2.1800000000000002</v>
      </c>
      <c r="I23" s="31"/>
      <c r="J23" s="31"/>
      <c r="K23" s="35"/>
    </row>
    <row r="24" spans="2:11" x14ac:dyDescent="0.3">
      <c r="B24" s="8" t="s">
        <v>841</v>
      </c>
      <c r="C24" s="57" t="s">
        <v>842</v>
      </c>
      <c r="D24" s="54" t="s">
        <v>843</v>
      </c>
      <c r="E24" s="6" t="s">
        <v>50</v>
      </c>
      <c r="F24" s="19">
        <v>22573</v>
      </c>
      <c r="G24" s="24">
        <v>390.2</v>
      </c>
      <c r="H24" s="24">
        <v>1.73</v>
      </c>
      <c r="I24" s="31"/>
      <c r="J24" s="31"/>
      <c r="K24" s="35"/>
    </row>
    <row r="25" spans="2:11" x14ac:dyDescent="0.3">
      <c r="B25" s="8" t="s">
        <v>211</v>
      </c>
      <c r="C25" s="57" t="s">
        <v>212</v>
      </c>
      <c r="D25" s="54" t="s">
        <v>213</v>
      </c>
      <c r="E25" s="6" t="s">
        <v>145</v>
      </c>
      <c r="F25" s="19">
        <v>16371</v>
      </c>
      <c r="G25" s="24">
        <v>383.26</v>
      </c>
      <c r="H25" s="24">
        <v>1.7</v>
      </c>
      <c r="I25" s="31"/>
      <c r="J25" s="31"/>
      <c r="K25" s="35"/>
    </row>
    <row r="26" spans="2:11" x14ac:dyDescent="0.3">
      <c r="B26" s="8" t="s">
        <v>1020</v>
      </c>
      <c r="C26" s="57" t="s">
        <v>1021</v>
      </c>
      <c r="D26" s="54" t="s">
        <v>1022</v>
      </c>
      <c r="E26" s="6" t="s">
        <v>86</v>
      </c>
      <c r="F26" s="19">
        <v>92163</v>
      </c>
      <c r="G26" s="24">
        <v>301.14</v>
      </c>
      <c r="H26" s="24">
        <v>1.34</v>
      </c>
      <c r="I26" s="31"/>
      <c r="J26" s="31"/>
      <c r="K26" s="35"/>
    </row>
    <row r="27" spans="2:11" x14ac:dyDescent="0.3">
      <c r="B27" s="8" t="s">
        <v>1016</v>
      </c>
      <c r="C27" s="57" t="s">
        <v>1017</v>
      </c>
      <c r="D27" s="54" t="s">
        <v>1018</v>
      </c>
      <c r="E27" s="6" t="s">
        <v>1019</v>
      </c>
      <c r="F27" s="19">
        <v>69588</v>
      </c>
      <c r="G27" s="24">
        <v>293.31</v>
      </c>
      <c r="H27" s="24">
        <v>1.3</v>
      </c>
      <c r="I27" s="31"/>
      <c r="J27" s="31"/>
      <c r="K27" s="35"/>
    </row>
    <row r="28" spans="2:11" x14ac:dyDescent="0.3">
      <c r="B28" s="8" t="s">
        <v>79</v>
      </c>
      <c r="C28" s="57" t="s">
        <v>80</v>
      </c>
      <c r="D28" s="54" t="s">
        <v>81</v>
      </c>
      <c r="E28" s="6" t="s">
        <v>82</v>
      </c>
      <c r="F28" s="19">
        <v>35556</v>
      </c>
      <c r="G28" s="24">
        <v>289.52999999999997</v>
      </c>
      <c r="H28" s="24">
        <v>1.29</v>
      </c>
      <c r="I28" s="31"/>
      <c r="J28" s="31"/>
      <c r="K28" s="35"/>
    </row>
    <row r="29" spans="2:11" x14ac:dyDescent="0.3">
      <c r="B29" s="8" t="s">
        <v>1036</v>
      </c>
      <c r="C29" s="57" t="s">
        <v>1037</v>
      </c>
      <c r="D29" s="54" t="s">
        <v>1038</v>
      </c>
      <c r="E29" s="6" t="s">
        <v>82</v>
      </c>
      <c r="F29" s="19">
        <v>15503</v>
      </c>
      <c r="G29" s="24">
        <v>284.99</v>
      </c>
      <c r="H29" s="24">
        <v>1.27</v>
      </c>
      <c r="I29" s="31"/>
      <c r="J29" s="31"/>
      <c r="K29" s="35"/>
    </row>
    <row r="30" spans="2:11" x14ac:dyDescent="0.3">
      <c r="B30" s="8" t="s">
        <v>1052</v>
      </c>
      <c r="C30" s="57" t="s">
        <v>1053</v>
      </c>
      <c r="D30" s="54" t="s">
        <v>1054</v>
      </c>
      <c r="E30" s="6" t="s">
        <v>43</v>
      </c>
      <c r="F30" s="19">
        <v>32267</v>
      </c>
      <c r="G30" s="24">
        <v>281.39999999999998</v>
      </c>
      <c r="H30" s="24">
        <v>1.25</v>
      </c>
      <c r="I30" s="31"/>
      <c r="J30" s="31"/>
      <c r="K30" s="35"/>
    </row>
    <row r="31" spans="2:11" x14ac:dyDescent="0.3">
      <c r="B31" s="8" t="s">
        <v>564</v>
      </c>
      <c r="C31" s="57" t="s">
        <v>565</v>
      </c>
      <c r="D31" s="54" t="s">
        <v>566</v>
      </c>
      <c r="E31" s="6" t="s">
        <v>164</v>
      </c>
      <c r="F31" s="19">
        <v>103956</v>
      </c>
      <c r="G31" s="24">
        <v>274.60000000000002</v>
      </c>
      <c r="H31" s="24">
        <v>1.22</v>
      </c>
      <c r="I31" s="31"/>
      <c r="J31" s="31"/>
      <c r="K31" s="35"/>
    </row>
    <row r="32" spans="2:11" x14ac:dyDescent="0.3">
      <c r="B32" s="8" t="s">
        <v>539</v>
      </c>
      <c r="C32" s="57" t="s">
        <v>540</v>
      </c>
      <c r="D32" s="54" t="s">
        <v>541</v>
      </c>
      <c r="E32" s="6" t="s">
        <v>542</v>
      </c>
      <c r="F32" s="19">
        <v>17726</v>
      </c>
      <c r="G32" s="24">
        <v>257.06</v>
      </c>
      <c r="H32" s="24">
        <v>1.1399999999999999</v>
      </c>
      <c r="I32" s="31"/>
      <c r="J32" s="31"/>
      <c r="K32" s="35"/>
    </row>
    <row r="33" spans="2:11" x14ac:dyDescent="0.3">
      <c r="B33" s="8" t="s">
        <v>808</v>
      </c>
      <c r="C33" s="57" t="s">
        <v>809</v>
      </c>
      <c r="D33" s="54" t="s">
        <v>810</v>
      </c>
      <c r="E33" s="6" t="s">
        <v>145</v>
      </c>
      <c r="F33" s="19">
        <v>6844</v>
      </c>
      <c r="G33" s="24">
        <v>252.56</v>
      </c>
      <c r="H33" s="24">
        <v>1.1200000000000001</v>
      </c>
      <c r="I33" s="31"/>
      <c r="J33" s="31"/>
      <c r="K33" s="35"/>
    </row>
    <row r="34" spans="2:11" x14ac:dyDescent="0.3">
      <c r="B34" s="8" t="s">
        <v>380</v>
      </c>
      <c r="C34" s="57" t="s">
        <v>381</v>
      </c>
      <c r="D34" s="54" t="s">
        <v>382</v>
      </c>
      <c r="E34" s="6" t="s">
        <v>72</v>
      </c>
      <c r="F34" s="19">
        <v>7867</v>
      </c>
      <c r="G34" s="24">
        <v>250.42</v>
      </c>
      <c r="H34" s="24">
        <v>1.1100000000000001</v>
      </c>
      <c r="I34" s="31"/>
      <c r="J34" s="31"/>
      <c r="K34" s="35"/>
    </row>
    <row r="35" spans="2:11" x14ac:dyDescent="0.3">
      <c r="B35" s="8" t="s">
        <v>61</v>
      </c>
      <c r="C35" s="57" t="s">
        <v>62</v>
      </c>
      <c r="D35" s="54" t="s">
        <v>63</v>
      </c>
      <c r="E35" s="6" t="s">
        <v>64</v>
      </c>
      <c r="F35" s="19">
        <v>16445</v>
      </c>
      <c r="G35" s="24">
        <v>246.77</v>
      </c>
      <c r="H35" s="24">
        <v>1.1000000000000001</v>
      </c>
      <c r="I35" s="31"/>
      <c r="J35" s="31"/>
      <c r="K35" s="35"/>
    </row>
    <row r="36" spans="2:11" x14ac:dyDescent="0.3">
      <c r="B36" s="8" t="s">
        <v>786</v>
      </c>
      <c r="C36" s="57" t="s">
        <v>787</v>
      </c>
      <c r="D36" s="54" t="s">
        <v>788</v>
      </c>
      <c r="E36" s="6" t="s">
        <v>164</v>
      </c>
      <c r="F36" s="19">
        <v>3935</v>
      </c>
      <c r="G36" s="24">
        <v>244.66</v>
      </c>
      <c r="H36" s="24">
        <v>1.0900000000000001</v>
      </c>
      <c r="I36" s="31"/>
      <c r="J36" s="31"/>
      <c r="K36" s="35"/>
    </row>
    <row r="37" spans="2:11" x14ac:dyDescent="0.3">
      <c r="B37" s="8" t="s">
        <v>968</v>
      </c>
      <c r="C37" s="57" t="s">
        <v>969</v>
      </c>
      <c r="D37" s="54" t="s">
        <v>970</v>
      </c>
      <c r="E37" s="6" t="s">
        <v>72</v>
      </c>
      <c r="F37" s="19">
        <v>5630</v>
      </c>
      <c r="G37" s="24">
        <v>238.55</v>
      </c>
      <c r="H37" s="24">
        <v>1.06</v>
      </c>
      <c r="I37" s="31"/>
      <c r="J37" s="31"/>
      <c r="K37" s="35"/>
    </row>
    <row r="38" spans="2:11" x14ac:dyDescent="0.3">
      <c r="B38" s="8" t="s">
        <v>1048</v>
      </c>
      <c r="C38" s="57" t="s">
        <v>1049</v>
      </c>
      <c r="D38" s="54" t="s">
        <v>1050</v>
      </c>
      <c r="E38" s="6" t="s">
        <v>1051</v>
      </c>
      <c r="F38" s="19">
        <v>9056</v>
      </c>
      <c r="G38" s="24">
        <v>237.21</v>
      </c>
      <c r="H38" s="24">
        <v>1.05</v>
      </c>
      <c r="I38" s="31"/>
      <c r="J38" s="31"/>
      <c r="K38" s="35"/>
    </row>
    <row r="39" spans="2:11" x14ac:dyDescent="0.3">
      <c r="B39" s="8" t="s">
        <v>952</v>
      </c>
      <c r="C39" s="57" t="s">
        <v>953</v>
      </c>
      <c r="D39" s="54" t="s">
        <v>954</v>
      </c>
      <c r="E39" s="6" t="s">
        <v>68</v>
      </c>
      <c r="F39" s="19">
        <v>8029</v>
      </c>
      <c r="G39" s="24">
        <v>228.38</v>
      </c>
      <c r="H39" s="24">
        <v>1.01</v>
      </c>
      <c r="I39" s="31"/>
      <c r="J39" s="31"/>
      <c r="K39" s="35"/>
    </row>
    <row r="40" spans="2:11" x14ac:dyDescent="0.3">
      <c r="B40" s="8" t="s">
        <v>51</v>
      </c>
      <c r="C40" s="57" t="s">
        <v>52</v>
      </c>
      <c r="D40" s="54" t="s">
        <v>53</v>
      </c>
      <c r="E40" s="6" t="s">
        <v>43</v>
      </c>
      <c r="F40" s="19">
        <v>19029</v>
      </c>
      <c r="G40" s="24">
        <v>228.2</v>
      </c>
      <c r="H40" s="24">
        <v>1.01</v>
      </c>
      <c r="I40" s="31"/>
      <c r="J40" s="31"/>
      <c r="K40" s="35"/>
    </row>
    <row r="41" spans="2:11" x14ac:dyDescent="0.3">
      <c r="B41" s="8" t="s">
        <v>1023</v>
      </c>
      <c r="C41" s="57" t="s">
        <v>1024</v>
      </c>
      <c r="D41" s="54" t="s">
        <v>1025</v>
      </c>
      <c r="E41" s="6" t="s">
        <v>86</v>
      </c>
      <c r="F41" s="19">
        <v>31964</v>
      </c>
      <c r="G41" s="24">
        <v>225.94</v>
      </c>
      <c r="H41" s="24">
        <v>1</v>
      </c>
      <c r="I41" s="31"/>
      <c r="J41" s="31"/>
      <c r="K41" s="35"/>
    </row>
    <row r="42" spans="2:11" x14ac:dyDescent="0.3">
      <c r="B42" s="8" t="s">
        <v>69</v>
      </c>
      <c r="C42" s="57" t="s">
        <v>70</v>
      </c>
      <c r="D42" s="54" t="s">
        <v>71</v>
      </c>
      <c r="E42" s="6" t="s">
        <v>72</v>
      </c>
      <c r="F42" s="19">
        <v>1820</v>
      </c>
      <c r="G42" s="24">
        <v>225.68</v>
      </c>
      <c r="H42" s="24">
        <v>1</v>
      </c>
      <c r="I42" s="31"/>
      <c r="J42" s="31"/>
      <c r="K42" s="35"/>
    </row>
    <row r="43" spans="2:11" x14ac:dyDescent="0.3">
      <c r="B43" s="8" t="s">
        <v>947</v>
      </c>
      <c r="C43" s="57" t="s">
        <v>948</v>
      </c>
      <c r="D43" s="54" t="s">
        <v>949</v>
      </c>
      <c r="E43" s="6" t="s">
        <v>72</v>
      </c>
      <c r="F43" s="19">
        <v>2663</v>
      </c>
      <c r="G43" s="24">
        <v>223.05</v>
      </c>
      <c r="H43" s="24">
        <v>0.99</v>
      </c>
      <c r="I43" s="31"/>
      <c r="J43" s="31"/>
      <c r="K43" s="35"/>
    </row>
    <row r="44" spans="2:11" x14ac:dyDescent="0.3">
      <c r="B44" s="8" t="s">
        <v>76</v>
      </c>
      <c r="C44" s="57" t="s">
        <v>77</v>
      </c>
      <c r="D44" s="54" t="s">
        <v>78</v>
      </c>
      <c r="E44" s="6" t="s">
        <v>43</v>
      </c>
      <c r="F44" s="19">
        <v>27177</v>
      </c>
      <c r="G44" s="24">
        <v>222.95</v>
      </c>
      <c r="H44" s="24">
        <v>0.99</v>
      </c>
      <c r="I44" s="31"/>
      <c r="J44" s="31"/>
      <c r="K44" s="35"/>
    </row>
    <row r="45" spans="2:11" x14ac:dyDescent="0.3">
      <c r="B45" s="8" t="s">
        <v>91</v>
      </c>
      <c r="C45" s="57" t="s">
        <v>92</v>
      </c>
      <c r="D45" s="54" t="s">
        <v>93</v>
      </c>
      <c r="E45" s="6" t="s">
        <v>72</v>
      </c>
      <c r="F45" s="19">
        <v>3918</v>
      </c>
      <c r="G45" s="24">
        <v>221.62</v>
      </c>
      <c r="H45" s="24">
        <v>0.98</v>
      </c>
      <c r="I45" s="31"/>
      <c r="J45" s="31"/>
      <c r="K45" s="35"/>
    </row>
    <row r="46" spans="2:11" x14ac:dyDescent="0.3">
      <c r="B46" s="8" t="s">
        <v>54</v>
      </c>
      <c r="C46" s="57" t="s">
        <v>55</v>
      </c>
      <c r="D46" s="54" t="s">
        <v>56</v>
      </c>
      <c r="E46" s="6" t="s">
        <v>57</v>
      </c>
      <c r="F46" s="19">
        <v>6004</v>
      </c>
      <c r="G46" s="24">
        <v>220.33</v>
      </c>
      <c r="H46" s="24">
        <v>0.98</v>
      </c>
      <c r="I46" s="31"/>
      <c r="J46" s="31"/>
      <c r="K46" s="35"/>
    </row>
    <row r="47" spans="2:11" x14ac:dyDescent="0.3">
      <c r="B47" s="8" t="s">
        <v>65</v>
      </c>
      <c r="C47" s="57" t="s">
        <v>66</v>
      </c>
      <c r="D47" s="54" t="s">
        <v>67</v>
      </c>
      <c r="E47" s="6" t="s">
        <v>68</v>
      </c>
      <c r="F47" s="19">
        <v>1822</v>
      </c>
      <c r="G47" s="24">
        <v>220.33</v>
      </c>
      <c r="H47" s="24">
        <v>0.98</v>
      </c>
      <c r="I47" s="31"/>
      <c r="J47" s="31"/>
      <c r="K47" s="35"/>
    </row>
    <row r="48" spans="2:11" x14ac:dyDescent="0.3">
      <c r="B48" s="8" t="s">
        <v>530</v>
      </c>
      <c r="C48" s="57" t="s">
        <v>531</v>
      </c>
      <c r="D48" s="54" t="s">
        <v>532</v>
      </c>
      <c r="E48" s="6" t="s">
        <v>86</v>
      </c>
      <c r="F48" s="19">
        <v>23426</v>
      </c>
      <c r="G48" s="24">
        <v>219.38</v>
      </c>
      <c r="H48" s="24">
        <v>0.97</v>
      </c>
      <c r="I48" s="31"/>
      <c r="J48" s="31"/>
      <c r="K48" s="35"/>
    </row>
    <row r="49" spans="2:11" x14ac:dyDescent="0.3">
      <c r="B49" s="8" t="s">
        <v>306</v>
      </c>
      <c r="C49" s="57" t="s">
        <v>307</v>
      </c>
      <c r="D49" s="54" t="s">
        <v>308</v>
      </c>
      <c r="E49" s="6" t="s">
        <v>198</v>
      </c>
      <c r="F49" s="19">
        <v>135946</v>
      </c>
      <c r="G49" s="24">
        <v>217.19</v>
      </c>
      <c r="H49" s="24">
        <v>0.97</v>
      </c>
      <c r="I49" s="31"/>
      <c r="J49" s="31"/>
      <c r="K49" s="35"/>
    </row>
    <row r="50" spans="2:11" x14ac:dyDescent="0.3">
      <c r="B50" s="8" t="s">
        <v>116</v>
      </c>
      <c r="C50" s="57" t="s">
        <v>117</v>
      </c>
      <c r="D50" s="54" t="s">
        <v>118</v>
      </c>
      <c r="E50" s="6" t="s">
        <v>119</v>
      </c>
      <c r="F50" s="19">
        <v>72219</v>
      </c>
      <c r="G50" s="24">
        <v>216.58</v>
      </c>
      <c r="H50" s="24">
        <v>0.96</v>
      </c>
      <c r="I50" s="31"/>
      <c r="J50" s="31"/>
      <c r="K50" s="35"/>
    </row>
    <row r="51" spans="2:11" x14ac:dyDescent="0.3">
      <c r="B51" s="8" t="s">
        <v>558</v>
      </c>
      <c r="C51" s="57" t="s">
        <v>559</v>
      </c>
      <c r="D51" s="54" t="s">
        <v>560</v>
      </c>
      <c r="E51" s="6" t="s">
        <v>86</v>
      </c>
      <c r="F51" s="19">
        <v>10446</v>
      </c>
      <c r="G51" s="24">
        <v>214.77</v>
      </c>
      <c r="H51" s="24">
        <v>0.95</v>
      </c>
      <c r="I51" s="31"/>
      <c r="J51" s="31"/>
      <c r="K51" s="35"/>
    </row>
    <row r="52" spans="2:11" x14ac:dyDescent="0.3">
      <c r="B52" s="8" t="s">
        <v>392</v>
      </c>
      <c r="C52" s="57" t="s">
        <v>393</v>
      </c>
      <c r="D52" s="54" t="s">
        <v>394</v>
      </c>
      <c r="E52" s="6" t="s">
        <v>72</v>
      </c>
      <c r="F52" s="19">
        <v>31089</v>
      </c>
      <c r="G52" s="24">
        <v>213.89</v>
      </c>
      <c r="H52" s="24">
        <v>0.95</v>
      </c>
      <c r="I52" s="31"/>
      <c r="J52" s="31"/>
      <c r="K52" s="35"/>
    </row>
    <row r="53" spans="2:11" x14ac:dyDescent="0.3">
      <c r="B53" s="8" t="s">
        <v>47</v>
      </c>
      <c r="C53" s="57" t="s">
        <v>48</v>
      </c>
      <c r="D53" s="54" t="s">
        <v>49</v>
      </c>
      <c r="E53" s="6" t="s">
        <v>50</v>
      </c>
      <c r="F53" s="19">
        <v>13352</v>
      </c>
      <c r="G53" s="24">
        <v>213.87</v>
      </c>
      <c r="H53" s="24">
        <v>0.95</v>
      </c>
      <c r="I53" s="31"/>
      <c r="J53" s="31"/>
      <c r="K53" s="35"/>
    </row>
    <row r="54" spans="2:11" x14ac:dyDescent="0.3">
      <c r="B54" s="8" t="s">
        <v>104</v>
      </c>
      <c r="C54" s="57" t="s">
        <v>105</v>
      </c>
      <c r="D54" s="54" t="s">
        <v>106</v>
      </c>
      <c r="E54" s="6" t="s">
        <v>107</v>
      </c>
      <c r="F54" s="19">
        <v>30724</v>
      </c>
      <c r="G54" s="24">
        <v>212.87</v>
      </c>
      <c r="H54" s="24">
        <v>0.95</v>
      </c>
      <c r="I54" s="31"/>
      <c r="J54" s="31"/>
      <c r="K54" s="35"/>
    </row>
    <row r="55" spans="2:11" x14ac:dyDescent="0.3">
      <c r="B55" s="8" t="s">
        <v>338</v>
      </c>
      <c r="C55" s="57" t="s">
        <v>339</v>
      </c>
      <c r="D55" s="54" t="s">
        <v>340</v>
      </c>
      <c r="E55" s="6" t="s">
        <v>50</v>
      </c>
      <c r="F55" s="19">
        <v>79951</v>
      </c>
      <c r="G55" s="24">
        <v>212.65</v>
      </c>
      <c r="H55" s="24">
        <v>0.94</v>
      </c>
      <c r="I55" s="31"/>
      <c r="J55" s="31"/>
      <c r="K55" s="35"/>
    </row>
    <row r="56" spans="2:11" x14ac:dyDescent="0.3">
      <c r="B56" s="8" t="s">
        <v>411</v>
      </c>
      <c r="C56" s="57" t="s">
        <v>412</v>
      </c>
      <c r="D56" s="54" t="s">
        <v>413</v>
      </c>
      <c r="E56" s="6" t="s">
        <v>414</v>
      </c>
      <c r="F56" s="19">
        <v>85105</v>
      </c>
      <c r="G56" s="24">
        <v>207.83</v>
      </c>
      <c r="H56" s="24">
        <v>0.92</v>
      </c>
      <c r="I56" s="31"/>
      <c r="J56" s="31"/>
      <c r="K56" s="35"/>
    </row>
    <row r="57" spans="2:11" x14ac:dyDescent="0.3">
      <c r="B57" s="8" t="s">
        <v>1029</v>
      </c>
      <c r="C57" s="57" t="s">
        <v>1030</v>
      </c>
      <c r="D57" s="54" t="s">
        <v>1031</v>
      </c>
      <c r="E57" s="6" t="s">
        <v>1032</v>
      </c>
      <c r="F57" s="19">
        <v>52659</v>
      </c>
      <c r="G57" s="24">
        <v>206.4</v>
      </c>
      <c r="H57" s="24">
        <v>0.92</v>
      </c>
      <c r="I57" s="31"/>
      <c r="J57" s="31"/>
      <c r="K57" s="35"/>
    </row>
    <row r="58" spans="2:11" x14ac:dyDescent="0.3">
      <c r="B58" s="8" t="s">
        <v>1026</v>
      </c>
      <c r="C58" s="57" t="s">
        <v>1027</v>
      </c>
      <c r="D58" s="54" t="s">
        <v>1028</v>
      </c>
      <c r="E58" s="6" t="s">
        <v>198</v>
      </c>
      <c r="F58" s="19">
        <v>19722</v>
      </c>
      <c r="G58" s="24">
        <v>201.26</v>
      </c>
      <c r="H58" s="24">
        <v>0.89</v>
      </c>
      <c r="I58" s="31"/>
      <c r="J58" s="31"/>
      <c r="K58" s="35"/>
    </row>
    <row r="59" spans="2:11" x14ac:dyDescent="0.3">
      <c r="B59" s="8" t="s">
        <v>549</v>
      </c>
      <c r="C59" s="57" t="s">
        <v>550</v>
      </c>
      <c r="D59" s="54" t="s">
        <v>551</v>
      </c>
      <c r="E59" s="6" t="s">
        <v>119</v>
      </c>
      <c r="F59" s="19">
        <v>58635</v>
      </c>
      <c r="G59" s="24">
        <v>196.37</v>
      </c>
      <c r="H59" s="24">
        <v>0.87</v>
      </c>
      <c r="I59" s="31"/>
      <c r="J59" s="31"/>
      <c r="K59" s="35"/>
    </row>
    <row r="60" spans="2:11" x14ac:dyDescent="0.3">
      <c r="C60" s="58" t="s">
        <v>176</v>
      </c>
      <c r="D60" s="54"/>
      <c r="E60" s="6"/>
      <c r="F60" s="19"/>
      <c r="G60" s="25">
        <v>22445.91</v>
      </c>
      <c r="H60" s="25">
        <v>99.68</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188</v>
      </c>
      <c r="C102" s="57" t="s">
        <v>189</v>
      </c>
      <c r="D102" s="54"/>
      <c r="E102" s="6"/>
      <c r="F102" s="19"/>
      <c r="G102" s="24">
        <v>27.18</v>
      </c>
      <c r="H102" s="24">
        <v>0.12</v>
      </c>
      <c r="I102" s="31"/>
      <c r="J102" s="31"/>
      <c r="K102" s="35"/>
    </row>
    <row r="103" spans="1:54" x14ac:dyDescent="0.3">
      <c r="C103" s="58" t="s">
        <v>176</v>
      </c>
      <c r="D103" s="54"/>
      <c r="E103" s="6"/>
      <c r="F103" s="19"/>
      <c r="G103" s="25">
        <v>27.18</v>
      </c>
      <c r="H103" s="25">
        <v>0.12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5255</v>
      </c>
      <c r="D106" s="54"/>
      <c r="E106" s="6"/>
      <c r="F106" s="19"/>
      <c r="G106" s="24" t="s">
        <v>2</v>
      </c>
      <c r="H106" s="24" t="s">
        <v>2</v>
      </c>
      <c r="I106" s="31"/>
      <c r="J106" s="31"/>
      <c r="K106" s="35"/>
      <c r="L106" s="3"/>
      <c r="AI106" s="3"/>
      <c r="AV106" s="3"/>
      <c r="AX106" s="3"/>
      <c r="BB106" s="3"/>
    </row>
    <row r="107" spans="1:54" x14ac:dyDescent="0.3">
      <c r="B107" s="8"/>
      <c r="C107" s="57" t="s">
        <v>190</v>
      </c>
      <c r="D107" s="54"/>
      <c r="E107" s="6"/>
      <c r="F107" s="19"/>
      <c r="G107" s="24">
        <v>33.03</v>
      </c>
      <c r="H107" s="24">
        <v>0.2</v>
      </c>
      <c r="I107" s="31"/>
      <c r="J107" s="31"/>
      <c r="K107" s="35"/>
    </row>
    <row r="108" spans="1:54" x14ac:dyDescent="0.3">
      <c r="C108" s="58" t="s">
        <v>176</v>
      </c>
      <c r="D108" s="54"/>
      <c r="E108" s="6"/>
      <c r="F108" s="19"/>
      <c r="G108" s="25">
        <v>33.03</v>
      </c>
      <c r="H108" s="25">
        <v>0.2</v>
      </c>
      <c r="I108" s="31"/>
      <c r="J108" s="31"/>
      <c r="K108" s="35"/>
    </row>
    <row r="109" spans="1:54" x14ac:dyDescent="0.3">
      <c r="C109" s="57"/>
      <c r="D109" s="54"/>
      <c r="E109" s="6"/>
      <c r="F109" s="19"/>
      <c r="G109" s="24"/>
      <c r="H109" s="24"/>
      <c r="I109" s="31"/>
      <c r="J109" s="31"/>
      <c r="K109" s="35"/>
    </row>
    <row r="110" spans="1:54" x14ac:dyDescent="0.3">
      <c r="C110" s="60" t="s">
        <v>191</v>
      </c>
      <c r="D110" s="55"/>
      <c r="E110" s="5"/>
      <c r="F110" s="20"/>
      <c r="G110" s="26">
        <v>22506.12</v>
      </c>
      <c r="H110" s="26">
        <v>100.00000000000001</v>
      </c>
      <c r="I110" s="32"/>
      <c r="J110" s="32"/>
      <c r="K110" s="36"/>
    </row>
    <row r="113" spans="3:11" x14ac:dyDescent="0.3">
      <c r="C113" s="1" t="s">
        <v>192</v>
      </c>
    </row>
    <row r="114" spans="3:11" x14ac:dyDescent="0.3">
      <c r="C114" s="37" t="s">
        <v>193</v>
      </c>
      <c r="D114" s="37"/>
      <c r="E114" s="37"/>
      <c r="F114" s="37"/>
      <c r="G114" s="37"/>
      <c r="H114" s="37"/>
      <c r="I114" s="37"/>
      <c r="J114" s="37"/>
      <c r="K114" s="37"/>
    </row>
    <row r="115" spans="3:11" x14ac:dyDescent="0.3">
      <c r="C115" s="2" t="s">
        <v>194</v>
      </c>
    </row>
    <row r="116" spans="3:11" x14ac:dyDescent="0.3">
      <c r="C116" s="2" t="s">
        <v>195</v>
      </c>
    </row>
    <row r="117" spans="3:11" ht="30" customHeight="1" x14ac:dyDescent="0.3">
      <c r="C117" s="82" t="s">
        <v>196</v>
      </c>
      <c r="D117" s="83"/>
      <c r="E117" s="83"/>
      <c r="F117" s="83"/>
      <c r="G117" s="83"/>
      <c r="H117" s="83"/>
      <c r="I117" s="83"/>
      <c r="J117" s="83"/>
      <c r="K117" s="83"/>
    </row>
    <row r="118" spans="3:11" x14ac:dyDescent="0.3">
      <c r="C118" s="2" t="s">
        <v>197</v>
      </c>
    </row>
    <row r="120" spans="3:11" x14ac:dyDescent="0.3">
      <c r="C120" s="1" t="s">
        <v>5366</v>
      </c>
      <c r="E120" s="80" t="s">
        <v>5367</v>
      </c>
    </row>
    <row r="121" spans="3:11" x14ac:dyDescent="0.3">
      <c r="E121" s="2" t="s">
        <v>5377</v>
      </c>
    </row>
  </sheetData>
  <mergeCells count="1">
    <mergeCell ref="C117:K117"/>
  </mergeCells>
  <hyperlinks>
    <hyperlink ref="J2" location="'Index'!A1" display="'Index'!A1" xr:uid="{212C36F0-DAF0-45C7-BC51-76878CADA032}"/>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A3F9C-251C-4648-84FA-43A6C7E31D9E}">
  <sheetPr codeName="Sheet153"/>
  <dimension ref="A1:IV84"/>
  <sheetViews>
    <sheetView showGridLines="0" zoomScale="90" zoomScaleNormal="90" workbookViewId="0">
      <pane ySplit="6" topLeftCell="A6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3222</v>
      </c>
      <c r="J2" s="38" t="s">
        <v>4927</v>
      </c>
    </row>
    <row r="3" spans="1:54" ht="16.2" x14ac:dyDescent="0.35">
      <c r="C3" s="1" t="s">
        <v>28</v>
      </c>
      <c r="D3" s="21" t="s">
        <v>3223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3224</v>
      </c>
      <c r="C26" s="57" t="s">
        <v>3225</v>
      </c>
      <c r="D26" s="54" t="s">
        <v>3226</v>
      </c>
      <c r="E26" s="6" t="s">
        <v>187</v>
      </c>
      <c r="F26" s="19">
        <v>500000</v>
      </c>
      <c r="G26" s="24">
        <v>532.57000000000005</v>
      </c>
      <c r="H26" s="24">
        <v>10.79</v>
      </c>
      <c r="I26" s="31">
        <v>6.4829274000000003</v>
      </c>
      <c r="J26" s="31"/>
      <c r="K26" s="35"/>
    </row>
    <row r="27" spans="1:11" x14ac:dyDescent="0.3">
      <c r="B27" s="8" t="s">
        <v>3227</v>
      </c>
      <c r="C27" s="57" t="s">
        <v>3228</v>
      </c>
      <c r="D27" s="54" t="s">
        <v>3229</v>
      </c>
      <c r="E27" s="6" t="s">
        <v>187</v>
      </c>
      <c r="F27" s="19">
        <v>500000</v>
      </c>
      <c r="G27" s="24">
        <v>532.55999999999995</v>
      </c>
      <c r="H27" s="24">
        <v>10.79</v>
      </c>
      <c r="I27" s="31">
        <v>6.4831064999999999</v>
      </c>
      <c r="J27" s="31"/>
      <c r="K27" s="35"/>
    </row>
    <row r="28" spans="1:11" x14ac:dyDescent="0.3">
      <c r="B28" s="8" t="s">
        <v>3230</v>
      </c>
      <c r="C28" s="57" t="s">
        <v>3231</v>
      </c>
      <c r="D28" s="54" t="s">
        <v>3232</v>
      </c>
      <c r="E28" s="6" t="s">
        <v>187</v>
      </c>
      <c r="F28" s="19">
        <v>500000</v>
      </c>
      <c r="G28" s="24">
        <v>532.29</v>
      </c>
      <c r="H28" s="24">
        <v>10.78</v>
      </c>
      <c r="I28" s="31">
        <v>6.4508000000000001</v>
      </c>
      <c r="J28" s="31"/>
      <c r="K28" s="35"/>
    </row>
    <row r="29" spans="1:11" x14ac:dyDescent="0.3">
      <c r="B29" s="8" t="s">
        <v>3233</v>
      </c>
      <c r="C29" s="57" t="s">
        <v>3234</v>
      </c>
      <c r="D29" s="54" t="s">
        <v>3235</v>
      </c>
      <c r="E29" s="6" t="s">
        <v>187</v>
      </c>
      <c r="F29" s="19">
        <v>500000</v>
      </c>
      <c r="G29" s="24">
        <v>531.63</v>
      </c>
      <c r="H29" s="24">
        <v>10.77</v>
      </c>
      <c r="I29" s="31">
        <v>6.4508000000000001</v>
      </c>
      <c r="J29" s="31"/>
      <c r="K29" s="35"/>
    </row>
    <row r="30" spans="1:11" x14ac:dyDescent="0.3">
      <c r="B30" s="8" t="s">
        <v>3236</v>
      </c>
      <c r="C30" s="57" t="s">
        <v>3237</v>
      </c>
      <c r="D30" s="54" t="s">
        <v>3238</v>
      </c>
      <c r="E30" s="6" t="s">
        <v>187</v>
      </c>
      <c r="F30" s="19">
        <v>500000</v>
      </c>
      <c r="G30" s="24">
        <v>528.16</v>
      </c>
      <c r="H30" s="24">
        <v>10.7</v>
      </c>
      <c r="I30" s="31">
        <v>6.4405000000000001</v>
      </c>
      <c r="J30" s="31"/>
      <c r="K30" s="35"/>
    </row>
    <row r="31" spans="1:11" x14ac:dyDescent="0.3">
      <c r="B31" s="8" t="s">
        <v>3239</v>
      </c>
      <c r="C31" s="57" t="s">
        <v>3240</v>
      </c>
      <c r="D31" s="54" t="s">
        <v>3241</v>
      </c>
      <c r="E31" s="6" t="s">
        <v>187</v>
      </c>
      <c r="F31" s="19">
        <v>400000</v>
      </c>
      <c r="G31" s="24">
        <v>422.39</v>
      </c>
      <c r="H31" s="24">
        <v>8.56</v>
      </c>
      <c r="I31" s="31">
        <v>6.4405000000000001</v>
      </c>
      <c r="J31" s="31"/>
      <c r="K31" s="35"/>
    </row>
    <row r="32" spans="1:11" x14ac:dyDescent="0.3">
      <c r="C32" s="58" t="s">
        <v>176</v>
      </c>
      <c r="D32" s="54"/>
      <c r="E32" s="6"/>
      <c r="F32" s="19"/>
      <c r="G32" s="25">
        <v>3079.6</v>
      </c>
      <c r="H32" s="25">
        <v>62.39</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3242</v>
      </c>
      <c r="C44" s="57" t="s">
        <v>3243</v>
      </c>
      <c r="D44" s="54" t="s">
        <v>3244</v>
      </c>
      <c r="E44" s="6" t="s">
        <v>187</v>
      </c>
      <c r="F44" s="19">
        <v>600000</v>
      </c>
      <c r="G44" s="24">
        <v>487.76</v>
      </c>
      <c r="H44" s="24">
        <v>9.8800000000000008</v>
      </c>
      <c r="I44" s="31">
        <v>6.1718343999999998</v>
      </c>
      <c r="J44" s="31"/>
      <c r="K44" s="35"/>
    </row>
    <row r="45" spans="1:11" x14ac:dyDescent="0.3">
      <c r="B45" s="8" t="s">
        <v>3245</v>
      </c>
      <c r="C45" s="57" t="s">
        <v>3246</v>
      </c>
      <c r="D45" s="54" t="s">
        <v>3247</v>
      </c>
      <c r="E45" s="6" t="s">
        <v>187</v>
      </c>
      <c r="F45" s="19">
        <v>328800</v>
      </c>
      <c r="G45" s="24">
        <v>269.14</v>
      </c>
      <c r="H45" s="24">
        <v>5.45</v>
      </c>
      <c r="I45" s="31">
        <v>6.1645747999999996</v>
      </c>
      <c r="J45" s="31"/>
      <c r="K45" s="35"/>
    </row>
    <row r="46" spans="1:11" x14ac:dyDescent="0.3">
      <c r="B46" s="8" t="s">
        <v>3248</v>
      </c>
      <c r="C46" s="57" t="s">
        <v>3249</v>
      </c>
      <c r="D46" s="54" t="s">
        <v>3250</v>
      </c>
      <c r="E46" s="6" t="s">
        <v>187</v>
      </c>
      <c r="F46" s="19">
        <v>310000</v>
      </c>
      <c r="G46" s="24">
        <v>247.49</v>
      </c>
      <c r="H46" s="24">
        <v>5.01</v>
      </c>
      <c r="I46" s="31">
        <v>6.2469738000000001</v>
      </c>
      <c r="J46" s="31"/>
      <c r="K46" s="35"/>
    </row>
    <row r="47" spans="1:11" x14ac:dyDescent="0.3">
      <c r="B47" s="8" t="s">
        <v>3251</v>
      </c>
      <c r="C47" s="57" t="s">
        <v>3252</v>
      </c>
      <c r="D47" s="54" t="s">
        <v>3253</v>
      </c>
      <c r="E47" s="6" t="s">
        <v>187</v>
      </c>
      <c r="F47" s="19">
        <v>278000</v>
      </c>
      <c r="G47" s="24">
        <v>233.43</v>
      </c>
      <c r="H47" s="24">
        <v>4.7300000000000004</v>
      </c>
      <c r="I47" s="31">
        <v>6.1089313000000001</v>
      </c>
      <c r="J47" s="31"/>
      <c r="K47" s="35"/>
    </row>
    <row r="48" spans="1:11" x14ac:dyDescent="0.3">
      <c r="B48" s="8" t="s">
        <v>3254</v>
      </c>
      <c r="C48" s="57" t="s">
        <v>3255</v>
      </c>
      <c r="D48" s="54" t="s">
        <v>3256</v>
      </c>
      <c r="E48" s="6" t="s">
        <v>187</v>
      </c>
      <c r="F48" s="19">
        <v>250000</v>
      </c>
      <c r="G48" s="24">
        <v>200.53</v>
      </c>
      <c r="H48" s="24">
        <v>4.0599999999999996</v>
      </c>
      <c r="I48" s="31">
        <v>6.2420818000000002</v>
      </c>
      <c r="J48" s="31"/>
      <c r="K48" s="35"/>
    </row>
    <row r="49" spans="1:11" x14ac:dyDescent="0.3">
      <c r="B49" s="8" t="s">
        <v>3257</v>
      </c>
      <c r="C49" s="57" t="s">
        <v>3258</v>
      </c>
      <c r="D49" s="54" t="s">
        <v>3259</v>
      </c>
      <c r="E49" s="6" t="s">
        <v>187</v>
      </c>
      <c r="F49" s="19">
        <v>125000</v>
      </c>
      <c r="G49" s="24">
        <v>101.69</v>
      </c>
      <c r="H49" s="24">
        <v>2.06</v>
      </c>
      <c r="I49" s="31">
        <v>6.1711134999999997</v>
      </c>
      <c r="J49" s="31"/>
      <c r="K49" s="35"/>
    </row>
    <row r="50" spans="1:11" x14ac:dyDescent="0.3">
      <c r="B50" s="8" t="s">
        <v>3260</v>
      </c>
      <c r="C50" s="57" t="s">
        <v>3261</v>
      </c>
      <c r="D50" s="54" t="s">
        <v>3262</v>
      </c>
      <c r="E50" s="6" t="s">
        <v>187</v>
      </c>
      <c r="F50" s="19">
        <v>110400</v>
      </c>
      <c r="G50" s="24">
        <v>88.25</v>
      </c>
      <c r="H50" s="24">
        <v>1.79</v>
      </c>
      <c r="I50" s="31">
        <v>6.2456864000000003</v>
      </c>
      <c r="J50" s="31"/>
      <c r="K50" s="35"/>
    </row>
    <row r="51" spans="1:11" x14ac:dyDescent="0.3">
      <c r="C51" s="58" t="s">
        <v>176</v>
      </c>
      <c r="D51" s="54"/>
      <c r="E51" s="6"/>
      <c r="F51" s="19"/>
      <c r="G51" s="25">
        <v>1628.29</v>
      </c>
      <c r="H51" s="25">
        <v>32.979999999999997</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188</v>
      </c>
      <c r="C65" s="57" t="s">
        <v>189</v>
      </c>
      <c r="D65" s="54"/>
      <c r="E65" s="6"/>
      <c r="F65" s="19"/>
      <c r="G65" s="24">
        <v>147.84</v>
      </c>
      <c r="H65" s="24">
        <v>3</v>
      </c>
      <c r="I65" s="31"/>
      <c r="J65" s="31"/>
      <c r="K65" s="35"/>
    </row>
    <row r="66" spans="1:54" x14ac:dyDescent="0.3">
      <c r="C66" s="58" t="s">
        <v>176</v>
      </c>
      <c r="D66" s="54"/>
      <c r="E66" s="6"/>
      <c r="F66" s="19"/>
      <c r="G66" s="25">
        <v>147.84</v>
      </c>
      <c r="H66" s="25">
        <v>3</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5255</v>
      </c>
      <c r="D69" s="54"/>
      <c r="E69" s="6"/>
      <c r="F69" s="19"/>
      <c r="G69" s="24" t="s">
        <v>2</v>
      </c>
      <c r="H69" s="24" t="s">
        <v>2</v>
      </c>
      <c r="I69" s="31"/>
      <c r="J69" s="31"/>
      <c r="K69" s="35"/>
      <c r="L69" s="3"/>
      <c r="AI69" s="3"/>
      <c r="AV69" s="3"/>
      <c r="AX69" s="3"/>
      <c r="BB69" s="3"/>
    </row>
    <row r="70" spans="1:54" x14ac:dyDescent="0.3">
      <c r="B70" s="8"/>
      <c r="C70" s="57" t="s">
        <v>190</v>
      </c>
      <c r="D70" s="54"/>
      <c r="E70" s="6"/>
      <c r="F70" s="19"/>
      <c r="G70" s="24">
        <v>79.91</v>
      </c>
      <c r="H70" s="24">
        <v>1.6300000000000001</v>
      </c>
      <c r="I70" s="31"/>
      <c r="J70" s="31"/>
      <c r="K70" s="35"/>
    </row>
    <row r="71" spans="1:54" x14ac:dyDescent="0.3">
      <c r="C71" s="58" t="s">
        <v>176</v>
      </c>
      <c r="D71" s="54"/>
      <c r="E71" s="6"/>
      <c r="F71" s="19"/>
      <c r="G71" s="25">
        <v>79.91</v>
      </c>
      <c r="H71" s="25">
        <v>1.6300000000000001</v>
      </c>
      <c r="I71" s="31"/>
      <c r="J71" s="31"/>
      <c r="K71" s="35"/>
    </row>
    <row r="72" spans="1:54" x14ac:dyDescent="0.3">
      <c r="C72" s="57"/>
      <c r="D72" s="54"/>
      <c r="E72" s="6"/>
      <c r="F72" s="19"/>
      <c r="G72" s="24"/>
      <c r="H72" s="24"/>
      <c r="I72" s="31"/>
      <c r="J72" s="31"/>
      <c r="K72" s="35"/>
    </row>
    <row r="73" spans="1:54" x14ac:dyDescent="0.3">
      <c r="C73" s="60" t="s">
        <v>191</v>
      </c>
      <c r="D73" s="55"/>
      <c r="E73" s="5"/>
      <c r="F73" s="20"/>
      <c r="G73" s="26">
        <v>4935.6400000000003</v>
      </c>
      <c r="H73" s="26">
        <v>100</v>
      </c>
      <c r="I73" s="32"/>
      <c r="J73" s="32"/>
      <c r="K73" s="36"/>
    </row>
    <row r="76" spans="1:54" x14ac:dyDescent="0.3">
      <c r="C76" s="1" t="s">
        <v>192</v>
      </c>
    </row>
    <row r="77" spans="1:54" x14ac:dyDescent="0.3">
      <c r="C77" s="37" t="s">
        <v>193</v>
      </c>
      <c r="D77" s="37"/>
      <c r="E77" s="37"/>
      <c r="F77" s="37"/>
      <c r="G77" s="37"/>
      <c r="H77" s="37"/>
      <c r="I77" s="37"/>
      <c r="J77" s="37"/>
      <c r="K77" s="37"/>
    </row>
    <row r="78" spans="1:54" x14ac:dyDescent="0.3">
      <c r="C78" s="2" t="s">
        <v>194</v>
      </c>
    </row>
    <row r="79" spans="1:54" x14ac:dyDescent="0.3">
      <c r="C79" s="2" t="s">
        <v>195</v>
      </c>
    </row>
    <row r="80" spans="1:54" ht="30" customHeight="1" x14ac:dyDescent="0.3">
      <c r="C80" s="82" t="s">
        <v>196</v>
      </c>
      <c r="D80" s="83"/>
      <c r="E80" s="83"/>
      <c r="F80" s="83"/>
      <c r="G80" s="83"/>
      <c r="H80" s="83"/>
      <c r="I80" s="83"/>
      <c r="J80" s="83"/>
      <c r="K80" s="83"/>
    </row>
    <row r="81" spans="3:5" x14ac:dyDescent="0.3">
      <c r="C81" s="2" t="s">
        <v>197</v>
      </c>
    </row>
    <row r="83" spans="3:5" x14ac:dyDescent="0.3">
      <c r="C83" s="1" t="s">
        <v>5366</v>
      </c>
      <c r="E83" s="80" t="s">
        <v>5367</v>
      </c>
    </row>
    <row r="84" spans="3:5" x14ac:dyDescent="0.3">
      <c r="E84" s="2" t="s">
        <v>5408</v>
      </c>
    </row>
  </sheetData>
  <mergeCells count="1">
    <mergeCell ref="C80:K80"/>
  </mergeCells>
  <hyperlinks>
    <hyperlink ref="J2" location="'Index'!A1" display="'Index'!A1" xr:uid="{63F38419-E4E8-4B1C-B210-105781EEB167}"/>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93B37-37B2-4B01-851F-99E8125EAC6F}">
  <sheetPr codeName="Sheet154"/>
  <dimension ref="A1:IV82"/>
  <sheetViews>
    <sheetView showGridLines="0" zoomScale="90" zoomScaleNormal="90" workbookViewId="0">
      <pane ySplit="6" topLeftCell="A6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3263</v>
      </c>
      <c r="J2" s="38" t="s">
        <v>4927</v>
      </c>
    </row>
    <row r="3" spans="1:54" ht="16.2" x14ac:dyDescent="0.35">
      <c r="C3" s="1" t="s">
        <v>28</v>
      </c>
      <c r="D3" s="21" t="s">
        <v>3264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3227</v>
      </c>
      <c r="C26" s="57" t="s">
        <v>3228</v>
      </c>
      <c r="D26" s="54" t="s">
        <v>3229</v>
      </c>
      <c r="E26" s="6" t="s">
        <v>187</v>
      </c>
      <c r="F26" s="19">
        <v>1000000</v>
      </c>
      <c r="G26" s="24">
        <v>1065.1300000000001</v>
      </c>
      <c r="H26" s="24">
        <v>29.84</v>
      </c>
      <c r="I26" s="31">
        <v>6.4831064999999999</v>
      </c>
      <c r="J26" s="31"/>
      <c r="K26" s="35"/>
    </row>
    <row r="27" spans="1:11" x14ac:dyDescent="0.3">
      <c r="B27" s="8" t="s">
        <v>3224</v>
      </c>
      <c r="C27" s="57" t="s">
        <v>3225</v>
      </c>
      <c r="D27" s="54" t="s">
        <v>3226</v>
      </c>
      <c r="E27" s="6" t="s">
        <v>187</v>
      </c>
      <c r="F27" s="19">
        <v>500000</v>
      </c>
      <c r="G27" s="24">
        <v>532.57000000000005</v>
      </c>
      <c r="H27" s="24">
        <v>14.92</v>
      </c>
      <c r="I27" s="31">
        <v>6.4829274000000003</v>
      </c>
      <c r="J27" s="31"/>
      <c r="K27" s="35"/>
    </row>
    <row r="28" spans="1:11" x14ac:dyDescent="0.3">
      <c r="B28" s="8" t="s">
        <v>3265</v>
      </c>
      <c r="C28" s="57" t="s">
        <v>3266</v>
      </c>
      <c r="D28" s="54" t="s">
        <v>3267</v>
      </c>
      <c r="E28" s="6" t="s">
        <v>187</v>
      </c>
      <c r="F28" s="19">
        <v>500000</v>
      </c>
      <c r="G28" s="24">
        <v>529.17999999999995</v>
      </c>
      <c r="H28" s="24">
        <v>14.82</v>
      </c>
      <c r="I28" s="31">
        <v>6.4901419000000002</v>
      </c>
      <c r="J28" s="31"/>
      <c r="K28" s="35"/>
    </row>
    <row r="29" spans="1:11" x14ac:dyDescent="0.3">
      <c r="B29" s="8" t="s">
        <v>3268</v>
      </c>
      <c r="C29" s="57" t="s">
        <v>3269</v>
      </c>
      <c r="D29" s="54" t="s">
        <v>3270</v>
      </c>
      <c r="E29" s="6" t="s">
        <v>187</v>
      </c>
      <c r="F29" s="19">
        <v>94400</v>
      </c>
      <c r="G29" s="24">
        <v>99.97</v>
      </c>
      <c r="H29" s="24">
        <v>2.8</v>
      </c>
      <c r="I29" s="31">
        <v>6.4508000000000001</v>
      </c>
      <c r="J29" s="31"/>
      <c r="K29" s="35"/>
    </row>
    <row r="30" spans="1:11" x14ac:dyDescent="0.3">
      <c r="C30" s="58" t="s">
        <v>176</v>
      </c>
      <c r="D30" s="54"/>
      <c r="E30" s="6"/>
      <c r="F30" s="19"/>
      <c r="G30" s="25">
        <v>2226.85</v>
      </c>
      <c r="H30" s="25">
        <v>62.38</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3254</v>
      </c>
      <c r="C42" s="57" t="s">
        <v>3255</v>
      </c>
      <c r="D42" s="54" t="s">
        <v>3256</v>
      </c>
      <c r="E42" s="6" t="s">
        <v>187</v>
      </c>
      <c r="F42" s="19">
        <v>250000</v>
      </c>
      <c r="G42" s="24">
        <v>200.53</v>
      </c>
      <c r="H42" s="24">
        <v>5.62</v>
      </c>
      <c r="I42" s="31">
        <v>6.2420818000000002</v>
      </c>
      <c r="J42" s="31"/>
      <c r="K42" s="35"/>
    </row>
    <row r="43" spans="1:11" x14ac:dyDescent="0.3">
      <c r="B43" s="8" t="s">
        <v>3271</v>
      </c>
      <c r="C43" s="57" t="s">
        <v>3272</v>
      </c>
      <c r="D43" s="54" t="s">
        <v>3273</v>
      </c>
      <c r="E43" s="6" t="s">
        <v>187</v>
      </c>
      <c r="F43" s="19">
        <v>250000</v>
      </c>
      <c r="G43" s="24">
        <v>197.93</v>
      </c>
      <c r="H43" s="24">
        <v>5.54</v>
      </c>
      <c r="I43" s="31">
        <v>6.2598225000000003</v>
      </c>
      <c r="J43" s="31"/>
      <c r="K43" s="35"/>
    </row>
    <row r="44" spans="1:11" x14ac:dyDescent="0.3">
      <c r="B44" s="8" t="s">
        <v>3251</v>
      </c>
      <c r="C44" s="57" t="s">
        <v>3252</v>
      </c>
      <c r="D44" s="54" t="s">
        <v>3253</v>
      </c>
      <c r="E44" s="6" t="s">
        <v>187</v>
      </c>
      <c r="F44" s="19">
        <v>197000</v>
      </c>
      <c r="G44" s="24">
        <v>165.41</v>
      </c>
      <c r="H44" s="24">
        <v>4.63</v>
      </c>
      <c r="I44" s="31">
        <v>6.1089313000000001</v>
      </c>
      <c r="J44" s="31"/>
      <c r="K44" s="35"/>
    </row>
    <row r="45" spans="1:11" x14ac:dyDescent="0.3">
      <c r="B45" s="8" t="s">
        <v>3242</v>
      </c>
      <c r="C45" s="57" t="s">
        <v>3243</v>
      </c>
      <c r="D45" s="54" t="s">
        <v>3244</v>
      </c>
      <c r="E45" s="6" t="s">
        <v>187</v>
      </c>
      <c r="F45" s="19">
        <v>200000</v>
      </c>
      <c r="G45" s="24">
        <v>162.59</v>
      </c>
      <c r="H45" s="24">
        <v>4.55</v>
      </c>
      <c r="I45" s="31">
        <v>6.1718343999999998</v>
      </c>
      <c r="J45" s="31"/>
      <c r="K45" s="35"/>
    </row>
    <row r="46" spans="1:11" x14ac:dyDescent="0.3">
      <c r="B46" s="8" t="s">
        <v>3274</v>
      </c>
      <c r="C46" s="57" t="s">
        <v>3275</v>
      </c>
      <c r="D46" s="54" t="s">
        <v>3276</v>
      </c>
      <c r="E46" s="6" t="s">
        <v>187</v>
      </c>
      <c r="F46" s="19">
        <v>200000</v>
      </c>
      <c r="G46" s="24">
        <v>162.56</v>
      </c>
      <c r="H46" s="24">
        <v>4.55</v>
      </c>
      <c r="I46" s="31">
        <v>6.1720402999999999</v>
      </c>
      <c r="J46" s="31"/>
      <c r="K46" s="35"/>
    </row>
    <row r="47" spans="1:11" x14ac:dyDescent="0.3">
      <c r="B47" s="8" t="s">
        <v>3277</v>
      </c>
      <c r="C47" s="57" t="s">
        <v>3278</v>
      </c>
      <c r="D47" s="54" t="s">
        <v>3279</v>
      </c>
      <c r="E47" s="6" t="s">
        <v>187</v>
      </c>
      <c r="F47" s="19">
        <v>185000</v>
      </c>
      <c r="G47" s="24">
        <v>150.32</v>
      </c>
      <c r="H47" s="24">
        <v>4.21</v>
      </c>
      <c r="I47" s="31">
        <v>6.1724006999999999</v>
      </c>
      <c r="J47" s="31"/>
      <c r="K47" s="35"/>
    </row>
    <row r="48" spans="1:11" x14ac:dyDescent="0.3">
      <c r="B48" s="8" t="s">
        <v>3257</v>
      </c>
      <c r="C48" s="57" t="s">
        <v>3258</v>
      </c>
      <c r="D48" s="54" t="s">
        <v>3259</v>
      </c>
      <c r="E48" s="6" t="s">
        <v>187</v>
      </c>
      <c r="F48" s="19">
        <v>175000</v>
      </c>
      <c r="G48" s="24">
        <v>142.36000000000001</v>
      </c>
      <c r="H48" s="24">
        <v>3.99</v>
      </c>
      <c r="I48" s="31">
        <v>6.1711134999999997</v>
      </c>
      <c r="J48" s="31"/>
      <c r="K48" s="35"/>
    </row>
    <row r="49" spans="1:11" x14ac:dyDescent="0.3">
      <c r="C49" s="58" t="s">
        <v>176</v>
      </c>
      <c r="D49" s="54"/>
      <c r="E49" s="6"/>
      <c r="F49" s="19"/>
      <c r="G49" s="25">
        <v>1181.7</v>
      </c>
      <c r="H49" s="25">
        <v>33.090000000000003</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188</v>
      </c>
      <c r="C63" s="57" t="s">
        <v>189</v>
      </c>
      <c r="D63" s="54"/>
      <c r="E63" s="6"/>
      <c r="F63" s="19"/>
      <c r="G63" s="24">
        <v>102.61</v>
      </c>
      <c r="H63" s="24">
        <v>2.87</v>
      </c>
      <c r="I63" s="31"/>
      <c r="J63" s="31"/>
      <c r="K63" s="35"/>
    </row>
    <row r="64" spans="1:11" x14ac:dyDescent="0.3">
      <c r="C64" s="58" t="s">
        <v>176</v>
      </c>
      <c r="D64" s="54"/>
      <c r="E64" s="6"/>
      <c r="F64" s="19"/>
      <c r="G64" s="25">
        <v>102.61</v>
      </c>
      <c r="H64" s="25">
        <v>2.87</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5255</v>
      </c>
      <c r="D67" s="54"/>
      <c r="E67" s="6"/>
      <c r="F67" s="19"/>
      <c r="G67" s="24" t="s">
        <v>2</v>
      </c>
      <c r="H67" s="24" t="s">
        <v>2</v>
      </c>
      <c r="I67" s="31"/>
      <c r="J67" s="31"/>
      <c r="K67" s="35"/>
      <c r="L67" s="3"/>
      <c r="AI67" s="3"/>
      <c r="AV67" s="3"/>
      <c r="AX67" s="3"/>
      <c r="BB67" s="3"/>
    </row>
    <row r="68" spans="1:54" x14ac:dyDescent="0.3">
      <c r="B68" s="8"/>
      <c r="C68" s="57" t="s">
        <v>190</v>
      </c>
      <c r="D68" s="54"/>
      <c r="E68" s="6"/>
      <c r="F68" s="19"/>
      <c r="G68" s="24">
        <v>58.59</v>
      </c>
      <c r="H68" s="24">
        <v>1.66</v>
      </c>
      <c r="I68" s="31"/>
      <c r="J68" s="31"/>
      <c r="K68" s="35"/>
    </row>
    <row r="69" spans="1:54" x14ac:dyDescent="0.3">
      <c r="C69" s="58" t="s">
        <v>176</v>
      </c>
      <c r="D69" s="54"/>
      <c r="E69" s="6"/>
      <c r="F69" s="19"/>
      <c r="G69" s="25">
        <v>58.59</v>
      </c>
      <c r="H69" s="25">
        <v>1.66</v>
      </c>
      <c r="I69" s="31"/>
      <c r="J69" s="31"/>
      <c r="K69" s="35"/>
    </row>
    <row r="70" spans="1:54" x14ac:dyDescent="0.3">
      <c r="C70" s="57"/>
      <c r="D70" s="54"/>
      <c r="E70" s="6"/>
      <c r="F70" s="19"/>
      <c r="G70" s="24"/>
      <c r="H70" s="24"/>
      <c r="I70" s="31"/>
      <c r="J70" s="31"/>
      <c r="K70" s="35"/>
    </row>
    <row r="71" spans="1:54" x14ac:dyDescent="0.3">
      <c r="C71" s="60" t="s">
        <v>191</v>
      </c>
      <c r="D71" s="55"/>
      <c r="E71" s="5"/>
      <c r="F71" s="20"/>
      <c r="G71" s="26">
        <v>3569.75</v>
      </c>
      <c r="H71" s="26">
        <v>100</v>
      </c>
      <c r="I71" s="32"/>
      <c r="J71" s="32"/>
      <c r="K71" s="36"/>
    </row>
    <row r="74" spans="1:54" x14ac:dyDescent="0.3">
      <c r="C74" s="1" t="s">
        <v>192</v>
      </c>
    </row>
    <row r="75" spans="1:54" x14ac:dyDescent="0.3">
      <c r="C75" s="37" t="s">
        <v>193</v>
      </c>
      <c r="D75" s="37"/>
      <c r="E75" s="37"/>
      <c r="F75" s="37"/>
      <c r="G75" s="37"/>
      <c r="H75" s="37"/>
      <c r="I75" s="37"/>
      <c r="J75" s="37"/>
      <c r="K75" s="37"/>
    </row>
    <row r="76" spans="1:54" x14ac:dyDescent="0.3">
      <c r="C76" s="2" t="s">
        <v>194</v>
      </c>
    </row>
    <row r="77" spans="1:54" x14ac:dyDescent="0.3">
      <c r="C77" s="2" t="s">
        <v>195</v>
      </c>
    </row>
    <row r="78" spans="1:54" ht="30" customHeight="1" x14ac:dyDescent="0.3">
      <c r="C78" s="82" t="s">
        <v>196</v>
      </c>
      <c r="D78" s="83"/>
      <c r="E78" s="83"/>
      <c r="F78" s="83"/>
      <c r="G78" s="83"/>
      <c r="H78" s="83"/>
      <c r="I78" s="83"/>
      <c r="J78" s="83"/>
      <c r="K78" s="83"/>
    </row>
    <row r="79" spans="1:54" x14ac:dyDescent="0.3">
      <c r="C79" s="2" t="s">
        <v>197</v>
      </c>
    </row>
    <row r="81" spans="3:5" x14ac:dyDescent="0.3">
      <c r="C81" s="1" t="s">
        <v>5366</v>
      </c>
      <c r="E81" s="80" t="s">
        <v>5367</v>
      </c>
    </row>
    <row r="82" spans="3:5" x14ac:dyDescent="0.3">
      <c r="E82" s="2" t="s">
        <v>5408</v>
      </c>
    </row>
  </sheetData>
  <mergeCells count="1">
    <mergeCell ref="C78:K78"/>
  </mergeCells>
  <hyperlinks>
    <hyperlink ref="J2" location="'Index'!A1" display="'Index'!A1" xr:uid="{533A0EAC-D75C-4DFD-97EE-5E6F5013F03E}"/>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C1836-8AA2-40A1-9700-ABEACEAC20FF}">
  <sheetPr codeName="Sheet155"/>
  <dimension ref="A1:IV77"/>
  <sheetViews>
    <sheetView showGridLines="0" zoomScale="90" zoomScaleNormal="90" workbookViewId="0">
      <pane ySplit="6" topLeftCell="A57"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3280</v>
      </c>
      <c r="J2" s="38" t="s">
        <v>4927</v>
      </c>
    </row>
    <row r="3" spans="1:54" ht="16.2" x14ac:dyDescent="0.35">
      <c r="C3" s="1" t="s">
        <v>28</v>
      </c>
      <c r="D3" s="21" t="s">
        <v>3281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3282</v>
      </c>
      <c r="C26" s="57" t="s">
        <v>3283</v>
      </c>
      <c r="D26" s="54" t="s">
        <v>3284</v>
      </c>
      <c r="E26" s="6" t="s">
        <v>187</v>
      </c>
      <c r="F26" s="19">
        <v>1950000</v>
      </c>
      <c r="G26" s="24">
        <v>1976.06</v>
      </c>
      <c r="H26" s="24">
        <v>69.69</v>
      </c>
      <c r="I26" s="31">
        <v>6.6075226000000002</v>
      </c>
      <c r="J26" s="31"/>
      <c r="K26" s="35"/>
    </row>
    <row r="27" spans="1:11" x14ac:dyDescent="0.3">
      <c r="C27" s="58" t="s">
        <v>176</v>
      </c>
      <c r="D27" s="54"/>
      <c r="E27" s="6"/>
      <c r="F27" s="19"/>
      <c r="G27" s="25">
        <v>1976.06</v>
      </c>
      <c r="H27" s="25">
        <v>69.69</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3285</v>
      </c>
      <c r="C39" s="57" t="s">
        <v>3286</v>
      </c>
      <c r="D39" s="54" t="s">
        <v>3287</v>
      </c>
      <c r="E39" s="6" t="s">
        <v>187</v>
      </c>
      <c r="F39" s="19">
        <v>315000</v>
      </c>
      <c r="G39" s="24">
        <v>243.45</v>
      </c>
      <c r="H39" s="24">
        <v>8.59</v>
      </c>
      <c r="I39" s="31">
        <v>6.3021731000000001</v>
      </c>
      <c r="J39" s="31"/>
      <c r="K39" s="35"/>
    </row>
    <row r="40" spans="1:11" x14ac:dyDescent="0.3">
      <c r="B40" s="8" t="s">
        <v>3251</v>
      </c>
      <c r="C40" s="57" t="s">
        <v>3252</v>
      </c>
      <c r="D40" s="54" t="s">
        <v>3253</v>
      </c>
      <c r="E40" s="6" t="s">
        <v>187</v>
      </c>
      <c r="F40" s="19">
        <v>200000</v>
      </c>
      <c r="G40" s="24">
        <v>167.93</v>
      </c>
      <c r="H40" s="24">
        <v>5.92</v>
      </c>
      <c r="I40" s="31">
        <v>6.1089313000000001</v>
      </c>
      <c r="J40" s="31"/>
      <c r="K40" s="35"/>
    </row>
    <row r="41" spans="1:11" x14ac:dyDescent="0.3">
      <c r="B41" s="8" t="s">
        <v>3288</v>
      </c>
      <c r="C41" s="57" t="s">
        <v>3289</v>
      </c>
      <c r="D41" s="54" t="s">
        <v>3290</v>
      </c>
      <c r="E41" s="6" t="s">
        <v>187</v>
      </c>
      <c r="F41" s="19">
        <v>150000</v>
      </c>
      <c r="G41" s="24">
        <v>111.66</v>
      </c>
      <c r="H41" s="24">
        <v>3.94</v>
      </c>
      <c r="I41" s="31">
        <v>6.3326986999999999</v>
      </c>
      <c r="J41" s="31"/>
      <c r="K41" s="35"/>
    </row>
    <row r="42" spans="1:11" x14ac:dyDescent="0.3">
      <c r="B42" s="8" t="s">
        <v>3271</v>
      </c>
      <c r="C42" s="57" t="s">
        <v>3272</v>
      </c>
      <c r="D42" s="54" t="s">
        <v>3273</v>
      </c>
      <c r="E42" s="6" t="s">
        <v>187</v>
      </c>
      <c r="F42" s="19">
        <v>125000</v>
      </c>
      <c r="G42" s="24">
        <v>98.96</v>
      </c>
      <c r="H42" s="24">
        <v>3.49</v>
      </c>
      <c r="I42" s="31">
        <v>6.2598225000000003</v>
      </c>
      <c r="J42" s="31"/>
      <c r="K42" s="35"/>
    </row>
    <row r="43" spans="1:11" x14ac:dyDescent="0.3">
      <c r="B43" s="8" t="s">
        <v>3291</v>
      </c>
      <c r="C43" s="57" t="s">
        <v>3292</v>
      </c>
      <c r="D43" s="54" t="s">
        <v>3293</v>
      </c>
      <c r="E43" s="6" t="s">
        <v>187</v>
      </c>
      <c r="F43" s="19">
        <v>125000</v>
      </c>
      <c r="G43" s="24">
        <v>95.28</v>
      </c>
      <c r="H43" s="24">
        <v>3.36</v>
      </c>
      <c r="I43" s="31">
        <v>6.2826836000000004</v>
      </c>
      <c r="J43" s="31"/>
      <c r="K43" s="35"/>
    </row>
    <row r="44" spans="1:11" x14ac:dyDescent="0.3">
      <c r="C44" s="58" t="s">
        <v>176</v>
      </c>
      <c r="D44" s="54"/>
      <c r="E44" s="6"/>
      <c r="F44" s="19"/>
      <c r="G44" s="25">
        <v>717.28</v>
      </c>
      <c r="H44" s="25">
        <v>25.3</v>
      </c>
      <c r="I44" s="31"/>
      <c r="J44" s="31"/>
      <c r="K44" s="35"/>
    </row>
    <row r="45" spans="1:11" x14ac:dyDescent="0.3">
      <c r="C45" s="57"/>
      <c r="D45" s="54"/>
      <c r="E45" s="6"/>
      <c r="F45" s="19"/>
      <c r="G45" s="24"/>
      <c r="H45" s="24"/>
      <c r="I45" s="31"/>
      <c r="J45" s="31"/>
      <c r="K45" s="35"/>
    </row>
    <row r="46" spans="1:11" x14ac:dyDescent="0.3">
      <c r="A46" s="10"/>
      <c r="B46" s="28"/>
      <c r="C46" s="58" t="s">
        <v>18</v>
      </c>
      <c r="D46" s="54"/>
      <c r="E46" s="6"/>
      <c r="F46" s="19"/>
      <c r="G46" s="24"/>
      <c r="H46" s="24"/>
      <c r="I46" s="31"/>
      <c r="J46" s="31"/>
      <c r="K46" s="35"/>
    </row>
    <row r="47" spans="1:11" x14ac:dyDescent="0.3">
      <c r="A47" s="28"/>
      <c r="B47" s="28"/>
      <c r="C47" s="58" t="s">
        <v>19</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20</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21</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22</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23</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C57" s="59" t="s">
        <v>24</v>
      </c>
      <c r="D57" s="54"/>
      <c r="E57" s="6"/>
      <c r="F57" s="19"/>
      <c r="G57" s="24"/>
      <c r="H57" s="24"/>
      <c r="I57" s="31"/>
      <c r="J57" s="31"/>
      <c r="K57" s="35"/>
    </row>
    <row r="58" spans="1:54" x14ac:dyDescent="0.3">
      <c r="B58" s="8" t="s">
        <v>188</v>
      </c>
      <c r="C58" s="57" t="s">
        <v>189</v>
      </c>
      <c r="D58" s="54"/>
      <c r="E58" s="6"/>
      <c r="F58" s="19"/>
      <c r="G58" s="24">
        <v>91.3</v>
      </c>
      <c r="H58" s="24">
        <v>3.22</v>
      </c>
      <c r="I58" s="31"/>
      <c r="J58" s="31"/>
      <c r="K58" s="35"/>
    </row>
    <row r="59" spans="1:54" x14ac:dyDescent="0.3">
      <c r="C59" s="58" t="s">
        <v>176</v>
      </c>
      <c r="D59" s="54"/>
      <c r="E59" s="6"/>
      <c r="F59" s="19"/>
      <c r="G59" s="25">
        <v>91.3</v>
      </c>
      <c r="H59" s="25">
        <v>3.22</v>
      </c>
      <c r="I59" s="31"/>
      <c r="J59" s="31"/>
      <c r="K59" s="35"/>
    </row>
    <row r="60" spans="1:54" x14ac:dyDescent="0.3">
      <c r="C60" s="57"/>
      <c r="D60" s="54"/>
      <c r="E60" s="6"/>
      <c r="F60" s="19"/>
      <c r="G60" s="24"/>
      <c r="H60" s="24"/>
      <c r="I60" s="31"/>
      <c r="J60" s="31"/>
      <c r="K60" s="35"/>
    </row>
    <row r="61" spans="1:54" x14ac:dyDescent="0.3">
      <c r="A61" s="10"/>
      <c r="B61" s="28"/>
      <c r="C61" s="58" t="s">
        <v>25</v>
      </c>
      <c r="D61" s="54"/>
      <c r="E61" s="6"/>
      <c r="F61" s="19"/>
      <c r="G61" s="24"/>
      <c r="H61" s="24"/>
      <c r="I61" s="31"/>
      <c r="J61" s="31"/>
      <c r="K61" s="35"/>
    </row>
    <row r="62" spans="1:54" s="2" customFormat="1" ht="13.8" x14ac:dyDescent="0.3">
      <c r="A62" s="28"/>
      <c r="B62" s="28"/>
      <c r="C62" s="57" t="s">
        <v>5255</v>
      </c>
      <c r="D62" s="54"/>
      <c r="E62" s="6"/>
      <c r="F62" s="19"/>
      <c r="G62" s="24" t="s">
        <v>2</v>
      </c>
      <c r="H62" s="24" t="s">
        <v>2</v>
      </c>
      <c r="I62" s="31"/>
      <c r="J62" s="31"/>
      <c r="K62" s="35"/>
      <c r="L62" s="3"/>
      <c r="AI62" s="3"/>
      <c r="AV62" s="3"/>
      <c r="AX62" s="3"/>
      <c r="BB62" s="3"/>
    </row>
    <row r="63" spans="1:54" x14ac:dyDescent="0.3">
      <c r="B63" s="8"/>
      <c r="C63" s="57" t="s">
        <v>190</v>
      </c>
      <c r="D63" s="54"/>
      <c r="E63" s="6"/>
      <c r="F63" s="19"/>
      <c r="G63" s="24">
        <v>50.77</v>
      </c>
      <c r="H63" s="24">
        <v>1.79</v>
      </c>
      <c r="I63" s="31"/>
      <c r="J63" s="31"/>
      <c r="K63" s="35"/>
    </row>
    <row r="64" spans="1:54" x14ac:dyDescent="0.3">
      <c r="C64" s="58" t="s">
        <v>176</v>
      </c>
      <c r="D64" s="54"/>
      <c r="E64" s="6"/>
      <c r="F64" s="19"/>
      <c r="G64" s="25">
        <v>50.77</v>
      </c>
      <c r="H64" s="25">
        <v>1.79</v>
      </c>
      <c r="I64" s="31"/>
      <c r="J64" s="31"/>
      <c r="K64" s="35"/>
    </row>
    <row r="65" spans="3:11" x14ac:dyDescent="0.3">
      <c r="C65" s="57"/>
      <c r="D65" s="54"/>
      <c r="E65" s="6"/>
      <c r="F65" s="19"/>
      <c r="G65" s="24"/>
      <c r="H65" s="24"/>
      <c r="I65" s="31"/>
      <c r="J65" s="31"/>
      <c r="K65" s="35"/>
    </row>
    <row r="66" spans="3:11" x14ac:dyDescent="0.3">
      <c r="C66" s="60" t="s">
        <v>191</v>
      </c>
      <c r="D66" s="55"/>
      <c r="E66" s="5"/>
      <c r="F66" s="20"/>
      <c r="G66" s="26">
        <v>2835.41</v>
      </c>
      <c r="H66" s="26">
        <v>100</v>
      </c>
      <c r="I66" s="32"/>
      <c r="J66" s="32"/>
      <c r="K66" s="36"/>
    </row>
    <row r="69" spans="3:11" x14ac:dyDescent="0.3">
      <c r="C69" s="1" t="s">
        <v>192</v>
      </c>
    </row>
    <row r="70" spans="3:11" x14ac:dyDescent="0.3">
      <c r="C70" s="37" t="s">
        <v>193</v>
      </c>
      <c r="D70" s="37"/>
      <c r="E70" s="37"/>
      <c r="F70" s="37"/>
      <c r="G70" s="37"/>
      <c r="H70" s="37"/>
      <c r="I70" s="37"/>
      <c r="J70" s="37"/>
      <c r="K70" s="37"/>
    </row>
    <row r="71" spans="3:11" x14ac:dyDescent="0.3">
      <c r="C71" s="2" t="s">
        <v>194</v>
      </c>
    </row>
    <row r="72" spans="3:11" x14ac:dyDescent="0.3">
      <c r="C72" s="2" t="s">
        <v>195</v>
      </c>
    </row>
    <row r="73" spans="3:11" ht="30" customHeight="1" x14ac:dyDescent="0.3">
      <c r="C73" s="82" t="s">
        <v>196</v>
      </c>
      <c r="D73" s="83"/>
      <c r="E73" s="83"/>
      <c r="F73" s="83"/>
      <c r="G73" s="83"/>
      <c r="H73" s="83"/>
      <c r="I73" s="83"/>
      <c r="J73" s="83"/>
      <c r="K73" s="83"/>
    </row>
    <row r="74" spans="3:11" x14ac:dyDescent="0.3">
      <c r="C74" s="2" t="s">
        <v>197</v>
      </c>
    </row>
    <row r="76" spans="3:11" x14ac:dyDescent="0.3">
      <c r="C76" s="1" t="s">
        <v>5366</v>
      </c>
      <c r="E76" s="80" t="s">
        <v>5367</v>
      </c>
    </row>
    <row r="77" spans="3:11" x14ac:dyDescent="0.3">
      <c r="E77" s="2" t="s">
        <v>5408</v>
      </c>
    </row>
  </sheetData>
  <mergeCells count="1">
    <mergeCell ref="C73:K73"/>
  </mergeCells>
  <hyperlinks>
    <hyperlink ref="J2" location="'Index'!A1" display="'Index'!A1" xr:uid="{6DBE7C99-4119-4884-826D-3345BB0C9429}"/>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2E584-9A13-4F4C-8078-B2A9F26E36C4}">
  <sheetPr codeName="Sheet156"/>
  <dimension ref="A1:IV110"/>
  <sheetViews>
    <sheetView showGridLines="0" zoomScale="90" zoomScaleNormal="90" workbookViewId="0">
      <pane ySplit="6" topLeftCell="A9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3294</v>
      </c>
      <c r="J2" s="38" t="s">
        <v>4927</v>
      </c>
    </row>
    <row r="3" spans="1:54" ht="16.2" x14ac:dyDescent="0.35">
      <c r="C3" s="1" t="s">
        <v>28</v>
      </c>
      <c r="D3" s="21" t="s">
        <v>3295</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223</v>
      </c>
      <c r="C10" s="57" t="s">
        <v>224</v>
      </c>
      <c r="D10" s="54" t="s">
        <v>225</v>
      </c>
      <c r="E10" s="6" t="s">
        <v>86</v>
      </c>
      <c r="F10" s="19">
        <v>700000</v>
      </c>
      <c r="G10" s="24">
        <v>18367.3</v>
      </c>
      <c r="H10" s="24">
        <v>4.8</v>
      </c>
      <c r="I10" s="31"/>
      <c r="J10" s="31"/>
      <c r="K10" s="35"/>
    </row>
    <row r="11" spans="1:54" x14ac:dyDescent="0.3">
      <c r="B11" s="8" t="s">
        <v>319</v>
      </c>
      <c r="C11" s="57" t="s">
        <v>320</v>
      </c>
      <c r="D11" s="54" t="s">
        <v>321</v>
      </c>
      <c r="E11" s="6" t="s">
        <v>322</v>
      </c>
      <c r="F11" s="19">
        <v>1700000</v>
      </c>
      <c r="G11" s="24">
        <v>16270.7</v>
      </c>
      <c r="H11" s="24">
        <v>4.25</v>
      </c>
      <c r="I11" s="31"/>
      <c r="J11" s="31"/>
      <c r="K11" s="35"/>
    </row>
    <row r="12" spans="1:54" x14ac:dyDescent="0.3">
      <c r="B12" s="8" t="s">
        <v>40</v>
      </c>
      <c r="C12" s="57" t="s">
        <v>41</v>
      </c>
      <c r="D12" s="54" t="s">
        <v>42</v>
      </c>
      <c r="E12" s="6" t="s">
        <v>43</v>
      </c>
      <c r="F12" s="19">
        <v>790000</v>
      </c>
      <c r="G12" s="24">
        <v>15811.85</v>
      </c>
      <c r="H12" s="24">
        <v>4.13</v>
      </c>
      <c r="I12" s="31"/>
      <c r="J12" s="31"/>
      <c r="K12" s="35"/>
    </row>
    <row r="13" spans="1:54" x14ac:dyDescent="0.3">
      <c r="B13" s="8" t="s">
        <v>961</v>
      </c>
      <c r="C13" s="57" t="s">
        <v>962</v>
      </c>
      <c r="D13" s="54" t="s">
        <v>963</v>
      </c>
      <c r="E13" s="6" t="s">
        <v>111</v>
      </c>
      <c r="F13" s="19">
        <v>1300000</v>
      </c>
      <c r="G13" s="24">
        <v>14833</v>
      </c>
      <c r="H13" s="24">
        <v>3.88</v>
      </c>
      <c r="I13" s="31"/>
      <c r="J13" s="31"/>
      <c r="K13" s="35"/>
    </row>
    <row r="14" spans="1:54" x14ac:dyDescent="0.3">
      <c r="B14" s="8" t="s">
        <v>491</v>
      </c>
      <c r="C14" s="57" t="s">
        <v>492</v>
      </c>
      <c r="D14" s="54" t="s">
        <v>493</v>
      </c>
      <c r="E14" s="6" t="s">
        <v>315</v>
      </c>
      <c r="F14" s="19">
        <v>1900000</v>
      </c>
      <c r="G14" s="24">
        <v>14473.25</v>
      </c>
      <c r="H14" s="24">
        <v>3.78</v>
      </c>
      <c r="I14" s="31"/>
      <c r="J14" s="31"/>
      <c r="K14" s="35"/>
    </row>
    <row r="15" spans="1:54" x14ac:dyDescent="0.3">
      <c r="B15" s="8" t="s">
        <v>558</v>
      </c>
      <c r="C15" s="57" t="s">
        <v>559</v>
      </c>
      <c r="D15" s="54" t="s">
        <v>560</v>
      </c>
      <c r="E15" s="6" t="s">
        <v>86</v>
      </c>
      <c r="F15" s="19">
        <v>700000</v>
      </c>
      <c r="G15" s="24">
        <v>14392</v>
      </c>
      <c r="H15" s="24">
        <v>3.76</v>
      </c>
      <c r="I15" s="31"/>
      <c r="J15" s="31"/>
      <c r="K15" s="35"/>
    </row>
    <row r="16" spans="1:54" x14ac:dyDescent="0.3">
      <c r="B16" s="8" t="s">
        <v>2228</v>
      </c>
      <c r="C16" s="57" t="s">
        <v>2229</v>
      </c>
      <c r="D16" s="54" t="s">
        <v>2230</v>
      </c>
      <c r="E16" s="6" t="s">
        <v>315</v>
      </c>
      <c r="F16" s="19">
        <v>611360</v>
      </c>
      <c r="G16" s="24">
        <v>13880.93</v>
      </c>
      <c r="H16" s="24">
        <v>3.63</v>
      </c>
      <c r="I16" s="31"/>
      <c r="J16" s="31"/>
      <c r="K16" s="35"/>
    </row>
    <row r="17" spans="2:11" x14ac:dyDescent="0.3">
      <c r="B17" s="8" t="s">
        <v>2574</v>
      </c>
      <c r="C17" s="57" t="s">
        <v>2573</v>
      </c>
      <c r="D17" s="54" t="s">
        <v>2575</v>
      </c>
      <c r="E17" s="6" t="s">
        <v>175</v>
      </c>
      <c r="F17" s="19">
        <v>2225742</v>
      </c>
      <c r="G17" s="24">
        <v>13874.2</v>
      </c>
      <c r="H17" s="24">
        <v>3.62</v>
      </c>
      <c r="I17" s="31"/>
      <c r="J17" s="31"/>
      <c r="K17" s="35" t="s">
        <v>5319</v>
      </c>
    </row>
    <row r="18" spans="2:11" x14ac:dyDescent="0.3">
      <c r="B18" s="8" t="s">
        <v>1061</v>
      </c>
      <c r="C18" s="57" t="s">
        <v>1062</v>
      </c>
      <c r="D18" s="54" t="s">
        <v>1063</v>
      </c>
      <c r="E18" s="6" t="s">
        <v>145</v>
      </c>
      <c r="F18" s="19">
        <v>741783</v>
      </c>
      <c r="G18" s="24">
        <v>13813.48</v>
      </c>
      <c r="H18" s="24">
        <v>3.61</v>
      </c>
      <c r="I18" s="31"/>
      <c r="J18" s="31"/>
      <c r="K18" s="35"/>
    </row>
    <row r="19" spans="2:11" x14ac:dyDescent="0.3">
      <c r="B19" s="8" t="s">
        <v>377</v>
      </c>
      <c r="C19" s="57" t="s">
        <v>378</v>
      </c>
      <c r="D19" s="54" t="s">
        <v>379</v>
      </c>
      <c r="E19" s="6" t="s">
        <v>103</v>
      </c>
      <c r="F19" s="19">
        <v>3300000</v>
      </c>
      <c r="G19" s="24">
        <v>13742.85</v>
      </c>
      <c r="H19" s="24">
        <v>3.59</v>
      </c>
      <c r="I19" s="31"/>
      <c r="J19" s="31"/>
      <c r="K19" s="35"/>
    </row>
    <row r="20" spans="2:11" x14ac:dyDescent="0.3">
      <c r="B20" s="8" t="s">
        <v>1058</v>
      </c>
      <c r="C20" s="57" t="s">
        <v>1059</v>
      </c>
      <c r="D20" s="54" t="s">
        <v>1060</v>
      </c>
      <c r="E20" s="6" t="s">
        <v>111</v>
      </c>
      <c r="F20" s="19">
        <v>2855012</v>
      </c>
      <c r="G20" s="24">
        <v>13709.77</v>
      </c>
      <c r="H20" s="24">
        <v>3.58</v>
      </c>
      <c r="I20" s="31"/>
      <c r="J20" s="31"/>
      <c r="K20" s="35"/>
    </row>
    <row r="21" spans="2:11" x14ac:dyDescent="0.3">
      <c r="B21" s="8" t="s">
        <v>3296</v>
      </c>
      <c r="C21" s="57" t="s">
        <v>3297</v>
      </c>
      <c r="D21" s="54" t="s">
        <v>3298</v>
      </c>
      <c r="E21" s="6" t="s">
        <v>127</v>
      </c>
      <c r="F21" s="19">
        <v>440000</v>
      </c>
      <c r="G21" s="24">
        <v>13093.96</v>
      </c>
      <c r="H21" s="24">
        <v>3.42</v>
      </c>
      <c r="I21" s="31"/>
      <c r="J21" s="31"/>
      <c r="K21" s="35"/>
    </row>
    <row r="22" spans="2:11" x14ac:dyDescent="0.3">
      <c r="B22" s="8" t="s">
        <v>820</v>
      </c>
      <c r="C22" s="57" t="s">
        <v>821</v>
      </c>
      <c r="D22" s="54" t="s">
        <v>822</v>
      </c>
      <c r="E22" s="6" t="s">
        <v>322</v>
      </c>
      <c r="F22" s="19">
        <v>900000</v>
      </c>
      <c r="G22" s="24">
        <v>12904.2</v>
      </c>
      <c r="H22" s="24">
        <v>3.37</v>
      </c>
      <c r="I22" s="31"/>
      <c r="J22" s="31"/>
      <c r="K22" s="35"/>
    </row>
    <row r="23" spans="2:11" x14ac:dyDescent="0.3">
      <c r="B23" s="8" t="s">
        <v>2561</v>
      </c>
      <c r="C23" s="57" t="s">
        <v>2562</v>
      </c>
      <c r="D23" s="54" t="s">
        <v>2563</v>
      </c>
      <c r="E23" s="6" t="s">
        <v>160</v>
      </c>
      <c r="F23" s="19">
        <v>3001226</v>
      </c>
      <c r="G23" s="24">
        <v>12425.08</v>
      </c>
      <c r="H23" s="24">
        <v>3.25</v>
      </c>
      <c r="I23" s="31"/>
      <c r="J23" s="31"/>
      <c r="K23" s="35" t="s">
        <v>5316</v>
      </c>
    </row>
    <row r="24" spans="2:11" x14ac:dyDescent="0.3">
      <c r="B24" s="8" t="s">
        <v>3299</v>
      </c>
      <c r="C24" s="57" t="s">
        <v>3300</v>
      </c>
      <c r="D24" s="54" t="s">
        <v>3301</v>
      </c>
      <c r="E24" s="6" t="s">
        <v>137</v>
      </c>
      <c r="F24" s="19">
        <v>7000000</v>
      </c>
      <c r="G24" s="24">
        <v>12312.3</v>
      </c>
      <c r="H24" s="24">
        <v>3.22</v>
      </c>
      <c r="I24" s="31"/>
      <c r="J24" s="31"/>
      <c r="K24" s="35"/>
    </row>
    <row r="25" spans="2:11" x14ac:dyDescent="0.3">
      <c r="B25" s="8" t="s">
        <v>58</v>
      </c>
      <c r="C25" s="57" t="s">
        <v>59</v>
      </c>
      <c r="D25" s="54" t="s">
        <v>60</v>
      </c>
      <c r="E25" s="6" t="s">
        <v>43</v>
      </c>
      <c r="F25" s="19">
        <v>500000</v>
      </c>
      <c r="G25" s="24">
        <v>10817.5</v>
      </c>
      <c r="H25" s="24">
        <v>2.83</v>
      </c>
      <c r="I25" s="31"/>
      <c r="J25" s="31"/>
      <c r="K25" s="35"/>
    </row>
    <row r="26" spans="2:11" x14ac:dyDescent="0.3">
      <c r="B26" s="8" t="s">
        <v>986</v>
      </c>
      <c r="C26" s="57" t="s">
        <v>987</v>
      </c>
      <c r="D26" s="54" t="s">
        <v>988</v>
      </c>
      <c r="E26" s="6" t="s">
        <v>322</v>
      </c>
      <c r="F26" s="19">
        <v>900000</v>
      </c>
      <c r="G26" s="24">
        <v>9990</v>
      </c>
      <c r="H26" s="24">
        <v>2.61</v>
      </c>
      <c r="I26" s="31"/>
      <c r="J26" s="31"/>
      <c r="K26" s="35"/>
    </row>
    <row r="27" spans="2:11" x14ac:dyDescent="0.3">
      <c r="B27" s="8" t="s">
        <v>569</v>
      </c>
      <c r="C27" s="57" t="s">
        <v>570</v>
      </c>
      <c r="D27" s="54" t="s">
        <v>571</v>
      </c>
      <c r="E27" s="6" t="s">
        <v>164</v>
      </c>
      <c r="F27" s="19">
        <v>2234120</v>
      </c>
      <c r="G27" s="24">
        <v>8623.7000000000007</v>
      </c>
      <c r="H27" s="24">
        <v>2.25</v>
      </c>
      <c r="I27" s="31"/>
      <c r="J27" s="31"/>
      <c r="K27" s="35"/>
    </row>
    <row r="28" spans="2:11" x14ac:dyDescent="0.3">
      <c r="B28" s="8" t="s">
        <v>484</v>
      </c>
      <c r="C28" s="57" t="s">
        <v>485</v>
      </c>
      <c r="D28" s="54" t="s">
        <v>486</v>
      </c>
      <c r="E28" s="6" t="s">
        <v>111</v>
      </c>
      <c r="F28" s="19">
        <v>900000</v>
      </c>
      <c r="G28" s="24">
        <v>8103.15</v>
      </c>
      <c r="H28" s="24">
        <v>2.12</v>
      </c>
      <c r="I28" s="31"/>
      <c r="J28" s="31"/>
      <c r="K28" s="35"/>
    </row>
    <row r="29" spans="2:11" x14ac:dyDescent="0.3">
      <c r="B29" s="8" t="s">
        <v>347</v>
      </c>
      <c r="C29" s="57" t="s">
        <v>348</v>
      </c>
      <c r="D29" s="54" t="s">
        <v>349</v>
      </c>
      <c r="E29" s="6" t="s">
        <v>145</v>
      </c>
      <c r="F29" s="19">
        <v>1812156</v>
      </c>
      <c r="G29" s="24">
        <v>7881.97</v>
      </c>
      <c r="H29" s="24">
        <v>2.06</v>
      </c>
      <c r="I29" s="31"/>
      <c r="J29" s="31"/>
      <c r="K29" s="35"/>
    </row>
    <row r="30" spans="2:11" x14ac:dyDescent="0.3">
      <c r="B30" s="8" t="s">
        <v>2854</v>
      </c>
      <c r="C30" s="57" t="s">
        <v>2855</v>
      </c>
      <c r="D30" s="54" t="s">
        <v>2856</v>
      </c>
      <c r="E30" s="6" t="s">
        <v>72</v>
      </c>
      <c r="F30" s="19">
        <v>2180676</v>
      </c>
      <c r="G30" s="24">
        <v>7246.39</v>
      </c>
      <c r="H30" s="24">
        <v>1.89</v>
      </c>
      <c r="I30" s="31"/>
      <c r="J30" s="31"/>
      <c r="K30" s="35"/>
    </row>
    <row r="31" spans="2:11" x14ac:dyDescent="0.3">
      <c r="B31" s="8" t="s">
        <v>3302</v>
      </c>
      <c r="C31" s="57" t="s">
        <v>3049</v>
      </c>
      <c r="D31" s="54" t="s">
        <v>3050</v>
      </c>
      <c r="E31" s="6" t="s">
        <v>3051</v>
      </c>
      <c r="F31" s="19">
        <v>3345454</v>
      </c>
      <c r="G31" s="24">
        <v>6958.21</v>
      </c>
      <c r="H31" s="24">
        <v>1.82</v>
      </c>
      <c r="I31" s="31"/>
      <c r="J31" s="31"/>
      <c r="K31" s="35" t="s">
        <v>5317</v>
      </c>
    </row>
    <row r="32" spans="2:11" x14ac:dyDescent="0.3">
      <c r="B32" s="8" t="s">
        <v>501</v>
      </c>
      <c r="C32" s="57" t="s">
        <v>502</v>
      </c>
      <c r="D32" s="54" t="s">
        <v>503</v>
      </c>
      <c r="E32" s="6" t="s">
        <v>141</v>
      </c>
      <c r="F32" s="19">
        <v>4440103</v>
      </c>
      <c r="G32" s="24">
        <v>6874.61</v>
      </c>
      <c r="H32" s="24">
        <v>1.8</v>
      </c>
      <c r="I32" s="31"/>
      <c r="J32" s="31"/>
      <c r="K32" s="35"/>
    </row>
    <row r="33" spans="2:11" x14ac:dyDescent="0.3">
      <c r="B33" s="8" t="s">
        <v>3303</v>
      </c>
      <c r="C33" s="57" t="s">
        <v>3304</v>
      </c>
      <c r="D33" s="54" t="s">
        <v>3305</v>
      </c>
      <c r="E33" s="6" t="s">
        <v>115</v>
      </c>
      <c r="F33" s="19">
        <v>700000</v>
      </c>
      <c r="G33" s="24">
        <v>6612.55</v>
      </c>
      <c r="H33" s="24">
        <v>1.73</v>
      </c>
      <c r="I33" s="31"/>
      <c r="J33" s="31"/>
      <c r="K33" s="35"/>
    </row>
    <row r="34" spans="2:11" x14ac:dyDescent="0.3">
      <c r="B34" s="8" t="s">
        <v>1067</v>
      </c>
      <c r="C34" s="57" t="s">
        <v>1068</v>
      </c>
      <c r="D34" s="54" t="s">
        <v>1069</v>
      </c>
      <c r="E34" s="6" t="s">
        <v>137</v>
      </c>
      <c r="F34" s="19">
        <v>1000000</v>
      </c>
      <c r="G34" s="24">
        <v>6374</v>
      </c>
      <c r="H34" s="24">
        <v>1.67</v>
      </c>
      <c r="I34" s="31"/>
      <c r="J34" s="31"/>
      <c r="K34" s="35"/>
    </row>
    <row r="35" spans="2:11" x14ac:dyDescent="0.3">
      <c r="B35" s="8" t="s">
        <v>153</v>
      </c>
      <c r="C35" s="57" t="s">
        <v>154</v>
      </c>
      <c r="D35" s="54" t="s">
        <v>155</v>
      </c>
      <c r="E35" s="6" t="s">
        <v>156</v>
      </c>
      <c r="F35" s="19">
        <v>12859</v>
      </c>
      <c r="G35" s="24">
        <v>5060.66</v>
      </c>
      <c r="H35" s="24">
        <v>1.32</v>
      </c>
      <c r="I35" s="31"/>
      <c r="J35" s="31"/>
      <c r="K35" s="35"/>
    </row>
    <row r="36" spans="2:11" x14ac:dyDescent="0.3">
      <c r="B36" s="8" t="s">
        <v>802</v>
      </c>
      <c r="C36" s="57" t="s">
        <v>803</v>
      </c>
      <c r="D36" s="54" t="s">
        <v>804</v>
      </c>
      <c r="E36" s="6" t="s">
        <v>145</v>
      </c>
      <c r="F36" s="19">
        <v>35000</v>
      </c>
      <c r="G36" s="24">
        <v>2969</v>
      </c>
      <c r="H36" s="24">
        <v>0.78</v>
      </c>
      <c r="I36" s="31"/>
      <c r="J36" s="31"/>
      <c r="K36" s="35"/>
    </row>
    <row r="37" spans="2:11" x14ac:dyDescent="0.3">
      <c r="B37" s="8" t="s">
        <v>150</v>
      </c>
      <c r="C37" s="57" t="s">
        <v>151</v>
      </c>
      <c r="D37" s="54" t="s">
        <v>152</v>
      </c>
      <c r="E37" s="6" t="s">
        <v>141</v>
      </c>
      <c r="F37" s="19">
        <v>452767</v>
      </c>
      <c r="G37" s="24">
        <v>2179.39</v>
      </c>
      <c r="H37" s="24">
        <v>0.56999999999999995</v>
      </c>
      <c r="I37" s="31"/>
      <c r="J37" s="31"/>
      <c r="K37" s="35"/>
    </row>
    <row r="38" spans="2:11" x14ac:dyDescent="0.3">
      <c r="B38" s="8" t="s">
        <v>2250</v>
      </c>
      <c r="C38" s="57" t="s">
        <v>2251</v>
      </c>
      <c r="D38" s="54" t="s">
        <v>2252</v>
      </c>
      <c r="E38" s="6" t="s">
        <v>145</v>
      </c>
      <c r="F38" s="19">
        <v>1170000</v>
      </c>
      <c r="G38" s="24">
        <v>2135.25</v>
      </c>
      <c r="H38" s="24">
        <v>0.56000000000000005</v>
      </c>
      <c r="I38" s="31"/>
      <c r="J38" s="31"/>
      <c r="K38" s="35"/>
    </row>
    <row r="39" spans="2:11" x14ac:dyDescent="0.3">
      <c r="B39" s="8" t="s">
        <v>3306</v>
      </c>
      <c r="C39" s="57" t="s">
        <v>3307</v>
      </c>
      <c r="D39" s="54" t="s">
        <v>3308</v>
      </c>
      <c r="E39" s="6" t="s">
        <v>850</v>
      </c>
      <c r="F39" s="19">
        <v>758695</v>
      </c>
      <c r="G39" s="24">
        <v>1861.08</v>
      </c>
      <c r="H39" s="24">
        <v>0.49</v>
      </c>
      <c r="I39" s="31"/>
      <c r="J39" s="31"/>
      <c r="K39" s="35"/>
    </row>
    <row r="40" spans="2:11" x14ac:dyDescent="0.3">
      <c r="C40" s="58" t="s">
        <v>176</v>
      </c>
      <c r="D40" s="54"/>
      <c r="E40" s="6"/>
      <c r="F40" s="19"/>
      <c r="G40" s="25">
        <v>307592.33</v>
      </c>
      <c r="H40" s="25">
        <v>80.39</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9" t="s">
        <v>4</v>
      </c>
      <c r="D44" s="54"/>
      <c r="E44" s="6"/>
      <c r="F44" s="19"/>
      <c r="G44" s="24"/>
      <c r="H44" s="24"/>
      <c r="I44" s="31"/>
      <c r="J44" s="31"/>
      <c r="K44" s="35"/>
    </row>
    <row r="45" spans="2:11" x14ac:dyDescent="0.3">
      <c r="B45" s="8" t="s">
        <v>3309</v>
      </c>
      <c r="C45" s="57" t="s">
        <v>3310</v>
      </c>
      <c r="D45" s="54" t="s">
        <v>3311</v>
      </c>
      <c r="E45" s="6" t="s">
        <v>119</v>
      </c>
      <c r="F45" s="19">
        <v>2555000</v>
      </c>
      <c r="G45" s="24">
        <v>15102.82</v>
      </c>
      <c r="H45" s="24">
        <v>3.95</v>
      </c>
      <c r="I45" s="31"/>
      <c r="J45" s="31"/>
      <c r="K45" s="35"/>
    </row>
    <row r="46" spans="2:11" x14ac:dyDescent="0.3">
      <c r="C46" s="58" t="s">
        <v>176</v>
      </c>
      <c r="D46" s="54"/>
      <c r="E46" s="6"/>
      <c r="F46" s="19"/>
      <c r="G46" s="25">
        <v>15102.82</v>
      </c>
      <c r="H46" s="25">
        <v>3.95</v>
      </c>
      <c r="I46" s="31"/>
      <c r="J46" s="31"/>
      <c r="K46" s="35"/>
    </row>
    <row r="47" spans="2:11" x14ac:dyDescent="0.3">
      <c r="C47" s="57"/>
      <c r="D47" s="54"/>
      <c r="E47" s="6"/>
      <c r="F47" s="19"/>
      <c r="G47" s="24"/>
      <c r="H47" s="24"/>
      <c r="I47" s="31"/>
      <c r="J47" s="31"/>
      <c r="K47" s="35"/>
    </row>
    <row r="48" spans="2:11" x14ac:dyDescent="0.3">
      <c r="C48" s="59" t="s">
        <v>581</v>
      </c>
      <c r="D48" s="54"/>
      <c r="E48" s="6"/>
      <c r="F48" s="19"/>
      <c r="G48" s="24"/>
      <c r="H48" s="24"/>
      <c r="I48" s="31"/>
      <c r="J48" s="31"/>
      <c r="K48" s="35"/>
    </row>
    <row r="49" spans="1:11" x14ac:dyDescent="0.3">
      <c r="B49" s="8" t="s">
        <v>582</v>
      </c>
      <c r="C49" s="57" t="s">
        <v>583</v>
      </c>
      <c r="D49" s="54" t="s">
        <v>584</v>
      </c>
      <c r="E49" s="6" t="s">
        <v>542</v>
      </c>
      <c r="F49" s="19">
        <v>8200000</v>
      </c>
      <c r="G49" s="24">
        <v>10455</v>
      </c>
      <c r="H49" s="24">
        <v>2.73</v>
      </c>
      <c r="I49" s="31"/>
      <c r="J49" s="31"/>
      <c r="K49" s="35"/>
    </row>
    <row r="50" spans="1:11" x14ac:dyDescent="0.3">
      <c r="C50" s="58" t="s">
        <v>176</v>
      </c>
      <c r="D50" s="54"/>
      <c r="E50" s="6"/>
      <c r="F50" s="19"/>
      <c r="G50" s="25">
        <v>10455</v>
      </c>
      <c r="H50" s="25">
        <v>2.73</v>
      </c>
      <c r="I50" s="31"/>
      <c r="J50" s="31"/>
      <c r="K50" s="35"/>
    </row>
    <row r="51" spans="1:11" x14ac:dyDescent="0.3">
      <c r="C51" s="57"/>
      <c r="D51" s="54"/>
      <c r="E51" s="6"/>
      <c r="F51" s="19"/>
      <c r="G51" s="24"/>
      <c r="H51" s="24"/>
      <c r="I51" s="31"/>
      <c r="J51" s="31"/>
      <c r="K51" s="35"/>
    </row>
    <row r="52" spans="1:11" x14ac:dyDescent="0.3">
      <c r="C52" s="58" t="s">
        <v>5</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8</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9</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10</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C69" s="59" t="s">
        <v>15</v>
      </c>
      <c r="D69" s="54"/>
      <c r="E69" s="6"/>
      <c r="F69" s="19"/>
      <c r="G69" s="24"/>
      <c r="H69" s="24"/>
      <c r="I69" s="31"/>
      <c r="J69" s="31"/>
      <c r="K69" s="35"/>
    </row>
    <row r="70" spans="1:11" x14ac:dyDescent="0.3">
      <c r="B70" s="8" t="s">
        <v>184</v>
      </c>
      <c r="C70" s="57" t="s">
        <v>185</v>
      </c>
      <c r="D70" s="54" t="s">
        <v>186</v>
      </c>
      <c r="E70" s="6" t="s">
        <v>187</v>
      </c>
      <c r="F70" s="19">
        <v>1000000</v>
      </c>
      <c r="G70" s="24">
        <v>979.16</v>
      </c>
      <c r="H70" s="24">
        <v>0.26</v>
      </c>
      <c r="I70" s="31">
        <v>5.4701000000000004</v>
      </c>
      <c r="J70" s="31"/>
      <c r="K70" s="35"/>
    </row>
    <row r="71" spans="1:11" x14ac:dyDescent="0.3">
      <c r="C71" s="58" t="s">
        <v>176</v>
      </c>
      <c r="D71" s="54"/>
      <c r="E71" s="6"/>
      <c r="F71" s="19"/>
      <c r="G71" s="25">
        <v>979.16</v>
      </c>
      <c r="H71" s="25">
        <v>0.26</v>
      </c>
      <c r="I71" s="31"/>
      <c r="J71" s="31"/>
      <c r="K71" s="35"/>
    </row>
    <row r="72" spans="1:11" x14ac:dyDescent="0.3">
      <c r="C72" s="57"/>
      <c r="D72" s="54"/>
      <c r="E72" s="6"/>
      <c r="F72" s="19"/>
      <c r="G72" s="24"/>
      <c r="H72" s="24"/>
      <c r="I72" s="31"/>
      <c r="J72" s="31"/>
      <c r="K72" s="35"/>
    </row>
    <row r="73" spans="1:11" x14ac:dyDescent="0.3">
      <c r="C73" s="58" t="s">
        <v>16</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17</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188</v>
      </c>
      <c r="C89" s="57" t="s">
        <v>189</v>
      </c>
      <c r="D89" s="54"/>
      <c r="E89" s="6"/>
      <c r="F89" s="19"/>
      <c r="G89" s="24">
        <v>49370.81</v>
      </c>
      <c r="H89" s="24">
        <v>12.9</v>
      </c>
      <c r="I89" s="31"/>
      <c r="J89" s="31"/>
      <c r="K89" s="35"/>
    </row>
    <row r="90" spans="1:54" x14ac:dyDescent="0.3">
      <c r="C90" s="58" t="s">
        <v>176</v>
      </c>
      <c r="D90" s="54"/>
      <c r="E90" s="6"/>
      <c r="F90" s="19"/>
      <c r="G90" s="25">
        <v>49370.81</v>
      </c>
      <c r="H90" s="25">
        <v>12.9</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5255</v>
      </c>
      <c r="D93" s="54"/>
      <c r="E93" s="6"/>
      <c r="F93" s="19"/>
      <c r="G93" s="24" t="s">
        <v>2</v>
      </c>
      <c r="H93" s="24" t="s">
        <v>2</v>
      </c>
      <c r="I93" s="31"/>
      <c r="J93" s="31"/>
      <c r="K93" s="35"/>
      <c r="L93" s="3"/>
      <c r="AI93" s="3"/>
      <c r="AV93" s="3"/>
      <c r="AX93" s="3"/>
      <c r="BB93" s="3"/>
    </row>
    <row r="94" spans="1:54" x14ac:dyDescent="0.3">
      <c r="B94" s="8"/>
      <c r="C94" s="57" t="s">
        <v>190</v>
      </c>
      <c r="D94" s="54"/>
      <c r="E94" s="6"/>
      <c r="F94" s="19"/>
      <c r="G94" s="24">
        <v>-721.51</v>
      </c>
      <c r="H94" s="24">
        <v>-0.23</v>
      </c>
      <c r="I94" s="31"/>
      <c r="J94" s="31"/>
      <c r="K94" s="35"/>
    </row>
    <row r="95" spans="1:54" x14ac:dyDescent="0.3">
      <c r="C95" s="58" t="s">
        <v>176</v>
      </c>
      <c r="D95" s="54"/>
      <c r="E95" s="6"/>
      <c r="F95" s="19"/>
      <c r="G95" s="25">
        <v>-721.51</v>
      </c>
      <c r="H95" s="25">
        <v>-0.23</v>
      </c>
      <c r="I95" s="31"/>
      <c r="J95" s="31"/>
      <c r="K95" s="35"/>
    </row>
    <row r="96" spans="1:54" x14ac:dyDescent="0.3">
      <c r="C96" s="57"/>
      <c r="D96" s="54"/>
      <c r="E96" s="6"/>
      <c r="F96" s="19"/>
      <c r="G96" s="24"/>
      <c r="H96" s="24"/>
      <c r="I96" s="31"/>
      <c r="J96" s="31"/>
      <c r="K96" s="35"/>
    </row>
    <row r="97" spans="3:11" x14ac:dyDescent="0.3">
      <c r="C97" s="60" t="s">
        <v>191</v>
      </c>
      <c r="D97" s="55"/>
      <c r="E97" s="5"/>
      <c r="F97" s="20"/>
      <c r="G97" s="26">
        <v>382778.61</v>
      </c>
      <c r="H97" s="26">
        <v>100.00000000000001</v>
      </c>
      <c r="I97" s="32"/>
      <c r="J97" s="32"/>
      <c r="K97" s="36"/>
    </row>
    <row r="100" spans="3:11" x14ac:dyDescent="0.3">
      <c r="C100" s="1" t="s">
        <v>192</v>
      </c>
    </row>
    <row r="101" spans="3:11" x14ac:dyDescent="0.3">
      <c r="C101" s="37" t="s">
        <v>193</v>
      </c>
      <c r="D101" s="37"/>
      <c r="E101" s="37"/>
      <c r="F101" s="37"/>
      <c r="G101" s="37"/>
      <c r="H101" s="37"/>
      <c r="I101" s="37"/>
      <c r="J101" s="37"/>
      <c r="K101" s="37"/>
    </row>
    <row r="102" spans="3:11" x14ac:dyDescent="0.3">
      <c r="C102" s="2" t="s">
        <v>194</v>
      </c>
    </row>
    <row r="103" spans="3:11" x14ac:dyDescent="0.3">
      <c r="C103" s="2" t="s">
        <v>195</v>
      </c>
    </row>
    <row r="104" spans="3:11" ht="30" customHeight="1" x14ac:dyDescent="0.3">
      <c r="C104" s="82" t="s">
        <v>196</v>
      </c>
      <c r="D104" s="83"/>
      <c r="E104" s="83"/>
      <c r="F104" s="83"/>
      <c r="G104" s="83"/>
      <c r="H104" s="83"/>
      <c r="I104" s="83"/>
      <c r="J104" s="83"/>
      <c r="K104" s="83"/>
    </row>
    <row r="105" spans="3:11" x14ac:dyDescent="0.3">
      <c r="C105" s="2" t="s">
        <v>197</v>
      </c>
    </row>
    <row r="106" spans="3:11" x14ac:dyDescent="0.3">
      <c r="C106" s="2" t="s">
        <v>5322</v>
      </c>
    </row>
    <row r="107" spans="3:11" x14ac:dyDescent="0.3">
      <c r="C107" s="2" t="s">
        <v>5318</v>
      </c>
    </row>
    <row r="109" spans="3:11" x14ac:dyDescent="0.3">
      <c r="C109" s="1" t="s">
        <v>5366</v>
      </c>
      <c r="E109" s="80" t="s">
        <v>5367</v>
      </c>
    </row>
    <row r="110" spans="3:11" x14ac:dyDescent="0.3">
      <c r="E110" s="2" t="s">
        <v>5372</v>
      </c>
    </row>
  </sheetData>
  <mergeCells count="1">
    <mergeCell ref="C104:K104"/>
  </mergeCells>
  <hyperlinks>
    <hyperlink ref="J2" location="'Index'!A1" display="'Index'!A1" xr:uid="{96508A5F-9210-482C-88D2-1A4FA82EB4B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EE6BA-045E-451F-9921-858516AB583E}">
  <sheetPr codeName="Sheet157"/>
  <dimension ref="A1:IV91"/>
  <sheetViews>
    <sheetView showGridLines="0" zoomScale="90" zoomScaleNormal="90" workbookViewId="0">
      <pane ySplit="6" topLeftCell="A6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3312</v>
      </c>
      <c r="J2" s="38" t="s">
        <v>4927</v>
      </c>
    </row>
    <row r="3" spans="1:54" ht="16.2" x14ac:dyDescent="0.35">
      <c r="C3" s="1" t="s">
        <v>28</v>
      </c>
      <c r="D3" s="21" t="s">
        <v>3313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3143</v>
      </c>
      <c r="C18" s="57" t="s">
        <v>1866</v>
      </c>
      <c r="D18" s="54" t="s">
        <v>3144</v>
      </c>
      <c r="E18" s="6" t="s">
        <v>595</v>
      </c>
      <c r="F18" s="19">
        <v>7800</v>
      </c>
      <c r="G18" s="24">
        <v>7939.53</v>
      </c>
      <c r="H18" s="24">
        <v>8.24</v>
      </c>
      <c r="I18" s="31">
        <v>6.8449999999999998</v>
      </c>
      <c r="J18" s="31"/>
      <c r="K18" s="35" t="s">
        <v>596</v>
      </c>
    </row>
    <row r="19" spans="2:11" x14ac:dyDescent="0.3">
      <c r="B19" s="8" t="s">
        <v>1913</v>
      </c>
      <c r="C19" s="57" t="s">
        <v>1914</v>
      </c>
      <c r="D19" s="54" t="s">
        <v>1915</v>
      </c>
      <c r="E19" s="6" t="s">
        <v>638</v>
      </c>
      <c r="F19" s="19">
        <v>5000</v>
      </c>
      <c r="G19" s="24">
        <v>5007.1899999999996</v>
      </c>
      <c r="H19" s="24">
        <v>5.2</v>
      </c>
      <c r="I19" s="31">
        <v>7.4781000000000004</v>
      </c>
      <c r="J19" s="31"/>
      <c r="K19" s="35" t="s">
        <v>596</v>
      </c>
    </row>
    <row r="20" spans="2:11" x14ac:dyDescent="0.3">
      <c r="B20" s="8" t="s">
        <v>1830</v>
      </c>
      <c r="C20" s="57" t="s">
        <v>1831</v>
      </c>
      <c r="D20" s="54" t="s">
        <v>1832</v>
      </c>
      <c r="E20" s="6" t="s">
        <v>595</v>
      </c>
      <c r="F20" s="19">
        <v>4000</v>
      </c>
      <c r="G20" s="24">
        <v>4041.81</v>
      </c>
      <c r="H20" s="24">
        <v>4.1900000000000004</v>
      </c>
      <c r="I20" s="31">
        <v>7.0049999999999999</v>
      </c>
      <c r="J20" s="31"/>
      <c r="K20" s="35" t="s">
        <v>596</v>
      </c>
    </row>
    <row r="21" spans="2:11" x14ac:dyDescent="0.3">
      <c r="B21" s="8" t="s">
        <v>660</v>
      </c>
      <c r="C21" s="57" t="s">
        <v>661</v>
      </c>
      <c r="D21" s="54" t="s">
        <v>662</v>
      </c>
      <c r="E21" s="6" t="s">
        <v>595</v>
      </c>
      <c r="F21" s="19">
        <v>3000</v>
      </c>
      <c r="G21" s="24">
        <v>3067.28</v>
      </c>
      <c r="H21" s="24">
        <v>3.18</v>
      </c>
      <c r="I21" s="31">
        <v>7.3250000000000002</v>
      </c>
      <c r="J21" s="31"/>
      <c r="K21" s="35" t="s">
        <v>596</v>
      </c>
    </row>
    <row r="22" spans="2:11" x14ac:dyDescent="0.3">
      <c r="B22" s="8" t="s">
        <v>2712</v>
      </c>
      <c r="C22" s="57" t="s">
        <v>627</v>
      </c>
      <c r="D22" s="54" t="s">
        <v>2713</v>
      </c>
      <c r="E22" s="6" t="s">
        <v>638</v>
      </c>
      <c r="F22" s="19">
        <v>3000</v>
      </c>
      <c r="G22" s="24">
        <v>3061.84</v>
      </c>
      <c r="H22" s="24">
        <v>3.18</v>
      </c>
      <c r="I22" s="31">
        <v>6.66</v>
      </c>
      <c r="J22" s="31"/>
      <c r="K22" s="35" t="s">
        <v>596</v>
      </c>
    </row>
    <row r="23" spans="2:11" x14ac:dyDescent="0.3">
      <c r="B23" s="8" t="s">
        <v>3314</v>
      </c>
      <c r="C23" s="57" t="s">
        <v>627</v>
      </c>
      <c r="D23" s="54" t="s">
        <v>3315</v>
      </c>
      <c r="E23" s="6" t="s">
        <v>595</v>
      </c>
      <c r="F23" s="19">
        <v>2500</v>
      </c>
      <c r="G23" s="24">
        <v>2566.98</v>
      </c>
      <c r="H23" s="24">
        <v>2.66</v>
      </c>
      <c r="I23" s="31">
        <v>6.8502999999999998</v>
      </c>
      <c r="J23" s="31"/>
      <c r="K23" s="35"/>
    </row>
    <row r="24" spans="2:11" x14ac:dyDescent="0.3">
      <c r="B24" s="8" t="s">
        <v>3316</v>
      </c>
      <c r="C24" s="57" t="s">
        <v>1645</v>
      </c>
      <c r="D24" s="54" t="s">
        <v>3317</v>
      </c>
      <c r="E24" s="6" t="s">
        <v>595</v>
      </c>
      <c r="F24" s="19">
        <v>2500</v>
      </c>
      <c r="G24" s="24">
        <v>2550.41</v>
      </c>
      <c r="H24" s="24">
        <v>2.65</v>
      </c>
      <c r="I24" s="31">
        <v>7.1150000000000002</v>
      </c>
      <c r="J24" s="31"/>
      <c r="K24" s="35" t="s">
        <v>596</v>
      </c>
    </row>
    <row r="25" spans="2:11" x14ac:dyDescent="0.3">
      <c r="C25" s="58" t="s">
        <v>176</v>
      </c>
      <c r="D25" s="54"/>
      <c r="E25" s="6"/>
      <c r="F25" s="19"/>
      <c r="G25" s="25">
        <v>28235.040000000001</v>
      </c>
      <c r="H25" s="25">
        <v>29.3</v>
      </c>
      <c r="I25" s="31"/>
      <c r="J25" s="31"/>
      <c r="K25" s="35"/>
    </row>
    <row r="26" spans="2:11" x14ac:dyDescent="0.3">
      <c r="C26" s="57"/>
      <c r="D26" s="54"/>
      <c r="E26" s="6"/>
      <c r="F26" s="19"/>
      <c r="G26" s="24"/>
      <c r="H26" s="24"/>
      <c r="I26" s="31"/>
      <c r="J26" s="31"/>
      <c r="K26" s="35"/>
    </row>
    <row r="27" spans="2:11" x14ac:dyDescent="0.3">
      <c r="C27" s="58" t="s">
        <v>7</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8</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9" t="s">
        <v>9</v>
      </c>
      <c r="D31" s="54"/>
      <c r="E31" s="6"/>
      <c r="F31" s="19"/>
      <c r="G31" s="24"/>
      <c r="H31" s="24"/>
      <c r="I31" s="31"/>
      <c r="J31" s="31"/>
      <c r="K31" s="35"/>
    </row>
    <row r="32" spans="2:11" x14ac:dyDescent="0.3">
      <c r="B32" s="8" t="s">
        <v>3318</v>
      </c>
      <c r="C32" s="57" t="s">
        <v>3319</v>
      </c>
      <c r="D32" s="54" t="s">
        <v>3320</v>
      </c>
      <c r="E32" s="6" t="s">
        <v>187</v>
      </c>
      <c r="F32" s="19">
        <v>54000000</v>
      </c>
      <c r="G32" s="24">
        <v>55275.59</v>
      </c>
      <c r="H32" s="24">
        <v>57.37</v>
      </c>
      <c r="I32" s="31">
        <v>0</v>
      </c>
      <c r="J32" s="31"/>
      <c r="K32" s="35"/>
    </row>
    <row r="33" spans="1:11" x14ac:dyDescent="0.3">
      <c r="B33" s="8" t="s">
        <v>709</v>
      </c>
      <c r="C33" s="57" t="s">
        <v>710</v>
      </c>
      <c r="D33" s="54" t="s">
        <v>711</v>
      </c>
      <c r="E33" s="6" t="s">
        <v>187</v>
      </c>
      <c r="F33" s="19">
        <v>2500000</v>
      </c>
      <c r="G33" s="24">
        <v>2570.48</v>
      </c>
      <c r="H33" s="24">
        <v>2.67</v>
      </c>
      <c r="I33" s="31">
        <v>6.4821853000000003</v>
      </c>
      <c r="J33" s="31"/>
      <c r="K33" s="35"/>
    </row>
    <row r="34" spans="1:11" x14ac:dyDescent="0.3">
      <c r="C34" s="58" t="s">
        <v>176</v>
      </c>
      <c r="D34" s="54"/>
      <c r="E34" s="6"/>
      <c r="F34" s="19"/>
      <c r="G34" s="25">
        <v>57846.07</v>
      </c>
      <c r="H34" s="25">
        <v>60.04</v>
      </c>
      <c r="I34" s="31"/>
      <c r="J34" s="31"/>
      <c r="K34" s="35"/>
    </row>
    <row r="35" spans="1:11" x14ac:dyDescent="0.3">
      <c r="C35" s="57"/>
      <c r="D35" s="54"/>
      <c r="E35" s="6"/>
      <c r="F35" s="19"/>
      <c r="G35" s="24"/>
      <c r="H35" s="24"/>
      <c r="I35" s="31"/>
      <c r="J35" s="31"/>
      <c r="K35" s="35"/>
    </row>
    <row r="36" spans="1:11" x14ac:dyDescent="0.3">
      <c r="C36" s="58" t="s">
        <v>10</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A39" s="28"/>
      <c r="B39" s="28"/>
      <c r="C39" s="58" t="s">
        <v>13</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14</v>
      </c>
      <c r="D41" s="54"/>
      <c r="E41" s="6"/>
      <c r="F41" s="19"/>
      <c r="G41" s="24"/>
      <c r="H41" s="24"/>
      <c r="I41" s="31"/>
      <c r="J41" s="31"/>
      <c r="K41" s="35"/>
    </row>
    <row r="42" spans="1:11" x14ac:dyDescent="0.3">
      <c r="B42" s="8" t="s">
        <v>2035</v>
      </c>
      <c r="C42" s="57" t="s">
        <v>1110</v>
      </c>
      <c r="D42" s="54" t="s">
        <v>2036</v>
      </c>
      <c r="E42" s="6" t="s">
        <v>736</v>
      </c>
      <c r="F42" s="19">
        <v>1000</v>
      </c>
      <c r="G42" s="24">
        <v>4872.16</v>
      </c>
      <c r="H42" s="24">
        <v>5.0599999999999996</v>
      </c>
      <c r="I42" s="31">
        <v>6.1001000000000003</v>
      </c>
      <c r="J42" s="31"/>
      <c r="K42" s="35" t="s">
        <v>596</v>
      </c>
    </row>
    <row r="43" spans="1:11" x14ac:dyDescent="0.3">
      <c r="B43" s="8" t="s">
        <v>2049</v>
      </c>
      <c r="C43" s="57" t="s">
        <v>1410</v>
      </c>
      <c r="D43" s="54" t="s">
        <v>2050</v>
      </c>
      <c r="E43" s="6" t="s">
        <v>730</v>
      </c>
      <c r="F43" s="19">
        <v>500</v>
      </c>
      <c r="G43" s="24">
        <v>2439.56</v>
      </c>
      <c r="H43" s="24">
        <v>2.5299999999999998</v>
      </c>
      <c r="I43" s="31">
        <v>6.1105999999999998</v>
      </c>
      <c r="J43" s="31"/>
      <c r="K43" s="35" t="s">
        <v>596</v>
      </c>
    </row>
    <row r="44" spans="1:11" x14ac:dyDescent="0.3">
      <c r="C44" s="58" t="s">
        <v>176</v>
      </c>
      <c r="D44" s="54"/>
      <c r="E44" s="6"/>
      <c r="F44" s="19"/>
      <c r="G44" s="25">
        <v>7311.72</v>
      </c>
      <c r="H44" s="25">
        <v>7.59</v>
      </c>
      <c r="I44" s="31"/>
      <c r="J44" s="31"/>
      <c r="K44" s="35"/>
    </row>
    <row r="45" spans="1:11" x14ac:dyDescent="0.3">
      <c r="C45" s="57"/>
      <c r="D45" s="54"/>
      <c r="E45" s="6"/>
      <c r="F45" s="19"/>
      <c r="G45" s="24"/>
      <c r="H45" s="24"/>
      <c r="I45" s="31"/>
      <c r="J45" s="31"/>
      <c r="K45" s="35"/>
    </row>
    <row r="46" spans="1:11" x14ac:dyDescent="0.3">
      <c r="C46" s="58" t="s">
        <v>15</v>
      </c>
      <c r="D46" s="54"/>
      <c r="E46" s="6"/>
      <c r="F46" s="19"/>
      <c r="G46" s="24" t="s">
        <v>2</v>
      </c>
      <c r="H46" s="24" t="s">
        <v>2</v>
      </c>
      <c r="I46" s="31"/>
      <c r="J46" s="31"/>
      <c r="K46" s="35"/>
    </row>
    <row r="47" spans="1:11" x14ac:dyDescent="0.3">
      <c r="C47" s="57"/>
      <c r="D47" s="54"/>
      <c r="E47" s="6"/>
      <c r="F47" s="19"/>
      <c r="G47" s="24"/>
      <c r="H47" s="24"/>
      <c r="I47" s="31"/>
      <c r="J47" s="31"/>
      <c r="K47" s="35"/>
    </row>
    <row r="48" spans="1: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C55" s="59" t="s">
        <v>20</v>
      </c>
      <c r="D55" s="54"/>
      <c r="E55" s="6"/>
      <c r="F55" s="19"/>
      <c r="G55" s="24"/>
      <c r="H55" s="24"/>
      <c r="I55" s="31"/>
      <c r="J55" s="31"/>
      <c r="K55" s="35"/>
    </row>
    <row r="56" spans="1:11" x14ac:dyDescent="0.3">
      <c r="B56" s="8" t="s">
        <v>778</v>
      </c>
      <c r="C56" s="57" t="s">
        <v>5281</v>
      </c>
      <c r="D56" s="54" t="s">
        <v>779</v>
      </c>
      <c r="E56" s="6" t="s">
        <v>780</v>
      </c>
      <c r="F56" s="19">
        <v>4940.3530000000001</v>
      </c>
      <c r="G56" s="24">
        <v>555.47</v>
      </c>
      <c r="H56" s="24">
        <v>0.57999999999999996</v>
      </c>
      <c r="I56" s="31">
        <v>5.51</v>
      </c>
      <c r="J56" s="31"/>
      <c r="K56" s="35"/>
    </row>
    <row r="57" spans="1:11" x14ac:dyDescent="0.3">
      <c r="C57" s="58" t="s">
        <v>176</v>
      </c>
      <c r="D57" s="54"/>
      <c r="E57" s="6"/>
      <c r="F57" s="19"/>
      <c r="G57" s="25">
        <v>555.47</v>
      </c>
      <c r="H57" s="25">
        <v>0.57999999999999996</v>
      </c>
      <c r="I57" s="31"/>
      <c r="J57" s="31"/>
      <c r="K57" s="35"/>
    </row>
    <row r="58" spans="1:11" x14ac:dyDescent="0.3">
      <c r="C58" s="57"/>
      <c r="D58" s="54"/>
      <c r="E58" s="6"/>
      <c r="F58" s="19"/>
      <c r="G58" s="24"/>
      <c r="H58" s="24"/>
      <c r="I58" s="31"/>
      <c r="J58" s="31"/>
      <c r="K58" s="35"/>
    </row>
    <row r="59" spans="1:11" x14ac:dyDescent="0.3">
      <c r="C59" s="58" t="s">
        <v>21</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22</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C63" s="58" t="s">
        <v>23</v>
      </c>
      <c r="D63" s="54"/>
      <c r="E63" s="6"/>
      <c r="F63" s="19"/>
      <c r="G63" s="24" t="s">
        <v>2</v>
      </c>
      <c r="H63" s="24" t="s">
        <v>2</v>
      </c>
      <c r="I63" s="31"/>
      <c r="J63" s="31"/>
      <c r="K63" s="35"/>
    </row>
    <row r="64" spans="1:11" x14ac:dyDescent="0.3">
      <c r="C64" s="57"/>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188</v>
      </c>
      <c r="C66" s="57" t="s">
        <v>189</v>
      </c>
      <c r="D66" s="54"/>
      <c r="E66" s="6"/>
      <c r="F66" s="19"/>
      <c r="G66" s="24">
        <v>1881.65</v>
      </c>
      <c r="H66" s="24">
        <v>1.95</v>
      </c>
      <c r="I66" s="31"/>
      <c r="J66" s="31"/>
      <c r="K66" s="35"/>
    </row>
    <row r="67" spans="1:54" x14ac:dyDescent="0.3">
      <c r="C67" s="58" t="s">
        <v>176</v>
      </c>
      <c r="D67" s="54"/>
      <c r="E67" s="6"/>
      <c r="F67" s="19"/>
      <c r="G67" s="25">
        <v>1881.65</v>
      </c>
      <c r="H67" s="25">
        <v>1.95</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5255</v>
      </c>
      <c r="D70" s="54"/>
      <c r="E70" s="6"/>
      <c r="F70" s="19"/>
      <c r="G70" s="24" t="s">
        <v>2</v>
      </c>
      <c r="H70" s="24" t="s">
        <v>2</v>
      </c>
      <c r="I70" s="31"/>
      <c r="J70" s="31"/>
      <c r="K70" s="35"/>
      <c r="L70" s="3"/>
      <c r="AI70" s="3"/>
      <c r="AV70" s="3"/>
      <c r="AX70" s="3"/>
      <c r="BB70" s="3"/>
    </row>
    <row r="71" spans="1:54" x14ac:dyDescent="0.3">
      <c r="B71" s="8"/>
      <c r="C71" s="57" t="s">
        <v>190</v>
      </c>
      <c r="D71" s="54"/>
      <c r="E71" s="6"/>
      <c r="F71" s="19"/>
      <c r="G71" s="24">
        <v>520.97</v>
      </c>
      <c r="H71" s="24">
        <v>0.54</v>
      </c>
      <c r="I71" s="31"/>
      <c r="J71" s="31"/>
      <c r="K71" s="35"/>
    </row>
    <row r="72" spans="1:54" x14ac:dyDescent="0.3">
      <c r="C72" s="58" t="s">
        <v>176</v>
      </c>
      <c r="D72" s="54"/>
      <c r="E72" s="6"/>
      <c r="F72" s="19"/>
      <c r="G72" s="25">
        <v>520.97</v>
      </c>
      <c r="H72" s="25">
        <v>0.54</v>
      </c>
      <c r="I72" s="31"/>
      <c r="J72" s="31"/>
      <c r="K72" s="35"/>
    </row>
    <row r="73" spans="1:54" x14ac:dyDescent="0.3">
      <c r="C73" s="57"/>
      <c r="D73" s="54"/>
      <c r="E73" s="6"/>
      <c r="F73" s="19"/>
      <c r="G73" s="24"/>
      <c r="H73" s="24"/>
      <c r="I73" s="31"/>
      <c r="J73" s="31"/>
      <c r="K73" s="35"/>
    </row>
    <row r="74" spans="1:54" x14ac:dyDescent="0.3">
      <c r="C74" s="60" t="s">
        <v>191</v>
      </c>
      <c r="D74" s="55"/>
      <c r="E74" s="5"/>
      <c r="F74" s="20"/>
      <c r="G74" s="26">
        <v>96350.92</v>
      </c>
      <c r="H74" s="26">
        <v>100.00000000000001</v>
      </c>
      <c r="I74" s="32"/>
      <c r="J74" s="32"/>
      <c r="K74" s="36"/>
    </row>
    <row r="76" spans="1:54" ht="15" x14ac:dyDescent="0.35">
      <c r="C76" s="50" t="s">
        <v>4938</v>
      </c>
      <c r="D76" s="50"/>
      <c r="E76" s="50"/>
      <c r="F76" s="50"/>
      <c r="G76" s="63"/>
      <c r="H76" s="63"/>
      <c r="I76" s="63"/>
      <c r="J76" s="50"/>
    </row>
    <row r="77" spans="1:54" ht="27.6" x14ac:dyDescent="0.3">
      <c r="C77" s="43" t="s">
        <v>4933</v>
      </c>
      <c r="D77" s="43" t="s">
        <v>4934</v>
      </c>
      <c r="E77" s="43" t="s">
        <v>5288</v>
      </c>
      <c r="F77" s="43" t="s">
        <v>4935</v>
      </c>
      <c r="G77" s="64" t="s">
        <v>34</v>
      </c>
      <c r="H77" s="65" t="s">
        <v>5289</v>
      </c>
      <c r="I77" s="64" t="s">
        <v>36</v>
      </c>
      <c r="J77" s="43" t="s">
        <v>39</v>
      </c>
    </row>
    <row r="78" spans="1:54" x14ac:dyDescent="0.3">
      <c r="C78" s="43" t="s">
        <v>5290</v>
      </c>
      <c r="D78" s="43"/>
      <c r="E78" s="43"/>
      <c r="F78" s="43"/>
      <c r="G78" s="64"/>
      <c r="H78" s="65"/>
      <c r="I78" s="64"/>
      <c r="J78" s="43"/>
    </row>
    <row r="79" spans="1:54" x14ac:dyDescent="0.3">
      <c r="C79" s="46" t="s">
        <v>5300</v>
      </c>
      <c r="D79" s="66"/>
      <c r="E79" s="66"/>
      <c r="F79" s="66"/>
      <c r="G79" s="67"/>
      <c r="H79" s="68">
        <v>-6000</v>
      </c>
      <c r="I79" s="69">
        <f>+H79/G74*100</f>
        <v>-6.2272368546143619</v>
      </c>
      <c r="J79" s="66"/>
    </row>
    <row r="80" spans="1:54" x14ac:dyDescent="0.3">
      <c r="C80" s="48" t="s">
        <v>4937</v>
      </c>
      <c r="D80" s="48"/>
      <c r="E80" s="48"/>
      <c r="F80" s="48"/>
      <c r="G80" s="70"/>
      <c r="H80" s="70">
        <f>SUM(H79:H79)</f>
        <v>-6000</v>
      </c>
      <c r="I80" s="70">
        <f>SUM(I79:I79)</f>
        <v>-6.2272368546143619</v>
      </c>
      <c r="J80" s="48"/>
    </row>
    <row r="81" spans="3:11" x14ac:dyDescent="0.3">
      <c r="F81" s="71"/>
      <c r="G81" s="72"/>
      <c r="H81" s="72"/>
      <c r="I81" s="72"/>
      <c r="J81" s="72"/>
    </row>
    <row r="82" spans="3:11" x14ac:dyDescent="0.3">
      <c r="C82" s="1" t="s">
        <v>192</v>
      </c>
    </row>
    <row r="83" spans="3:11" x14ac:dyDescent="0.3">
      <c r="C83" s="37" t="s">
        <v>193</v>
      </c>
      <c r="D83" s="37"/>
      <c r="E83" s="37"/>
      <c r="F83" s="37"/>
      <c r="G83" s="37"/>
      <c r="H83" s="37"/>
      <c r="I83" s="37"/>
      <c r="J83" s="37"/>
      <c r="K83" s="37"/>
    </row>
    <row r="84" spans="3:11" x14ac:dyDescent="0.3">
      <c r="C84" s="2" t="s">
        <v>194</v>
      </c>
    </row>
    <row r="85" spans="3:11" x14ac:dyDescent="0.3">
      <c r="C85" s="2" t="s">
        <v>195</v>
      </c>
    </row>
    <row r="86" spans="3:11" ht="30" customHeight="1" x14ac:dyDescent="0.3">
      <c r="C86" s="82" t="s">
        <v>196</v>
      </c>
      <c r="D86" s="83"/>
      <c r="E86" s="83"/>
      <c r="F86" s="83"/>
      <c r="G86" s="83"/>
      <c r="H86" s="83"/>
      <c r="I86" s="83"/>
      <c r="J86" s="83"/>
      <c r="K86" s="83"/>
    </row>
    <row r="87" spans="3:11" x14ac:dyDescent="0.3">
      <c r="C87" s="2" t="s">
        <v>197</v>
      </c>
    </row>
    <row r="88" spans="3:11" ht="38.25" customHeight="1" x14ac:dyDescent="0.3">
      <c r="C88" s="84" t="s">
        <v>5312</v>
      </c>
      <c r="D88" s="84"/>
      <c r="E88" s="84"/>
      <c r="F88" s="84"/>
      <c r="G88" s="84"/>
      <c r="H88" s="84"/>
      <c r="I88" s="84"/>
      <c r="J88" s="84"/>
      <c r="K88" s="84"/>
    </row>
    <row r="90" spans="3:11" x14ac:dyDescent="0.3">
      <c r="C90" s="1" t="s">
        <v>5366</v>
      </c>
      <c r="E90" s="80" t="s">
        <v>5367</v>
      </c>
    </row>
    <row r="91" spans="3:11" x14ac:dyDescent="0.3">
      <c r="E91" s="2" t="s">
        <v>5409</v>
      </c>
    </row>
  </sheetData>
  <mergeCells count="2">
    <mergeCell ref="C86:K86"/>
    <mergeCell ref="C88:K88"/>
  </mergeCells>
  <hyperlinks>
    <hyperlink ref="J2" location="'Index'!A1" display="'Index'!A1" xr:uid="{C4B7C64F-B531-412C-94B6-C9457D0F274C}"/>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50EC-8C52-4AFB-9A36-57DCC0AEA287}">
  <sheetPr codeName="Sheet14"/>
  <dimension ref="A1:IV184"/>
  <sheetViews>
    <sheetView showGridLines="0" zoomScale="90" zoomScaleNormal="90" workbookViewId="0">
      <pane ySplit="6" topLeftCell="A16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525</v>
      </c>
      <c r="J2" s="38" t="s">
        <v>4927</v>
      </c>
    </row>
    <row r="3" spans="1:54" ht="16.2" x14ac:dyDescent="0.35">
      <c r="C3" s="1" t="s">
        <v>28</v>
      </c>
      <c r="D3" s="21" t="s">
        <v>526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27000000</v>
      </c>
      <c r="G10" s="24">
        <v>540405</v>
      </c>
      <c r="H10" s="24">
        <v>6.87</v>
      </c>
      <c r="I10" s="31"/>
      <c r="J10" s="31"/>
      <c r="K10" s="35"/>
    </row>
    <row r="11" spans="1:54" x14ac:dyDescent="0.3">
      <c r="B11" s="8" t="s">
        <v>323</v>
      </c>
      <c r="C11" s="57" t="s">
        <v>324</v>
      </c>
      <c r="D11" s="54" t="s">
        <v>325</v>
      </c>
      <c r="E11" s="6" t="s">
        <v>244</v>
      </c>
      <c r="F11" s="19">
        <v>17000000</v>
      </c>
      <c r="G11" s="24">
        <v>341632</v>
      </c>
      <c r="H11" s="24">
        <v>4.34</v>
      </c>
      <c r="I11" s="31"/>
      <c r="J11" s="31"/>
      <c r="K11" s="35"/>
    </row>
    <row r="12" spans="1:54" x14ac:dyDescent="0.3">
      <c r="B12" s="8" t="s">
        <v>527</v>
      </c>
      <c r="C12" s="57" t="s">
        <v>528</v>
      </c>
      <c r="D12" s="54" t="s">
        <v>529</v>
      </c>
      <c r="E12" s="6" t="s">
        <v>315</v>
      </c>
      <c r="F12" s="19">
        <v>1790000</v>
      </c>
      <c r="G12" s="24">
        <v>315004.2</v>
      </c>
      <c r="H12" s="24">
        <v>4</v>
      </c>
      <c r="I12" s="31"/>
      <c r="J12" s="31"/>
      <c r="K12" s="35"/>
    </row>
    <row r="13" spans="1:54" x14ac:dyDescent="0.3">
      <c r="B13" s="8" t="s">
        <v>44</v>
      </c>
      <c r="C13" s="57" t="s">
        <v>45</v>
      </c>
      <c r="D13" s="54" t="s">
        <v>46</v>
      </c>
      <c r="E13" s="6" t="s">
        <v>43</v>
      </c>
      <c r="F13" s="19">
        <v>21000000</v>
      </c>
      <c r="G13" s="24">
        <v>303618</v>
      </c>
      <c r="H13" s="24">
        <v>3.86</v>
      </c>
      <c r="I13" s="31"/>
      <c r="J13" s="31"/>
      <c r="K13" s="35"/>
    </row>
    <row r="14" spans="1:54" x14ac:dyDescent="0.3">
      <c r="B14" s="8" t="s">
        <v>58</v>
      </c>
      <c r="C14" s="57" t="s">
        <v>59</v>
      </c>
      <c r="D14" s="54" t="s">
        <v>60</v>
      </c>
      <c r="E14" s="6" t="s">
        <v>43</v>
      </c>
      <c r="F14" s="19">
        <v>14000000</v>
      </c>
      <c r="G14" s="24">
        <v>302890</v>
      </c>
      <c r="H14" s="24">
        <v>3.85</v>
      </c>
      <c r="I14" s="31"/>
      <c r="J14" s="31"/>
      <c r="K14" s="35"/>
    </row>
    <row r="15" spans="1:54" x14ac:dyDescent="0.3">
      <c r="B15" s="8" t="s">
        <v>87</v>
      </c>
      <c r="C15" s="57" t="s">
        <v>88</v>
      </c>
      <c r="D15" s="54" t="s">
        <v>89</v>
      </c>
      <c r="E15" s="6" t="s">
        <v>90</v>
      </c>
      <c r="F15" s="19">
        <v>3700000</v>
      </c>
      <c r="G15" s="24">
        <v>251951.5</v>
      </c>
      <c r="H15" s="24">
        <v>3.2</v>
      </c>
      <c r="I15" s="31"/>
      <c r="J15" s="31"/>
      <c r="K15" s="35"/>
    </row>
    <row r="16" spans="1:54" x14ac:dyDescent="0.3">
      <c r="B16" s="8" t="s">
        <v>76</v>
      </c>
      <c r="C16" s="57" t="s">
        <v>77</v>
      </c>
      <c r="D16" s="54" t="s">
        <v>78</v>
      </c>
      <c r="E16" s="6" t="s">
        <v>43</v>
      </c>
      <c r="F16" s="19">
        <v>30000000</v>
      </c>
      <c r="G16" s="24">
        <v>246105</v>
      </c>
      <c r="H16" s="24">
        <v>3.13</v>
      </c>
      <c r="I16" s="31"/>
      <c r="J16" s="31"/>
      <c r="K16" s="35"/>
    </row>
    <row r="17" spans="2:11" x14ac:dyDescent="0.3">
      <c r="B17" s="8" t="s">
        <v>344</v>
      </c>
      <c r="C17" s="57" t="s">
        <v>345</v>
      </c>
      <c r="D17" s="54" t="s">
        <v>346</v>
      </c>
      <c r="E17" s="6" t="s">
        <v>141</v>
      </c>
      <c r="F17" s="19">
        <v>170000</v>
      </c>
      <c r="G17" s="24">
        <v>242012</v>
      </c>
      <c r="H17" s="24">
        <v>3.07</v>
      </c>
      <c r="I17" s="31"/>
      <c r="J17" s="31"/>
      <c r="K17" s="35"/>
    </row>
    <row r="18" spans="2:11" x14ac:dyDescent="0.3">
      <c r="B18" s="8" t="s">
        <v>47</v>
      </c>
      <c r="C18" s="57" t="s">
        <v>48</v>
      </c>
      <c r="D18" s="54" t="s">
        <v>49</v>
      </c>
      <c r="E18" s="6" t="s">
        <v>50</v>
      </c>
      <c r="F18" s="19">
        <v>15000000</v>
      </c>
      <c r="G18" s="24">
        <v>240270</v>
      </c>
      <c r="H18" s="24">
        <v>3.05</v>
      </c>
      <c r="I18" s="31"/>
      <c r="J18" s="31"/>
      <c r="K18" s="35"/>
    </row>
    <row r="19" spans="2:11" x14ac:dyDescent="0.3">
      <c r="B19" s="8" t="s">
        <v>530</v>
      </c>
      <c r="C19" s="57" t="s">
        <v>531</v>
      </c>
      <c r="D19" s="54" t="s">
        <v>532</v>
      </c>
      <c r="E19" s="6" t="s">
        <v>86</v>
      </c>
      <c r="F19" s="19">
        <v>25000000</v>
      </c>
      <c r="G19" s="24">
        <v>234125</v>
      </c>
      <c r="H19" s="24">
        <v>2.97</v>
      </c>
      <c r="I19" s="31"/>
      <c r="J19" s="31"/>
      <c r="K19" s="35"/>
    </row>
    <row r="20" spans="2:11" x14ac:dyDescent="0.3">
      <c r="B20" s="8" t="s">
        <v>214</v>
      </c>
      <c r="C20" s="57" t="s">
        <v>215</v>
      </c>
      <c r="D20" s="54" t="s">
        <v>216</v>
      </c>
      <c r="E20" s="6" t="s">
        <v>68</v>
      </c>
      <c r="F20" s="19">
        <v>700000</v>
      </c>
      <c r="G20" s="24">
        <v>217210</v>
      </c>
      <c r="H20" s="24">
        <v>2.76</v>
      </c>
      <c r="I20" s="31"/>
      <c r="J20" s="31"/>
      <c r="K20" s="35"/>
    </row>
    <row r="21" spans="2:11" x14ac:dyDescent="0.3">
      <c r="B21" s="8" t="s">
        <v>533</v>
      </c>
      <c r="C21" s="57" t="s">
        <v>534</v>
      </c>
      <c r="D21" s="54" t="s">
        <v>535</v>
      </c>
      <c r="E21" s="6" t="s">
        <v>200</v>
      </c>
      <c r="F21" s="19">
        <v>3500000</v>
      </c>
      <c r="G21" s="24">
        <v>209177.5</v>
      </c>
      <c r="H21" s="24">
        <v>2.66</v>
      </c>
      <c r="I21" s="31"/>
      <c r="J21" s="31"/>
      <c r="K21" s="35"/>
    </row>
    <row r="22" spans="2:11" x14ac:dyDescent="0.3">
      <c r="B22" s="8" t="s">
        <v>223</v>
      </c>
      <c r="C22" s="57" t="s">
        <v>224</v>
      </c>
      <c r="D22" s="54" t="s">
        <v>225</v>
      </c>
      <c r="E22" s="6" t="s">
        <v>86</v>
      </c>
      <c r="F22" s="19">
        <v>7700000</v>
      </c>
      <c r="G22" s="24">
        <v>202040.3</v>
      </c>
      <c r="H22" s="24">
        <v>2.57</v>
      </c>
      <c r="I22" s="31"/>
      <c r="J22" s="31"/>
      <c r="K22" s="35"/>
    </row>
    <row r="23" spans="2:11" x14ac:dyDescent="0.3">
      <c r="B23" s="8" t="s">
        <v>61</v>
      </c>
      <c r="C23" s="57" t="s">
        <v>62</v>
      </c>
      <c r="D23" s="54" t="s">
        <v>63</v>
      </c>
      <c r="E23" s="6" t="s">
        <v>64</v>
      </c>
      <c r="F23" s="19">
        <v>13000000</v>
      </c>
      <c r="G23" s="24">
        <v>195078</v>
      </c>
      <c r="H23" s="24">
        <v>2.48</v>
      </c>
      <c r="I23" s="31"/>
      <c r="J23" s="31"/>
      <c r="K23" s="35"/>
    </row>
    <row r="24" spans="2:11" x14ac:dyDescent="0.3">
      <c r="B24" s="8" t="s">
        <v>54</v>
      </c>
      <c r="C24" s="57" t="s">
        <v>55</v>
      </c>
      <c r="D24" s="54" t="s">
        <v>56</v>
      </c>
      <c r="E24" s="6" t="s">
        <v>57</v>
      </c>
      <c r="F24" s="19">
        <v>5153000</v>
      </c>
      <c r="G24" s="24">
        <v>189104.79</v>
      </c>
      <c r="H24" s="24">
        <v>2.4</v>
      </c>
      <c r="I24" s="31"/>
      <c r="J24" s="31"/>
      <c r="K24" s="35"/>
    </row>
    <row r="25" spans="2:11" x14ac:dyDescent="0.3">
      <c r="B25" s="8" t="s">
        <v>104</v>
      </c>
      <c r="C25" s="57" t="s">
        <v>105</v>
      </c>
      <c r="D25" s="54" t="s">
        <v>106</v>
      </c>
      <c r="E25" s="6" t="s">
        <v>107</v>
      </c>
      <c r="F25" s="19">
        <v>25000000</v>
      </c>
      <c r="G25" s="24">
        <v>173212.5</v>
      </c>
      <c r="H25" s="24">
        <v>2.2000000000000002</v>
      </c>
      <c r="I25" s="31"/>
      <c r="J25" s="31"/>
      <c r="K25" s="35"/>
    </row>
    <row r="26" spans="2:11" x14ac:dyDescent="0.3">
      <c r="B26" s="8" t="s">
        <v>536</v>
      </c>
      <c r="C26" s="57" t="s">
        <v>537</v>
      </c>
      <c r="D26" s="54" t="s">
        <v>538</v>
      </c>
      <c r="E26" s="6" t="s">
        <v>164</v>
      </c>
      <c r="F26" s="19">
        <v>3300000</v>
      </c>
      <c r="G26" s="24">
        <v>144285.9</v>
      </c>
      <c r="H26" s="24">
        <v>1.83</v>
      </c>
      <c r="I26" s="31"/>
      <c r="J26" s="31"/>
      <c r="K26" s="35"/>
    </row>
    <row r="27" spans="2:11" x14ac:dyDescent="0.3">
      <c r="B27" s="8" t="s">
        <v>73</v>
      </c>
      <c r="C27" s="57" t="s">
        <v>74</v>
      </c>
      <c r="D27" s="54" t="s">
        <v>75</v>
      </c>
      <c r="E27" s="6" t="s">
        <v>50</v>
      </c>
      <c r="F27" s="19">
        <v>4000000</v>
      </c>
      <c r="G27" s="24">
        <v>138480</v>
      </c>
      <c r="H27" s="24">
        <v>1.76</v>
      </c>
      <c r="I27" s="31"/>
      <c r="J27" s="31"/>
      <c r="K27" s="35"/>
    </row>
    <row r="28" spans="2:11" x14ac:dyDescent="0.3">
      <c r="B28" s="8" t="s">
        <v>211</v>
      </c>
      <c r="C28" s="57" t="s">
        <v>212</v>
      </c>
      <c r="D28" s="54" t="s">
        <v>213</v>
      </c>
      <c r="E28" s="6" t="s">
        <v>145</v>
      </c>
      <c r="F28" s="19">
        <v>5700000</v>
      </c>
      <c r="G28" s="24">
        <v>133442.70000000001</v>
      </c>
      <c r="H28" s="24">
        <v>1.7</v>
      </c>
      <c r="I28" s="31"/>
      <c r="J28" s="31"/>
      <c r="K28" s="35"/>
    </row>
    <row r="29" spans="2:11" x14ac:dyDescent="0.3">
      <c r="B29" s="8" t="s">
        <v>539</v>
      </c>
      <c r="C29" s="57" t="s">
        <v>540</v>
      </c>
      <c r="D29" s="54" t="s">
        <v>541</v>
      </c>
      <c r="E29" s="6" t="s">
        <v>542</v>
      </c>
      <c r="F29" s="19">
        <v>8493836</v>
      </c>
      <c r="G29" s="24">
        <v>123177.61</v>
      </c>
      <c r="H29" s="24">
        <v>1.56</v>
      </c>
      <c r="I29" s="31"/>
      <c r="J29" s="31"/>
      <c r="K29" s="35"/>
    </row>
    <row r="30" spans="2:11" x14ac:dyDescent="0.3">
      <c r="B30" s="8" t="s">
        <v>543</v>
      </c>
      <c r="C30" s="57" t="s">
        <v>544</v>
      </c>
      <c r="D30" s="54" t="s">
        <v>545</v>
      </c>
      <c r="E30" s="6" t="s">
        <v>164</v>
      </c>
      <c r="F30" s="19">
        <v>74998244</v>
      </c>
      <c r="G30" s="24">
        <v>100482.65</v>
      </c>
      <c r="H30" s="24">
        <v>1.28</v>
      </c>
      <c r="I30" s="31"/>
      <c r="J30" s="31"/>
      <c r="K30" s="35"/>
    </row>
    <row r="31" spans="2:11" x14ac:dyDescent="0.3">
      <c r="B31" s="8" t="s">
        <v>402</v>
      </c>
      <c r="C31" s="57" t="s">
        <v>403</v>
      </c>
      <c r="D31" s="54" t="s">
        <v>404</v>
      </c>
      <c r="E31" s="6" t="s">
        <v>115</v>
      </c>
      <c r="F31" s="19">
        <v>2900000</v>
      </c>
      <c r="G31" s="24">
        <v>95984.2</v>
      </c>
      <c r="H31" s="24">
        <v>1.22</v>
      </c>
      <c r="I31" s="31"/>
      <c r="J31" s="31"/>
      <c r="K31" s="35"/>
    </row>
    <row r="32" spans="2:11" x14ac:dyDescent="0.3">
      <c r="B32" s="8" t="s">
        <v>546</v>
      </c>
      <c r="C32" s="57" t="s">
        <v>547</v>
      </c>
      <c r="D32" s="54" t="s">
        <v>548</v>
      </c>
      <c r="E32" s="6" t="s">
        <v>149</v>
      </c>
      <c r="F32" s="19">
        <v>7000000</v>
      </c>
      <c r="G32" s="24">
        <v>89320</v>
      </c>
      <c r="H32" s="24">
        <v>1.1299999999999999</v>
      </c>
      <c r="I32" s="31"/>
      <c r="J32" s="31"/>
      <c r="K32" s="35"/>
    </row>
    <row r="33" spans="2:11" x14ac:dyDescent="0.3">
      <c r="B33" s="8" t="s">
        <v>241</v>
      </c>
      <c r="C33" s="57" t="s">
        <v>242</v>
      </c>
      <c r="D33" s="54" t="s">
        <v>243</v>
      </c>
      <c r="E33" s="6" t="s">
        <v>244</v>
      </c>
      <c r="F33" s="19">
        <v>17000000</v>
      </c>
      <c r="G33" s="24">
        <v>71587</v>
      </c>
      <c r="H33" s="24">
        <v>0.91</v>
      </c>
      <c r="I33" s="31"/>
      <c r="J33" s="31"/>
      <c r="K33" s="35"/>
    </row>
    <row r="34" spans="2:11" x14ac:dyDescent="0.3">
      <c r="B34" s="8" t="s">
        <v>276</v>
      </c>
      <c r="C34" s="57" t="s">
        <v>277</v>
      </c>
      <c r="D34" s="54" t="s">
        <v>278</v>
      </c>
      <c r="E34" s="6" t="s">
        <v>200</v>
      </c>
      <c r="F34" s="19">
        <v>17000000</v>
      </c>
      <c r="G34" s="24">
        <v>65076</v>
      </c>
      <c r="H34" s="24">
        <v>0.83</v>
      </c>
      <c r="I34" s="31"/>
      <c r="J34" s="31"/>
      <c r="K34" s="35"/>
    </row>
    <row r="35" spans="2:11" x14ac:dyDescent="0.3">
      <c r="B35" s="8" t="s">
        <v>549</v>
      </c>
      <c r="C35" s="57" t="s">
        <v>550</v>
      </c>
      <c r="D35" s="54" t="s">
        <v>551</v>
      </c>
      <c r="E35" s="6" t="s">
        <v>119</v>
      </c>
      <c r="F35" s="19">
        <v>19000000</v>
      </c>
      <c r="G35" s="24">
        <v>63631</v>
      </c>
      <c r="H35" s="24">
        <v>0.81</v>
      </c>
      <c r="I35" s="31"/>
      <c r="J35" s="31"/>
      <c r="K35" s="35"/>
    </row>
    <row r="36" spans="2:11" x14ac:dyDescent="0.3">
      <c r="B36" s="8" t="s">
        <v>108</v>
      </c>
      <c r="C36" s="57" t="s">
        <v>109</v>
      </c>
      <c r="D36" s="54" t="s">
        <v>110</v>
      </c>
      <c r="E36" s="6" t="s">
        <v>111</v>
      </c>
      <c r="F36" s="19">
        <v>127411</v>
      </c>
      <c r="G36" s="24">
        <v>62953.78</v>
      </c>
      <c r="H36" s="24">
        <v>0.8</v>
      </c>
      <c r="I36" s="31"/>
      <c r="J36" s="31"/>
      <c r="K36" s="35"/>
    </row>
    <row r="37" spans="2:11" x14ac:dyDescent="0.3">
      <c r="B37" s="8" t="s">
        <v>269</v>
      </c>
      <c r="C37" s="57" t="s">
        <v>270</v>
      </c>
      <c r="D37" s="54" t="s">
        <v>271</v>
      </c>
      <c r="E37" s="6" t="s">
        <v>272</v>
      </c>
      <c r="F37" s="19">
        <v>2983652</v>
      </c>
      <c r="G37" s="24">
        <v>58214.03</v>
      </c>
      <c r="H37" s="24">
        <v>0.74</v>
      </c>
      <c r="I37" s="31"/>
      <c r="J37" s="31"/>
      <c r="K37" s="35"/>
    </row>
    <row r="38" spans="2:11" x14ac:dyDescent="0.3">
      <c r="B38" s="8" t="s">
        <v>494</v>
      </c>
      <c r="C38" s="57" t="s">
        <v>495</v>
      </c>
      <c r="D38" s="54" t="s">
        <v>496</v>
      </c>
      <c r="E38" s="6" t="s">
        <v>171</v>
      </c>
      <c r="F38" s="19">
        <v>430000</v>
      </c>
      <c r="G38" s="24">
        <v>57473.8</v>
      </c>
      <c r="H38" s="24">
        <v>0.73</v>
      </c>
      <c r="I38" s="31"/>
      <c r="J38" s="31"/>
      <c r="K38" s="35"/>
    </row>
    <row r="39" spans="2:11" x14ac:dyDescent="0.3">
      <c r="B39" s="8" t="s">
        <v>552</v>
      </c>
      <c r="C39" s="57" t="s">
        <v>553</v>
      </c>
      <c r="D39" s="54" t="s">
        <v>554</v>
      </c>
      <c r="E39" s="6" t="s">
        <v>137</v>
      </c>
      <c r="F39" s="19">
        <v>7700000</v>
      </c>
      <c r="G39" s="24">
        <v>57372.7</v>
      </c>
      <c r="H39" s="24">
        <v>0.73</v>
      </c>
      <c r="I39" s="31"/>
      <c r="J39" s="31"/>
      <c r="K39" s="35"/>
    </row>
    <row r="40" spans="2:11" x14ac:dyDescent="0.3">
      <c r="B40" s="8" t="s">
        <v>555</v>
      </c>
      <c r="C40" s="57" t="s">
        <v>556</v>
      </c>
      <c r="D40" s="54" t="s">
        <v>557</v>
      </c>
      <c r="E40" s="6" t="s">
        <v>43</v>
      </c>
      <c r="F40" s="19">
        <v>7000000</v>
      </c>
      <c r="G40" s="24">
        <v>57225</v>
      </c>
      <c r="H40" s="24">
        <v>0.73</v>
      </c>
      <c r="I40" s="31"/>
      <c r="J40" s="31"/>
      <c r="K40" s="35"/>
    </row>
    <row r="41" spans="2:11" x14ac:dyDescent="0.3">
      <c r="B41" s="8" t="s">
        <v>558</v>
      </c>
      <c r="C41" s="57" t="s">
        <v>559</v>
      </c>
      <c r="D41" s="54" t="s">
        <v>560</v>
      </c>
      <c r="E41" s="6" t="s">
        <v>86</v>
      </c>
      <c r="F41" s="19">
        <v>2000000</v>
      </c>
      <c r="G41" s="24">
        <v>41120</v>
      </c>
      <c r="H41" s="24">
        <v>0.52</v>
      </c>
      <c r="I41" s="31"/>
      <c r="J41" s="31"/>
      <c r="K41" s="35"/>
    </row>
    <row r="42" spans="2:11" x14ac:dyDescent="0.3">
      <c r="B42" s="8" t="s">
        <v>561</v>
      </c>
      <c r="C42" s="57" t="s">
        <v>562</v>
      </c>
      <c r="D42" s="54" t="s">
        <v>563</v>
      </c>
      <c r="E42" s="6" t="s">
        <v>164</v>
      </c>
      <c r="F42" s="19">
        <v>5000000</v>
      </c>
      <c r="G42" s="24">
        <v>40562.5</v>
      </c>
      <c r="H42" s="24">
        <v>0.52</v>
      </c>
      <c r="I42" s="31"/>
      <c r="J42" s="31"/>
      <c r="K42" s="35"/>
    </row>
    <row r="43" spans="2:11" x14ac:dyDescent="0.3">
      <c r="B43" s="8" t="s">
        <v>564</v>
      </c>
      <c r="C43" s="57" t="s">
        <v>565</v>
      </c>
      <c r="D43" s="54" t="s">
        <v>566</v>
      </c>
      <c r="E43" s="6" t="s">
        <v>164</v>
      </c>
      <c r="F43" s="19">
        <v>14000000</v>
      </c>
      <c r="G43" s="24">
        <v>36981</v>
      </c>
      <c r="H43" s="24">
        <v>0.47</v>
      </c>
      <c r="I43" s="31"/>
      <c r="J43" s="31"/>
      <c r="K43" s="35"/>
    </row>
    <row r="44" spans="2:11" x14ac:dyDescent="0.3">
      <c r="B44" s="8" t="s">
        <v>116</v>
      </c>
      <c r="C44" s="57" t="s">
        <v>117</v>
      </c>
      <c r="D44" s="54" t="s">
        <v>118</v>
      </c>
      <c r="E44" s="6" t="s">
        <v>119</v>
      </c>
      <c r="F44" s="19">
        <v>11000000</v>
      </c>
      <c r="G44" s="24">
        <v>32989</v>
      </c>
      <c r="H44" s="24">
        <v>0.42</v>
      </c>
      <c r="I44" s="31"/>
      <c r="J44" s="31"/>
      <c r="K44" s="35"/>
    </row>
    <row r="45" spans="2:11" x14ac:dyDescent="0.3">
      <c r="B45" s="8" t="s">
        <v>569</v>
      </c>
      <c r="C45" s="57" t="s">
        <v>570</v>
      </c>
      <c r="D45" s="54" t="s">
        <v>571</v>
      </c>
      <c r="E45" s="6" t="s">
        <v>164</v>
      </c>
      <c r="F45" s="19">
        <v>7322274</v>
      </c>
      <c r="G45" s="24">
        <v>28263.98</v>
      </c>
      <c r="H45" s="24">
        <v>0.36</v>
      </c>
      <c r="I45" s="31"/>
      <c r="J45" s="31"/>
      <c r="K45" s="35"/>
    </row>
    <row r="46" spans="2:11" x14ac:dyDescent="0.3">
      <c r="B46" s="8" t="s">
        <v>572</v>
      </c>
      <c r="C46" s="57" t="s">
        <v>573</v>
      </c>
      <c r="D46" s="54" t="s">
        <v>574</v>
      </c>
      <c r="E46" s="6" t="s">
        <v>115</v>
      </c>
      <c r="F46" s="19">
        <v>1500000</v>
      </c>
      <c r="G46" s="24">
        <v>22602</v>
      </c>
      <c r="H46" s="24">
        <v>0.28999999999999998</v>
      </c>
      <c r="I46" s="31"/>
      <c r="J46" s="31"/>
      <c r="K46" s="35"/>
    </row>
    <row r="47" spans="2:11" x14ac:dyDescent="0.3">
      <c r="B47" s="8" t="s">
        <v>575</v>
      </c>
      <c r="C47" s="57" t="s">
        <v>576</v>
      </c>
      <c r="D47" s="54" t="s">
        <v>577</v>
      </c>
      <c r="E47" s="6" t="s">
        <v>272</v>
      </c>
      <c r="F47" s="19">
        <v>3331748</v>
      </c>
      <c r="G47" s="24">
        <v>15244.41</v>
      </c>
      <c r="H47" s="24">
        <v>0.19</v>
      </c>
      <c r="I47" s="31"/>
      <c r="J47" s="31"/>
      <c r="K47" s="35"/>
    </row>
    <row r="48" spans="2:11" x14ac:dyDescent="0.3">
      <c r="B48" s="8" t="s">
        <v>347</v>
      </c>
      <c r="C48" s="57" t="s">
        <v>348</v>
      </c>
      <c r="D48" s="54" t="s">
        <v>349</v>
      </c>
      <c r="E48" s="6" t="s">
        <v>145</v>
      </c>
      <c r="F48" s="19">
        <v>2533988</v>
      </c>
      <c r="G48" s="24">
        <v>11021.58</v>
      </c>
      <c r="H48" s="24">
        <v>0.14000000000000001</v>
      </c>
      <c r="I48" s="31"/>
      <c r="J48" s="31"/>
      <c r="K48" s="35"/>
    </row>
    <row r="49" spans="2:11" x14ac:dyDescent="0.3">
      <c r="C49" s="58" t="s">
        <v>176</v>
      </c>
      <c r="D49" s="54"/>
      <c r="E49" s="6"/>
      <c r="F49" s="19"/>
      <c r="G49" s="25">
        <f>SUM(XDO_?FINAL_MV?29?)</f>
        <v>5751326.6300000027</v>
      </c>
      <c r="H49" s="25">
        <f>SUM(XDO_?FINAL_PER_NET?29?)</f>
        <v>73.08</v>
      </c>
      <c r="I49" s="31"/>
      <c r="J49" s="31"/>
      <c r="K49" s="35"/>
    </row>
    <row r="50" spans="2:11" x14ac:dyDescent="0.3">
      <c r="C50" s="57"/>
      <c r="D50" s="54"/>
      <c r="E50" s="6"/>
      <c r="F50" s="19"/>
      <c r="G50" s="24"/>
      <c r="H50" s="24"/>
      <c r="I50" s="31"/>
      <c r="J50" s="31"/>
      <c r="K50" s="35"/>
    </row>
    <row r="51" spans="2:11" x14ac:dyDescent="0.3">
      <c r="C51" s="59" t="s">
        <v>3</v>
      </c>
      <c r="D51" s="54"/>
      <c r="E51" s="6"/>
      <c r="F51" s="19"/>
      <c r="G51" s="24"/>
      <c r="H51" s="24"/>
      <c r="I51" s="31"/>
      <c r="J51" s="31"/>
      <c r="K51" s="35"/>
    </row>
    <row r="52" spans="2:11" x14ac:dyDescent="0.3">
      <c r="B52" s="8" t="s">
        <v>181</v>
      </c>
      <c r="C52" s="57" t="s">
        <v>182</v>
      </c>
      <c r="D52" s="54" t="s">
        <v>183</v>
      </c>
      <c r="E52" s="6" t="s">
        <v>123</v>
      </c>
      <c r="F52" s="19">
        <v>80000</v>
      </c>
      <c r="G52" s="61">
        <v>0</v>
      </c>
      <c r="H52" s="24" t="s">
        <v>5256</v>
      </c>
      <c r="I52" s="31"/>
      <c r="J52" s="31"/>
      <c r="K52" s="35" t="s">
        <v>5314</v>
      </c>
    </row>
    <row r="53" spans="2:11" x14ac:dyDescent="0.3">
      <c r="B53" s="8" t="s">
        <v>578</v>
      </c>
      <c r="C53" s="57" t="s">
        <v>579</v>
      </c>
      <c r="D53" s="54" t="s">
        <v>580</v>
      </c>
      <c r="E53" s="6" t="s">
        <v>141</v>
      </c>
      <c r="F53" s="19">
        <v>4700</v>
      </c>
      <c r="G53" s="61">
        <v>0</v>
      </c>
      <c r="H53" s="24" t="s">
        <v>5256</v>
      </c>
      <c r="I53" s="31"/>
      <c r="J53" s="31"/>
      <c r="K53" s="35" t="s">
        <v>5314</v>
      </c>
    </row>
    <row r="54" spans="2:11" x14ac:dyDescent="0.3">
      <c r="C54" s="58" t="s">
        <v>176</v>
      </c>
      <c r="D54" s="54"/>
      <c r="E54" s="6"/>
      <c r="F54" s="19"/>
      <c r="G54" s="62">
        <v>0</v>
      </c>
      <c r="H54" s="25" t="s">
        <v>5256</v>
      </c>
      <c r="I54" s="31"/>
      <c r="J54" s="31"/>
      <c r="K54" s="35"/>
    </row>
    <row r="55" spans="2:11" x14ac:dyDescent="0.3">
      <c r="C55" s="57"/>
      <c r="D55" s="54"/>
      <c r="E55" s="6"/>
      <c r="F55" s="19"/>
      <c r="G55" s="24"/>
      <c r="H55" s="24"/>
      <c r="I55" s="31"/>
      <c r="J55" s="31"/>
      <c r="K55" s="35"/>
    </row>
    <row r="56" spans="2:11" x14ac:dyDescent="0.3">
      <c r="C56" s="58" t="s">
        <v>4</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9" t="s">
        <v>581</v>
      </c>
      <c r="D58" s="54"/>
      <c r="E58" s="6"/>
      <c r="F58" s="19"/>
      <c r="G58" s="24"/>
      <c r="H58" s="24"/>
      <c r="I58" s="31"/>
      <c r="J58" s="31"/>
      <c r="K58" s="35"/>
    </row>
    <row r="59" spans="2:11" x14ac:dyDescent="0.3">
      <c r="B59" s="8" t="s">
        <v>582</v>
      </c>
      <c r="C59" s="57" t="s">
        <v>583</v>
      </c>
      <c r="D59" s="54" t="s">
        <v>584</v>
      </c>
      <c r="E59" s="6" t="s">
        <v>542</v>
      </c>
      <c r="F59" s="19">
        <v>57400000</v>
      </c>
      <c r="G59" s="24">
        <v>73185</v>
      </c>
      <c r="H59" s="24">
        <v>0.93</v>
      </c>
      <c r="I59" s="31"/>
      <c r="J59" s="31"/>
      <c r="K59" s="35"/>
    </row>
    <row r="60" spans="2:11" x14ac:dyDescent="0.3">
      <c r="B60" s="8" t="s">
        <v>585</v>
      </c>
      <c r="C60" s="57" t="s">
        <v>586</v>
      </c>
      <c r="D60" s="54" t="s">
        <v>587</v>
      </c>
      <c r="E60" s="6" t="s">
        <v>542</v>
      </c>
      <c r="F60" s="19">
        <v>1240</v>
      </c>
      <c r="G60" s="24">
        <v>1.62</v>
      </c>
      <c r="H60" s="24" t="s">
        <v>5256</v>
      </c>
      <c r="I60" s="31"/>
      <c r="J60" s="31"/>
      <c r="K60" s="35"/>
    </row>
    <row r="61" spans="2:11" x14ac:dyDescent="0.3">
      <c r="C61" s="58" t="s">
        <v>176</v>
      </c>
      <c r="D61" s="54"/>
      <c r="E61" s="6"/>
      <c r="F61" s="19"/>
      <c r="G61" s="25">
        <v>73186.62</v>
      </c>
      <c r="H61" s="25">
        <v>0.93</v>
      </c>
      <c r="I61" s="31"/>
      <c r="J61" s="31"/>
      <c r="K61" s="35"/>
    </row>
    <row r="62" spans="2:11" x14ac:dyDescent="0.3">
      <c r="C62" s="57"/>
      <c r="D62" s="54"/>
      <c r="E62" s="6"/>
      <c r="F62" s="19"/>
      <c r="G62" s="24"/>
      <c r="H62" s="24"/>
      <c r="I62" s="31"/>
      <c r="J62" s="31"/>
      <c r="K62" s="35"/>
    </row>
    <row r="63" spans="2:11" x14ac:dyDescent="0.3">
      <c r="C63" s="59" t="s">
        <v>588</v>
      </c>
      <c r="D63" s="54"/>
      <c r="E63" s="6"/>
      <c r="F63" s="19"/>
      <c r="G63" s="24"/>
      <c r="H63" s="24"/>
      <c r="I63" s="31"/>
      <c r="J63" s="31"/>
      <c r="K63" s="35"/>
    </row>
    <row r="64" spans="2:11" x14ac:dyDescent="0.3">
      <c r="B64" s="8" t="s">
        <v>589</v>
      </c>
      <c r="C64" s="57" t="s">
        <v>590</v>
      </c>
      <c r="D64" s="54" t="s">
        <v>591</v>
      </c>
      <c r="E64" s="6" t="s">
        <v>160</v>
      </c>
      <c r="F64" s="19">
        <v>14400000</v>
      </c>
      <c r="G64" s="24">
        <v>56088</v>
      </c>
      <c r="H64" s="24">
        <v>0.71</v>
      </c>
      <c r="I64" s="31"/>
      <c r="J64" s="31"/>
      <c r="K64" s="35"/>
    </row>
    <row r="65" spans="1:11" x14ac:dyDescent="0.3">
      <c r="C65" s="58" t="s">
        <v>176</v>
      </c>
      <c r="D65" s="54"/>
      <c r="E65" s="6"/>
      <c r="F65" s="19"/>
      <c r="G65" s="25">
        <v>56088</v>
      </c>
      <c r="H65" s="25">
        <v>0.71</v>
      </c>
      <c r="I65" s="31"/>
      <c r="J65" s="31"/>
      <c r="K65" s="35"/>
    </row>
    <row r="66" spans="1:11" x14ac:dyDescent="0.3">
      <c r="C66" s="57"/>
      <c r="D66" s="54"/>
      <c r="E66" s="6"/>
      <c r="F66" s="19"/>
      <c r="G66" s="24"/>
      <c r="H66" s="24"/>
      <c r="I66" s="31"/>
      <c r="J66" s="31"/>
      <c r="K66" s="35"/>
    </row>
    <row r="67" spans="1:11" x14ac:dyDescent="0.3">
      <c r="C67" s="59" t="s">
        <v>5282</v>
      </c>
      <c r="D67" s="54"/>
      <c r="E67" s="6"/>
      <c r="F67" s="19"/>
      <c r="G67" s="24"/>
      <c r="H67" s="24"/>
      <c r="I67" s="31"/>
      <c r="J67" s="31"/>
      <c r="K67" s="35"/>
    </row>
    <row r="68" spans="1:11" x14ac:dyDescent="0.3">
      <c r="B68" s="8" t="s">
        <v>567</v>
      </c>
      <c r="C68" s="57" t="s">
        <v>502</v>
      </c>
      <c r="D68" s="54" t="s">
        <v>568</v>
      </c>
      <c r="E68" s="6" t="s">
        <v>141</v>
      </c>
      <c r="F68" s="19">
        <v>36200</v>
      </c>
      <c r="G68" s="24">
        <v>30056.63</v>
      </c>
      <c r="H68" s="24">
        <v>0.38</v>
      </c>
      <c r="I68" s="31">
        <v>7.0049999999999999</v>
      </c>
      <c r="J68" s="31"/>
      <c r="K68" s="35" t="s">
        <v>596</v>
      </c>
    </row>
    <row r="69" spans="1:11" x14ac:dyDescent="0.3">
      <c r="C69" s="58" t="s">
        <v>176</v>
      </c>
      <c r="D69" s="54"/>
      <c r="E69" s="6"/>
      <c r="F69" s="19"/>
      <c r="G69" s="25">
        <v>30056.63</v>
      </c>
      <c r="H69" s="25">
        <v>0.38</v>
      </c>
      <c r="I69" s="31"/>
      <c r="J69" s="31"/>
      <c r="K69" s="35"/>
    </row>
    <row r="70" spans="1:11" x14ac:dyDescent="0.3">
      <c r="C70" s="57"/>
      <c r="D70" s="54"/>
      <c r="E70" s="6"/>
      <c r="F70" s="19"/>
      <c r="G70" s="24"/>
      <c r="H70" s="24"/>
      <c r="I70" s="31"/>
      <c r="J70" s="31"/>
      <c r="K70" s="35"/>
    </row>
    <row r="71" spans="1:11" x14ac:dyDescent="0.3">
      <c r="A71" s="10"/>
      <c r="B71" s="28"/>
      <c r="C71" s="58" t="s">
        <v>5</v>
      </c>
      <c r="D71" s="54"/>
      <c r="E71" s="6"/>
      <c r="F71" s="19"/>
      <c r="G71" s="24"/>
      <c r="H71" s="24"/>
      <c r="I71" s="31"/>
      <c r="J71" s="31"/>
      <c r="K71" s="35"/>
    </row>
    <row r="72" spans="1:11" x14ac:dyDescent="0.3">
      <c r="C72" s="59" t="s">
        <v>6</v>
      </c>
      <c r="D72" s="54"/>
      <c r="E72" s="6"/>
      <c r="F72" s="19"/>
      <c r="G72" s="24"/>
      <c r="H72" s="24"/>
      <c r="I72" s="31"/>
      <c r="J72" s="31"/>
      <c r="K72" s="35"/>
    </row>
    <row r="73" spans="1:11" x14ac:dyDescent="0.3">
      <c r="B73" s="8" t="s">
        <v>592</v>
      </c>
      <c r="C73" s="57" t="s">
        <v>593</v>
      </c>
      <c r="D73" s="54" t="s">
        <v>594</v>
      </c>
      <c r="E73" s="6" t="s">
        <v>595</v>
      </c>
      <c r="F73" s="19">
        <v>92000</v>
      </c>
      <c r="G73" s="24">
        <v>93323.42</v>
      </c>
      <c r="H73" s="24">
        <v>1.19</v>
      </c>
      <c r="I73" s="31">
        <v>7.36</v>
      </c>
      <c r="J73" s="31"/>
      <c r="K73" s="35" t="s">
        <v>596</v>
      </c>
    </row>
    <row r="74" spans="1:11" x14ac:dyDescent="0.3">
      <c r="B74" s="8" t="s">
        <v>597</v>
      </c>
      <c r="C74" s="57" t="s">
        <v>598</v>
      </c>
      <c r="D74" s="54" t="s">
        <v>599</v>
      </c>
      <c r="E74" s="6" t="s">
        <v>600</v>
      </c>
      <c r="F74" s="19">
        <v>95000</v>
      </c>
      <c r="G74" s="24">
        <v>81484.259999999995</v>
      </c>
      <c r="H74" s="24">
        <v>1.04</v>
      </c>
      <c r="I74" s="31">
        <v>9.74695</v>
      </c>
      <c r="J74" s="31"/>
      <c r="K74" s="35" t="s">
        <v>596</v>
      </c>
    </row>
    <row r="75" spans="1:11" x14ac:dyDescent="0.3">
      <c r="B75" s="8" t="s">
        <v>601</v>
      </c>
      <c r="C75" s="57" t="s">
        <v>602</v>
      </c>
      <c r="D75" s="54" t="s">
        <v>603</v>
      </c>
      <c r="E75" s="6" t="s">
        <v>604</v>
      </c>
      <c r="F75" s="19">
        <v>65000</v>
      </c>
      <c r="G75" s="24">
        <v>66437.539999999994</v>
      </c>
      <c r="H75" s="24">
        <v>0.84</v>
      </c>
      <c r="I75" s="31">
        <v>6.91</v>
      </c>
      <c r="J75" s="31"/>
      <c r="K75" s="35" t="s">
        <v>596</v>
      </c>
    </row>
    <row r="76" spans="1:11" x14ac:dyDescent="0.3">
      <c r="B76" s="8" t="s">
        <v>605</v>
      </c>
      <c r="C76" s="57" t="s">
        <v>606</v>
      </c>
      <c r="D76" s="54" t="s">
        <v>607</v>
      </c>
      <c r="E76" s="6" t="s">
        <v>595</v>
      </c>
      <c r="F76" s="19">
        <v>60000</v>
      </c>
      <c r="G76" s="24">
        <v>60004.26</v>
      </c>
      <c r="H76" s="24">
        <v>0.76</v>
      </c>
      <c r="I76" s="31">
        <v>7.13</v>
      </c>
      <c r="J76" s="31"/>
      <c r="K76" s="35" t="s">
        <v>596</v>
      </c>
    </row>
    <row r="77" spans="1:11" x14ac:dyDescent="0.3">
      <c r="B77" s="8" t="s">
        <v>608</v>
      </c>
      <c r="C77" s="57" t="s">
        <v>609</v>
      </c>
      <c r="D77" s="54" t="s">
        <v>610</v>
      </c>
      <c r="E77" s="6" t="s">
        <v>611</v>
      </c>
      <c r="F77" s="19">
        <v>51500</v>
      </c>
      <c r="G77" s="24">
        <v>51684.47</v>
      </c>
      <c r="H77" s="24">
        <v>0.66</v>
      </c>
      <c r="I77" s="31">
        <v>9.6549999999999994</v>
      </c>
      <c r="J77" s="31"/>
      <c r="K77" s="35" t="s">
        <v>596</v>
      </c>
    </row>
    <row r="78" spans="1:11" x14ac:dyDescent="0.3">
      <c r="B78" s="8" t="s">
        <v>612</v>
      </c>
      <c r="C78" s="57" t="s">
        <v>428</v>
      </c>
      <c r="D78" s="54" t="s">
        <v>613</v>
      </c>
      <c r="E78" s="6" t="s">
        <v>614</v>
      </c>
      <c r="F78" s="19">
        <v>45000</v>
      </c>
      <c r="G78" s="24">
        <v>45693.72</v>
      </c>
      <c r="H78" s="24">
        <v>0.57999999999999996</v>
      </c>
      <c r="I78" s="31">
        <v>7.75</v>
      </c>
      <c r="J78" s="31"/>
      <c r="K78" s="35" t="s">
        <v>596</v>
      </c>
    </row>
    <row r="79" spans="1:11" x14ac:dyDescent="0.3">
      <c r="B79" s="8" t="s">
        <v>615</v>
      </c>
      <c r="C79" s="57" t="s">
        <v>616</v>
      </c>
      <c r="D79" s="54" t="s">
        <v>617</v>
      </c>
      <c r="E79" s="6" t="s">
        <v>618</v>
      </c>
      <c r="F79" s="19">
        <v>35000</v>
      </c>
      <c r="G79" s="24">
        <v>35413</v>
      </c>
      <c r="H79" s="24">
        <v>0.45</v>
      </c>
      <c r="I79" s="31">
        <v>6.63</v>
      </c>
      <c r="J79" s="31"/>
      <c r="K79" s="35" t="s">
        <v>596</v>
      </c>
    </row>
    <row r="80" spans="1:11" x14ac:dyDescent="0.3">
      <c r="B80" s="8" t="s">
        <v>619</v>
      </c>
      <c r="C80" s="57" t="s">
        <v>620</v>
      </c>
      <c r="D80" s="54" t="s">
        <v>621</v>
      </c>
      <c r="E80" s="6" t="s">
        <v>622</v>
      </c>
      <c r="F80" s="19">
        <v>33500</v>
      </c>
      <c r="G80" s="24">
        <v>34248.019999999997</v>
      </c>
      <c r="H80" s="24">
        <v>0.44</v>
      </c>
      <c r="I80" s="31">
        <v>7.4499000000000004</v>
      </c>
      <c r="J80" s="31"/>
      <c r="K80" s="35" t="s">
        <v>596</v>
      </c>
    </row>
    <row r="81" spans="2:11" x14ac:dyDescent="0.3">
      <c r="B81" s="8" t="s">
        <v>623</v>
      </c>
      <c r="C81" s="57" t="s">
        <v>624</v>
      </c>
      <c r="D81" s="54" t="s">
        <v>625</v>
      </c>
      <c r="E81" s="6" t="s">
        <v>595</v>
      </c>
      <c r="F81" s="19">
        <v>32000</v>
      </c>
      <c r="G81" s="24">
        <v>32962.14</v>
      </c>
      <c r="H81" s="24">
        <v>0.42</v>
      </c>
      <c r="I81" s="31">
        <v>7.42</v>
      </c>
      <c r="J81" s="31"/>
      <c r="K81" s="35" t="s">
        <v>596</v>
      </c>
    </row>
    <row r="82" spans="2:11" x14ac:dyDescent="0.3">
      <c r="B82" s="8" t="s">
        <v>626</v>
      </c>
      <c r="C82" s="57" t="s">
        <v>627</v>
      </c>
      <c r="D82" s="54" t="s">
        <v>628</v>
      </c>
      <c r="E82" s="6" t="s">
        <v>595</v>
      </c>
      <c r="F82" s="19">
        <v>31500</v>
      </c>
      <c r="G82" s="24">
        <v>32288.67</v>
      </c>
      <c r="H82" s="24">
        <v>0.41</v>
      </c>
      <c r="I82" s="31">
        <v>6.8502999999999998</v>
      </c>
      <c r="J82" s="31"/>
      <c r="K82" s="35" t="s">
        <v>596</v>
      </c>
    </row>
    <row r="83" spans="2:11" x14ac:dyDescent="0.3">
      <c r="B83" s="8" t="s">
        <v>629</v>
      </c>
      <c r="C83" s="57" t="s">
        <v>630</v>
      </c>
      <c r="D83" s="54" t="s">
        <v>631</v>
      </c>
      <c r="E83" s="6" t="s">
        <v>632</v>
      </c>
      <c r="F83" s="19">
        <v>30000</v>
      </c>
      <c r="G83" s="24">
        <v>30708.39</v>
      </c>
      <c r="H83" s="24">
        <v>0.39</v>
      </c>
      <c r="I83" s="31">
        <v>7.4789000000000003</v>
      </c>
      <c r="J83" s="31"/>
      <c r="K83" s="35" t="s">
        <v>596</v>
      </c>
    </row>
    <row r="84" spans="2:11" x14ac:dyDescent="0.3">
      <c r="B84" s="8" t="s">
        <v>633</v>
      </c>
      <c r="C84" s="57" t="s">
        <v>634</v>
      </c>
      <c r="D84" s="54" t="s">
        <v>635</v>
      </c>
      <c r="E84" s="6" t="s">
        <v>595</v>
      </c>
      <c r="F84" s="19">
        <v>250</v>
      </c>
      <c r="G84" s="24">
        <v>26107.45</v>
      </c>
      <c r="H84" s="24">
        <v>0.33</v>
      </c>
      <c r="I84" s="31">
        <v>7.3250000000000002</v>
      </c>
      <c r="J84" s="31"/>
      <c r="K84" s="35" t="s">
        <v>596</v>
      </c>
    </row>
    <row r="85" spans="2:11" x14ac:dyDescent="0.3">
      <c r="B85" s="8" t="s">
        <v>636</v>
      </c>
      <c r="C85" s="57" t="s">
        <v>627</v>
      </c>
      <c r="D85" s="54" t="s">
        <v>637</v>
      </c>
      <c r="E85" s="6" t="s">
        <v>638</v>
      </c>
      <c r="F85" s="19">
        <v>25000</v>
      </c>
      <c r="G85" s="24">
        <v>25718.23</v>
      </c>
      <c r="H85" s="24">
        <v>0.33</v>
      </c>
      <c r="I85" s="31">
        <v>6.85</v>
      </c>
      <c r="J85" s="31"/>
      <c r="K85" s="35" t="s">
        <v>596</v>
      </c>
    </row>
    <row r="86" spans="2:11" x14ac:dyDescent="0.3">
      <c r="B86" s="8" t="s">
        <v>639</v>
      </c>
      <c r="C86" s="57" t="s">
        <v>583</v>
      </c>
      <c r="D86" s="54" t="s">
        <v>640</v>
      </c>
      <c r="E86" s="6" t="s">
        <v>604</v>
      </c>
      <c r="F86" s="19">
        <v>25700</v>
      </c>
      <c r="G86" s="24">
        <v>25698.87</v>
      </c>
      <c r="H86" s="24">
        <v>0.33</v>
      </c>
      <c r="I86" s="31">
        <v>6.63</v>
      </c>
      <c r="J86" s="31"/>
      <c r="K86" s="35" t="s">
        <v>596</v>
      </c>
    </row>
    <row r="87" spans="2:11" x14ac:dyDescent="0.3">
      <c r="B87" s="8" t="s">
        <v>641</v>
      </c>
      <c r="C87" s="57" t="s">
        <v>531</v>
      </c>
      <c r="D87" s="54" t="s">
        <v>642</v>
      </c>
      <c r="E87" s="6" t="s">
        <v>595</v>
      </c>
      <c r="F87" s="19">
        <v>20000</v>
      </c>
      <c r="G87" s="24">
        <v>20350.740000000002</v>
      </c>
      <c r="H87" s="24">
        <v>0.26</v>
      </c>
      <c r="I87" s="31">
        <v>7.5250000000000004</v>
      </c>
      <c r="J87" s="31"/>
      <c r="K87" s="35" t="s">
        <v>596</v>
      </c>
    </row>
    <row r="88" spans="2:11" x14ac:dyDescent="0.3">
      <c r="B88" s="8" t="s">
        <v>643</v>
      </c>
      <c r="C88" s="57" t="s">
        <v>224</v>
      </c>
      <c r="D88" s="54" t="s">
        <v>644</v>
      </c>
      <c r="E88" s="6" t="s">
        <v>614</v>
      </c>
      <c r="F88" s="19">
        <v>20000</v>
      </c>
      <c r="G88" s="24">
        <v>20099.52</v>
      </c>
      <c r="H88" s="24">
        <v>0.26</v>
      </c>
      <c r="I88" s="31">
        <v>7.3449999999999998</v>
      </c>
      <c r="J88" s="31"/>
      <c r="K88" s="35" t="s">
        <v>596</v>
      </c>
    </row>
    <row r="89" spans="2:11" x14ac:dyDescent="0.3">
      <c r="B89" s="8" t="s">
        <v>645</v>
      </c>
      <c r="C89" s="57" t="s">
        <v>646</v>
      </c>
      <c r="D89" s="54" t="s">
        <v>647</v>
      </c>
      <c r="E89" s="6" t="s">
        <v>648</v>
      </c>
      <c r="F89" s="19">
        <v>17500</v>
      </c>
      <c r="G89" s="24">
        <v>17765.41</v>
      </c>
      <c r="H89" s="24">
        <v>0.23</v>
      </c>
      <c r="I89" s="31">
        <v>7.4748999999999999</v>
      </c>
      <c r="J89" s="31"/>
      <c r="K89" s="35" t="s">
        <v>596</v>
      </c>
    </row>
    <row r="90" spans="2:11" x14ac:dyDescent="0.3">
      <c r="B90" s="8" t="s">
        <v>649</v>
      </c>
      <c r="C90" s="57" t="s">
        <v>650</v>
      </c>
      <c r="D90" s="54" t="s">
        <v>651</v>
      </c>
      <c r="E90" s="6" t="s">
        <v>622</v>
      </c>
      <c r="F90" s="19">
        <v>173</v>
      </c>
      <c r="G90" s="24">
        <v>17642.64</v>
      </c>
      <c r="H90" s="24">
        <v>0.22</v>
      </c>
      <c r="I90" s="31">
        <v>7.6433499999999999</v>
      </c>
      <c r="J90" s="31"/>
      <c r="K90" s="35" t="s">
        <v>596</v>
      </c>
    </row>
    <row r="91" spans="2:11" x14ac:dyDescent="0.3">
      <c r="B91" s="8" t="s">
        <v>652</v>
      </c>
      <c r="C91" s="57" t="s">
        <v>233</v>
      </c>
      <c r="D91" s="54" t="s">
        <v>653</v>
      </c>
      <c r="E91" s="6" t="s">
        <v>614</v>
      </c>
      <c r="F91" s="19">
        <v>17000</v>
      </c>
      <c r="G91" s="24">
        <v>17538.8</v>
      </c>
      <c r="H91" s="24">
        <v>0.22</v>
      </c>
      <c r="I91" s="31">
        <v>7.3297999999999996</v>
      </c>
      <c r="J91" s="31"/>
      <c r="K91" s="35" t="s">
        <v>596</v>
      </c>
    </row>
    <row r="92" spans="2:11" x14ac:dyDescent="0.3">
      <c r="B92" s="8" t="s">
        <v>654</v>
      </c>
      <c r="C92" s="57" t="s">
        <v>655</v>
      </c>
      <c r="D92" s="54" t="s">
        <v>656</v>
      </c>
      <c r="E92" s="6" t="s">
        <v>622</v>
      </c>
      <c r="F92" s="19">
        <v>16500</v>
      </c>
      <c r="G92" s="24">
        <v>16798.93</v>
      </c>
      <c r="H92" s="24">
        <v>0.21</v>
      </c>
      <c r="I92" s="31">
        <v>7.3924000000000003</v>
      </c>
      <c r="J92" s="31"/>
      <c r="K92" s="35" t="s">
        <v>596</v>
      </c>
    </row>
    <row r="93" spans="2:11" x14ac:dyDescent="0.3">
      <c r="B93" s="8" t="s">
        <v>657</v>
      </c>
      <c r="C93" s="57" t="s">
        <v>658</v>
      </c>
      <c r="D93" s="54" t="s">
        <v>659</v>
      </c>
      <c r="E93" s="6" t="s">
        <v>595</v>
      </c>
      <c r="F93" s="19">
        <v>15000</v>
      </c>
      <c r="G93" s="24">
        <v>15349.85</v>
      </c>
      <c r="H93" s="24">
        <v>0.2</v>
      </c>
      <c r="I93" s="31">
        <v>7.05</v>
      </c>
      <c r="J93" s="31"/>
      <c r="K93" s="35"/>
    </row>
    <row r="94" spans="2:11" x14ac:dyDescent="0.3">
      <c r="B94" s="8" t="s">
        <v>660</v>
      </c>
      <c r="C94" s="57" t="s">
        <v>661</v>
      </c>
      <c r="D94" s="54" t="s">
        <v>662</v>
      </c>
      <c r="E94" s="6" t="s">
        <v>595</v>
      </c>
      <c r="F94" s="19">
        <v>15000</v>
      </c>
      <c r="G94" s="24">
        <v>15336.41</v>
      </c>
      <c r="H94" s="24">
        <v>0.19</v>
      </c>
      <c r="I94" s="31">
        <v>7.3250000000000002</v>
      </c>
      <c r="J94" s="31"/>
      <c r="K94" s="35" t="s">
        <v>596</v>
      </c>
    </row>
    <row r="95" spans="2:11" x14ac:dyDescent="0.3">
      <c r="B95" s="8" t="s">
        <v>663</v>
      </c>
      <c r="C95" s="57" t="s">
        <v>664</v>
      </c>
      <c r="D95" s="54" t="s">
        <v>665</v>
      </c>
      <c r="E95" s="6" t="s">
        <v>614</v>
      </c>
      <c r="F95" s="19">
        <v>12500</v>
      </c>
      <c r="G95" s="24">
        <v>12957.25</v>
      </c>
      <c r="H95" s="24">
        <v>0.16</v>
      </c>
      <c r="I95" s="31">
        <v>7.7074999999999996</v>
      </c>
      <c r="J95" s="31"/>
      <c r="K95" s="35" t="s">
        <v>596</v>
      </c>
    </row>
    <row r="96" spans="2:11" x14ac:dyDescent="0.3">
      <c r="B96" s="8" t="s">
        <v>666</v>
      </c>
      <c r="C96" s="57" t="s">
        <v>646</v>
      </c>
      <c r="D96" s="54" t="s">
        <v>667</v>
      </c>
      <c r="E96" s="6" t="s">
        <v>622</v>
      </c>
      <c r="F96" s="19">
        <v>10000</v>
      </c>
      <c r="G96" s="24">
        <v>10128.39</v>
      </c>
      <c r="H96" s="24">
        <v>0.13</v>
      </c>
      <c r="I96" s="31">
        <v>7.4748999999999999</v>
      </c>
      <c r="J96" s="31"/>
      <c r="K96" s="35" t="s">
        <v>596</v>
      </c>
    </row>
    <row r="97" spans="2:11" x14ac:dyDescent="0.3">
      <c r="B97" s="8" t="s">
        <v>668</v>
      </c>
      <c r="C97" s="57" t="s">
        <v>624</v>
      </c>
      <c r="D97" s="54" t="s">
        <v>669</v>
      </c>
      <c r="E97" s="6" t="s">
        <v>595</v>
      </c>
      <c r="F97" s="19">
        <v>10000</v>
      </c>
      <c r="G97" s="24">
        <v>10086.209999999999</v>
      </c>
      <c r="H97" s="24">
        <v>0.13</v>
      </c>
      <c r="I97" s="31">
        <v>7.42</v>
      </c>
      <c r="J97" s="31"/>
      <c r="K97" s="35" t="s">
        <v>596</v>
      </c>
    </row>
    <row r="98" spans="2:11" x14ac:dyDescent="0.3">
      <c r="B98" s="8" t="s">
        <v>670</v>
      </c>
      <c r="C98" s="57" t="s">
        <v>671</v>
      </c>
      <c r="D98" s="54" t="s">
        <v>672</v>
      </c>
      <c r="E98" s="6" t="s">
        <v>673</v>
      </c>
      <c r="F98" s="19">
        <v>10000</v>
      </c>
      <c r="G98" s="24">
        <v>10050.08</v>
      </c>
      <c r="H98" s="24">
        <v>0.13</v>
      </c>
      <c r="I98" s="31">
        <v>9.0549999999999997</v>
      </c>
      <c r="J98" s="31"/>
      <c r="K98" s="35" t="s">
        <v>596</v>
      </c>
    </row>
    <row r="99" spans="2:11" x14ac:dyDescent="0.3">
      <c r="B99" s="8" t="s">
        <v>674</v>
      </c>
      <c r="C99" s="57" t="s">
        <v>55</v>
      </c>
      <c r="D99" s="54" t="s">
        <v>675</v>
      </c>
      <c r="E99" s="6" t="s">
        <v>595</v>
      </c>
      <c r="F99" s="19">
        <v>10000</v>
      </c>
      <c r="G99" s="24">
        <v>9976.4699999999993</v>
      </c>
      <c r="H99" s="24">
        <v>0.13</v>
      </c>
      <c r="I99" s="31">
        <v>6.4372999999999996</v>
      </c>
      <c r="J99" s="31"/>
      <c r="K99" s="35" t="s">
        <v>596</v>
      </c>
    </row>
    <row r="100" spans="2:11" x14ac:dyDescent="0.3">
      <c r="B100" s="8" t="s">
        <v>676</v>
      </c>
      <c r="C100" s="57" t="s">
        <v>677</v>
      </c>
      <c r="D100" s="54" t="s">
        <v>678</v>
      </c>
      <c r="E100" s="6" t="s">
        <v>632</v>
      </c>
      <c r="F100" s="19">
        <v>91</v>
      </c>
      <c r="G100" s="24">
        <v>9231.19</v>
      </c>
      <c r="H100" s="24">
        <v>0.12</v>
      </c>
      <c r="I100" s="31">
        <v>7.8383000000000003</v>
      </c>
      <c r="J100" s="31"/>
      <c r="K100" s="35" t="s">
        <v>596</v>
      </c>
    </row>
    <row r="101" spans="2:11" x14ac:dyDescent="0.3">
      <c r="B101" s="8" t="s">
        <v>679</v>
      </c>
      <c r="C101" s="57" t="s">
        <v>77</v>
      </c>
      <c r="D101" s="54" t="s">
        <v>680</v>
      </c>
      <c r="E101" s="6" t="s">
        <v>595</v>
      </c>
      <c r="F101" s="19">
        <v>8000</v>
      </c>
      <c r="G101" s="24">
        <v>8215.9500000000007</v>
      </c>
      <c r="H101" s="24">
        <v>0.1</v>
      </c>
      <c r="I101" s="31">
        <v>7.05</v>
      </c>
      <c r="J101" s="31"/>
      <c r="K101" s="35" t="s">
        <v>596</v>
      </c>
    </row>
    <row r="102" spans="2:11" x14ac:dyDescent="0.3">
      <c r="B102" s="8" t="s">
        <v>681</v>
      </c>
      <c r="C102" s="57" t="s">
        <v>233</v>
      </c>
      <c r="D102" s="54" t="s">
        <v>682</v>
      </c>
      <c r="E102" s="6" t="s">
        <v>614</v>
      </c>
      <c r="F102" s="19">
        <v>7500</v>
      </c>
      <c r="G102" s="24">
        <v>7899.16</v>
      </c>
      <c r="H102" s="24">
        <v>0.1</v>
      </c>
      <c r="I102" s="31">
        <v>7.4848999999999997</v>
      </c>
      <c r="J102" s="31"/>
      <c r="K102" s="35" t="s">
        <v>596</v>
      </c>
    </row>
    <row r="103" spans="2:11" x14ac:dyDescent="0.3">
      <c r="B103" s="8" t="s">
        <v>683</v>
      </c>
      <c r="C103" s="57" t="s">
        <v>664</v>
      </c>
      <c r="D103" s="54" t="s">
        <v>684</v>
      </c>
      <c r="E103" s="6" t="s">
        <v>614</v>
      </c>
      <c r="F103" s="19">
        <v>7500</v>
      </c>
      <c r="G103" s="24">
        <v>7727.98</v>
      </c>
      <c r="H103" s="24">
        <v>0.1</v>
      </c>
      <c r="I103" s="31">
        <v>7.6597</v>
      </c>
      <c r="J103" s="31"/>
      <c r="K103" s="35" t="s">
        <v>596</v>
      </c>
    </row>
    <row r="104" spans="2:11" x14ac:dyDescent="0.3">
      <c r="B104" s="8" t="s">
        <v>685</v>
      </c>
      <c r="C104" s="57" t="s">
        <v>686</v>
      </c>
      <c r="D104" s="54" t="s">
        <v>687</v>
      </c>
      <c r="E104" s="6" t="s">
        <v>595</v>
      </c>
      <c r="F104" s="19">
        <v>5000</v>
      </c>
      <c r="G104" s="24">
        <v>5103.7299999999996</v>
      </c>
      <c r="H104" s="24">
        <v>0.06</v>
      </c>
      <c r="I104" s="31">
        <v>7.05</v>
      </c>
      <c r="J104" s="31"/>
      <c r="K104" s="35" t="s">
        <v>596</v>
      </c>
    </row>
    <row r="105" spans="2:11" x14ac:dyDescent="0.3">
      <c r="B105" s="8" t="s">
        <v>688</v>
      </c>
      <c r="C105" s="57" t="s">
        <v>689</v>
      </c>
      <c r="D105" s="54" t="s">
        <v>690</v>
      </c>
      <c r="E105" s="6" t="s">
        <v>604</v>
      </c>
      <c r="F105" s="19">
        <v>500</v>
      </c>
      <c r="G105" s="24">
        <v>5000.8500000000004</v>
      </c>
      <c r="H105" s="24">
        <v>0.06</v>
      </c>
      <c r="I105" s="31">
        <v>6.5929000000000002</v>
      </c>
      <c r="J105" s="31"/>
      <c r="K105" s="35" t="s">
        <v>596</v>
      </c>
    </row>
    <row r="106" spans="2:11" x14ac:dyDescent="0.3">
      <c r="B106" s="8" t="s">
        <v>691</v>
      </c>
      <c r="C106" s="57" t="s">
        <v>233</v>
      </c>
      <c r="D106" s="54" t="s">
        <v>692</v>
      </c>
      <c r="E106" s="6" t="s">
        <v>614</v>
      </c>
      <c r="F106" s="19">
        <v>4000</v>
      </c>
      <c r="G106" s="24">
        <v>4212.88</v>
      </c>
      <c r="H106" s="24">
        <v>0.05</v>
      </c>
      <c r="I106" s="31">
        <v>7.4848999999999997</v>
      </c>
      <c r="J106" s="31"/>
      <c r="K106" s="35" t="s">
        <v>596</v>
      </c>
    </row>
    <row r="107" spans="2:11" x14ac:dyDescent="0.3">
      <c r="B107" s="8" t="s">
        <v>693</v>
      </c>
      <c r="C107" s="57" t="s">
        <v>694</v>
      </c>
      <c r="D107" s="54" t="s">
        <v>695</v>
      </c>
      <c r="E107" s="6" t="s">
        <v>595</v>
      </c>
      <c r="F107" s="19">
        <v>400</v>
      </c>
      <c r="G107" s="24">
        <v>4018.78</v>
      </c>
      <c r="H107" s="24">
        <v>0.05</v>
      </c>
      <c r="I107" s="31">
        <v>7.1283000000000003</v>
      </c>
      <c r="J107" s="31">
        <v>5.3275282270499993</v>
      </c>
      <c r="K107" s="35" t="s">
        <v>596</v>
      </c>
    </row>
    <row r="108" spans="2:11" x14ac:dyDescent="0.3">
      <c r="B108" s="8" t="s">
        <v>696</v>
      </c>
      <c r="C108" s="57" t="s">
        <v>233</v>
      </c>
      <c r="D108" s="54" t="s">
        <v>697</v>
      </c>
      <c r="E108" s="6" t="s">
        <v>614</v>
      </c>
      <c r="F108" s="19">
        <v>3000</v>
      </c>
      <c r="G108" s="24">
        <v>3080.83</v>
      </c>
      <c r="H108" s="24">
        <v>0.04</v>
      </c>
      <c r="I108" s="31">
        <v>7.1749000000000001</v>
      </c>
      <c r="J108" s="31"/>
      <c r="K108" s="35" t="s">
        <v>596</v>
      </c>
    </row>
    <row r="109" spans="2:11" x14ac:dyDescent="0.3">
      <c r="B109" s="8" t="s">
        <v>698</v>
      </c>
      <c r="C109" s="57" t="s">
        <v>634</v>
      </c>
      <c r="D109" s="54" t="s">
        <v>699</v>
      </c>
      <c r="E109" s="6" t="s">
        <v>595</v>
      </c>
      <c r="F109" s="19">
        <v>2500</v>
      </c>
      <c r="G109" s="24">
        <v>2577.34</v>
      </c>
      <c r="H109" s="24">
        <v>0.03</v>
      </c>
      <c r="I109" s="31">
        <v>7.0479000000000003</v>
      </c>
      <c r="J109" s="31"/>
      <c r="K109" s="35" t="s">
        <v>596</v>
      </c>
    </row>
    <row r="110" spans="2:11" x14ac:dyDescent="0.3">
      <c r="B110" s="8" t="s">
        <v>700</v>
      </c>
      <c r="C110" s="57" t="s">
        <v>671</v>
      </c>
      <c r="D110" s="54" t="s">
        <v>701</v>
      </c>
      <c r="E110" s="6" t="s">
        <v>673</v>
      </c>
      <c r="F110" s="19">
        <v>2200</v>
      </c>
      <c r="G110" s="24">
        <v>2213.52</v>
      </c>
      <c r="H110" s="24">
        <v>0.03</v>
      </c>
      <c r="I110" s="31">
        <v>9</v>
      </c>
      <c r="J110" s="31"/>
      <c r="K110" s="35" t="s">
        <v>596</v>
      </c>
    </row>
    <row r="111" spans="2:11" x14ac:dyDescent="0.3">
      <c r="B111" s="8" t="s">
        <v>702</v>
      </c>
      <c r="C111" s="57" t="s">
        <v>703</v>
      </c>
      <c r="D111" s="54" t="s">
        <v>704</v>
      </c>
      <c r="E111" s="6" t="s">
        <v>705</v>
      </c>
      <c r="F111" s="19">
        <v>2000</v>
      </c>
      <c r="G111" s="24">
        <v>1004.92</v>
      </c>
      <c r="H111" s="24">
        <v>0.01</v>
      </c>
      <c r="I111" s="31">
        <v>8.98</v>
      </c>
      <c r="J111" s="31"/>
      <c r="K111" s="35" t="s">
        <v>596</v>
      </c>
    </row>
    <row r="112" spans="2:11" x14ac:dyDescent="0.3">
      <c r="C112" s="58" t="s">
        <v>176</v>
      </c>
      <c r="D112" s="54"/>
      <c r="E112" s="6"/>
      <c r="F112" s="19"/>
      <c r="G112" s="25">
        <v>896140.27</v>
      </c>
      <c r="H112" s="25">
        <v>11.39</v>
      </c>
      <c r="I112" s="31"/>
      <c r="J112" s="31"/>
      <c r="K112" s="35"/>
    </row>
    <row r="113" spans="2:11" x14ac:dyDescent="0.3">
      <c r="C113" s="57"/>
      <c r="D113" s="54"/>
      <c r="E113" s="6"/>
      <c r="F113" s="19"/>
      <c r="G113" s="24"/>
      <c r="H113" s="24"/>
      <c r="I113" s="31"/>
      <c r="J113" s="31"/>
      <c r="K113" s="35"/>
    </row>
    <row r="114" spans="2:11" x14ac:dyDescent="0.3">
      <c r="C114" s="58" t="s">
        <v>7</v>
      </c>
      <c r="D114" s="54"/>
      <c r="E114" s="6"/>
      <c r="F114" s="19"/>
      <c r="G114" s="24" t="s">
        <v>2</v>
      </c>
      <c r="H114" s="24" t="s">
        <v>2</v>
      </c>
      <c r="I114" s="31"/>
      <c r="J114" s="31"/>
      <c r="K114" s="35"/>
    </row>
    <row r="115" spans="2:11" x14ac:dyDescent="0.3">
      <c r="C115" s="57"/>
      <c r="D115" s="54"/>
      <c r="E115" s="6"/>
      <c r="F115" s="19"/>
      <c r="G115" s="24"/>
      <c r="H115" s="24"/>
      <c r="I115" s="31"/>
      <c r="J115" s="31"/>
      <c r="K115" s="35"/>
    </row>
    <row r="116" spans="2:11" x14ac:dyDescent="0.3">
      <c r="C116" s="59" t="s">
        <v>8</v>
      </c>
      <c r="D116" s="54"/>
      <c r="E116" s="6"/>
      <c r="F116" s="19"/>
      <c r="G116" s="24"/>
      <c r="H116" s="24"/>
      <c r="I116" s="31"/>
      <c r="J116" s="31"/>
      <c r="K116" s="35"/>
    </row>
    <row r="117" spans="2:11" x14ac:dyDescent="0.3">
      <c r="B117" s="8" t="s">
        <v>706</v>
      </c>
      <c r="C117" s="57" t="s">
        <v>5278</v>
      </c>
      <c r="D117" s="54" t="s">
        <v>707</v>
      </c>
      <c r="E117" s="6" t="s">
        <v>708</v>
      </c>
      <c r="F117" s="19">
        <v>300</v>
      </c>
      <c r="G117" s="24">
        <v>26025.119999999999</v>
      </c>
      <c r="H117" s="24">
        <v>0.33</v>
      </c>
      <c r="I117" s="31">
        <v>7.75</v>
      </c>
      <c r="J117" s="31"/>
      <c r="K117" s="35" t="s">
        <v>596</v>
      </c>
    </row>
    <row r="118" spans="2:11" x14ac:dyDescent="0.3">
      <c r="C118" s="58" t="s">
        <v>176</v>
      </c>
      <c r="D118" s="54"/>
      <c r="E118" s="6"/>
      <c r="F118" s="19"/>
      <c r="G118" s="25">
        <v>26025.119999999999</v>
      </c>
      <c r="H118" s="25">
        <v>0.33</v>
      </c>
      <c r="I118" s="31"/>
      <c r="J118" s="31"/>
      <c r="K118" s="35"/>
    </row>
    <row r="119" spans="2:11" x14ac:dyDescent="0.3">
      <c r="C119" s="57"/>
      <c r="D119" s="54"/>
      <c r="E119" s="6"/>
      <c r="F119" s="19"/>
      <c r="G119" s="24"/>
      <c r="H119" s="24"/>
      <c r="I119" s="31"/>
      <c r="J119" s="31"/>
      <c r="K119" s="35"/>
    </row>
    <row r="120" spans="2:11" x14ac:dyDescent="0.3">
      <c r="C120" s="59" t="s">
        <v>9</v>
      </c>
      <c r="D120" s="54"/>
      <c r="E120" s="6"/>
      <c r="F120" s="19"/>
      <c r="G120" s="24"/>
      <c r="H120" s="24"/>
      <c r="I120" s="31"/>
      <c r="J120" s="31"/>
      <c r="K120" s="35"/>
    </row>
    <row r="121" spans="2:11" x14ac:dyDescent="0.3">
      <c r="B121" s="8" t="s">
        <v>709</v>
      </c>
      <c r="C121" s="57" t="s">
        <v>710</v>
      </c>
      <c r="D121" s="54" t="s">
        <v>711</v>
      </c>
      <c r="E121" s="6" t="s">
        <v>187</v>
      </c>
      <c r="F121" s="19">
        <v>456501100</v>
      </c>
      <c r="G121" s="24">
        <v>469371.24</v>
      </c>
      <c r="H121" s="24">
        <v>5.96</v>
      </c>
      <c r="I121" s="31">
        <v>6.4821853000000003</v>
      </c>
      <c r="J121" s="31"/>
      <c r="K121" s="35"/>
    </row>
    <row r="122" spans="2:11" x14ac:dyDescent="0.3">
      <c r="B122" s="8" t="s">
        <v>712</v>
      </c>
      <c r="C122" s="57" t="s">
        <v>713</v>
      </c>
      <c r="D122" s="54" t="s">
        <v>714</v>
      </c>
      <c r="E122" s="6" t="s">
        <v>187</v>
      </c>
      <c r="F122" s="19">
        <v>53455500</v>
      </c>
      <c r="G122" s="24">
        <v>55879.81</v>
      </c>
      <c r="H122" s="24">
        <v>0.71</v>
      </c>
      <c r="I122" s="31">
        <v>6.7371014000000002</v>
      </c>
      <c r="J122" s="31"/>
      <c r="K122" s="35"/>
    </row>
    <row r="123" spans="2:11" x14ac:dyDescent="0.3">
      <c r="B123" s="8" t="s">
        <v>715</v>
      </c>
      <c r="C123" s="57" t="s">
        <v>716</v>
      </c>
      <c r="D123" s="54" t="s">
        <v>717</v>
      </c>
      <c r="E123" s="6" t="s">
        <v>187</v>
      </c>
      <c r="F123" s="19">
        <v>36449600</v>
      </c>
      <c r="G123" s="24">
        <v>39256.15</v>
      </c>
      <c r="H123" s="24">
        <v>0.5</v>
      </c>
      <c r="I123" s="31">
        <v>6.6464062999999998</v>
      </c>
      <c r="J123" s="31"/>
      <c r="K123" s="35"/>
    </row>
    <row r="124" spans="2:11" x14ac:dyDescent="0.3">
      <c r="B124" s="8" t="s">
        <v>718</v>
      </c>
      <c r="C124" s="57" t="s">
        <v>719</v>
      </c>
      <c r="D124" s="54" t="s">
        <v>720</v>
      </c>
      <c r="E124" s="6" t="s">
        <v>187</v>
      </c>
      <c r="F124" s="19">
        <v>17000000</v>
      </c>
      <c r="G124" s="24">
        <v>17386.12</v>
      </c>
      <c r="H124" s="24">
        <v>0.22</v>
      </c>
      <c r="I124" s="31">
        <v>6.7820245000000003</v>
      </c>
      <c r="J124" s="31"/>
      <c r="K124" s="35"/>
    </row>
    <row r="125" spans="2:11" x14ac:dyDescent="0.3">
      <c r="B125" s="8" t="s">
        <v>721</v>
      </c>
      <c r="C125" s="57" t="s">
        <v>722</v>
      </c>
      <c r="D125" s="54" t="s">
        <v>723</v>
      </c>
      <c r="E125" s="6" t="s">
        <v>187</v>
      </c>
      <c r="F125" s="19">
        <v>400</v>
      </c>
      <c r="G125" s="24">
        <v>0.4</v>
      </c>
      <c r="H125" s="24" t="s">
        <v>5256</v>
      </c>
      <c r="I125" s="31">
        <v>6.4162163999999997</v>
      </c>
      <c r="J125" s="31"/>
      <c r="K125" s="35"/>
    </row>
    <row r="126" spans="2:11" x14ac:dyDescent="0.3">
      <c r="C126" s="58" t="s">
        <v>176</v>
      </c>
      <c r="D126" s="54"/>
      <c r="E126" s="6"/>
      <c r="F126" s="19"/>
      <c r="G126" s="25">
        <v>581893.72</v>
      </c>
      <c r="H126" s="25">
        <v>7.39</v>
      </c>
      <c r="I126" s="31"/>
      <c r="J126" s="31"/>
      <c r="K126" s="35"/>
    </row>
    <row r="127" spans="2:11" x14ac:dyDescent="0.3">
      <c r="C127" s="57"/>
      <c r="D127" s="54"/>
      <c r="E127" s="6"/>
      <c r="F127" s="19"/>
      <c r="G127" s="24"/>
      <c r="H127" s="24"/>
      <c r="I127" s="31"/>
      <c r="J127" s="31"/>
      <c r="K127" s="35"/>
    </row>
    <row r="128" spans="2:11" x14ac:dyDescent="0.3">
      <c r="C128" s="59" t="s">
        <v>10</v>
      </c>
      <c r="D128" s="54"/>
      <c r="E128" s="6"/>
      <c r="F128" s="19"/>
      <c r="G128" s="24"/>
      <c r="H128" s="24"/>
      <c r="I128" s="31"/>
      <c r="J128" s="31"/>
      <c r="K128" s="35"/>
    </row>
    <row r="129" spans="1:11" x14ac:dyDescent="0.3">
      <c r="B129" s="8" t="s">
        <v>724</v>
      </c>
      <c r="C129" s="57" t="s">
        <v>725</v>
      </c>
      <c r="D129" s="54" t="s">
        <v>726</v>
      </c>
      <c r="E129" s="6" t="s">
        <v>187</v>
      </c>
      <c r="F129" s="19">
        <v>10000000</v>
      </c>
      <c r="G129" s="24">
        <v>10020.42</v>
      </c>
      <c r="H129" s="24">
        <v>0.13</v>
      </c>
      <c r="I129" s="31">
        <v>7.2045634999999999</v>
      </c>
      <c r="J129" s="31"/>
      <c r="K129" s="35"/>
    </row>
    <row r="130" spans="1:11" x14ac:dyDescent="0.3">
      <c r="C130" s="58" t="s">
        <v>176</v>
      </c>
      <c r="D130" s="54"/>
      <c r="E130" s="6"/>
      <c r="F130" s="19"/>
      <c r="G130" s="25">
        <v>10020.42</v>
      </c>
      <c r="H130" s="25">
        <v>0.13</v>
      </c>
      <c r="I130" s="31"/>
      <c r="J130" s="31"/>
      <c r="K130" s="35"/>
    </row>
    <row r="131" spans="1:11" x14ac:dyDescent="0.3">
      <c r="C131" s="57"/>
      <c r="D131" s="54"/>
      <c r="E131" s="6"/>
      <c r="F131" s="19"/>
      <c r="G131" s="24"/>
      <c r="H131" s="24"/>
      <c r="I131" s="31"/>
      <c r="J131" s="31"/>
      <c r="K131" s="35"/>
    </row>
    <row r="132" spans="1:11" x14ac:dyDescent="0.3">
      <c r="A132" s="10"/>
      <c r="B132" s="28"/>
      <c r="C132" s="58" t="s">
        <v>11</v>
      </c>
      <c r="D132" s="54"/>
      <c r="E132" s="6"/>
      <c r="F132" s="19"/>
      <c r="G132" s="24"/>
      <c r="H132" s="24"/>
      <c r="I132" s="31"/>
      <c r="J132" s="31"/>
      <c r="K132" s="35"/>
    </row>
    <row r="133" spans="1:11" x14ac:dyDescent="0.3">
      <c r="C133" s="59" t="s">
        <v>13</v>
      </c>
      <c r="D133" s="54"/>
      <c r="E133" s="6"/>
      <c r="F133" s="19"/>
      <c r="G133" s="24"/>
      <c r="H133" s="24"/>
      <c r="I133" s="31"/>
      <c r="J133" s="31"/>
      <c r="K133" s="35"/>
    </row>
    <row r="134" spans="1:11" x14ac:dyDescent="0.3">
      <c r="B134" s="8" t="s">
        <v>727</v>
      </c>
      <c r="C134" s="57" t="s">
        <v>728</v>
      </c>
      <c r="D134" s="54" t="s">
        <v>729</v>
      </c>
      <c r="E134" s="6" t="s">
        <v>730</v>
      </c>
      <c r="F134" s="19">
        <v>2000</v>
      </c>
      <c r="G134" s="24">
        <v>9875.42</v>
      </c>
      <c r="H134" s="24">
        <v>0.13</v>
      </c>
      <c r="I134" s="31">
        <v>5.9798999999999998</v>
      </c>
      <c r="J134" s="31"/>
      <c r="K134" s="35" t="s">
        <v>596</v>
      </c>
    </row>
    <row r="135" spans="1:11" x14ac:dyDescent="0.3">
      <c r="B135" s="8" t="s">
        <v>731</v>
      </c>
      <c r="C135" s="57" t="s">
        <v>732</v>
      </c>
      <c r="D135" s="54" t="s">
        <v>733</v>
      </c>
      <c r="E135" s="6" t="s">
        <v>730</v>
      </c>
      <c r="F135" s="19">
        <v>1000</v>
      </c>
      <c r="G135" s="24">
        <v>4957.38</v>
      </c>
      <c r="H135" s="24">
        <v>0.06</v>
      </c>
      <c r="I135" s="31">
        <v>6.0350000000000001</v>
      </c>
      <c r="J135" s="31"/>
      <c r="K135" s="35" t="s">
        <v>596</v>
      </c>
    </row>
    <row r="136" spans="1:11" x14ac:dyDescent="0.3">
      <c r="C136" s="58" t="s">
        <v>176</v>
      </c>
      <c r="D136" s="54"/>
      <c r="E136" s="6"/>
      <c r="F136" s="19"/>
      <c r="G136" s="25">
        <v>14832.8</v>
      </c>
      <c r="H136" s="25">
        <v>0.19</v>
      </c>
      <c r="I136" s="31"/>
      <c r="J136" s="31"/>
      <c r="K136" s="35"/>
    </row>
    <row r="137" spans="1:11" x14ac:dyDescent="0.3">
      <c r="C137" s="57"/>
      <c r="D137" s="54"/>
      <c r="E137" s="6"/>
      <c r="F137" s="19"/>
      <c r="G137" s="24"/>
      <c r="H137" s="24"/>
      <c r="I137" s="31"/>
      <c r="J137" s="31"/>
      <c r="K137" s="35"/>
    </row>
    <row r="138" spans="1:11" x14ac:dyDescent="0.3">
      <c r="C138" s="59" t="s">
        <v>14</v>
      </c>
      <c r="D138" s="54"/>
      <c r="E138" s="6"/>
      <c r="F138" s="19"/>
      <c r="G138" s="24"/>
      <c r="H138" s="24"/>
      <c r="I138" s="31"/>
      <c r="J138" s="31"/>
      <c r="K138" s="35"/>
    </row>
    <row r="139" spans="1:11" x14ac:dyDescent="0.3">
      <c r="B139" s="8" t="s">
        <v>734</v>
      </c>
      <c r="C139" s="57" t="s">
        <v>289</v>
      </c>
      <c r="D139" s="54" t="s">
        <v>735</v>
      </c>
      <c r="E139" s="6" t="s">
        <v>736</v>
      </c>
      <c r="F139" s="19">
        <v>10000</v>
      </c>
      <c r="G139" s="24">
        <v>49293.8</v>
      </c>
      <c r="H139" s="24">
        <v>0.63</v>
      </c>
      <c r="I139" s="31">
        <v>5.8101000000000003</v>
      </c>
      <c r="J139" s="31"/>
      <c r="K139" s="35" t="s">
        <v>596</v>
      </c>
    </row>
    <row r="140" spans="1:11" x14ac:dyDescent="0.3">
      <c r="B140" s="8" t="s">
        <v>737</v>
      </c>
      <c r="C140" s="57" t="s">
        <v>52</v>
      </c>
      <c r="D140" s="54" t="s">
        <v>738</v>
      </c>
      <c r="E140" s="6" t="s">
        <v>736</v>
      </c>
      <c r="F140" s="19">
        <v>5000</v>
      </c>
      <c r="G140" s="24">
        <v>23526.03</v>
      </c>
      <c r="H140" s="24">
        <v>0.3</v>
      </c>
      <c r="I140" s="31">
        <v>6.37</v>
      </c>
      <c r="J140" s="31"/>
      <c r="K140" s="35" t="s">
        <v>596</v>
      </c>
    </row>
    <row r="141" spans="1:11" x14ac:dyDescent="0.3">
      <c r="C141" s="58" t="s">
        <v>176</v>
      </c>
      <c r="D141" s="54"/>
      <c r="E141" s="6"/>
      <c r="F141" s="19"/>
      <c r="G141" s="25">
        <v>72819.83</v>
      </c>
      <c r="H141" s="25">
        <v>0.93</v>
      </c>
      <c r="I141" s="31"/>
      <c r="J141" s="31"/>
      <c r="K141" s="35"/>
    </row>
    <row r="142" spans="1:11" x14ac:dyDescent="0.3">
      <c r="C142" s="57"/>
      <c r="D142" s="54"/>
      <c r="E142" s="6"/>
      <c r="F142" s="19"/>
      <c r="G142" s="24"/>
      <c r="H142" s="24"/>
      <c r="I142" s="31"/>
      <c r="J142" s="31"/>
      <c r="K142" s="35"/>
    </row>
    <row r="143" spans="1:11" x14ac:dyDescent="0.3">
      <c r="C143" s="58" t="s">
        <v>15</v>
      </c>
      <c r="D143" s="54"/>
      <c r="E143" s="6"/>
      <c r="F143" s="19"/>
      <c r="G143" s="24" t="s">
        <v>2</v>
      </c>
      <c r="H143" s="24" t="s">
        <v>2</v>
      </c>
      <c r="I143" s="31"/>
      <c r="J143" s="31"/>
      <c r="K143" s="35"/>
    </row>
    <row r="144" spans="1:11" x14ac:dyDescent="0.3">
      <c r="C144" s="57"/>
      <c r="D144" s="54"/>
      <c r="E144" s="6"/>
      <c r="F144" s="19"/>
      <c r="G144" s="24"/>
      <c r="H144" s="24"/>
      <c r="I144" s="31"/>
      <c r="J144" s="31"/>
      <c r="K144" s="35"/>
    </row>
    <row r="145" spans="1:11" x14ac:dyDescent="0.3">
      <c r="C145" s="58" t="s">
        <v>16</v>
      </c>
      <c r="D145" s="54"/>
      <c r="E145" s="6"/>
      <c r="F145" s="19"/>
      <c r="G145" s="24" t="s">
        <v>2</v>
      </c>
      <c r="H145" s="24" t="s">
        <v>2</v>
      </c>
      <c r="I145" s="31"/>
      <c r="J145" s="31"/>
      <c r="K145" s="35"/>
    </row>
    <row r="146" spans="1:11" x14ac:dyDescent="0.3">
      <c r="C146" s="57"/>
      <c r="D146" s="54"/>
      <c r="E146" s="6"/>
      <c r="F146" s="19"/>
      <c r="G146" s="24"/>
      <c r="H146" s="24"/>
      <c r="I146" s="31"/>
      <c r="J146" s="31"/>
      <c r="K146" s="35"/>
    </row>
    <row r="147" spans="1:11" x14ac:dyDescent="0.3">
      <c r="C147" s="59" t="s">
        <v>17</v>
      </c>
      <c r="D147" s="54"/>
      <c r="E147" s="6"/>
      <c r="F147" s="19"/>
      <c r="G147" s="24"/>
      <c r="H147" s="24"/>
      <c r="I147" s="31"/>
      <c r="J147" s="31"/>
      <c r="K147" s="35"/>
    </row>
    <row r="148" spans="1:11" x14ac:dyDescent="0.3">
      <c r="B148" s="8" t="s">
        <v>739</v>
      </c>
      <c r="C148" s="57" t="s">
        <v>740</v>
      </c>
      <c r="D148" s="54" t="s">
        <v>741</v>
      </c>
      <c r="E148" s="6" t="s">
        <v>187</v>
      </c>
      <c r="F148" s="19">
        <v>257000</v>
      </c>
      <c r="G148" s="24">
        <v>241.11</v>
      </c>
      <c r="H148" s="24" t="s">
        <v>5256</v>
      </c>
      <c r="I148" s="31">
        <v>5.7500461999999999</v>
      </c>
      <c r="J148" s="31"/>
      <c r="K148" s="35"/>
    </row>
    <row r="149" spans="1:11" x14ac:dyDescent="0.3">
      <c r="C149" s="58" t="s">
        <v>176</v>
      </c>
      <c r="D149" s="54"/>
      <c r="E149" s="6"/>
      <c r="F149" s="19"/>
      <c r="G149" s="25">
        <v>241.11</v>
      </c>
      <c r="H149" s="25" t="s">
        <v>5256</v>
      </c>
      <c r="I149" s="31"/>
      <c r="J149" s="31"/>
      <c r="K149" s="35"/>
    </row>
    <row r="150" spans="1:11" x14ac:dyDescent="0.3">
      <c r="C150" s="57"/>
      <c r="D150" s="54"/>
      <c r="E150" s="6"/>
      <c r="F150" s="19"/>
      <c r="G150" s="24"/>
      <c r="H150" s="24"/>
      <c r="I150" s="31"/>
      <c r="J150" s="31"/>
      <c r="K150" s="35"/>
    </row>
    <row r="151" spans="1:11" x14ac:dyDescent="0.3">
      <c r="A151" s="10"/>
      <c r="B151" s="28"/>
      <c r="C151" s="58" t="s">
        <v>18</v>
      </c>
      <c r="D151" s="54"/>
      <c r="E151" s="6"/>
      <c r="F151" s="19"/>
      <c r="G151" s="24"/>
      <c r="H151" s="24"/>
      <c r="I151" s="31"/>
      <c r="J151" s="31"/>
      <c r="K151" s="35"/>
    </row>
    <row r="152" spans="1:11" x14ac:dyDescent="0.3">
      <c r="C152" s="59" t="s">
        <v>19</v>
      </c>
      <c r="D152" s="54"/>
      <c r="E152" s="6"/>
      <c r="F152" s="19"/>
      <c r="G152" s="24"/>
      <c r="H152" s="24"/>
      <c r="I152" s="31"/>
      <c r="J152" s="31"/>
      <c r="K152" s="35"/>
    </row>
    <row r="153" spans="1:11" x14ac:dyDescent="0.3">
      <c r="B153" s="8" t="s">
        <v>742</v>
      </c>
      <c r="C153" s="57" t="s">
        <v>5257</v>
      </c>
      <c r="D153" s="54" t="s">
        <v>743</v>
      </c>
      <c r="E153" s="6" t="s">
        <v>5258</v>
      </c>
      <c r="F153" s="19">
        <v>2425574.9169999999</v>
      </c>
      <c r="G153" s="24">
        <v>100024.93</v>
      </c>
      <c r="H153" s="24">
        <v>1.27</v>
      </c>
      <c r="I153" s="31"/>
      <c r="J153" s="31"/>
      <c r="K153" s="35"/>
    </row>
    <row r="154" spans="1:11" x14ac:dyDescent="0.3">
      <c r="C154" s="58" t="s">
        <v>176</v>
      </c>
      <c r="D154" s="54"/>
      <c r="E154" s="6"/>
      <c r="F154" s="19"/>
      <c r="G154" s="25">
        <v>100024.93</v>
      </c>
      <c r="H154" s="25">
        <v>1.27</v>
      </c>
      <c r="I154" s="31"/>
      <c r="J154" s="31"/>
      <c r="K154" s="35"/>
    </row>
    <row r="155" spans="1:11" x14ac:dyDescent="0.3">
      <c r="C155" s="57"/>
      <c r="D155" s="54"/>
      <c r="E155" s="6"/>
      <c r="F155" s="19"/>
      <c r="G155" s="24"/>
      <c r="H155" s="24"/>
      <c r="I155" s="31"/>
      <c r="J155" s="31"/>
      <c r="K155" s="35"/>
    </row>
    <row r="156" spans="1:11" x14ac:dyDescent="0.3">
      <c r="C156" s="58" t="s">
        <v>20</v>
      </c>
      <c r="D156" s="54"/>
      <c r="E156" s="6"/>
      <c r="F156" s="19"/>
      <c r="G156" s="24" t="s">
        <v>2</v>
      </c>
      <c r="H156" s="24" t="s">
        <v>2</v>
      </c>
      <c r="I156" s="31"/>
      <c r="J156" s="31"/>
      <c r="K156" s="35"/>
    </row>
    <row r="157" spans="1:11" x14ac:dyDescent="0.3">
      <c r="C157" s="57"/>
      <c r="D157" s="54"/>
      <c r="E157" s="6"/>
      <c r="F157" s="19"/>
      <c r="G157" s="24"/>
      <c r="H157" s="24"/>
      <c r="I157" s="31"/>
      <c r="J157" s="31"/>
      <c r="K157" s="35"/>
    </row>
    <row r="158" spans="1:11" x14ac:dyDescent="0.3">
      <c r="C158" s="58" t="s">
        <v>21</v>
      </c>
      <c r="D158" s="54"/>
      <c r="E158" s="6"/>
      <c r="F158" s="19"/>
      <c r="G158" s="24" t="s">
        <v>2</v>
      </c>
      <c r="H158" s="24" t="s">
        <v>2</v>
      </c>
      <c r="I158" s="31"/>
      <c r="J158" s="31"/>
      <c r="K158" s="35"/>
    </row>
    <row r="159" spans="1:11" x14ac:dyDescent="0.3">
      <c r="C159" s="57"/>
      <c r="D159" s="54"/>
      <c r="E159" s="6"/>
      <c r="F159" s="19"/>
      <c r="G159" s="24"/>
      <c r="H159" s="24"/>
      <c r="I159" s="31"/>
      <c r="J159" s="31"/>
      <c r="K159" s="35"/>
    </row>
    <row r="160" spans="1:11" x14ac:dyDescent="0.3">
      <c r="C160" s="58" t="s">
        <v>22</v>
      </c>
      <c r="D160" s="54"/>
      <c r="E160" s="6"/>
      <c r="F160" s="19"/>
      <c r="G160" s="24" t="s">
        <v>2</v>
      </c>
      <c r="H160" s="24" t="s">
        <v>2</v>
      </c>
      <c r="I160" s="31"/>
      <c r="J160" s="31"/>
      <c r="K160" s="35"/>
    </row>
    <row r="161" spans="1:54" x14ac:dyDescent="0.3">
      <c r="C161" s="57"/>
      <c r="D161" s="54"/>
      <c r="E161" s="6"/>
      <c r="F161" s="19"/>
      <c r="G161" s="24"/>
      <c r="H161" s="24"/>
      <c r="I161" s="31"/>
      <c r="J161" s="31"/>
      <c r="K161" s="35"/>
    </row>
    <row r="162" spans="1:54" x14ac:dyDescent="0.3">
      <c r="C162" s="58" t="s">
        <v>23</v>
      </c>
      <c r="D162" s="54"/>
      <c r="E162" s="6"/>
      <c r="F162" s="19"/>
      <c r="G162" s="24" t="s">
        <v>2</v>
      </c>
      <c r="H162" s="24" t="s">
        <v>2</v>
      </c>
      <c r="I162" s="31"/>
      <c r="J162" s="31"/>
      <c r="K162" s="35"/>
    </row>
    <row r="163" spans="1:54" x14ac:dyDescent="0.3">
      <c r="C163" s="57"/>
      <c r="D163" s="54"/>
      <c r="E163" s="6"/>
      <c r="F163" s="19"/>
      <c r="G163" s="24"/>
      <c r="H163" s="24"/>
      <c r="I163" s="31"/>
      <c r="J163" s="31"/>
      <c r="K163" s="35"/>
    </row>
    <row r="164" spans="1:54" x14ac:dyDescent="0.3">
      <c r="C164" s="59" t="s">
        <v>24</v>
      </c>
      <c r="D164" s="54"/>
      <c r="E164" s="6"/>
      <c r="F164" s="19"/>
      <c r="G164" s="24"/>
      <c r="H164" s="24"/>
      <c r="I164" s="31"/>
      <c r="J164" s="31"/>
      <c r="K164" s="35"/>
    </row>
    <row r="165" spans="1:54" x14ac:dyDescent="0.3">
      <c r="B165" s="8" t="s">
        <v>188</v>
      </c>
      <c r="C165" s="57" t="s">
        <v>189</v>
      </c>
      <c r="D165" s="54"/>
      <c r="E165" s="6"/>
      <c r="F165" s="19"/>
      <c r="G165" s="24">
        <v>224619.94</v>
      </c>
      <c r="H165" s="24">
        <v>2.85</v>
      </c>
      <c r="I165" s="31"/>
      <c r="J165" s="31"/>
      <c r="K165" s="35"/>
    </row>
    <row r="166" spans="1:54" x14ac:dyDescent="0.3">
      <c r="C166" s="58" t="s">
        <v>176</v>
      </c>
      <c r="D166" s="54"/>
      <c r="E166" s="6"/>
      <c r="F166" s="19"/>
      <c r="G166" s="25">
        <v>224619.94</v>
      </c>
      <c r="H166" s="25">
        <v>2.85</v>
      </c>
      <c r="I166" s="31"/>
      <c r="J166" s="31"/>
      <c r="K166" s="35"/>
    </row>
    <row r="167" spans="1:54" x14ac:dyDescent="0.3">
      <c r="C167" s="57"/>
      <c r="D167" s="54"/>
      <c r="E167" s="6"/>
      <c r="F167" s="19"/>
      <c r="G167" s="24"/>
      <c r="H167" s="24"/>
      <c r="I167" s="31"/>
      <c r="J167" s="31"/>
      <c r="K167" s="35"/>
    </row>
    <row r="168" spans="1:54" x14ac:dyDescent="0.3">
      <c r="A168" s="10"/>
      <c r="B168" s="28"/>
      <c r="C168" s="58" t="s">
        <v>25</v>
      </c>
      <c r="D168" s="54"/>
      <c r="E168" s="6"/>
      <c r="F168" s="19"/>
      <c r="G168" s="24"/>
      <c r="H168" s="24"/>
      <c r="I168" s="31"/>
      <c r="J168" s="31"/>
      <c r="K168" s="35"/>
    </row>
    <row r="169" spans="1:54" s="2" customFormat="1" ht="13.8" x14ac:dyDescent="0.3">
      <c r="A169" s="28"/>
      <c r="B169" s="28"/>
      <c r="C169" s="57" t="s">
        <v>5255</v>
      </c>
      <c r="D169" s="54"/>
      <c r="E169" s="6"/>
      <c r="F169" s="19"/>
      <c r="G169" s="24">
        <v>2242.5</v>
      </c>
      <c r="H169" s="24">
        <v>0.03</v>
      </c>
      <c r="I169" s="31"/>
      <c r="J169" s="31"/>
      <c r="K169" s="35"/>
      <c r="L169" s="3"/>
      <c r="AI169" s="3"/>
      <c r="AV169" s="3"/>
      <c r="AX169" s="3"/>
      <c r="BB169" s="3"/>
    </row>
    <row r="170" spans="1:54" x14ac:dyDescent="0.3">
      <c r="B170" s="8"/>
      <c r="C170" s="57" t="s">
        <v>190</v>
      </c>
      <c r="D170" s="54"/>
      <c r="E170" s="6"/>
      <c r="F170" s="19"/>
      <c r="G170" s="24">
        <v>31323.9</v>
      </c>
      <c r="H170" s="24">
        <v>0.39</v>
      </c>
      <c r="I170" s="31"/>
      <c r="J170" s="31"/>
      <c r="K170" s="35"/>
    </row>
    <row r="171" spans="1:54" x14ac:dyDescent="0.3">
      <c r="C171" s="58" t="s">
        <v>176</v>
      </c>
      <c r="D171" s="54"/>
      <c r="E171" s="6"/>
      <c r="F171" s="19"/>
      <c r="G171" s="25">
        <v>33566.400000000001</v>
      </c>
      <c r="H171" s="25">
        <v>0.42</v>
      </c>
      <c r="I171" s="31"/>
      <c r="J171" s="31"/>
      <c r="K171" s="35"/>
    </row>
    <row r="172" spans="1:54" x14ac:dyDescent="0.3">
      <c r="C172" s="57"/>
      <c r="D172" s="54"/>
      <c r="E172" s="6"/>
      <c r="F172" s="19"/>
      <c r="G172" s="24"/>
      <c r="H172" s="24"/>
      <c r="I172" s="31"/>
      <c r="J172" s="31"/>
      <c r="K172" s="35"/>
    </row>
    <row r="173" spans="1:54" x14ac:dyDescent="0.3">
      <c r="C173" s="60" t="s">
        <v>191</v>
      </c>
      <c r="D173" s="55"/>
      <c r="E173" s="5"/>
      <c r="F173" s="20"/>
      <c r="G173" s="26">
        <v>7870842.4199999999</v>
      </c>
      <c r="H173" s="26">
        <v>99.999999999999986</v>
      </c>
      <c r="I173" s="32"/>
      <c r="J173" s="32"/>
      <c r="K173" s="36"/>
    </row>
    <row r="176" spans="1:54" x14ac:dyDescent="0.3">
      <c r="C176" s="1" t="s">
        <v>192</v>
      </c>
    </row>
    <row r="177" spans="3:11" x14ac:dyDescent="0.3">
      <c r="C177" s="37" t="s">
        <v>193</v>
      </c>
      <c r="D177" s="37"/>
      <c r="E177" s="37"/>
      <c r="F177" s="37"/>
      <c r="G177" s="37"/>
      <c r="H177" s="37"/>
      <c r="I177" s="37"/>
      <c r="J177" s="37"/>
      <c r="K177" s="37"/>
    </row>
    <row r="178" spans="3:11" x14ac:dyDescent="0.3">
      <c r="C178" s="2" t="s">
        <v>194</v>
      </c>
    </row>
    <row r="179" spans="3:11" x14ac:dyDescent="0.3">
      <c r="C179" s="2" t="s">
        <v>195</v>
      </c>
    </row>
    <row r="180" spans="3:11" ht="30" customHeight="1" x14ac:dyDescent="0.3">
      <c r="C180" s="82" t="s">
        <v>196</v>
      </c>
      <c r="D180" s="83"/>
      <c r="E180" s="83"/>
      <c r="F180" s="83"/>
      <c r="G180" s="83"/>
      <c r="H180" s="83"/>
      <c r="I180" s="83"/>
      <c r="J180" s="83"/>
      <c r="K180" s="83"/>
    </row>
    <row r="181" spans="3:11" x14ac:dyDescent="0.3">
      <c r="C181" s="2" t="s">
        <v>197</v>
      </c>
    </row>
    <row r="183" spans="3:11" x14ac:dyDescent="0.3">
      <c r="C183" s="1" t="s">
        <v>5366</v>
      </c>
      <c r="E183" s="80" t="s">
        <v>5367</v>
      </c>
    </row>
    <row r="184" spans="3:11" x14ac:dyDescent="0.3">
      <c r="E184" s="2" t="s">
        <v>5372</v>
      </c>
    </row>
  </sheetData>
  <mergeCells count="1">
    <mergeCell ref="C180:K180"/>
  </mergeCells>
  <hyperlinks>
    <hyperlink ref="J2" location="'Index'!A1" display="'Index'!A1" xr:uid="{2EC39D3B-C7EE-47CA-BE76-1EC13B5CC9B2}"/>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321C4-B8F3-4507-AC6C-884C8CF11F38}">
  <sheetPr codeName="Sheet158"/>
  <dimension ref="A1:IV81"/>
  <sheetViews>
    <sheetView showGridLines="0" zoomScale="90" zoomScaleNormal="90" workbookViewId="0">
      <pane ySplit="6" topLeftCell="A6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3321</v>
      </c>
      <c r="J2" s="38" t="s">
        <v>4927</v>
      </c>
    </row>
    <row r="3" spans="1:54" ht="16.2" x14ac:dyDescent="0.35">
      <c r="C3" s="1" t="s">
        <v>28</v>
      </c>
      <c r="D3" s="21" t="s">
        <v>3322</v>
      </c>
      <c r="F3" s="73" t="s">
        <v>5301</v>
      </c>
      <c r="G3" s="13" t="s">
        <v>4862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181450</v>
      </c>
      <c r="G10" s="24">
        <v>2906.47</v>
      </c>
      <c r="H10" s="24">
        <v>28.8</v>
      </c>
      <c r="I10" s="31"/>
      <c r="J10" s="31"/>
      <c r="K10" s="35"/>
    </row>
    <row r="11" spans="1:54" x14ac:dyDescent="0.3">
      <c r="B11" s="8" t="s">
        <v>73</v>
      </c>
      <c r="C11" s="57" t="s">
        <v>74</v>
      </c>
      <c r="D11" s="54" t="s">
        <v>75</v>
      </c>
      <c r="E11" s="6" t="s">
        <v>50</v>
      </c>
      <c r="F11" s="19">
        <v>63936</v>
      </c>
      <c r="G11" s="24">
        <v>2213.46</v>
      </c>
      <c r="H11" s="24">
        <v>21.93</v>
      </c>
      <c r="I11" s="31"/>
      <c r="J11" s="31"/>
      <c r="K11" s="35"/>
    </row>
    <row r="12" spans="1:54" x14ac:dyDescent="0.3">
      <c r="B12" s="8" t="s">
        <v>841</v>
      </c>
      <c r="C12" s="57" t="s">
        <v>842</v>
      </c>
      <c r="D12" s="54" t="s">
        <v>843</v>
      </c>
      <c r="E12" s="6" t="s">
        <v>50</v>
      </c>
      <c r="F12" s="19">
        <v>66320</v>
      </c>
      <c r="G12" s="24">
        <v>1146.4100000000001</v>
      </c>
      <c r="H12" s="24">
        <v>11.36</v>
      </c>
      <c r="I12" s="31"/>
      <c r="J12" s="31"/>
      <c r="K12" s="35"/>
    </row>
    <row r="13" spans="1:54" x14ac:dyDescent="0.3">
      <c r="B13" s="8" t="s">
        <v>386</v>
      </c>
      <c r="C13" s="57" t="s">
        <v>387</v>
      </c>
      <c r="D13" s="54" t="s">
        <v>388</v>
      </c>
      <c r="E13" s="6" t="s">
        <v>50</v>
      </c>
      <c r="F13" s="19">
        <v>58538</v>
      </c>
      <c r="G13" s="24">
        <v>987.54</v>
      </c>
      <c r="H13" s="24">
        <v>9.7799999999999994</v>
      </c>
      <c r="I13" s="31"/>
      <c r="J13" s="31"/>
      <c r="K13" s="35"/>
    </row>
    <row r="14" spans="1:54" x14ac:dyDescent="0.3">
      <c r="B14" s="8" t="s">
        <v>338</v>
      </c>
      <c r="C14" s="57" t="s">
        <v>339</v>
      </c>
      <c r="D14" s="54" t="s">
        <v>340</v>
      </c>
      <c r="E14" s="6" t="s">
        <v>50</v>
      </c>
      <c r="F14" s="19">
        <v>263150</v>
      </c>
      <c r="G14" s="24">
        <v>699.93</v>
      </c>
      <c r="H14" s="24">
        <v>6.93</v>
      </c>
      <c r="I14" s="31"/>
      <c r="J14" s="31"/>
      <c r="K14" s="35"/>
    </row>
    <row r="15" spans="1:54" x14ac:dyDescent="0.3">
      <c r="B15" s="8" t="s">
        <v>844</v>
      </c>
      <c r="C15" s="57" t="s">
        <v>845</v>
      </c>
      <c r="D15" s="54" t="s">
        <v>846</v>
      </c>
      <c r="E15" s="6" t="s">
        <v>50</v>
      </c>
      <c r="F15" s="19">
        <v>9896</v>
      </c>
      <c r="G15" s="24">
        <v>597.87</v>
      </c>
      <c r="H15" s="24">
        <v>5.92</v>
      </c>
      <c r="I15" s="31"/>
      <c r="J15" s="31"/>
      <c r="K15" s="35"/>
    </row>
    <row r="16" spans="1:54" x14ac:dyDescent="0.3">
      <c r="B16" s="8" t="s">
        <v>353</v>
      </c>
      <c r="C16" s="57" t="s">
        <v>354</v>
      </c>
      <c r="D16" s="54" t="s">
        <v>355</v>
      </c>
      <c r="E16" s="6" t="s">
        <v>50</v>
      </c>
      <c r="F16" s="19">
        <v>30737</v>
      </c>
      <c r="G16" s="24">
        <v>591.53</v>
      </c>
      <c r="H16" s="24">
        <v>5.86</v>
      </c>
      <c r="I16" s="31"/>
      <c r="J16" s="31"/>
      <c r="K16" s="35"/>
    </row>
    <row r="17" spans="2:11" x14ac:dyDescent="0.3">
      <c r="B17" s="8" t="s">
        <v>94</v>
      </c>
      <c r="C17" s="57" t="s">
        <v>95</v>
      </c>
      <c r="D17" s="54" t="s">
        <v>96</v>
      </c>
      <c r="E17" s="6" t="s">
        <v>50</v>
      </c>
      <c r="F17" s="19">
        <v>8544</v>
      </c>
      <c r="G17" s="24">
        <v>454.28</v>
      </c>
      <c r="H17" s="24">
        <v>4.5</v>
      </c>
      <c r="I17" s="31"/>
      <c r="J17" s="31"/>
      <c r="K17" s="35"/>
    </row>
    <row r="18" spans="2:11" x14ac:dyDescent="0.3">
      <c r="B18" s="8" t="s">
        <v>2337</v>
      </c>
      <c r="C18" s="57" t="s">
        <v>2338</v>
      </c>
      <c r="D18" s="54" t="s">
        <v>2339</v>
      </c>
      <c r="E18" s="6" t="s">
        <v>50</v>
      </c>
      <c r="F18" s="19">
        <v>10505</v>
      </c>
      <c r="G18" s="24">
        <v>298.91000000000003</v>
      </c>
      <c r="H18" s="24">
        <v>2.96</v>
      </c>
      <c r="I18" s="31"/>
      <c r="J18" s="31"/>
      <c r="K18" s="35"/>
    </row>
    <row r="19" spans="2:11" x14ac:dyDescent="0.3">
      <c r="B19" s="8" t="s">
        <v>2454</v>
      </c>
      <c r="C19" s="57" t="s">
        <v>2455</v>
      </c>
      <c r="D19" s="54" t="s">
        <v>2456</v>
      </c>
      <c r="E19" s="6" t="s">
        <v>50</v>
      </c>
      <c r="F19" s="19">
        <v>2188</v>
      </c>
      <c r="G19" s="24">
        <v>196.61</v>
      </c>
      <c r="H19" s="24">
        <v>1.95</v>
      </c>
      <c r="I19" s="31"/>
      <c r="J19" s="31"/>
      <c r="K19" s="35"/>
    </row>
    <row r="20" spans="2:11" x14ac:dyDescent="0.3">
      <c r="C20" s="58" t="s">
        <v>176</v>
      </c>
      <c r="D20" s="54"/>
      <c r="E20" s="6"/>
      <c r="F20" s="19"/>
      <c r="G20" s="25">
        <v>10093.01</v>
      </c>
      <c r="H20" s="25">
        <v>99.99</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188</v>
      </c>
      <c r="C62" s="57" t="s">
        <v>189</v>
      </c>
      <c r="D62" s="54"/>
      <c r="E62" s="6"/>
      <c r="F62" s="19"/>
      <c r="G62" s="24">
        <v>88.2</v>
      </c>
      <c r="H62" s="24">
        <v>0.87</v>
      </c>
      <c r="I62" s="31"/>
      <c r="J62" s="31"/>
      <c r="K62" s="35"/>
    </row>
    <row r="63" spans="1:11" x14ac:dyDescent="0.3">
      <c r="C63" s="58" t="s">
        <v>176</v>
      </c>
      <c r="D63" s="54"/>
      <c r="E63" s="6"/>
      <c r="F63" s="19"/>
      <c r="G63" s="25">
        <v>88.2</v>
      </c>
      <c r="H63" s="25">
        <v>0.87</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5255</v>
      </c>
      <c r="D66" s="54"/>
      <c r="E66" s="6"/>
      <c r="F66" s="19"/>
      <c r="G66" s="24" t="s">
        <v>2</v>
      </c>
      <c r="H66" s="24" t="s">
        <v>2</v>
      </c>
      <c r="I66" s="31"/>
      <c r="J66" s="31"/>
      <c r="K66" s="35"/>
      <c r="L66" s="3"/>
      <c r="AI66" s="3"/>
      <c r="AV66" s="3"/>
      <c r="AX66" s="3"/>
      <c r="BB66" s="3"/>
    </row>
    <row r="67" spans="1:54" x14ac:dyDescent="0.3">
      <c r="B67" s="8"/>
      <c r="C67" s="57" t="s">
        <v>190</v>
      </c>
      <c r="D67" s="54"/>
      <c r="E67" s="6"/>
      <c r="F67" s="19"/>
      <c r="G67" s="24">
        <v>-87.59</v>
      </c>
      <c r="H67" s="24">
        <v>-0.86</v>
      </c>
      <c r="I67" s="31"/>
      <c r="J67" s="31"/>
      <c r="K67" s="35"/>
    </row>
    <row r="68" spans="1:54" x14ac:dyDescent="0.3">
      <c r="C68" s="58" t="s">
        <v>176</v>
      </c>
      <c r="D68" s="54"/>
      <c r="E68" s="6"/>
      <c r="F68" s="19"/>
      <c r="G68" s="25">
        <v>-87.59</v>
      </c>
      <c r="H68" s="25">
        <v>-0.86</v>
      </c>
      <c r="I68" s="31"/>
      <c r="J68" s="31"/>
      <c r="K68" s="35"/>
    </row>
    <row r="69" spans="1:54" x14ac:dyDescent="0.3">
      <c r="C69" s="57"/>
      <c r="D69" s="54"/>
      <c r="E69" s="6"/>
      <c r="F69" s="19"/>
      <c r="G69" s="24"/>
      <c r="H69" s="24"/>
      <c r="I69" s="31"/>
      <c r="J69" s="31"/>
      <c r="K69" s="35"/>
    </row>
    <row r="70" spans="1:54" x14ac:dyDescent="0.3">
      <c r="C70" s="60" t="s">
        <v>191</v>
      </c>
      <c r="D70" s="55"/>
      <c r="E70" s="5"/>
      <c r="F70" s="20"/>
      <c r="G70" s="26">
        <v>10093.620000000001</v>
      </c>
      <c r="H70" s="26">
        <v>100</v>
      </c>
      <c r="I70" s="32"/>
      <c r="J70" s="32"/>
      <c r="K70" s="36"/>
    </row>
    <row r="73" spans="1:54" x14ac:dyDescent="0.3">
      <c r="C73" s="1" t="s">
        <v>192</v>
      </c>
    </row>
    <row r="74" spans="1:54" x14ac:dyDescent="0.3">
      <c r="C74" s="37" t="s">
        <v>193</v>
      </c>
      <c r="D74" s="37"/>
      <c r="E74" s="37"/>
      <c r="F74" s="37"/>
      <c r="G74" s="37"/>
      <c r="H74" s="37"/>
      <c r="I74" s="37"/>
      <c r="J74" s="37"/>
      <c r="K74" s="37"/>
    </row>
    <row r="75" spans="1:54" x14ac:dyDescent="0.3">
      <c r="C75" s="2" t="s">
        <v>194</v>
      </c>
    </row>
    <row r="76" spans="1:54" x14ac:dyDescent="0.3">
      <c r="C76" s="2" t="s">
        <v>195</v>
      </c>
    </row>
    <row r="77" spans="1:54" ht="30" customHeight="1" x14ac:dyDescent="0.3">
      <c r="C77" s="82" t="s">
        <v>196</v>
      </c>
      <c r="D77" s="83"/>
      <c r="E77" s="83"/>
      <c r="F77" s="83"/>
      <c r="G77" s="83"/>
      <c r="H77" s="83"/>
      <c r="I77" s="83"/>
      <c r="J77" s="83"/>
      <c r="K77" s="83"/>
    </row>
    <row r="78" spans="1:54" x14ac:dyDescent="0.3">
      <c r="C78" s="2" t="s">
        <v>197</v>
      </c>
    </row>
    <row r="80" spans="1:54" x14ac:dyDescent="0.3">
      <c r="C80" s="1" t="s">
        <v>5366</v>
      </c>
      <c r="E80" s="80" t="s">
        <v>5367</v>
      </c>
    </row>
    <row r="81" spans="5:5" x14ac:dyDescent="0.3">
      <c r="E81" s="2" t="s">
        <v>5410</v>
      </c>
    </row>
  </sheetData>
  <mergeCells count="1">
    <mergeCell ref="C77:K77"/>
  </mergeCells>
  <hyperlinks>
    <hyperlink ref="J2" location="'Index'!A1" display="'Index'!A1" xr:uid="{D0E20718-AC50-4FDE-884A-400337E4B595}"/>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173C4-2D4A-49E1-90E2-FFACA991EA72}">
  <sheetPr codeName="Sheet159"/>
  <dimension ref="A1:IV81"/>
  <sheetViews>
    <sheetView showGridLines="0" zoomScale="90" zoomScaleNormal="90" workbookViewId="0">
      <pane ySplit="6" topLeftCell="A6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3323</v>
      </c>
      <c r="J2" s="38" t="s">
        <v>4927</v>
      </c>
    </row>
    <row r="3" spans="1:54" ht="16.2" x14ac:dyDescent="0.35">
      <c r="C3" s="1" t="s">
        <v>28</v>
      </c>
      <c r="D3" s="21" t="s">
        <v>3324</v>
      </c>
      <c r="F3" s="73" t="s">
        <v>5301</v>
      </c>
      <c r="G3" s="13" t="s">
        <v>4863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777300</v>
      </c>
      <c r="G10" s="24">
        <v>11238.2</v>
      </c>
      <c r="H10" s="24">
        <v>21.43</v>
      </c>
      <c r="I10" s="31"/>
      <c r="J10" s="31"/>
      <c r="K10" s="35"/>
    </row>
    <row r="11" spans="1:54" x14ac:dyDescent="0.3">
      <c r="B11" s="8" t="s">
        <v>40</v>
      </c>
      <c r="C11" s="57" t="s">
        <v>41</v>
      </c>
      <c r="D11" s="54" t="s">
        <v>42</v>
      </c>
      <c r="E11" s="6" t="s">
        <v>43</v>
      </c>
      <c r="F11" s="19">
        <v>559678</v>
      </c>
      <c r="G11" s="24">
        <v>11201.96</v>
      </c>
      <c r="H11" s="24">
        <v>21.36</v>
      </c>
      <c r="I11" s="31"/>
      <c r="J11" s="31"/>
      <c r="K11" s="35"/>
    </row>
    <row r="12" spans="1:54" x14ac:dyDescent="0.3">
      <c r="B12" s="8" t="s">
        <v>51</v>
      </c>
      <c r="C12" s="57" t="s">
        <v>52</v>
      </c>
      <c r="D12" s="54" t="s">
        <v>53</v>
      </c>
      <c r="E12" s="6" t="s">
        <v>43</v>
      </c>
      <c r="F12" s="19">
        <v>834882</v>
      </c>
      <c r="G12" s="24">
        <v>10011.9</v>
      </c>
      <c r="H12" s="24">
        <v>19.09</v>
      </c>
      <c r="I12" s="31"/>
      <c r="J12" s="31"/>
      <c r="K12" s="35"/>
    </row>
    <row r="13" spans="1:54" x14ac:dyDescent="0.3">
      <c r="B13" s="8" t="s">
        <v>58</v>
      </c>
      <c r="C13" s="57" t="s">
        <v>59</v>
      </c>
      <c r="D13" s="54" t="s">
        <v>60</v>
      </c>
      <c r="E13" s="6" t="s">
        <v>43</v>
      </c>
      <c r="F13" s="19">
        <v>460793</v>
      </c>
      <c r="G13" s="24">
        <v>9969.26</v>
      </c>
      <c r="H13" s="24">
        <v>19.010000000000002</v>
      </c>
      <c r="I13" s="31"/>
      <c r="J13" s="31"/>
      <c r="K13" s="35"/>
    </row>
    <row r="14" spans="1:54" x14ac:dyDescent="0.3">
      <c r="B14" s="8" t="s">
        <v>1052</v>
      </c>
      <c r="C14" s="57" t="s">
        <v>1053</v>
      </c>
      <c r="D14" s="54" t="s">
        <v>1054</v>
      </c>
      <c r="E14" s="6" t="s">
        <v>43</v>
      </c>
      <c r="F14" s="19">
        <v>287341</v>
      </c>
      <c r="G14" s="24">
        <v>2505.9</v>
      </c>
      <c r="H14" s="24">
        <v>4.78</v>
      </c>
      <c r="I14" s="31"/>
      <c r="J14" s="31"/>
      <c r="K14" s="35"/>
    </row>
    <row r="15" spans="1:54" x14ac:dyDescent="0.3">
      <c r="B15" s="8" t="s">
        <v>2099</v>
      </c>
      <c r="C15" s="57" t="s">
        <v>2100</v>
      </c>
      <c r="D15" s="54" t="s">
        <v>2101</v>
      </c>
      <c r="E15" s="6" t="s">
        <v>43</v>
      </c>
      <c r="F15" s="19">
        <v>1070716</v>
      </c>
      <c r="G15" s="24">
        <v>2281.91</v>
      </c>
      <c r="H15" s="24">
        <v>4.3499999999999996</v>
      </c>
      <c r="I15" s="31"/>
      <c r="J15" s="31"/>
      <c r="K15" s="35"/>
    </row>
    <row r="16" spans="1:54" x14ac:dyDescent="0.3">
      <c r="B16" s="8" t="s">
        <v>2305</v>
      </c>
      <c r="C16" s="57" t="s">
        <v>1424</v>
      </c>
      <c r="D16" s="54" t="s">
        <v>2306</v>
      </c>
      <c r="E16" s="6" t="s">
        <v>43</v>
      </c>
      <c r="F16" s="19">
        <v>2883251</v>
      </c>
      <c r="G16" s="24">
        <v>2100.16</v>
      </c>
      <c r="H16" s="24">
        <v>4</v>
      </c>
      <c r="I16" s="31"/>
      <c r="J16" s="31"/>
      <c r="K16" s="35"/>
    </row>
    <row r="17" spans="2:11" x14ac:dyDescent="0.3">
      <c r="B17" s="8" t="s">
        <v>3024</v>
      </c>
      <c r="C17" s="57" t="s">
        <v>1125</v>
      </c>
      <c r="D17" s="54" t="s">
        <v>3025</v>
      </c>
      <c r="E17" s="6" t="s">
        <v>43</v>
      </c>
      <c r="F17" s="19">
        <v>8229062</v>
      </c>
      <c r="G17" s="24">
        <v>1673.79</v>
      </c>
      <c r="H17" s="24">
        <v>3.19</v>
      </c>
      <c r="I17" s="31"/>
      <c r="J17" s="31"/>
      <c r="K17" s="35"/>
    </row>
    <row r="18" spans="2:11" x14ac:dyDescent="0.3">
      <c r="B18" s="8" t="s">
        <v>971</v>
      </c>
      <c r="C18" s="57" t="s">
        <v>972</v>
      </c>
      <c r="D18" s="54" t="s">
        <v>973</v>
      </c>
      <c r="E18" s="6" t="s">
        <v>43</v>
      </c>
      <c r="F18" s="19">
        <v>369514</v>
      </c>
      <c r="G18" s="24">
        <v>700.75</v>
      </c>
      <c r="H18" s="24">
        <v>1.34</v>
      </c>
      <c r="I18" s="31"/>
      <c r="J18" s="31"/>
      <c r="K18" s="35"/>
    </row>
    <row r="19" spans="2:11" x14ac:dyDescent="0.3">
      <c r="B19" s="8" t="s">
        <v>1787</v>
      </c>
      <c r="C19" s="57" t="s">
        <v>1788</v>
      </c>
      <c r="D19" s="54" t="s">
        <v>1789</v>
      </c>
      <c r="E19" s="6" t="s">
        <v>43</v>
      </c>
      <c r="F19" s="19">
        <v>259195</v>
      </c>
      <c r="G19" s="24">
        <v>644.04999999999995</v>
      </c>
      <c r="H19" s="24">
        <v>1.23</v>
      </c>
      <c r="I19" s="31"/>
      <c r="J19" s="31"/>
      <c r="K19" s="35"/>
    </row>
    <row r="20" spans="2:11" x14ac:dyDescent="0.3">
      <c r="C20" s="58" t="s">
        <v>176</v>
      </c>
      <c r="D20" s="54"/>
      <c r="E20" s="6"/>
      <c r="F20" s="19"/>
      <c r="G20" s="25">
        <v>52327.88</v>
      </c>
      <c r="H20" s="25">
        <v>99.78</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188</v>
      </c>
      <c r="C62" s="57" t="s">
        <v>189</v>
      </c>
      <c r="D62" s="54"/>
      <c r="E62" s="6"/>
      <c r="F62" s="19"/>
      <c r="G62" s="24">
        <v>17.23</v>
      </c>
      <c r="H62" s="24">
        <v>0.03</v>
      </c>
      <c r="I62" s="31"/>
      <c r="J62" s="31"/>
      <c r="K62" s="35"/>
    </row>
    <row r="63" spans="1:11" x14ac:dyDescent="0.3">
      <c r="C63" s="58" t="s">
        <v>176</v>
      </c>
      <c r="D63" s="54"/>
      <c r="E63" s="6"/>
      <c r="F63" s="19"/>
      <c r="G63" s="25">
        <v>17.23</v>
      </c>
      <c r="H63" s="25">
        <v>0.03</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5255</v>
      </c>
      <c r="D66" s="54"/>
      <c r="E66" s="6"/>
      <c r="F66" s="19"/>
      <c r="G66" s="24" t="s">
        <v>2</v>
      </c>
      <c r="H66" s="24" t="s">
        <v>2</v>
      </c>
      <c r="I66" s="31"/>
      <c r="J66" s="31"/>
      <c r="K66" s="35"/>
      <c r="L66" s="3"/>
      <c r="AI66" s="3"/>
      <c r="AV66" s="3"/>
      <c r="AX66" s="3"/>
      <c r="BB66" s="3"/>
    </row>
    <row r="67" spans="1:54" x14ac:dyDescent="0.3">
      <c r="B67" s="8"/>
      <c r="C67" s="57" t="s">
        <v>190</v>
      </c>
      <c r="D67" s="54"/>
      <c r="E67" s="6"/>
      <c r="F67" s="19"/>
      <c r="G67" s="24">
        <v>97.84</v>
      </c>
      <c r="H67" s="24">
        <v>0.19</v>
      </c>
      <c r="I67" s="31"/>
      <c r="J67" s="31"/>
      <c r="K67" s="35"/>
    </row>
    <row r="68" spans="1:54" x14ac:dyDescent="0.3">
      <c r="C68" s="58" t="s">
        <v>176</v>
      </c>
      <c r="D68" s="54"/>
      <c r="E68" s="6"/>
      <c r="F68" s="19"/>
      <c r="G68" s="25">
        <v>97.84</v>
      </c>
      <c r="H68" s="25">
        <v>0.19</v>
      </c>
      <c r="I68" s="31"/>
      <c r="J68" s="31"/>
      <c r="K68" s="35"/>
    </row>
    <row r="69" spans="1:54" x14ac:dyDescent="0.3">
      <c r="C69" s="57"/>
      <c r="D69" s="54"/>
      <c r="E69" s="6"/>
      <c r="F69" s="19"/>
      <c r="G69" s="24"/>
      <c r="H69" s="24"/>
      <c r="I69" s="31"/>
      <c r="J69" s="31"/>
      <c r="K69" s="35"/>
    </row>
    <row r="70" spans="1:54" x14ac:dyDescent="0.3">
      <c r="C70" s="60" t="s">
        <v>191</v>
      </c>
      <c r="D70" s="55"/>
      <c r="E70" s="5"/>
      <c r="F70" s="20"/>
      <c r="G70" s="26">
        <v>52442.95</v>
      </c>
      <c r="H70" s="26">
        <v>100</v>
      </c>
      <c r="I70" s="32"/>
      <c r="J70" s="32"/>
      <c r="K70" s="36"/>
    </row>
    <row r="73" spans="1:54" x14ac:dyDescent="0.3">
      <c r="C73" s="1" t="s">
        <v>192</v>
      </c>
    </row>
    <row r="74" spans="1:54" x14ac:dyDescent="0.3">
      <c r="C74" s="37" t="s">
        <v>193</v>
      </c>
      <c r="D74" s="37"/>
      <c r="E74" s="37"/>
      <c r="F74" s="37"/>
      <c r="G74" s="37"/>
      <c r="H74" s="37"/>
      <c r="I74" s="37"/>
      <c r="J74" s="37"/>
      <c r="K74" s="37"/>
    </row>
    <row r="75" spans="1:54" x14ac:dyDescent="0.3">
      <c r="C75" s="2" t="s">
        <v>194</v>
      </c>
    </row>
    <row r="76" spans="1:54" x14ac:dyDescent="0.3">
      <c r="C76" s="2" t="s">
        <v>195</v>
      </c>
    </row>
    <row r="77" spans="1:54" ht="30" customHeight="1" x14ac:dyDescent="0.3">
      <c r="C77" s="82" t="s">
        <v>196</v>
      </c>
      <c r="D77" s="83"/>
      <c r="E77" s="83"/>
      <c r="F77" s="83"/>
      <c r="G77" s="83"/>
      <c r="H77" s="83"/>
      <c r="I77" s="83"/>
      <c r="J77" s="83"/>
      <c r="K77" s="83"/>
    </row>
    <row r="78" spans="1:54" x14ac:dyDescent="0.3">
      <c r="C78" s="2" t="s">
        <v>197</v>
      </c>
    </row>
    <row r="80" spans="1:54" x14ac:dyDescent="0.3">
      <c r="C80" s="1" t="s">
        <v>5366</v>
      </c>
      <c r="E80" s="80" t="s">
        <v>5367</v>
      </c>
    </row>
    <row r="81" spans="5:5" x14ac:dyDescent="0.3">
      <c r="E81" s="2" t="s">
        <v>5411</v>
      </c>
    </row>
  </sheetData>
  <mergeCells count="1">
    <mergeCell ref="C77:K77"/>
  </mergeCells>
  <hyperlinks>
    <hyperlink ref="J2" location="'Index'!A1" display="'Index'!A1" xr:uid="{7DCBBC55-7690-481F-A4FA-8DF45EDD5DB2}"/>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501B-914B-40CA-865F-7246FDC1331B}">
  <sheetPr codeName="Sheet160"/>
  <dimension ref="A1:IV125"/>
  <sheetViews>
    <sheetView showGridLines="0" zoomScale="90" zoomScaleNormal="90" workbookViewId="0">
      <pane ySplit="6" topLeftCell="A107"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3325</v>
      </c>
      <c r="J2" s="38" t="s">
        <v>4927</v>
      </c>
    </row>
    <row r="3" spans="1:54" ht="16.2" x14ac:dyDescent="0.35">
      <c r="C3" s="1" t="s">
        <v>28</v>
      </c>
      <c r="D3" s="21" t="s">
        <v>3326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1325880</v>
      </c>
      <c r="G10" s="24">
        <v>26537.49</v>
      </c>
      <c r="H10" s="24">
        <v>8.82</v>
      </c>
      <c r="I10" s="31"/>
      <c r="J10" s="31"/>
      <c r="K10" s="35"/>
    </row>
    <row r="11" spans="1:54" x14ac:dyDescent="0.3">
      <c r="B11" s="8" t="s">
        <v>44</v>
      </c>
      <c r="C11" s="57" t="s">
        <v>45</v>
      </c>
      <c r="D11" s="54" t="s">
        <v>46</v>
      </c>
      <c r="E11" s="6" t="s">
        <v>43</v>
      </c>
      <c r="F11" s="19">
        <v>1306300</v>
      </c>
      <c r="G11" s="24">
        <v>18886.490000000002</v>
      </c>
      <c r="H11" s="24">
        <v>6.28</v>
      </c>
      <c r="I11" s="31"/>
      <c r="J11" s="31"/>
      <c r="K11" s="35"/>
    </row>
    <row r="12" spans="1:54" x14ac:dyDescent="0.3">
      <c r="B12" s="8" t="s">
        <v>61</v>
      </c>
      <c r="C12" s="57" t="s">
        <v>62</v>
      </c>
      <c r="D12" s="54" t="s">
        <v>63</v>
      </c>
      <c r="E12" s="6" t="s">
        <v>64</v>
      </c>
      <c r="F12" s="19">
        <v>1231000</v>
      </c>
      <c r="G12" s="24">
        <v>18472.39</v>
      </c>
      <c r="H12" s="24">
        <v>6.14</v>
      </c>
      <c r="I12" s="31"/>
      <c r="J12" s="31"/>
      <c r="K12" s="35"/>
    </row>
    <row r="13" spans="1:54" x14ac:dyDescent="0.3">
      <c r="B13" s="8" t="s">
        <v>47</v>
      </c>
      <c r="C13" s="57" t="s">
        <v>48</v>
      </c>
      <c r="D13" s="54" t="s">
        <v>49</v>
      </c>
      <c r="E13" s="6" t="s">
        <v>50</v>
      </c>
      <c r="F13" s="19">
        <v>777000</v>
      </c>
      <c r="G13" s="24">
        <v>12445.99</v>
      </c>
      <c r="H13" s="24">
        <v>4.1399999999999997</v>
      </c>
      <c r="I13" s="31"/>
      <c r="J13" s="31"/>
      <c r="K13" s="35"/>
    </row>
    <row r="14" spans="1:54" x14ac:dyDescent="0.3">
      <c r="B14" s="8" t="s">
        <v>54</v>
      </c>
      <c r="C14" s="57" t="s">
        <v>55</v>
      </c>
      <c r="D14" s="54" t="s">
        <v>56</v>
      </c>
      <c r="E14" s="6" t="s">
        <v>57</v>
      </c>
      <c r="F14" s="19">
        <v>314899</v>
      </c>
      <c r="G14" s="24">
        <v>11556.16</v>
      </c>
      <c r="H14" s="24">
        <v>3.84</v>
      </c>
      <c r="I14" s="31"/>
      <c r="J14" s="31"/>
      <c r="K14" s="35"/>
    </row>
    <row r="15" spans="1:54" x14ac:dyDescent="0.3">
      <c r="B15" s="8" t="s">
        <v>69</v>
      </c>
      <c r="C15" s="57" t="s">
        <v>70</v>
      </c>
      <c r="D15" s="54" t="s">
        <v>71</v>
      </c>
      <c r="E15" s="6" t="s">
        <v>72</v>
      </c>
      <c r="F15" s="19">
        <v>90300</v>
      </c>
      <c r="G15" s="24">
        <v>11197.2</v>
      </c>
      <c r="H15" s="24">
        <v>3.72</v>
      </c>
      <c r="I15" s="31"/>
      <c r="J15" s="31"/>
      <c r="K15" s="35"/>
    </row>
    <row r="16" spans="1:54" x14ac:dyDescent="0.3">
      <c r="B16" s="8" t="s">
        <v>76</v>
      </c>
      <c r="C16" s="57" t="s">
        <v>77</v>
      </c>
      <c r="D16" s="54" t="s">
        <v>78</v>
      </c>
      <c r="E16" s="6" t="s">
        <v>43</v>
      </c>
      <c r="F16" s="19">
        <v>1152820</v>
      </c>
      <c r="G16" s="24">
        <v>9457.16</v>
      </c>
      <c r="H16" s="24">
        <v>3.14</v>
      </c>
      <c r="I16" s="31"/>
      <c r="J16" s="31"/>
      <c r="K16" s="35"/>
    </row>
    <row r="17" spans="2:11" x14ac:dyDescent="0.3">
      <c r="B17" s="8" t="s">
        <v>65</v>
      </c>
      <c r="C17" s="57" t="s">
        <v>66</v>
      </c>
      <c r="D17" s="54" t="s">
        <v>67</v>
      </c>
      <c r="E17" s="6" t="s">
        <v>68</v>
      </c>
      <c r="F17" s="19">
        <v>72300</v>
      </c>
      <c r="G17" s="24">
        <v>8743.24</v>
      </c>
      <c r="H17" s="24">
        <v>2.91</v>
      </c>
      <c r="I17" s="31"/>
      <c r="J17" s="31"/>
      <c r="K17" s="35"/>
    </row>
    <row r="18" spans="2:11" x14ac:dyDescent="0.3">
      <c r="B18" s="8" t="s">
        <v>73</v>
      </c>
      <c r="C18" s="57" t="s">
        <v>74</v>
      </c>
      <c r="D18" s="54" t="s">
        <v>75</v>
      </c>
      <c r="E18" s="6" t="s">
        <v>50</v>
      </c>
      <c r="F18" s="19">
        <v>246000</v>
      </c>
      <c r="G18" s="24">
        <v>8516.52</v>
      </c>
      <c r="H18" s="24">
        <v>2.83</v>
      </c>
      <c r="I18" s="31"/>
      <c r="J18" s="31"/>
      <c r="K18" s="35"/>
    </row>
    <row r="19" spans="2:11" x14ac:dyDescent="0.3">
      <c r="B19" s="8" t="s">
        <v>58</v>
      </c>
      <c r="C19" s="57" t="s">
        <v>59</v>
      </c>
      <c r="D19" s="54" t="s">
        <v>60</v>
      </c>
      <c r="E19" s="6" t="s">
        <v>43</v>
      </c>
      <c r="F19" s="19">
        <v>392000</v>
      </c>
      <c r="G19" s="24">
        <v>8480.92</v>
      </c>
      <c r="H19" s="24">
        <v>2.82</v>
      </c>
      <c r="I19" s="31"/>
      <c r="J19" s="31"/>
      <c r="K19" s="35"/>
    </row>
    <row r="20" spans="2:11" x14ac:dyDescent="0.3">
      <c r="B20" s="8" t="s">
        <v>51</v>
      </c>
      <c r="C20" s="57" t="s">
        <v>52</v>
      </c>
      <c r="D20" s="54" t="s">
        <v>53</v>
      </c>
      <c r="E20" s="6" t="s">
        <v>43</v>
      </c>
      <c r="F20" s="19">
        <v>665000</v>
      </c>
      <c r="G20" s="24">
        <v>7974.68</v>
      </c>
      <c r="H20" s="24">
        <v>2.65</v>
      </c>
      <c r="I20" s="31"/>
      <c r="J20" s="31"/>
      <c r="K20" s="35"/>
    </row>
    <row r="21" spans="2:11" x14ac:dyDescent="0.3">
      <c r="B21" s="8" t="s">
        <v>208</v>
      </c>
      <c r="C21" s="57" t="s">
        <v>209</v>
      </c>
      <c r="D21" s="54" t="s">
        <v>210</v>
      </c>
      <c r="E21" s="6" t="s">
        <v>90</v>
      </c>
      <c r="F21" s="19">
        <v>19700</v>
      </c>
      <c r="G21" s="24">
        <v>7026.99</v>
      </c>
      <c r="H21" s="24">
        <v>2.34</v>
      </c>
      <c r="I21" s="31"/>
      <c r="J21" s="31"/>
      <c r="K21" s="35"/>
    </row>
    <row r="22" spans="2:11" x14ac:dyDescent="0.3">
      <c r="B22" s="8" t="s">
        <v>112</v>
      </c>
      <c r="C22" s="57" t="s">
        <v>113</v>
      </c>
      <c r="D22" s="54" t="s">
        <v>114</v>
      </c>
      <c r="E22" s="6" t="s">
        <v>115</v>
      </c>
      <c r="F22" s="19">
        <v>191000</v>
      </c>
      <c r="G22" s="24">
        <v>6681.75</v>
      </c>
      <c r="H22" s="24">
        <v>2.2200000000000002</v>
      </c>
      <c r="I22" s="31"/>
      <c r="J22" s="31"/>
      <c r="K22" s="35"/>
    </row>
    <row r="23" spans="2:11" x14ac:dyDescent="0.3">
      <c r="B23" s="8" t="s">
        <v>134</v>
      </c>
      <c r="C23" s="57" t="s">
        <v>135</v>
      </c>
      <c r="D23" s="54" t="s">
        <v>136</v>
      </c>
      <c r="E23" s="6" t="s">
        <v>137</v>
      </c>
      <c r="F23" s="19">
        <v>950000</v>
      </c>
      <c r="G23" s="24">
        <v>6667.1</v>
      </c>
      <c r="H23" s="24">
        <v>2.2200000000000002</v>
      </c>
      <c r="I23" s="31"/>
      <c r="J23" s="31"/>
      <c r="K23" s="35"/>
    </row>
    <row r="24" spans="2:11" x14ac:dyDescent="0.3">
      <c r="B24" s="8" t="s">
        <v>79</v>
      </c>
      <c r="C24" s="57" t="s">
        <v>80</v>
      </c>
      <c r="D24" s="54" t="s">
        <v>81</v>
      </c>
      <c r="E24" s="6" t="s">
        <v>82</v>
      </c>
      <c r="F24" s="19">
        <v>800000</v>
      </c>
      <c r="G24" s="24">
        <v>6514.4</v>
      </c>
      <c r="H24" s="24">
        <v>2.17</v>
      </c>
      <c r="I24" s="31"/>
      <c r="J24" s="31"/>
      <c r="K24" s="35"/>
    </row>
    <row r="25" spans="2:11" x14ac:dyDescent="0.3">
      <c r="B25" s="8" t="s">
        <v>87</v>
      </c>
      <c r="C25" s="57" t="s">
        <v>88</v>
      </c>
      <c r="D25" s="54" t="s">
        <v>89</v>
      </c>
      <c r="E25" s="6" t="s">
        <v>90</v>
      </c>
      <c r="F25" s="19">
        <v>92000</v>
      </c>
      <c r="G25" s="24">
        <v>6264.74</v>
      </c>
      <c r="H25" s="24">
        <v>2.08</v>
      </c>
      <c r="I25" s="31"/>
      <c r="J25" s="31"/>
      <c r="K25" s="35"/>
    </row>
    <row r="26" spans="2:11" x14ac:dyDescent="0.3">
      <c r="B26" s="8" t="s">
        <v>138</v>
      </c>
      <c r="C26" s="57" t="s">
        <v>139</v>
      </c>
      <c r="D26" s="54" t="s">
        <v>140</v>
      </c>
      <c r="E26" s="6" t="s">
        <v>141</v>
      </c>
      <c r="F26" s="19">
        <v>148000</v>
      </c>
      <c r="G26" s="24">
        <v>5990</v>
      </c>
      <c r="H26" s="24">
        <v>1.99</v>
      </c>
      <c r="I26" s="31"/>
      <c r="J26" s="31"/>
      <c r="K26" s="35"/>
    </row>
    <row r="27" spans="2:11" x14ac:dyDescent="0.3">
      <c r="B27" s="8" t="s">
        <v>142</v>
      </c>
      <c r="C27" s="57" t="s">
        <v>143</v>
      </c>
      <c r="D27" s="54" t="s">
        <v>144</v>
      </c>
      <c r="E27" s="6" t="s">
        <v>145</v>
      </c>
      <c r="F27" s="19">
        <v>550000</v>
      </c>
      <c r="G27" s="24">
        <v>5945.5</v>
      </c>
      <c r="H27" s="24">
        <v>1.98</v>
      </c>
      <c r="I27" s="31"/>
      <c r="J27" s="31"/>
      <c r="K27" s="35"/>
    </row>
    <row r="28" spans="2:11" x14ac:dyDescent="0.3">
      <c r="B28" s="8" t="s">
        <v>104</v>
      </c>
      <c r="C28" s="57" t="s">
        <v>105</v>
      </c>
      <c r="D28" s="54" t="s">
        <v>106</v>
      </c>
      <c r="E28" s="6" t="s">
        <v>107</v>
      </c>
      <c r="F28" s="19">
        <v>845000</v>
      </c>
      <c r="G28" s="24">
        <v>5854.58</v>
      </c>
      <c r="H28" s="24">
        <v>1.95</v>
      </c>
      <c r="I28" s="31"/>
      <c r="J28" s="31"/>
      <c r="K28" s="35"/>
    </row>
    <row r="29" spans="2:11" x14ac:dyDescent="0.3">
      <c r="B29" s="8" t="s">
        <v>3327</v>
      </c>
      <c r="C29" s="57" t="s">
        <v>3328</v>
      </c>
      <c r="D29" s="54" t="s">
        <v>3329</v>
      </c>
      <c r="E29" s="6" t="s">
        <v>141</v>
      </c>
      <c r="F29" s="19">
        <v>181000</v>
      </c>
      <c r="G29" s="24">
        <v>5013.88</v>
      </c>
      <c r="H29" s="24">
        <v>1.67</v>
      </c>
      <c r="I29" s="31"/>
      <c r="J29" s="31"/>
      <c r="K29" s="35"/>
    </row>
    <row r="30" spans="2:11" x14ac:dyDescent="0.3">
      <c r="B30" s="8" t="s">
        <v>116</v>
      </c>
      <c r="C30" s="57" t="s">
        <v>117</v>
      </c>
      <c r="D30" s="54" t="s">
        <v>118</v>
      </c>
      <c r="E30" s="6" t="s">
        <v>119</v>
      </c>
      <c r="F30" s="19">
        <v>1650000</v>
      </c>
      <c r="G30" s="24">
        <v>4948.3500000000004</v>
      </c>
      <c r="H30" s="24">
        <v>1.65</v>
      </c>
      <c r="I30" s="31"/>
      <c r="J30" s="31"/>
      <c r="K30" s="35"/>
    </row>
    <row r="31" spans="2:11" x14ac:dyDescent="0.3">
      <c r="B31" s="8" t="s">
        <v>251</v>
      </c>
      <c r="C31" s="57" t="s">
        <v>252</v>
      </c>
      <c r="D31" s="54" t="s">
        <v>253</v>
      </c>
      <c r="E31" s="6" t="s">
        <v>141</v>
      </c>
      <c r="F31" s="19">
        <v>36936</v>
      </c>
      <c r="G31" s="24">
        <v>4946.47</v>
      </c>
      <c r="H31" s="24">
        <v>1.64</v>
      </c>
      <c r="I31" s="31"/>
      <c r="J31" s="31"/>
      <c r="K31" s="35"/>
    </row>
    <row r="32" spans="2:11" x14ac:dyDescent="0.3">
      <c r="B32" s="8" t="s">
        <v>83</v>
      </c>
      <c r="C32" s="57" t="s">
        <v>84</v>
      </c>
      <c r="D32" s="54" t="s">
        <v>85</v>
      </c>
      <c r="E32" s="6" t="s">
        <v>86</v>
      </c>
      <c r="F32" s="19">
        <v>302800</v>
      </c>
      <c r="G32" s="24">
        <v>4929.58</v>
      </c>
      <c r="H32" s="24">
        <v>1.64</v>
      </c>
      <c r="I32" s="31"/>
      <c r="J32" s="31"/>
      <c r="K32" s="35"/>
    </row>
    <row r="33" spans="2:11" x14ac:dyDescent="0.3">
      <c r="B33" s="8" t="s">
        <v>120</v>
      </c>
      <c r="C33" s="57" t="s">
        <v>121</v>
      </c>
      <c r="D33" s="54" t="s">
        <v>122</v>
      </c>
      <c r="E33" s="6" t="s">
        <v>123</v>
      </c>
      <c r="F33" s="19">
        <v>111000</v>
      </c>
      <c r="G33" s="24">
        <v>4886.33</v>
      </c>
      <c r="H33" s="24">
        <v>1.62</v>
      </c>
      <c r="I33" s="31"/>
      <c r="J33" s="31"/>
      <c r="K33" s="35"/>
    </row>
    <row r="34" spans="2:11" x14ac:dyDescent="0.3">
      <c r="B34" s="8" t="s">
        <v>97</v>
      </c>
      <c r="C34" s="57" t="s">
        <v>98</v>
      </c>
      <c r="D34" s="54" t="s">
        <v>99</v>
      </c>
      <c r="E34" s="6" t="s">
        <v>72</v>
      </c>
      <c r="F34" s="19">
        <v>157000</v>
      </c>
      <c r="G34" s="24">
        <v>4581.26</v>
      </c>
      <c r="H34" s="24">
        <v>1.52</v>
      </c>
      <c r="I34" s="31"/>
      <c r="J34" s="31"/>
      <c r="K34" s="35"/>
    </row>
    <row r="35" spans="2:11" x14ac:dyDescent="0.3">
      <c r="B35" s="8" t="s">
        <v>153</v>
      </c>
      <c r="C35" s="57" t="s">
        <v>154</v>
      </c>
      <c r="D35" s="54" t="s">
        <v>155</v>
      </c>
      <c r="E35" s="6" t="s">
        <v>156</v>
      </c>
      <c r="F35" s="19">
        <v>10300</v>
      </c>
      <c r="G35" s="24">
        <v>4053.57</v>
      </c>
      <c r="H35" s="24">
        <v>1.35</v>
      </c>
      <c r="I35" s="31"/>
      <c r="J35" s="31"/>
      <c r="K35" s="35"/>
    </row>
    <row r="36" spans="2:11" x14ac:dyDescent="0.3">
      <c r="B36" s="8" t="s">
        <v>434</v>
      </c>
      <c r="C36" s="57" t="s">
        <v>435</v>
      </c>
      <c r="D36" s="54" t="s">
        <v>436</v>
      </c>
      <c r="E36" s="6" t="s">
        <v>115</v>
      </c>
      <c r="F36" s="19">
        <v>227615</v>
      </c>
      <c r="G36" s="24">
        <v>3935.92</v>
      </c>
      <c r="H36" s="24">
        <v>1.31</v>
      </c>
      <c r="I36" s="31"/>
      <c r="J36" s="31"/>
      <c r="K36" s="35"/>
    </row>
    <row r="37" spans="2:11" x14ac:dyDescent="0.3">
      <c r="B37" s="8" t="s">
        <v>108</v>
      </c>
      <c r="C37" s="57" t="s">
        <v>109</v>
      </c>
      <c r="D37" s="54" t="s">
        <v>110</v>
      </c>
      <c r="E37" s="6" t="s">
        <v>111</v>
      </c>
      <c r="F37" s="19">
        <v>7880</v>
      </c>
      <c r="G37" s="24">
        <v>3893.51</v>
      </c>
      <c r="H37" s="24">
        <v>1.29</v>
      </c>
      <c r="I37" s="31"/>
      <c r="J37" s="31"/>
      <c r="K37" s="35"/>
    </row>
    <row r="38" spans="2:11" x14ac:dyDescent="0.3">
      <c r="B38" s="8" t="s">
        <v>94</v>
      </c>
      <c r="C38" s="57" t="s">
        <v>95</v>
      </c>
      <c r="D38" s="54" t="s">
        <v>96</v>
      </c>
      <c r="E38" s="6" t="s">
        <v>50</v>
      </c>
      <c r="F38" s="19">
        <v>73000</v>
      </c>
      <c r="G38" s="24">
        <v>3881.41</v>
      </c>
      <c r="H38" s="24">
        <v>1.29</v>
      </c>
      <c r="I38" s="31"/>
      <c r="J38" s="31"/>
      <c r="K38" s="35"/>
    </row>
    <row r="39" spans="2:11" x14ac:dyDescent="0.3">
      <c r="B39" s="8" t="s">
        <v>2298</v>
      </c>
      <c r="C39" s="57" t="s">
        <v>2299</v>
      </c>
      <c r="D39" s="54" t="s">
        <v>2300</v>
      </c>
      <c r="E39" s="6" t="s">
        <v>160</v>
      </c>
      <c r="F39" s="19">
        <v>460000</v>
      </c>
      <c r="G39" s="24">
        <v>3853.88</v>
      </c>
      <c r="H39" s="24">
        <v>1.28</v>
      </c>
      <c r="I39" s="31"/>
      <c r="J39" s="31"/>
      <c r="K39" s="35"/>
    </row>
    <row r="40" spans="2:11" x14ac:dyDescent="0.3">
      <c r="B40" s="8" t="s">
        <v>1796</v>
      </c>
      <c r="C40" s="57" t="s">
        <v>1797</v>
      </c>
      <c r="D40" s="54" t="s">
        <v>1798</v>
      </c>
      <c r="E40" s="6" t="s">
        <v>490</v>
      </c>
      <c r="F40" s="19">
        <v>625000</v>
      </c>
      <c r="G40" s="24">
        <v>3711.56</v>
      </c>
      <c r="H40" s="24">
        <v>1.23</v>
      </c>
      <c r="I40" s="31"/>
      <c r="J40" s="31"/>
      <c r="K40" s="35"/>
    </row>
    <row r="41" spans="2:11" x14ac:dyDescent="0.3">
      <c r="B41" s="8" t="s">
        <v>232</v>
      </c>
      <c r="C41" s="57" t="s">
        <v>233</v>
      </c>
      <c r="D41" s="54" t="s">
        <v>234</v>
      </c>
      <c r="E41" s="6" t="s">
        <v>119</v>
      </c>
      <c r="F41" s="19">
        <v>250000</v>
      </c>
      <c r="G41" s="24">
        <v>3669</v>
      </c>
      <c r="H41" s="24">
        <v>1.22</v>
      </c>
      <c r="I41" s="31"/>
      <c r="J41" s="31"/>
      <c r="K41" s="35"/>
    </row>
    <row r="42" spans="2:11" x14ac:dyDescent="0.3">
      <c r="B42" s="8" t="s">
        <v>504</v>
      </c>
      <c r="C42" s="57" t="s">
        <v>505</v>
      </c>
      <c r="D42" s="54" t="s">
        <v>506</v>
      </c>
      <c r="E42" s="6" t="s">
        <v>315</v>
      </c>
      <c r="F42" s="19">
        <v>73000</v>
      </c>
      <c r="G42" s="24">
        <v>3518.67</v>
      </c>
      <c r="H42" s="24">
        <v>1.17</v>
      </c>
      <c r="I42" s="31"/>
      <c r="J42" s="31"/>
      <c r="K42" s="35"/>
    </row>
    <row r="43" spans="2:11" x14ac:dyDescent="0.3">
      <c r="B43" s="8" t="s">
        <v>204</v>
      </c>
      <c r="C43" s="57" t="s">
        <v>205</v>
      </c>
      <c r="D43" s="54" t="s">
        <v>206</v>
      </c>
      <c r="E43" s="6" t="s">
        <v>207</v>
      </c>
      <c r="F43" s="19">
        <v>62000</v>
      </c>
      <c r="G43" s="24">
        <v>3218.92</v>
      </c>
      <c r="H43" s="24">
        <v>1.07</v>
      </c>
      <c r="I43" s="31"/>
      <c r="J43" s="31"/>
      <c r="K43" s="35"/>
    </row>
    <row r="44" spans="2:11" x14ac:dyDescent="0.3">
      <c r="B44" s="8" t="s">
        <v>161</v>
      </c>
      <c r="C44" s="57" t="s">
        <v>162</v>
      </c>
      <c r="D44" s="54" t="s">
        <v>163</v>
      </c>
      <c r="E44" s="6" t="s">
        <v>164</v>
      </c>
      <c r="F44" s="19">
        <v>1522008</v>
      </c>
      <c r="G44" s="24">
        <v>3171.71</v>
      </c>
      <c r="H44" s="24">
        <v>1.05</v>
      </c>
      <c r="I44" s="31"/>
      <c r="J44" s="31"/>
      <c r="K44" s="35"/>
    </row>
    <row r="45" spans="2:11" x14ac:dyDescent="0.3">
      <c r="B45" s="8" t="s">
        <v>131</v>
      </c>
      <c r="C45" s="57" t="s">
        <v>132</v>
      </c>
      <c r="D45" s="54" t="s">
        <v>133</v>
      </c>
      <c r="E45" s="6" t="s">
        <v>127</v>
      </c>
      <c r="F45" s="19">
        <v>51940</v>
      </c>
      <c r="G45" s="24">
        <v>3158.21</v>
      </c>
      <c r="H45" s="24">
        <v>1.05</v>
      </c>
      <c r="I45" s="31"/>
      <c r="J45" s="31"/>
      <c r="K45" s="35"/>
    </row>
    <row r="46" spans="2:11" x14ac:dyDescent="0.3">
      <c r="B46" s="8" t="s">
        <v>507</v>
      </c>
      <c r="C46" s="57" t="s">
        <v>508</v>
      </c>
      <c r="D46" s="54" t="s">
        <v>509</v>
      </c>
      <c r="E46" s="6" t="s">
        <v>115</v>
      </c>
      <c r="F46" s="19">
        <v>60850</v>
      </c>
      <c r="G46" s="24">
        <v>3138.03</v>
      </c>
      <c r="H46" s="24">
        <v>1.04</v>
      </c>
      <c r="I46" s="31"/>
      <c r="J46" s="31"/>
      <c r="K46" s="35"/>
    </row>
    <row r="47" spans="2:11" x14ac:dyDescent="0.3">
      <c r="B47" s="8" t="s">
        <v>150</v>
      </c>
      <c r="C47" s="57" t="s">
        <v>151</v>
      </c>
      <c r="D47" s="54" t="s">
        <v>152</v>
      </c>
      <c r="E47" s="6" t="s">
        <v>141</v>
      </c>
      <c r="F47" s="19">
        <v>647659</v>
      </c>
      <c r="G47" s="24">
        <v>3117.51</v>
      </c>
      <c r="H47" s="24">
        <v>1.04</v>
      </c>
      <c r="I47" s="31"/>
      <c r="J47" s="31"/>
      <c r="K47" s="35"/>
    </row>
    <row r="48" spans="2:11" x14ac:dyDescent="0.3">
      <c r="B48" s="8" t="s">
        <v>146</v>
      </c>
      <c r="C48" s="57" t="s">
        <v>147</v>
      </c>
      <c r="D48" s="54" t="s">
        <v>148</v>
      </c>
      <c r="E48" s="6" t="s">
        <v>149</v>
      </c>
      <c r="F48" s="19">
        <v>110000</v>
      </c>
      <c r="G48" s="24">
        <v>3075.93</v>
      </c>
      <c r="H48" s="24">
        <v>1.02</v>
      </c>
      <c r="I48" s="31"/>
      <c r="J48" s="31"/>
      <c r="K48" s="35"/>
    </row>
    <row r="49" spans="1:11" x14ac:dyDescent="0.3">
      <c r="B49" s="8" t="s">
        <v>124</v>
      </c>
      <c r="C49" s="57" t="s">
        <v>125</v>
      </c>
      <c r="D49" s="54" t="s">
        <v>126</v>
      </c>
      <c r="E49" s="6" t="s">
        <v>127</v>
      </c>
      <c r="F49" s="19">
        <v>82000</v>
      </c>
      <c r="G49" s="24">
        <v>2803.83</v>
      </c>
      <c r="H49" s="24">
        <v>0.93</v>
      </c>
      <c r="I49" s="31"/>
      <c r="J49" s="31"/>
      <c r="K49" s="35"/>
    </row>
    <row r="50" spans="1:11" x14ac:dyDescent="0.3">
      <c r="B50" s="8" t="s">
        <v>2849</v>
      </c>
      <c r="C50" s="57" t="s">
        <v>1141</v>
      </c>
      <c r="D50" s="54" t="s">
        <v>2850</v>
      </c>
      <c r="E50" s="6" t="s">
        <v>137</v>
      </c>
      <c r="F50" s="19">
        <v>286508</v>
      </c>
      <c r="G50" s="24">
        <v>2640.31</v>
      </c>
      <c r="H50" s="24">
        <v>0.88</v>
      </c>
      <c r="I50" s="31"/>
      <c r="J50" s="31"/>
      <c r="K50" s="35"/>
    </row>
    <row r="51" spans="1:11" x14ac:dyDescent="0.3">
      <c r="B51" s="8" t="s">
        <v>1064</v>
      </c>
      <c r="C51" s="57" t="s">
        <v>1065</v>
      </c>
      <c r="D51" s="54" t="s">
        <v>1066</v>
      </c>
      <c r="E51" s="6" t="s">
        <v>156</v>
      </c>
      <c r="F51" s="19">
        <v>250889</v>
      </c>
      <c r="G51" s="24">
        <v>2544.89</v>
      </c>
      <c r="H51" s="24">
        <v>0.85</v>
      </c>
      <c r="I51" s="31"/>
      <c r="J51" s="31"/>
      <c r="K51" s="35"/>
    </row>
    <row r="52" spans="1:11" x14ac:dyDescent="0.3">
      <c r="B52" s="8" t="s">
        <v>402</v>
      </c>
      <c r="C52" s="57" t="s">
        <v>403</v>
      </c>
      <c r="D52" s="54" t="s">
        <v>404</v>
      </c>
      <c r="E52" s="6" t="s">
        <v>115</v>
      </c>
      <c r="F52" s="19">
        <v>62528</v>
      </c>
      <c r="G52" s="24">
        <v>2069.5500000000002</v>
      </c>
      <c r="H52" s="24">
        <v>0.69</v>
      </c>
      <c r="I52" s="31"/>
      <c r="J52" s="31"/>
      <c r="K52" s="35"/>
    </row>
    <row r="53" spans="1:11" x14ac:dyDescent="0.3">
      <c r="B53" s="8" t="s">
        <v>980</v>
      </c>
      <c r="C53" s="57" t="s">
        <v>981</v>
      </c>
      <c r="D53" s="54" t="s">
        <v>982</v>
      </c>
      <c r="E53" s="6" t="s">
        <v>115</v>
      </c>
      <c r="F53" s="19">
        <v>210000</v>
      </c>
      <c r="G53" s="24">
        <v>2027.45</v>
      </c>
      <c r="H53" s="24">
        <v>0.67</v>
      </c>
      <c r="I53" s="31"/>
      <c r="J53" s="31"/>
      <c r="K53" s="35"/>
    </row>
    <row r="54" spans="1:11" x14ac:dyDescent="0.3">
      <c r="B54" s="8" t="s">
        <v>303</v>
      </c>
      <c r="C54" s="57" t="s">
        <v>304</v>
      </c>
      <c r="D54" s="54" t="s">
        <v>305</v>
      </c>
      <c r="E54" s="6" t="s">
        <v>68</v>
      </c>
      <c r="F54" s="19">
        <v>485000</v>
      </c>
      <c r="G54" s="24">
        <v>1717.87</v>
      </c>
      <c r="H54" s="24">
        <v>0.56999999999999995</v>
      </c>
      <c r="I54" s="31"/>
      <c r="J54" s="31"/>
      <c r="K54" s="35"/>
    </row>
    <row r="55" spans="1:11" x14ac:dyDescent="0.3">
      <c r="B55" s="8" t="s">
        <v>802</v>
      </c>
      <c r="C55" s="57" t="s">
        <v>803</v>
      </c>
      <c r="D55" s="54" t="s">
        <v>804</v>
      </c>
      <c r="E55" s="6" t="s">
        <v>145</v>
      </c>
      <c r="F55" s="19">
        <v>19234</v>
      </c>
      <c r="G55" s="24">
        <v>1631.59</v>
      </c>
      <c r="H55" s="24">
        <v>0.54</v>
      </c>
      <c r="I55" s="31"/>
      <c r="J55" s="31"/>
      <c r="K55" s="35"/>
    </row>
    <row r="56" spans="1:11" x14ac:dyDescent="0.3">
      <c r="B56" s="8" t="s">
        <v>3330</v>
      </c>
      <c r="C56" s="57" t="s">
        <v>3331</v>
      </c>
      <c r="D56" s="54" t="s">
        <v>3332</v>
      </c>
      <c r="E56" s="6" t="s">
        <v>837</v>
      </c>
      <c r="F56" s="19">
        <v>60000</v>
      </c>
      <c r="G56" s="24">
        <v>1218.72</v>
      </c>
      <c r="H56" s="24">
        <v>0.41</v>
      </c>
      <c r="I56" s="31"/>
      <c r="J56" s="31"/>
      <c r="K56" s="35"/>
    </row>
    <row r="57" spans="1:11" x14ac:dyDescent="0.3">
      <c r="C57" s="58" t="s">
        <v>176</v>
      </c>
      <c r="D57" s="54"/>
      <c r="E57" s="6"/>
      <c r="F57" s="19"/>
      <c r="G57" s="25">
        <v>288571.21000000002</v>
      </c>
      <c r="H57" s="25">
        <v>95.93</v>
      </c>
      <c r="I57" s="31"/>
      <c r="J57" s="31"/>
      <c r="K57" s="35"/>
    </row>
    <row r="58" spans="1:11" x14ac:dyDescent="0.3">
      <c r="C58" s="57"/>
      <c r="D58" s="54"/>
      <c r="E58" s="6"/>
      <c r="F58" s="19"/>
      <c r="G58" s="24"/>
      <c r="H58" s="24"/>
      <c r="I58" s="31"/>
      <c r="J58" s="31"/>
      <c r="K58" s="35"/>
    </row>
    <row r="59" spans="1:11" x14ac:dyDescent="0.3">
      <c r="C59" s="58" t="s">
        <v>3</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4</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5</v>
      </c>
      <c r="D63" s="54"/>
      <c r="E63" s="6"/>
      <c r="F63" s="19"/>
      <c r="G63" s="24"/>
      <c r="H63" s="24"/>
      <c r="I63" s="31"/>
      <c r="J63" s="31"/>
      <c r="K63" s="35"/>
    </row>
    <row r="64" spans="1:11" x14ac:dyDescent="0.3">
      <c r="C64" s="59" t="s">
        <v>6</v>
      </c>
      <c r="D64" s="54"/>
      <c r="E64" s="6"/>
      <c r="F64" s="19"/>
      <c r="G64" s="24"/>
      <c r="H64" s="24"/>
      <c r="I64" s="31"/>
      <c r="J64" s="31"/>
      <c r="K64" s="35"/>
    </row>
    <row r="65" spans="2:11" x14ac:dyDescent="0.3">
      <c r="B65" s="8" t="s">
        <v>3333</v>
      </c>
      <c r="C65" s="57" t="s">
        <v>2407</v>
      </c>
      <c r="D65" s="54" t="s">
        <v>3334</v>
      </c>
      <c r="E65" s="6" t="s">
        <v>638</v>
      </c>
      <c r="F65" s="19">
        <v>50</v>
      </c>
      <c r="G65" s="24">
        <v>529.58000000000004</v>
      </c>
      <c r="H65" s="24">
        <v>0.18</v>
      </c>
      <c r="I65" s="31">
        <v>6.8238000000000003</v>
      </c>
      <c r="J65" s="31"/>
      <c r="K65" s="35" t="s">
        <v>596</v>
      </c>
    </row>
    <row r="66" spans="2:11" x14ac:dyDescent="0.3">
      <c r="B66" s="8" t="s">
        <v>2602</v>
      </c>
      <c r="C66" s="57" t="s">
        <v>624</v>
      </c>
      <c r="D66" s="54" t="s">
        <v>2603</v>
      </c>
      <c r="E66" s="6" t="s">
        <v>595</v>
      </c>
      <c r="F66" s="19">
        <v>50</v>
      </c>
      <c r="G66" s="24">
        <v>504.02</v>
      </c>
      <c r="H66" s="24">
        <v>0.17</v>
      </c>
      <c r="I66" s="31">
        <v>6.58</v>
      </c>
      <c r="J66" s="31"/>
      <c r="K66" s="35" t="s">
        <v>596</v>
      </c>
    </row>
    <row r="67" spans="2:11" x14ac:dyDescent="0.3">
      <c r="C67" s="58" t="s">
        <v>176</v>
      </c>
      <c r="D67" s="54"/>
      <c r="E67" s="6"/>
      <c r="F67" s="19"/>
      <c r="G67" s="25">
        <v>1033.5999999999999</v>
      </c>
      <c r="H67" s="25">
        <v>0.35</v>
      </c>
      <c r="I67" s="31"/>
      <c r="J67" s="31"/>
      <c r="K67" s="35"/>
    </row>
    <row r="68" spans="2:11" x14ac:dyDescent="0.3">
      <c r="C68" s="57"/>
      <c r="D68" s="54"/>
      <c r="E68" s="6"/>
      <c r="F68" s="19"/>
      <c r="G68" s="24"/>
      <c r="H68" s="24"/>
      <c r="I68" s="31"/>
      <c r="J68" s="31"/>
      <c r="K68" s="35"/>
    </row>
    <row r="69" spans="2:11" x14ac:dyDescent="0.3">
      <c r="C69" s="58" t="s">
        <v>7</v>
      </c>
      <c r="D69" s="54"/>
      <c r="E69" s="6"/>
      <c r="F69" s="19"/>
      <c r="G69" s="24" t="s">
        <v>2</v>
      </c>
      <c r="H69" s="24" t="s">
        <v>2</v>
      </c>
      <c r="I69" s="31"/>
      <c r="J69" s="31"/>
      <c r="K69" s="35"/>
    </row>
    <row r="70" spans="2:11" x14ac:dyDescent="0.3">
      <c r="C70" s="57"/>
      <c r="D70" s="54"/>
      <c r="E70" s="6"/>
      <c r="F70" s="19"/>
      <c r="G70" s="24"/>
      <c r="H70" s="24"/>
      <c r="I70" s="31"/>
      <c r="J70" s="31"/>
      <c r="K70" s="35"/>
    </row>
    <row r="71" spans="2:11" x14ac:dyDescent="0.3">
      <c r="C71" s="58" t="s">
        <v>8</v>
      </c>
      <c r="D71" s="54"/>
      <c r="E71" s="6"/>
      <c r="F71" s="19"/>
      <c r="G71" s="24" t="s">
        <v>2</v>
      </c>
      <c r="H71" s="24" t="s">
        <v>2</v>
      </c>
      <c r="I71" s="31"/>
      <c r="J71" s="31"/>
      <c r="K71" s="35"/>
    </row>
    <row r="72" spans="2:11" x14ac:dyDescent="0.3">
      <c r="C72" s="57"/>
      <c r="D72" s="54"/>
      <c r="E72" s="6"/>
      <c r="F72" s="19"/>
      <c r="G72" s="24"/>
      <c r="H72" s="24"/>
      <c r="I72" s="31"/>
      <c r="J72" s="31"/>
      <c r="K72" s="35"/>
    </row>
    <row r="73" spans="2:11" x14ac:dyDescent="0.3">
      <c r="C73" s="59" t="s">
        <v>9</v>
      </c>
      <c r="D73" s="54"/>
      <c r="E73" s="6"/>
      <c r="F73" s="19"/>
      <c r="G73" s="24"/>
      <c r="H73" s="24"/>
      <c r="I73" s="31"/>
      <c r="J73" s="31"/>
      <c r="K73" s="35"/>
    </row>
    <row r="74" spans="2:11" x14ac:dyDescent="0.3">
      <c r="B74" s="8" t="s">
        <v>3318</v>
      </c>
      <c r="C74" s="57" t="s">
        <v>3319</v>
      </c>
      <c r="D74" s="54" t="s">
        <v>3320</v>
      </c>
      <c r="E74" s="6" t="s">
        <v>187</v>
      </c>
      <c r="F74" s="19">
        <v>100000</v>
      </c>
      <c r="G74" s="24">
        <v>102.36</v>
      </c>
      <c r="H74" s="24">
        <v>0.03</v>
      </c>
      <c r="I74" s="31">
        <v>0</v>
      </c>
      <c r="J74" s="31"/>
      <c r="K74" s="35"/>
    </row>
    <row r="75" spans="2:11" x14ac:dyDescent="0.3">
      <c r="C75" s="58" t="s">
        <v>176</v>
      </c>
      <c r="D75" s="54"/>
      <c r="E75" s="6"/>
      <c r="F75" s="19"/>
      <c r="G75" s="25">
        <v>102.36</v>
      </c>
      <c r="H75" s="25">
        <v>0.03</v>
      </c>
      <c r="I75" s="31"/>
      <c r="J75" s="31"/>
      <c r="K75" s="35"/>
    </row>
    <row r="76" spans="2:11" x14ac:dyDescent="0.3">
      <c r="C76" s="57"/>
      <c r="D76" s="54"/>
      <c r="E76" s="6"/>
      <c r="F76" s="19"/>
      <c r="G76" s="24"/>
      <c r="H76" s="24"/>
      <c r="I76" s="31"/>
      <c r="J76" s="31"/>
      <c r="K76" s="35"/>
    </row>
    <row r="77" spans="2:11" x14ac:dyDescent="0.3">
      <c r="C77" s="59" t="s">
        <v>10</v>
      </c>
      <c r="D77" s="54"/>
      <c r="E77" s="6"/>
      <c r="F77" s="19"/>
      <c r="G77" s="24"/>
      <c r="H77" s="24"/>
      <c r="I77" s="31"/>
      <c r="J77" s="31"/>
      <c r="K77" s="35"/>
    </row>
    <row r="78" spans="2:11" x14ac:dyDescent="0.3">
      <c r="B78" s="8" t="s">
        <v>3335</v>
      </c>
      <c r="C78" s="57" t="s">
        <v>3336</v>
      </c>
      <c r="D78" s="54" t="s">
        <v>3337</v>
      </c>
      <c r="E78" s="6" t="s">
        <v>187</v>
      </c>
      <c r="F78" s="19">
        <v>2500000</v>
      </c>
      <c r="G78" s="24">
        <v>2544.2199999999998</v>
      </c>
      <c r="H78" s="24">
        <v>0.85</v>
      </c>
      <c r="I78" s="31">
        <v>6.6972939</v>
      </c>
      <c r="J78" s="31"/>
      <c r="K78" s="35"/>
    </row>
    <row r="79" spans="2:11" x14ac:dyDescent="0.3">
      <c r="C79" s="58" t="s">
        <v>176</v>
      </c>
      <c r="D79" s="54"/>
      <c r="E79" s="6"/>
      <c r="F79" s="19"/>
      <c r="G79" s="25">
        <v>2544.2199999999998</v>
      </c>
      <c r="H79" s="25">
        <v>0.85</v>
      </c>
      <c r="I79" s="31"/>
      <c r="J79" s="31"/>
      <c r="K79" s="35"/>
    </row>
    <row r="80" spans="2:11" x14ac:dyDescent="0.3">
      <c r="C80" s="57"/>
      <c r="D80" s="54"/>
      <c r="E80" s="6"/>
      <c r="F80" s="19"/>
      <c r="G80" s="24"/>
      <c r="H80" s="24"/>
      <c r="I80" s="31"/>
      <c r="J80" s="31"/>
      <c r="K80" s="35"/>
    </row>
    <row r="81" spans="1:11" x14ac:dyDescent="0.3">
      <c r="C81" s="58" t="s">
        <v>11</v>
      </c>
      <c r="D81" s="54"/>
      <c r="E81" s="6"/>
      <c r="F81" s="19"/>
      <c r="G81" s="24"/>
      <c r="H81" s="24"/>
      <c r="I81" s="31"/>
      <c r="J81" s="31"/>
      <c r="K81" s="35"/>
    </row>
    <row r="82" spans="1:11" x14ac:dyDescent="0.3">
      <c r="C82" s="57"/>
      <c r="D82" s="54"/>
      <c r="E82" s="6"/>
      <c r="F82" s="19"/>
      <c r="G82" s="24"/>
      <c r="H82" s="24"/>
      <c r="I82" s="31"/>
      <c r="J82" s="31"/>
      <c r="K82" s="35"/>
    </row>
    <row r="83" spans="1:11" x14ac:dyDescent="0.3">
      <c r="C83" s="58" t="s">
        <v>13</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14</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15</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16</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17</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A93" s="10"/>
      <c r="B93" s="28"/>
      <c r="C93" s="58" t="s">
        <v>18</v>
      </c>
      <c r="D93" s="54"/>
      <c r="E93" s="6"/>
      <c r="F93" s="19"/>
      <c r="G93" s="24"/>
      <c r="H93" s="24"/>
      <c r="I93" s="31"/>
      <c r="J93" s="31"/>
      <c r="K93" s="35"/>
    </row>
    <row r="94" spans="1:11" x14ac:dyDescent="0.3">
      <c r="A94" s="28"/>
      <c r="B94" s="28"/>
      <c r="C94" s="58" t="s">
        <v>19</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20</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21</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22</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A102" s="28"/>
      <c r="B102" s="28"/>
      <c r="C102" s="58" t="s">
        <v>23</v>
      </c>
      <c r="D102" s="54"/>
      <c r="E102" s="6"/>
      <c r="F102" s="19"/>
      <c r="G102" s="24" t="s">
        <v>2</v>
      </c>
      <c r="H102" s="24" t="s">
        <v>2</v>
      </c>
      <c r="I102" s="31"/>
      <c r="J102" s="31"/>
      <c r="K102" s="35"/>
    </row>
    <row r="103" spans="1:54" x14ac:dyDescent="0.3">
      <c r="A103" s="28"/>
      <c r="B103" s="28"/>
      <c r="C103" s="58"/>
      <c r="D103" s="54"/>
      <c r="E103" s="6"/>
      <c r="F103" s="19"/>
      <c r="G103" s="24"/>
      <c r="H103" s="24"/>
      <c r="I103" s="31"/>
      <c r="J103" s="31"/>
      <c r="K103" s="35"/>
    </row>
    <row r="104" spans="1:54" x14ac:dyDescent="0.3">
      <c r="C104" s="59" t="s">
        <v>24</v>
      </c>
      <c r="D104" s="54"/>
      <c r="E104" s="6"/>
      <c r="F104" s="19"/>
      <c r="G104" s="24"/>
      <c r="H104" s="24"/>
      <c r="I104" s="31"/>
      <c r="J104" s="31"/>
      <c r="K104" s="35"/>
    </row>
    <row r="105" spans="1:54" x14ac:dyDescent="0.3">
      <c r="B105" s="8" t="s">
        <v>188</v>
      </c>
      <c r="C105" s="57" t="s">
        <v>189</v>
      </c>
      <c r="D105" s="54"/>
      <c r="E105" s="6"/>
      <c r="F105" s="19"/>
      <c r="G105" s="24">
        <v>1751.59</v>
      </c>
      <c r="H105" s="24">
        <v>0.57999999999999996</v>
      </c>
      <c r="I105" s="31"/>
      <c r="J105" s="31"/>
      <c r="K105" s="35"/>
    </row>
    <row r="106" spans="1:54" x14ac:dyDescent="0.3">
      <c r="C106" s="58" t="s">
        <v>176</v>
      </c>
      <c r="D106" s="54"/>
      <c r="E106" s="6"/>
      <c r="F106" s="19"/>
      <c r="G106" s="25">
        <v>1751.59</v>
      </c>
      <c r="H106" s="25">
        <v>0.57999999999999996</v>
      </c>
      <c r="I106" s="31"/>
      <c r="J106" s="31"/>
      <c r="K106" s="35"/>
    </row>
    <row r="107" spans="1:54" x14ac:dyDescent="0.3">
      <c r="C107" s="57"/>
      <c r="D107" s="54"/>
      <c r="E107" s="6"/>
      <c r="F107" s="19"/>
      <c r="G107" s="24"/>
      <c r="H107" s="24"/>
      <c r="I107" s="31"/>
      <c r="J107" s="31"/>
      <c r="K107" s="35"/>
    </row>
    <row r="108" spans="1:54" x14ac:dyDescent="0.3">
      <c r="A108" s="10"/>
      <c r="B108" s="28"/>
      <c r="C108" s="58" t="s">
        <v>25</v>
      </c>
      <c r="D108" s="54"/>
      <c r="E108" s="6"/>
      <c r="F108" s="19"/>
      <c r="G108" s="24"/>
      <c r="H108" s="24"/>
      <c r="I108" s="31"/>
      <c r="J108" s="31"/>
      <c r="K108" s="35"/>
    </row>
    <row r="109" spans="1:54" s="2" customFormat="1" ht="13.8" x14ac:dyDescent="0.3">
      <c r="A109" s="28"/>
      <c r="B109" s="28"/>
      <c r="C109" s="57" t="s">
        <v>5255</v>
      </c>
      <c r="D109" s="54"/>
      <c r="E109" s="6"/>
      <c r="F109" s="19"/>
      <c r="G109" s="24" t="s">
        <v>2</v>
      </c>
      <c r="H109" s="24" t="s">
        <v>2</v>
      </c>
      <c r="I109" s="31"/>
      <c r="J109" s="31"/>
      <c r="K109" s="35"/>
      <c r="L109" s="3"/>
      <c r="AI109" s="3"/>
      <c r="AV109" s="3"/>
      <c r="AX109" s="3"/>
      <c r="BB109" s="3"/>
    </row>
    <row r="110" spans="1:54" x14ac:dyDescent="0.3">
      <c r="B110" s="8"/>
      <c r="C110" s="57" t="s">
        <v>190</v>
      </c>
      <c r="D110" s="54"/>
      <c r="E110" s="6"/>
      <c r="F110" s="19"/>
      <c r="G110" s="24">
        <v>6723.75</v>
      </c>
      <c r="H110" s="24">
        <v>2.2600000000000002</v>
      </c>
      <c r="I110" s="31"/>
      <c r="J110" s="31"/>
      <c r="K110" s="35"/>
    </row>
    <row r="111" spans="1:54" x14ac:dyDescent="0.3">
      <c r="C111" s="58" t="s">
        <v>176</v>
      </c>
      <c r="D111" s="54"/>
      <c r="E111" s="6"/>
      <c r="F111" s="19"/>
      <c r="G111" s="25">
        <v>6723.75</v>
      </c>
      <c r="H111" s="25">
        <v>2.2600000000000002</v>
      </c>
      <c r="I111" s="31"/>
      <c r="J111" s="31"/>
      <c r="K111" s="35"/>
    </row>
    <row r="112" spans="1:54" x14ac:dyDescent="0.3">
      <c r="C112" s="57"/>
      <c r="D112" s="54"/>
      <c r="E112" s="6"/>
      <c r="F112" s="19"/>
      <c r="G112" s="24"/>
      <c r="H112" s="24"/>
      <c r="I112" s="31"/>
      <c r="J112" s="31"/>
      <c r="K112" s="35"/>
    </row>
    <row r="113" spans="3:11" x14ac:dyDescent="0.3">
      <c r="C113" s="60" t="s">
        <v>191</v>
      </c>
      <c r="D113" s="55"/>
      <c r="E113" s="5"/>
      <c r="F113" s="20"/>
      <c r="G113" s="26">
        <v>300726.73</v>
      </c>
      <c r="H113" s="26">
        <v>100</v>
      </c>
      <c r="I113" s="32"/>
      <c r="J113" s="32"/>
      <c r="K113" s="36"/>
    </row>
    <row r="116" spans="3:11" x14ac:dyDescent="0.3">
      <c r="C116" s="1" t="s">
        <v>192</v>
      </c>
    </row>
    <row r="117" spans="3:11" x14ac:dyDescent="0.3">
      <c r="C117" s="37" t="s">
        <v>193</v>
      </c>
      <c r="D117" s="37"/>
      <c r="E117" s="37"/>
      <c r="F117" s="37"/>
      <c r="G117" s="37"/>
      <c r="H117" s="37"/>
      <c r="I117" s="37"/>
      <c r="J117" s="37"/>
      <c r="K117" s="37"/>
    </row>
    <row r="118" spans="3:11" x14ac:dyDescent="0.3">
      <c r="C118" s="2" t="s">
        <v>194</v>
      </c>
    </row>
    <row r="119" spans="3:11" x14ac:dyDescent="0.3">
      <c r="C119" s="2" t="s">
        <v>195</v>
      </c>
    </row>
    <row r="120" spans="3:11" ht="30" customHeight="1" x14ac:dyDescent="0.3">
      <c r="C120" s="82" t="s">
        <v>196</v>
      </c>
      <c r="D120" s="83"/>
      <c r="E120" s="83"/>
      <c r="F120" s="83"/>
      <c r="G120" s="83"/>
      <c r="H120" s="83"/>
      <c r="I120" s="83"/>
      <c r="J120" s="83"/>
      <c r="K120" s="83"/>
    </row>
    <row r="121" spans="3:11" x14ac:dyDescent="0.3">
      <c r="C121" s="2" t="s">
        <v>197</v>
      </c>
    </row>
    <row r="122" spans="3:11" ht="45" customHeight="1" x14ac:dyDescent="0.3">
      <c r="C122" s="84" t="s">
        <v>5312</v>
      </c>
      <c r="D122" s="84"/>
      <c r="E122" s="84"/>
      <c r="F122" s="84"/>
      <c r="G122" s="84"/>
      <c r="H122" s="84"/>
      <c r="I122" s="84"/>
      <c r="J122" s="84"/>
      <c r="K122" s="84"/>
    </row>
    <row r="124" spans="3:11" ht="27" customHeight="1" x14ac:dyDescent="0.3">
      <c r="C124" s="1" t="s">
        <v>5366</v>
      </c>
      <c r="E124" s="80" t="s">
        <v>5367</v>
      </c>
    </row>
    <row r="125" spans="3:11" x14ac:dyDescent="0.3">
      <c r="E125" s="2" t="s">
        <v>5370</v>
      </c>
    </row>
  </sheetData>
  <mergeCells count="2">
    <mergeCell ref="C120:K120"/>
    <mergeCell ref="C122:K122"/>
  </mergeCells>
  <hyperlinks>
    <hyperlink ref="J2" location="'Index'!A1" display="'Index'!A1" xr:uid="{93960289-FA87-47EA-A82E-5B3BAF3C663E}"/>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B5AD3-AEB6-48AE-8CF7-99327F2C4674}">
  <sheetPr codeName="Sheet161"/>
  <dimension ref="A1:IV136"/>
  <sheetViews>
    <sheetView showGridLines="0" zoomScale="90" zoomScaleNormal="90" workbookViewId="0">
      <pane ySplit="6" topLeftCell="A12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3338</v>
      </c>
      <c r="J2" s="38" t="s">
        <v>4927</v>
      </c>
    </row>
    <row r="3" spans="1:54" ht="16.2" x14ac:dyDescent="0.35">
      <c r="C3" s="1" t="s">
        <v>28</v>
      </c>
      <c r="D3" s="21" t="s">
        <v>3339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582148</v>
      </c>
      <c r="G10" s="24">
        <v>11651.69</v>
      </c>
      <c r="H10" s="24">
        <v>7.21</v>
      </c>
      <c r="I10" s="31"/>
      <c r="J10" s="31"/>
      <c r="K10" s="35"/>
    </row>
    <row r="11" spans="1:54" x14ac:dyDescent="0.3">
      <c r="B11" s="8" t="s">
        <v>44</v>
      </c>
      <c r="C11" s="57" t="s">
        <v>45</v>
      </c>
      <c r="D11" s="54" t="s">
        <v>46</v>
      </c>
      <c r="E11" s="6" t="s">
        <v>43</v>
      </c>
      <c r="F11" s="19">
        <v>555000</v>
      </c>
      <c r="G11" s="24">
        <v>8024.19</v>
      </c>
      <c r="H11" s="24">
        <v>4.96</v>
      </c>
      <c r="I11" s="31"/>
      <c r="J11" s="31"/>
      <c r="K11" s="35"/>
    </row>
    <row r="12" spans="1:54" x14ac:dyDescent="0.3">
      <c r="B12" s="8" t="s">
        <v>61</v>
      </c>
      <c r="C12" s="57" t="s">
        <v>62</v>
      </c>
      <c r="D12" s="54" t="s">
        <v>63</v>
      </c>
      <c r="E12" s="6" t="s">
        <v>64</v>
      </c>
      <c r="F12" s="19">
        <v>520000</v>
      </c>
      <c r="G12" s="24">
        <v>7803.12</v>
      </c>
      <c r="H12" s="24">
        <v>4.83</v>
      </c>
      <c r="I12" s="31"/>
      <c r="J12" s="31"/>
      <c r="K12" s="35"/>
    </row>
    <row r="13" spans="1:54" x14ac:dyDescent="0.3">
      <c r="B13" s="8" t="s">
        <v>47</v>
      </c>
      <c r="C13" s="57" t="s">
        <v>48</v>
      </c>
      <c r="D13" s="54" t="s">
        <v>49</v>
      </c>
      <c r="E13" s="6" t="s">
        <v>50</v>
      </c>
      <c r="F13" s="19">
        <v>347000</v>
      </c>
      <c r="G13" s="24">
        <v>5558.25</v>
      </c>
      <c r="H13" s="24">
        <v>3.44</v>
      </c>
      <c r="I13" s="31"/>
      <c r="J13" s="31"/>
      <c r="K13" s="35"/>
    </row>
    <row r="14" spans="1:54" x14ac:dyDescent="0.3">
      <c r="B14" s="8" t="s">
        <v>54</v>
      </c>
      <c r="C14" s="57" t="s">
        <v>55</v>
      </c>
      <c r="D14" s="54" t="s">
        <v>56</v>
      </c>
      <c r="E14" s="6" t="s">
        <v>57</v>
      </c>
      <c r="F14" s="19">
        <v>135584</v>
      </c>
      <c r="G14" s="24">
        <v>4975.66</v>
      </c>
      <c r="H14" s="24">
        <v>3.08</v>
      </c>
      <c r="I14" s="31"/>
      <c r="J14" s="31"/>
      <c r="K14" s="35"/>
    </row>
    <row r="15" spans="1:54" x14ac:dyDescent="0.3">
      <c r="B15" s="8" t="s">
        <v>69</v>
      </c>
      <c r="C15" s="57" t="s">
        <v>70</v>
      </c>
      <c r="D15" s="54" t="s">
        <v>71</v>
      </c>
      <c r="E15" s="6" t="s">
        <v>72</v>
      </c>
      <c r="F15" s="19">
        <v>39000</v>
      </c>
      <c r="G15" s="24">
        <v>4836</v>
      </c>
      <c r="H15" s="24">
        <v>2.99</v>
      </c>
      <c r="I15" s="31"/>
      <c r="J15" s="31"/>
      <c r="K15" s="35"/>
    </row>
    <row r="16" spans="1:54" x14ac:dyDescent="0.3">
      <c r="B16" s="8" t="s">
        <v>65</v>
      </c>
      <c r="C16" s="57" t="s">
        <v>66</v>
      </c>
      <c r="D16" s="54" t="s">
        <v>67</v>
      </c>
      <c r="E16" s="6" t="s">
        <v>68</v>
      </c>
      <c r="F16" s="19">
        <v>33400</v>
      </c>
      <c r="G16" s="24">
        <v>4039.06</v>
      </c>
      <c r="H16" s="24">
        <v>2.5</v>
      </c>
      <c r="I16" s="31"/>
      <c r="J16" s="31"/>
      <c r="K16" s="35"/>
    </row>
    <row r="17" spans="2:11" x14ac:dyDescent="0.3">
      <c r="B17" s="8" t="s">
        <v>76</v>
      </c>
      <c r="C17" s="57" t="s">
        <v>77</v>
      </c>
      <c r="D17" s="54" t="s">
        <v>78</v>
      </c>
      <c r="E17" s="6" t="s">
        <v>43</v>
      </c>
      <c r="F17" s="19">
        <v>478460</v>
      </c>
      <c r="G17" s="24">
        <v>3925.05</v>
      </c>
      <c r="H17" s="24">
        <v>2.4300000000000002</v>
      </c>
      <c r="I17" s="31"/>
      <c r="J17" s="31"/>
      <c r="K17" s="35"/>
    </row>
    <row r="18" spans="2:11" x14ac:dyDescent="0.3">
      <c r="B18" s="8" t="s">
        <v>58</v>
      </c>
      <c r="C18" s="57" t="s">
        <v>59</v>
      </c>
      <c r="D18" s="54" t="s">
        <v>60</v>
      </c>
      <c r="E18" s="6" t="s">
        <v>43</v>
      </c>
      <c r="F18" s="19">
        <v>167000</v>
      </c>
      <c r="G18" s="24">
        <v>3613.05</v>
      </c>
      <c r="H18" s="24">
        <v>2.2400000000000002</v>
      </c>
      <c r="I18" s="31"/>
      <c r="J18" s="31"/>
      <c r="K18" s="35"/>
    </row>
    <row r="19" spans="2:11" x14ac:dyDescent="0.3">
      <c r="B19" s="8" t="s">
        <v>73</v>
      </c>
      <c r="C19" s="57" t="s">
        <v>74</v>
      </c>
      <c r="D19" s="54" t="s">
        <v>75</v>
      </c>
      <c r="E19" s="6" t="s">
        <v>50</v>
      </c>
      <c r="F19" s="19">
        <v>104000</v>
      </c>
      <c r="G19" s="24">
        <v>3600.48</v>
      </c>
      <c r="H19" s="24">
        <v>2.23</v>
      </c>
      <c r="I19" s="31"/>
      <c r="J19" s="31"/>
      <c r="K19" s="35"/>
    </row>
    <row r="20" spans="2:11" x14ac:dyDescent="0.3">
      <c r="B20" s="8" t="s">
        <v>208</v>
      </c>
      <c r="C20" s="57" t="s">
        <v>209</v>
      </c>
      <c r="D20" s="54" t="s">
        <v>210</v>
      </c>
      <c r="E20" s="6" t="s">
        <v>90</v>
      </c>
      <c r="F20" s="19">
        <v>9915</v>
      </c>
      <c r="G20" s="24">
        <v>3536.68</v>
      </c>
      <c r="H20" s="24">
        <v>2.19</v>
      </c>
      <c r="I20" s="31"/>
      <c r="J20" s="31"/>
      <c r="K20" s="35"/>
    </row>
    <row r="21" spans="2:11" x14ac:dyDescent="0.3">
      <c r="B21" s="8" t="s">
        <v>51</v>
      </c>
      <c r="C21" s="57" t="s">
        <v>52</v>
      </c>
      <c r="D21" s="54" t="s">
        <v>53</v>
      </c>
      <c r="E21" s="6" t="s">
        <v>43</v>
      </c>
      <c r="F21" s="19">
        <v>291300</v>
      </c>
      <c r="G21" s="24">
        <v>3493.27</v>
      </c>
      <c r="H21" s="24">
        <v>2.16</v>
      </c>
      <c r="I21" s="31"/>
      <c r="J21" s="31"/>
      <c r="K21" s="35"/>
    </row>
    <row r="22" spans="2:11" x14ac:dyDescent="0.3">
      <c r="B22" s="8" t="s">
        <v>112</v>
      </c>
      <c r="C22" s="57" t="s">
        <v>113</v>
      </c>
      <c r="D22" s="54" t="s">
        <v>114</v>
      </c>
      <c r="E22" s="6" t="s">
        <v>115</v>
      </c>
      <c r="F22" s="19">
        <v>84000</v>
      </c>
      <c r="G22" s="24">
        <v>2938.57</v>
      </c>
      <c r="H22" s="24">
        <v>1.82</v>
      </c>
      <c r="I22" s="31"/>
      <c r="J22" s="31"/>
      <c r="K22" s="35"/>
    </row>
    <row r="23" spans="2:11" x14ac:dyDescent="0.3">
      <c r="B23" s="8" t="s">
        <v>134</v>
      </c>
      <c r="C23" s="57" t="s">
        <v>135</v>
      </c>
      <c r="D23" s="54" t="s">
        <v>136</v>
      </c>
      <c r="E23" s="6" t="s">
        <v>137</v>
      </c>
      <c r="F23" s="19">
        <v>415000</v>
      </c>
      <c r="G23" s="24">
        <v>2912.47</v>
      </c>
      <c r="H23" s="24">
        <v>1.8</v>
      </c>
      <c r="I23" s="31"/>
      <c r="J23" s="31"/>
      <c r="K23" s="35"/>
    </row>
    <row r="24" spans="2:11" x14ac:dyDescent="0.3">
      <c r="B24" s="8" t="s">
        <v>138</v>
      </c>
      <c r="C24" s="57" t="s">
        <v>139</v>
      </c>
      <c r="D24" s="54" t="s">
        <v>140</v>
      </c>
      <c r="E24" s="6" t="s">
        <v>141</v>
      </c>
      <c r="F24" s="19">
        <v>69000</v>
      </c>
      <c r="G24" s="24">
        <v>2792.64</v>
      </c>
      <c r="H24" s="24">
        <v>1.73</v>
      </c>
      <c r="I24" s="31"/>
      <c r="J24" s="31"/>
      <c r="K24" s="35"/>
    </row>
    <row r="25" spans="2:11" x14ac:dyDescent="0.3">
      <c r="B25" s="8" t="s">
        <v>104</v>
      </c>
      <c r="C25" s="57" t="s">
        <v>105</v>
      </c>
      <c r="D25" s="54" t="s">
        <v>106</v>
      </c>
      <c r="E25" s="6" t="s">
        <v>107</v>
      </c>
      <c r="F25" s="19">
        <v>387000</v>
      </c>
      <c r="G25" s="24">
        <v>2681.33</v>
      </c>
      <c r="H25" s="24">
        <v>1.66</v>
      </c>
      <c r="I25" s="31"/>
      <c r="J25" s="31"/>
      <c r="K25" s="35"/>
    </row>
    <row r="26" spans="2:11" x14ac:dyDescent="0.3">
      <c r="B26" s="8" t="s">
        <v>87</v>
      </c>
      <c r="C26" s="57" t="s">
        <v>88</v>
      </c>
      <c r="D26" s="54" t="s">
        <v>89</v>
      </c>
      <c r="E26" s="6" t="s">
        <v>90</v>
      </c>
      <c r="F26" s="19">
        <v>38800</v>
      </c>
      <c r="G26" s="24">
        <v>2642.09</v>
      </c>
      <c r="H26" s="24">
        <v>1.63</v>
      </c>
      <c r="I26" s="31"/>
      <c r="J26" s="31"/>
      <c r="K26" s="35"/>
    </row>
    <row r="27" spans="2:11" x14ac:dyDescent="0.3">
      <c r="B27" s="8" t="s">
        <v>142</v>
      </c>
      <c r="C27" s="57" t="s">
        <v>143</v>
      </c>
      <c r="D27" s="54" t="s">
        <v>144</v>
      </c>
      <c r="E27" s="6" t="s">
        <v>145</v>
      </c>
      <c r="F27" s="19">
        <v>233000</v>
      </c>
      <c r="G27" s="24">
        <v>2518.73</v>
      </c>
      <c r="H27" s="24">
        <v>1.56</v>
      </c>
      <c r="I27" s="31"/>
      <c r="J27" s="31"/>
      <c r="K27" s="35"/>
    </row>
    <row r="28" spans="2:11" x14ac:dyDescent="0.3">
      <c r="B28" s="8" t="s">
        <v>79</v>
      </c>
      <c r="C28" s="57" t="s">
        <v>80</v>
      </c>
      <c r="D28" s="54" t="s">
        <v>81</v>
      </c>
      <c r="E28" s="6" t="s">
        <v>82</v>
      </c>
      <c r="F28" s="19">
        <v>300000</v>
      </c>
      <c r="G28" s="24">
        <v>2442.9</v>
      </c>
      <c r="H28" s="24">
        <v>1.51</v>
      </c>
      <c r="I28" s="31"/>
      <c r="J28" s="31"/>
      <c r="K28" s="35"/>
    </row>
    <row r="29" spans="2:11" x14ac:dyDescent="0.3">
      <c r="B29" s="8" t="s">
        <v>120</v>
      </c>
      <c r="C29" s="57" t="s">
        <v>121</v>
      </c>
      <c r="D29" s="54" t="s">
        <v>122</v>
      </c>
      <c r="E29" s="6" t="s">
        <v>123</v>
      </c>
      <c r="F29" s="19">
        <v>52000</v>
      </c>
      <c r="G29" s="24">
        <v>2289.09</v>
      </c>
      <c r="H29" s="24">
        <v>1.42</v>
      </c>
      <c r="I29" s="31"/>
      <c r="J29" s="31"/>
      <c r="K29" s="35"/>
    </row>
    <row r="30" spans="2:11" x14ac:dyDescent="0.3">
      <c r="B30" s="8" t="s">
        <v>3327</v>
      </c>
      <c r="C30" s="57" t="s">
        <v>3328</v>
      </c>
      <c r="D30" s="54" t="s">
        <v>3329</v>
      </c>
      <c r="E30" s="6" t="s">
        <v>141</v>
      </c>
      <c r="F30" s="19">
        <v>80000</v>
      </c>
      <c r="G30" s="24">
        <v>2216.08</v>
      </c>
      <c r="H30" s="24">
        <v>1.37</v>
      </c>
      <c r="I30" s="31"/>
      <c r="J30" s="31"/>
      <c r="K30" s="35"/>
    </row>
    <row r="31" spans="2:11" x14ac:dyDescent="0.3">
      <c r="B31" s="8" t="s">
        <v>251</v>
      </c>
      <c r="C31" s="57" t="s">
        <v>252</v>
      </c>
      <c r="D31" s="54" t="s">
        <v>253</v>
      </c>
      <c r="E31" s="6" t="s">
        <v>141</v>
      </c>
      <c r="F31" s="19">
        <v>16358</v>
      </c>
      <c r="G31" s="24">
        <v>2190.66</v>
      </c>
      <c r="H31" s="24">
        <v>1.36</v>
      </c>
      <c r="I31" s="31"/>
      <c r="J31" s="31"/>
      <c r="K31" s="35"/>
    </row>
    <row r="32" spans="2:11" x14ac:dyDescent="0.3">
      <c r="B32" s="8" t="s">
        <v>116</v>
      </c>
      <c r="C32" s="57" t="s">
        <v>117</v>
      </c>
      <c r="D32" s="54" t="s">
        <v>118</v>
      </c>
      <c r="E32" s="6" t="s">
        <v>119</v>
      </c>
      <c r="F32" s="19">
        <v>710000</v>
      </c>
      <c r="G32" s="24">
        <v>2129.29</v>
      </c>
      <c r="H32" s="24">
        <v>1.32</v>
      </c>
      <c r="I32" s="31"/>
      <c r="J32" s="31"/>
      <c r="K32" s="35"/>
    </row>
    <row r="33" spans="2:11" x14ac:dyDescent="0.3">
      <c r="B33" s="8" t="s">
        <v>97</v>
      </c>
      <c r="C33" s="57" t="s">
        <v>98</v>
      </c>
      <c r="D33" s="54" t="s">
        <v>99</v>
      </c>
      <c r="E33" s="6" t="s">
        <v>72</v>
      </c>
      <c r="F33" s="19">
        <v>70000</v>
      </c>
      <c r="G33" s="24">
        <v>2042.6</v>
      </c>
      <c r="H33" s="24">
        <v>1.26</v>
      </c>
      <c r="I33" s="31"/>
      <c r="J33" s="31"/>
      <c r="K33" s="35"/>
    </row>
    <row r="34" spans="2:11" x14ac:dyDescent="0.3">
      <c r="B34" s="8" t="s">
        <v>83</v>
      </c>
      <c r="C34" s="57" t="s">
        <v>84</v>
      </c>
      <c r="D34" s="54" t="s">
        <v>85</v>
      </c>
      <c r="E34" s="6" t="s">
        <v>86</v>
      </c>
      <c r="F34" s="19">
        <v>119800</v>
      </c>
      <c r="G34" s="24">
        <v>1950.34</v>
      </c>
      <c r="H34" s="24">
        <v>1.21</v>
      </c>
      <c r="I34" s="31"/>
      <c r="J34" s="31"/>
      <c r="K34" s="35"/>
    </row>
    <row r="35" spans="2:11" x14ac:dyDescent="0.3">
      <c r="B35" s="8" t="s">
        <v>434</v>
      </c>
      <c r="C35" s="57" t="s">
        <v>435</v>
      </c>
      <c r="D35" s="54" t="s">
        <v>436</v>
      </c>
      <c r="E35" s="6" t="s">
        <v>115</v>
      </c>
      <c r="F35" s="19">
        <v>104694</v>
      </c>
      <c r="G35" s="24">
        <v>1810.37</v>
      </c>
      <c r="H35" s="24">
        <v>1.1200000000000001</v>
      </c>
      <c r="I35" s="31"/>
      <c r="J35" s="31"/>
      <c r="K35" s="35"/>
    </row>
    <row r="36" spans="2:11" x14ac:dyDescent="0.3">
      <c r="B36" s="8" t="s">
        <v>153</v>
      </c>
      <c r="C36" s="57" t="s">
        <v>154</v>
      </c>
      <c r="D36" s="54" t="s">
        <v>155</v>
      </c>
      <c r="E36" s="6" t="s">
        <v>156</v>
      </c>
      <c r="F36" s="19">
        <v>4600</v>
      </c>
      <c r="G36" s="24">
        <v>1810.33</v>
      </c>
      <c r="H36" s="24">
        <v>1.1200000000000001</v>
      </c>
      <c r="I36" s="31"/>
      <c r="J36" s="31"/>
      <c r="K36" s="35"/>
    </row>
    <row r="37" spans="2:11" x14ac:dyDescent="0.3">
      <c r="B37" s="8" t="s">
        <v>1796</v>
      </c>
      <c r="C37" s="57" t="s">
        <v>1797</v>
      </c>
      <c r="D37" s="54" t="s">
        <v>1798</v>
      </c>
      <c r="E37" s="6" t="s">
        <v>490</v>
      </c>
      <c r="F37" s="19">
        <v>300000</v>
      </c>
      <c r="G37" s="24">
        <v>1781.55</v>
      </c>
      <c r="H37" s="24">
        <v>1.1000000000000001</v>
      </c>
      <c r="I37" s="31"/>
      <c r="J37" s="31"/>
      <c r="K37" s="35"/>
    </row>
    <row r="38" spans="2:11" x14ac:dyDescent="0.3">
      <c r="B38" s="8" t="s">
        <v>2298</v>
      </c>
      <c r="C38" s="57" t="s">
        <v>2299</v>
      </c>
      <c r="D38" s="54" t="s">
        <v>2300</v>
      </c>
      <c r="E38" s="6" t="s">
        <v>160</v>
      </c>
      <c r="F38" s="19">
        <v>205000</v>
      </c>
      <c r="G38" s="24">
        <v>1717.49</v>
      </c>
      <c r="H38" s="24">
        <v>1.06</v>
      </c>
      <c r="I38" s="31"/>
      <c r="J38" s="31"/>
      <c r="K38" s="35"/>
    </row>
    <row r="39" spans="2:11" x14ac:dyDescent="0.3">
      <c r="B39" s="8" t="s">
        <v>108</v>
      </c>
      <c r="C39" s="57" t="s">
        <v>109</v>
      </c>
      <c r="D39" s="54" t="s">
        <v>110</v>
      </c>
      <c r="E39" s="6" t="s">
        <v>111</v>
      </c>
      <c r="F39" s="19">
        <v>3400</v>
      </c>
      <c r="G39" s="24">
        <v>1679.94</v>
      </c>
      <c r="H39" s="24">
        <v>1.04</v>
      </c>
      <c r="I39" s="31"/>
      <c r="J39" s="31"/>
      <c r="K39" s="35"/>
    </row>
    <row r="40" spans="2:11" x14ac:dyDescent="0.3">
      <c r="B40" s="8" t="s">
        <v>232</v>
      </c>
      <c r="C40" s="57" t="s">
        <v>233</v>
      </c>
      <c r="D40" s="54" t="s">
        <v>234</v>
      </c>
      <c r="E40" s="6" t="s">
        <v>119</v>
      </c>
      <c r="F40" s="19">
        <v>110000</v>
      </c>
      <c r="G40" s="24">
        <v>1614.36</v>
      </c>
      <c r="H40" s="24">
        <v>1</v>
      </c>
      <c r="I40" s="31"/>
      <c r="J40" s="31"/>
      <c r="K40" s="35"/>
    </row>
    <row r="41" spans="2:11" x14ac:dyDescent="0.3">
      <c r="B41" s="8" t="s">
        <v>402</v>
      </c>
      <c r="C41" s="57" t="s">
        <v>403</v>
      </c>
      <c r="D41" s="54" t="s">
        <v>404</v>
      </c>
      <c r="E41" s="6" t="s">
        <v>115</v>
      </c>
      <c r="F41" s="19">
        <v>47565</v>
      </c>
      <c r="G41" s="24">
        <v>1574.31</v>
      </c>
      <c r="H41" s="24">
        <v>0.97</v>
      </c>
      <c r="I41" s="31"/>
      <c r="J41" s="31"/>
      <c r="K41" s="35"/>
    </row>
    <row r="42" spans="2:11" x14ac:dyDescent="0.3">
      <c r="B42" s="8" t="s">
        <v>504</v>
      </c>
      <c r="C42" s="57" t="s">
        <v>505</v>
      </c>
      <c r="D42" s="54" t="s">
        <v>506</v>
      </c>
      <c r="E42" s="6" t="s">
        <v>315</v>
      </c>
      <c r="F42" s="19">
        <v>32000</v>
      </c>
      <c r="G42" s="24">
        <v>1542.43</v>
      </c>
      <c r="H42" s="24">
        <v>0.95</v>
      </c>
      <c r="I42" s="31"/>
      <c r="J42" s="31"/>
      <c r="K42" s="35"/>
    </row>
    <row r="43" spans="2:11" x14ac:dyDescent="0.3">
      <c r="B43" s="8" t="s">
        <v>94</v>
      </c>
      <c r="C43" s="57" t="s">
        <v>95</v>
      </c>
      <c r="D43" s="54" t="s">
        <v>96</v>
      </c>
      <c r="E43" s="6" t="s">
        <v>50</v>
      </c>
      <c r="F43" s="19">
        <v>28000</v>
      </c>
      <c r="G43" s="24">
        <v>1488.76</v>
      </c>
      <c r="H43" s="24">
        <v>0.92</v>
      </c>
      <c r="I43" s="31"/>
      <c r="J43" s="31"/>
      <c r="K43" s="35"/>
    </row>
    <row r="44" spans="2:11" x14ac:dyDescent="0.3">
      <c r="B44" s="8" t="s">
        <v>150</v>
      </c>
      <c r="C44" s="57" t="s">
        <v>151</v>
      </c>
      <c r="D44" s="54" t="s">
        <v>152</v>
      </c>
      <c r="E44" s="6" t="s">
        <v>141</v>
      </c>
      <c r="F44" s="19">
        <v>299732</v>
      </c>
      <c r="G44" s="24">
        <v>1442.76</v>
      </c>
      <c r="H44" s="24">
        <v>0.89</v>
      </c>
      <c r="I44" s="31"/>
      <c r="J44" s="31"/>
      <c r="K44" s="35"/>
    </row>
    <row r="45" spans="2:11" x14ac:dyDescent="0.3">
      <c r="B45" s="8" t="s">
        <v>204</v>
      </c>
      <c r="C45" s="57" t="s">
        <v>205</v>
      </c>
      <c r="D45" s="54" t="s">
        <v>206</v>
      </c>
      <c r="E45" s="6" t="s">
        <v>207</v>
      </c>
      <c r="F45" s="19">
        <v>27000</v>
      </c>
      <c r="G45" s="24">
        <v>1401.79</v>
      </c>
      <c r="H45" s="24">
        <v>0.87</v>
      </c>
      <c r="I45" s="31"/>
      <c r="J45" s="31"/>
      <c r="K45" s="35"/>
    </row>
    <row r="46" spans="2:11" x14ac:dyDescent="0.3">
      <c r="B46" s="8" t="s">
        <v>146</v>
      </c>
      <c r="C46" s="57" t="s">
        <v>147</v>
      </c>
      <c r="D46" s="54" t="s">
        <v>148</v>
      </c>
      <c r="E46" s="6" t="s">
        <v>149</v>
      </c>
      <c r="F46" s="19">
        <v>50000</v>
      </c>
      <c r="G46" s="24">
        <v>1398.15</v>
      </c>
      <c r="H46" s="24">
        <v>0.87</v>
      </c>
      <c r="I46" s="31"/>
      <c r="J46" s="31"/>
      <c r="K46" s="35"/>
    </row>
    <row r="47" spans="2:11" x14ac:dyDescent="0.3">
      <c r="B47" s="8" t="s">
        <v>507</v>
      </c>
      <c r="C47" s="57" t="s">
        <v>508</v>
      </c>
      <c r="D47" s="54" t="s">
        <v>509</v>
      </c>
      <c r="E47" s="6" t="s">
        <v>115</v>
      </c>
      <c r="F47" s="19">
        <v>27100</v>
      </c>
      <c r="G47" s="24">
        <v>1397.55</v>
      </c>
      <c r="H47" s="24">
        <v>0.86</v>
      </c>
      <c r="I47" s="31"/>
      <c r="J47" s="31"/>
      <c r="K47" s="35"/>
    </row>
    <row r="48" spans="2:11" x14ac:dyDescent="0.3">
      <c r="B48" s="8" t="s">
        <v>161</v>
      </c>
      <c r="C48" s="57" t="s">
        <v>162</v>
      </c>
      <c r="D48" s="54" t="s">
        <v>163</v>
      </c>
      <c r="E48" s="6" t="s">
        <v>164</v>
      </c>
      <c r="F48" s="19">
        <v>640024</v>
      </c>
      <c r="G48" s="24">
        <v>1333.75</v>
      </c>
      <c r="H48" s="24">
        <v>0.83</v>
      </c>
      <c r="I48" s="31"/>
      <c r="J48" s="31"/>
      <c r="K48" s="35"/>
    </row>
    <row r="49" spans="2:11" x14ac:dyDescent="0.3">
      <c r="B49" s="8" t="s">
        <v>802</v>
      </c>
      <c r="C49" s="57" t="s">
        <v>803</v>
      </c>
      <c r="D49" s="54" t="s">
        <v>804</v>
      </c>
      <c r="E49" s="6" t="s">
        <v>145</v>
      </c>
      <c r="F49" s="19">
        <v>14293</v>
      </c>
      <c r="G49" s="24">
        <v>1212.45</v>
      </c>
      <c r="H49" s="24">
        <v>0.75</v>
      </c>
      <c r="I49" s="31"/>
      <c r="J49" s="31"/>
      <c r="K49" s="35"/>
    </row>
    <row r="50" spans="2:11" x14ac:dyDescent="0.3">
      <c r="B50" s="8" t="s">
        <v>131</v>
      </c>
      <c r="C50" s="57" t="s">
        <v>132</v>
      </c>
      <c r="D50" s="54" t="s">
        <v>133</v>
      </c>
      <c r="E50" s="6" t="s">
        <v>127</v>
      </c>
      <c r="F50" s="19">
        <v>19931</v>
      </c>
      <c r="G50" s="24">
        <v>1211.9000000000001</v>
      </c>
      <c r="H50" s="24">
        <v>0.75</v>
      </c>
      <c r="I50" s="31"/>
      <c r="J50" s="31"/>
      <c r="K50" s="35"/>
    </row>
    <row r="51" spans="2:11" x14ac:dyDescent="0.3">
      <c r="B51" s="8" t="s">
        <v>2849</v>
      </c>
      <c r="C51" s="57" t="s">
        <v>1141</v>
      </c>
      <c r="D51" s="54" t="s">
        <v>2850</v>
      </c>
      <c r="E51" s="6" t="s">
        <v>137</v>
      </c>
      <c r="F51" s="19">
        <v>127000</v>
      </c>
      <c r="G51" s="24">
        <v>1170.3699999999999</v>
      </c>
      <c r="H51" s="24">
        <v>0.72</v>
      </c>
      <c r="I51" s="31"/>
      <c r="J51" s="31"/>
      <c r="K51" s="35"/>
    </row>
    <row r="52" spans="2:11" x14ac:dyDescent="0.3">
      <c r="B52" s="8" t="s">
        <v>1064</v>
      </c>
      <c r="C52" s="57" t="s">
        <v>1065</v>
      </c>
      <c r="D52" s="54" t="s">
        <v>1066</v>
      </c>
      <c r="E52" s="6" t="s">
        <v>156</v>
      </c>
      <c r="F52" s="19">
        <v>114868</v>
      </c>
      <c r="G52" s="24">
        <v>1165.1600000000001</v>
      </c>
      <c r="H52" s="24">
        <v>0.72</v>
      </c>
      <c r="I52" s="31"/>
      <c r="J52" s="31"/>
      <c r="K52" s="35"/>
    </row>
    <row r="53" spans="2:11" x14ac:dyDescent="0.3">
      <c r="B53" s="8" t="s">
        <v>980</v>
      </c>
      <c r="C53" s="57" t="s">
        <v>981</v>
      </c>
      <c r="D53" s="54" t="s">
        <v>982</v>
      </c>
      <c r="E53" s="6" t="s">
        <v>115</v>
      </c>
      <c r="F53" s="19">
        <v>110000</v>
      </c>
      <c r="G53" s="24">
        <v>1062</v>
      </c>
      <c r="H53" s="24">
        <v>0.66</v>
      </c>
      <c r="I53" s="31"/>
      <c r="J53" s="31"/>
      <c r="K53" s="35"/>
    </row>
    <row r="54" spans="2:11" x14ac:dyDescent="0.3">
      <c r="B54" s="8" t="s">
        <v>124</v>
      </c>
      <c r="C54" s="57" t="s">
        <v>125</v>
      </c>
      <c r="D54" s="54" t="s">
        <v>126</v>
      </c>
      <c r="E54" s="6" t="s">
        <v>127</v>
      </c>
      <c r="F54" s="19">
        <v>31000</v>
      </c>
      <c r="G54" s="24">
        <v>1059.98</v>
      </c>
      <c r="H54" s="24">
        <v>0.66</v>
      </c>
      <c r="I54" s="31"/>
      <c r="J54" s="31"/>
      <c r="K54" s="35"/>
    </row>
    <row r="55" spans="2:11" x14ac:dyDescent="0.3">
      <c r="B55" s="8" t="s">
        <v>3330</v>
      </c>
      <c r="C55" s="57" t="s">
        <v>3331</v>
      </c>
      <c r="D55" s="54" t="s">
        <v>3332</v>
      </c>
      <c r="E55" s="6" t="s">
        <v>837</v>
      </c>
      <c r="F55" s="19">
        <v>36000</v>
      </c>
      <c r="G55" s="24">
        <v>731.23</v>
      </c>
      <c r="H55" s="24">
        <v>0.45</v>
      </c>
      <c r="I55" s="31"/>
      <c r="J55" s="31"/>
      <c r="K55" s="35"/>
    </row>
    <row r="56" spans="2:11" x14ac:dyDescent="0.3">
      <c r="B56" s="8" t="s">
        <v>303</v>
      </c>
      <c r="C56" s="57" t="s">
        <v>304</v>
      </c>
      <c r="D56" s="54" t="s">
        <v>305</v>
      </c>
      <c r="E56" s="6" t="s">
        <v>68</v>
      </c>
      <c r="F56" s="19">
        <v>196000</v>
      </c>
      <c r="G56" s="24">
        <v>694.23</v>
      </c>
      <c r="H56" s="24">
        <v>0.43</v>
      </c>
      <c r="I56" s="31"/>
      <c r="J56" s="31"/>
      <c r="K56" s="35"/>
    </row>
    <row r="57" spans="2:11" x14ac:dyDescent="0.3">
      <c r="C57" s="58" t="s">
        <v>176</v>
      </c>
      <c r="D57" s="54"/>
      <c r="E57" s="6"/>
      <c r="F57" s="19"/>
      <c r="G57" s="25">
        <v>127104.15</v>
      </c>
      <c r="H57" s="25">
        <v>78.650000000000006</v>
      </c>
      <c r="I57" s="31"/>
      <c r="J57" s="31"/>
      <c r="K57" s="35"/>
    </row>
    <row r="58" spans="2:11" x14ac:dyDescent="0.3">
      <c r="C58" s="57"/>
      <c r="D58" s="54"/>
      <c r="E58" s="6"/>
      <c r="F58" s="19"/>
      <c r="G58" s="24"/>
      <c r="H58" s="24"/>
      <c r="I58" s="31"/>
      <c r="J58" s="31"/>
      <c r="K58" s="35"/>
    </row>
    <row r="59" spans="2:11" x14ac:dyDescent="0.3">
      <c r="C59" s="58" t="s">
        <v>3</v>
      </c>
      <c r="D59" s="54"/>
      <c r="E59" s="6"/>
      <c r="F59" s="19"/>
      <c r="G59" s="24" t="s">
        <v>2</v>
      </c>
      <c r="H59" s="24" t="s">
        <v>2</v>
      </c>
      <c r="I59" s="31"/>
      <c r="J59" s="31"/>
      <c r="K59" s="35"/>
    </row>
    <row r="60" spans="2:11" x14ac:dyDescent="0.3">
      <c r="C60" s="57"/>
      <c r="D60" s="54"/>
      <c r="E60" s="6"/>
      <c r="F60" s="19"/>
      <c r="G60" s="24"/>
      <c r="H60" s="24"/>
      <c r="I60" s="31"/>
      <c r="J60" s="31"/>
      <c r="K60" s="35"/>
    </row>
    <row r="61" spans="2:11" x14ac:dyDescent="0.3">
      <c r="C61" s="58" t="s">
        <v>4</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9" t="s">
        <v>581</v>
      </c>
      <c r="D63" s="54"/>
      <c r="E63" s="6"/>
      <c r="F63" s="19"/>
      <c r="G63" s="24"/>
      <c r="H63" s="24"/>
      <c r="I63" s="31"/>
      <c r="J63" s="31"/>
      <c r="K63" s="35"/>
    </row>
    <row r="64" spans="2:11" x14ac:dyDescent="0.3">
      <c r="B64" s="8" t="s">
        <v>585</v>
      </c>
      <c r="C64" s="57" t="s">
        <v>586</v>
      </c>
      <c r="D64" s="54" t="s">
        <v>587</v>
      </c>
      <c r="E64" s="6" t="s">
        <v>542</v>
      </c>
      <c r="F64" s="19">
        <v>2600000</v>
      </c>
      <c r="G64" s="24">
        <v>3406</v>
      </c>
      <c r="H64" s="24">
        <v>2.11</v>
      </c>
      <c r="I64" s="31"/>
      <c r="J64" s="31"/>
      <c r="K64" s="35"/>
    </row>
    <row r="65" spans="1:11" x14ac:dyDescent="0.3">
      <c r="B65" s="8" t="s">
        <v>582</v>
      </c>
      <c r="C65" s="57" t="s">
        <v>583</v>
      </c>
      <c r="D65" s="54" t="s">
        <v>584</v>
      </c>
      <c r="E65" s="6" t="s">
        <v>542</v>
      </c>
      <c r="F65" s="19">
        <v>2600000</v>
      </c>
      <c r="G65" s="24">
        <v>3315</v>
      </c>
      <c r="H65" s="24">
        <v>2.0499999999999998</v>
      </c>
      <c r="I65" s="31"/>
      <c r="J65" s="31"/>
      <c r="K65" s="35"/>
    </row>
    <row r="66" spans="1:11" x14ac:dyDescent="0.3">
      <c r="C66" s="58" t="s">
        <v>176</v>
      </c>
      <c r="D66" s="54"/>
      <c r="E66" s="6"/>
      <c r="F66" s="19"/>
      <c r="G66" s="25">
        <v>6721</v>
      </c>
      <c r="H66" s="25">
        <v>4.16</v>
      </c>
      <c r="I66" s="31"/>
      <c r="J66" s="31"/>
      <c r="K66" s="35"/>
    </row>
    <row r="67" spans="1:11" x14ac:dyDescent="0.3">
      <c r="C67" s="57"/>
      <c r="D67" s="54"/>
      <c r="E67" s="6"/>
      <c r="F67" s="19"/>
      <c r="G67" s="24"/>
      <c r="H67" s="24"/>
      <c r="I67" s="31"/>
      <c r="J67" s="31"/>
      <c r="K67" s="35"/>
    </row>
    <row r="68" spans="1:11" x14ac:dyDescent="0.3">
      <c r="C68" s="59" t="s">
        <v>588</v>
      </c>
      <c r="D68" s="54"/>
      <c r="E68" s="6"/>
      <c r="F68" s="19"/>
      <c r="G68" s="24"/>
      <c r="H68" s="24"/>
      <c r="I68" s="31"/>
      <c r="J68" s="31"/>
      <c r="K68" s="35"/>
    </row>
    <row r="69" spans="1:11" x14ac:dyDescent="0.3">
      <c r="B69" s="8" t="s">
        <v>589</v>
      </c>
      <c r="C69" s="57" t="s">
        <v>590</v>
      </c>
      <c r="D69" s="54" t="s">
        <v>591</v>
      </c>
      <c r="E69" s="6" t="s">
        <v>160</v>
      </c>
      <c r="F69" s="19">
        <v>825000</v>
      </c>
      <c r="G69" s="24">
        <v>3213.38</v>
      </c>
      <c r="H69" s="24">
        <v>1.99</v>
      </c>
      <c r="I69" s="31"/>
      <c r="J69" s="31"/>
      <c r="K69" s="35"/>
    </row>
    <row r="70" spans="1:11" x14ac:dyDescent="0.3">
      <c r="B70" s="8" t="s">
        <v>3340</v>
      </c>
      <c r="C70" s="57" t="s">
        <v>1074</v>
      </c>
      <c r="D70" s="54" t="s">
        <v>3341</v>
      </c>
      <c r="E70" s="6" t="s">
        <v>160</v>
      </c>
      <c r="F70" s="19">
        <v>2166000</v>
      </c>
      <c r="G70" s="24">
        <v>3029.15</v>
      </c>
      <c r="H70" s="24">
        <v>1.87</v>
      </c>
      <c r="I70" s="31"/>
      <c r="J70" s="31"/>
      <c r="K70" s="35"/>
    </row>
    <row r="71" spans="1:11" x14ac:dyDescent="0.3">
      <c r="C71" s="58" t="s">
        <v>176</v>
      </c>
      <c r="D71" s="54"/>
      <c r="E71" s="6"/>
      <c r="F71" s="19"/>
      <c r="G71" s="25">
        <v>6242.53</v>
      </c>
      <c r="H71" s="25">
        <v>3.86</v>
      </c>
      <c r="I71" s="31"/>
      <c r="J71" s="31"/>
      <c r="K71" s="35"/>
    </row>
    <row r="72" spans="1:11" x14ac:dyDescent="0.3">
      <c r="C72" s="57"/>
      <c r="D72" s="54"/>
      <c r="E72" s="6"/>
      <c r="F72" s="19"/>
      <c r="G72" s="24"/>
      <c r="H72" s="24"/>
      <c r="I72" s="31"/>
      <c r="J72" s="31"/>
      <c r="K72" s="35"/>
    </row>
    <row r="73" spans="1:11" x14ac:dyDescent="0.3">
      <c r="A73" s="10"/>
      <c r="B73" s="28"/>
      <c r="C73" s="58" t="s">
        <v>5</v>
      </c>
      <c r="D73" s="54"/>
      <c r="E73" s="6"/>
      <c r="F73" s="19"/>
      <c r="G73" s="24"/>
      <c r="H73" s="24"/>
      <c r="I73" s="31"/>
      <c r="J73" s="31"/>
      <c r="K73" s="35"/>
    </row>
    <row r="74" spans="1:11" x14ac:dyDescent="0.3">
      <c r="C74" s="59" t="s">
        <v>6</v>
      </c>
      <c r="D74" s="54"/>
      <c r="E74" s="6"/>
      <c r="F74" s="19"/>
      <c r="G74" s="24"/>
      <c r="H74" s="24"/>
      <c r="I74" s="31"/>
      <c r="J74" s="31"/>
      <c r="K74" s="35"/>
    </row>
    <row r="75" spans="1:11" x14ac:dyDescent="0.3">
      <c r="B75" s="8" t="s">
        <v>3333</v>
      </c>
      <c r="C75" s="57" t="s">
        <v>2407</v>
      </c>
      <c r="D75" s="54" t="s">
        <v>3334</v>
      </c>
      <c r="E75" s="6" t="s">
        <v>638</v>
      </c>
      <c r="F75" s="19">
        <v>50</v>
      </c>
      <c r="G75" s="24">
        <v>529.58000000000004</v>
      </c>
      <c r="H75" s="24">
        <v>0.33</v>
      </c>
      <c r="I75" s="31">
        <v>6.8238000000000003</v>
      </c>
      <c r="J75" s="31"/>
      <c r="K75" s="35" t="s">
        <v>596</v>
      </c>
    </row>
    <row r="76" spans="1:11" x14ac:dyDescent="0.3">
      <c r="C76" s="58" t="s">
        <v>176</v>
      </c>
      <c r="D76" s="54"/>
      <c r="E76" s="6"/>
      <c r="F76" s="19"/>
      <c r="G76" s="25">
        <v>529.58000000000004</v>
      </c>
      <c r="H76" s="25">
        <v>0.33</v>
      </c>
      <c r="I76" s="31"/>
      <c r="J76" s="31"/>
      <c r="K76" s="35"/>
    </row>
    <row r="77" spans="1:11" x14ac:dyDescent="0.3">
      <c r="C77" s="57"/>
      <c r="D77" s="54"/>
      <c r="E77" s="6"/>
      <c r="F77" s="19"/>
      <c r="G77" s="24"/>
      <c r="H77" s="24"/>
      <c r="I77" s="31"/>
      <c r="J77" s="31"/>
      <c r="K77" s="35"/>
    </row>
    <row r="78" spans="1:11" x14ac:dyDescent="0.3">
      <c r="C78" s="58" t="s">
        <v>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C80" s="58" t="s">
        <v>8</v>
      </c>
      <c r="D80" s="54"/>
      <c r="E80" s="6"/>
      <c r="F80" s="19"/>
      <c r="G80" s="24" t="s">
        <v>2</v>
      </c>
      <c r="H80" s="24" t="s">
        <v>2</v>
      </c>
      <c r="I80" s="31"/>
      <c r="J80" s="31"/>
      <c r="K80" s="35"/>
    </row>
    <row r="81" spans="2:11" x14ac:dyDescent="0.3">
      <c r="C81" s="57"/>
      <c r="D81" s="54"/>
      <c r="E81" s="6"/>
      <c r="F81" s="19"/>
      <c r="G81" s="24"/>
      <c r="H81" s="24"/>
      <c r="I81" s="31"/>
      <c r="J81" s="31"/>
      <c r="K81" s="35"/>
    </row>
    <row r="82" spans="2:11" x14ac:dyDescent="0.3">
      <c r="C82" s="59" t="s">
        <v>9</v>
      </c>
      <c r="D82" s="54"/>
      <c r="E82" s="6"/>
      <c r="F82" s="19"/>
      <c r="G82" s="24"/>
      <c r="H82" s="24"/>
      <c r="I82" s="31"/>
      <c r="J82" s="31"/>
      <c r="K82" s="35"/>
    </row>
    <row r="83" spans="2:11" x14ac:dyDescent="0.3">
      <c r="B83" s="8" t="s">
        <v>3318</v>
      </c>
      <c r="C83" s="57" t="s">
        <v>3319</v>
      </c>
      <c r="D83" s="54" t="s">
        <v>3320</v>
      </c>
      <c r="E83" s="6" t="s">
        <v>187</v>
      </c>
      <c r="F83" s="19">
        <v>400000</v>
      </c>
      <c r="G83" s="24">
        <v>409.45</v>
      </c>
      <c r="H83" s="24">
        <v>0.25</v>
      </c>
      <c r="I83" s="31">
        <v>0</v>
      </c>
      <c r="J83" s="31"/>
      <c r="K83" s="35"/>
    </row>
    <row r="84" spans="2:11" x14ac:dyDescent="0.3">
      <c r="C84" s="58" t="s">
        <v>176</v>
      </c>
      <c r="D84" s="54"/>
      <c r="E84" s="6"/>
      <c r="F84" s="19"/>
      <c r="G84" s="25">
        <v>409.45</v>
      </c>
      <c r="H84" s="25">
        <v>0.25</v>
      </c>
      <c r="I84" s="31"/>
      <c r="J84" s="31"/>
      <c r="K84" s="35"/>
    </row>
    <row r="85" spans="2:11" x14ac:dyDescent="0.3">
      <c r="C85" s="57"/>
      <c r="D85" s="54"/>
      <c r="E85" s="6"/>
      <c r="F85" s="19"/>
      <c r="G85" s="24"/>
      <c r="H85" s="24"/>
      <c r="I85" s="31"/>
      <c r="J85" s="31"/>
      <c r="K85" s="35"/>
    </row>
    <row r="86" spans="2:11" x14ac:dyDescent="0.3">
      <c r="C86" s="59" t="s">
        <v>10</v>
      </c>
      <c r="D86" s="54"/>
      <c r="E86" s="6"/>
      <c r="F86" s="19"/>
      <c r="G86" s="24"/>
      <c r="H86" s="24"/>
      <c r="I86" s="31"/>
      <c r="J86" s="31"/>
      <c r="K86" s="35"/>
    </row>
    <row r="87" spans="2:11" x14ac:dyDescent="0.3">
      <c r="B87" s="8" t="s">
        <v>3342</v>
      </c>
      <c r="C87" s="57" t="s">
        <v>3343</v>
      </c>
      <c r="D87" s="54" t="s">
        <v>3344</v>
      </c>
      <c r="E87" s="6" t="s">
        <v>187</v>
      </c>
      <c r="F87" s="19">
        <v>5000000</v>
      </c>
      <c r="G87" s="24">
        <v>5095.96</v>
      </c>
      <c r="H87" s="24">
        <v>3.15</v>
      </c>
      <c r="I87" s="31">
        <v>6.6972939</v>
      </c>
      <c r="J87" s="31"/>
      <c r="K87" s="35"/>
    </row>
    <row r="88" spans="2:11" x14ac:dyDescent="0.3">
      <c r="C88" s="58" t="s">
        <v>176</v>
      </c>
      <c r="D88" s="54"/>
      <c r="E88" s="6"/>
      <c r="F88" s="19"/>
      <c r="G88" s="25">
        <v>5095.96</v>
      </c>
      <c r="H88" s="25">
        <v>3.15</v>
      </c>
      <c r="I88" s="31"/>
      <c r="J88" s="31"/>
      <c r="K88" s="35"/>
    </row>
    <row r="89" spans="2:11" x14ac:dyDescent="0.3">
      <c r="C89" s="57"/>
      <c r="D89" s="54"/>
      <c r="E89" s="6"/>
      <c r="F89" s="19"/>
      <c r="G89" s="24"/>
      <c r="H89" s="24"/>
      <c r="I89" s="31"/>
      <c r="J89" s="31"/>
      <c r="K89" s="35"/>
    </row>
    <row r="90" spans="2:11" x14ac:dyDescent="0.3">
      <c r="C90" s="58" t="s">
        <v>11</v>
      </c>
      <c r="D90" s="54"/>
      <c r="E90" s="6"/>
      <c r="F90" s="19"/>
      <c r="G90" s="24"/>
      <c r="H90" s="24"/>
      <c r="I90" s="31"/>
      <c r="J90" s="31"/>
      <c r="K90" s="35"/>
    </row>
    <row r="91" spans="2:11" x14ac:dyDescent="0.3">
      <c r="C91" s="57"/>
      <c r="D91" s="54"/>
      <c r="E91" s="6"/>
      <c r="F91" s="19"/>
      <c r="G91" s="24"/>
      <c r="H91" s="24"/>
      <c r="I91" s="31"/>
      <c r="J91" s="31"/>
      <c r="K91" s="35"/>
    </row>
    <row r="92" spans="2:11" x14ac:dyDescent="0.3">
      <c r="C92" s="58" t="s">
        <v>13</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14</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15</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16</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17</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A102" s="10"/>
      <c r="B102" s="28"/>
      <c r="C102" s="58" t="s">
        <v>18</v>
      </c>
      <c r="D102" s="54"/>
      <c r="E102" s="6"/>
      <c r="F102" s="19"/>
      <c r="G102" s="24"/>
      <c r="H102" s="24"/>
      <c r="I102" s="31"/>
      <c r="J102" s="31"/>
      <c r="K102" s="35"/>
    </row>
    <row r="103" spans="1:11" x14ac:dyDescent="0.3">
      <c r="C103" s="59" t="s">
        <v>19</v>
      </c>
      <c r="D103" s="54"/>
      <c r="E103" s="6"/>
      <c r="F103" s="19"/>
      <c r="G103" s="24"/>
      <c r="H103" s="24"/>
      <c r="I103" s="31"/>
      <c r="J103" s="31"/>
      <c r="K103" s="35"/>
    </row>
    <row r="104" spans="1:11" x14ac:dyDescent="0.3">
      <c r="B104" s="8" t="s">
        <v>2287</v>
      </c>
      <c r="C104" s="57" t="s">
        <v>2288</v>
      </c>
      <c r="D104" s="54" t="s">
        <v>2289</v>
      </c>
      <c r="E104" s="6" t="s">
        <v>5258</v>
      </c>
      <c r="F104" s="19">
        <v>2300000</v>
      </c>
      <c r="G104" s="24">
        <v>1895.43</v>
      </c>
      <c r="H104" s="24">
        <v>1.17</v>
      </c>
      <c r="I104" s="31"/>
      <c r="J104" s="31"/>
      <c r="K104" s="35"/>
    </row>
    <row r="105" spans="1:11" x14ac:dyDescent="0.3">
      <c r="C105" s="58" t="s">
        <v>176</v>
      </c>
      <c r="D105" s="54"/>
      <c r="E105" s="6"/>
      <c r="F105" s="19"/>
      <c r="G105" s="25">
        <v>1895.43</v>
      </c>
      <c r="H105" s="25">
        <v>1.17</v>
      </c>
      <c r="I105" s="31"/>
      <c r="J105" s="31"/>
      <c r="K105" s="35"/>
    </row>
    <row r="106" spans="1:11" x14ac:dyDescent="0.3">
      <c r="C106" s="57"/>
      <c r="D106" s="54"/>
      <c r="E106" s="6"/>
      <c r="F106" s="19"/>
      <c r="G106" s="24"/>
      <c r="H106" s="24"/>
      <c r="I106" s="31"/>
      <c r="J106" s="31"/>
      <c r="K106" s="35"/>
    </row>
    <row r="107" spans="1:11" x14ac:dyDescent="0.3">
      <c r="C107" s="58" t="s">
        <v>20</v>
      </c>
      <c r="D107" s="54"/>
      <c r="E107" s="6"/>
      <c r="F107" s="19"/>
      <c r="G107" s="24" t="s">
        <v>2</v>
      </c>
      <c r="H107" s="24" t="s">
        <v>2</v>
      </c>
      <c r="I107" s="31"/>
      <c r="J107" s="31"/>
      <c r="K107" s="35"/>
    </row>
    <row r="108" spans="1:11" x14ac:dyDescent="0.3">
      <c r="C108" s="57"/>
      <c r="D108" s="54"/>
      <c r="E108" s="6"/>
      <c r="F108" s="19"/>
      <c r="G108" s="24"/>
      <c r="H108" s="24"/>
      <c r="I108" s="31"/>
      <c r="J108" s="31"/>
      <c r="K108" s="35"/>
    </row>
    <row r="109" spans="1:11" x14ac:dyDescent="0.3">
      <c r="C109" s="58" t="s">
        <v>21</v>
      </c>
      <c r="D109" s="54"/>
      <c r="E109" s="6"/>
      <c r="F109" s="19"/>
      <c r="G109" s="24" t="s">
        <v>2</v>
      </c>
      <c r="H109" s="24" t="s">
        <v>2</v>
      </c>
      <c r="I109" s="31"/>
      <c r="J109" s="31"/>
      <c r="K109" s="35"/>
    </row>
    <row r="110" spans="1:11" x14ac:dyDescent="0.3">
      <c r="C110" s="57"/>
      <c r="D110" s="54"/>
      <c r="E110" s="6"/>
      <c r="F110" s="19"/>
      <c r="G110" s="24"/>
      <c r="H110" s="24"/>
      <c r="I110" s="31"/>
      <c r="J110" s="31"/>
      <c r="K110" s="35"/>
    </row>
    <row r="111" spans="1:11" x14ac:dyDescent="0.3">
      <c r="C111" s="58" t="s">
        <v>22</v>
      </c>
      <c r="D111" s="54"/>
      <c r="E111" s="6"/>
      <c r="F111" s="19"/>
      <c r="G111" s="24" t="s">
        <v>2</v>
      </c>
      <c r="H111" s="24" t="s">
        <v>2</v>
      </c>
      <c r="I111" s="31"/>
      <c r="J111" s="31"/>
      <c r="K111" s="35"/>
    </row>
    <row r="112" spans="1:11" x14ac:dyDescent="0.3">
      <c r="C112" s="57"/>
      <c r="D112" s="54"/>
      <c r="E112" s="6"/>
      <c r="F112" s="19"/>
      <c r="G112" s="24"/>
      <c r="H112" s="24"/>
      <c r="I112" s="31"/>
      <c r="J112" s="31"/>
      <c r="K112" s="35"/>
    </row>
    <row r="113" spans="1:54" x14ac:dyDescent="0.3">
      <c r="C113" s="58" t="s">
        <v>23</v>
      </c>
      <c r="D113" s="54"/>
      <c r="E113" s="6"/>
      <c r="F113" s="19"/>
      <c r="G113" s="24" t="s">
        <v>2</v>
      </c>
      <c r="H113" s="24" t="s">
        <v>2</v>
      </c>
      <c r="I113" s="31"/>
      <c r="J113" s="31"/>
      <c r="K113" s="35"/>
    </row>
    <row r="114" spans="1:54" x14ac:dyDescent="0.3">
      <c r="C114" s="57"/>
      <c r="D114" s="54"/>
      <c r="E114" s="6"/>
      <c r="F114" s="19"/>
      <c r="G114" s="24"/>
      <c r="H114" s="24"/>
      <c r="I114" s="31"/>
      <c r="J114" s="31"/>
      <c r="K114" s="35"/>
    </row>
    <row r="115" spans="1:54" x14ac:dyDescent="0.3">
      <c r="C115" s="59" t="s">
        <v>24</v>
      </c>
      <c r="D115" s="54"/>
      <c r="E115" s="6"/>
      <c r="F115" s="19"/>
      <c r="G115" s="24"/>
      <c r="H115" s="24"/>
      <c r="I115" s="31"/>
      <c r="J115" s="31"/>
      <c r="K115" s="35"/>
    </row>
    <row r="116" spans="1:54" x14ac:dyDescent="0.3">
      <c r="B116" s="8" t="s">
        <v>188</v>
      </c>
      <c r="C116" s="57" t="s">
        <v>189</v>
      </c>
      <c r="D116" s="54"/>
      <c r="E116" s="6"/>
      <c r="F116" s="19"/>
      <c r="G116" s="24">
        <v>13190.13</v>
      </c>
      <c r="H116" s="24">
        <v>8.16</v>
      </c>
      <c r="I116" s="31"/>
      <c r="J116" s="31"/>
      <c r="K116" s="35"/>
    </row>
    <row r="117" spans="1:54" x14ac:dyDescent="0.3">
      <c r="C117" s="58" t="s">
        <v>176</v>
      </c>
      <c r="D117" s="54"/>
      <c r="E117" s="6"/>
      <c r="F117" s="19"/>
      <c r="G117" s="25">
        <v>13190.13</v>
      </c>
      <c r="H117" s="25">
        <v>8.16</v>
      </c>
      <c r="I117" s="31"/>
      <c r="J117" s="31"/>
      <c r="K117" s="35"/>
    </row>
    <row r="118" spans="1:54" x14ac:dyDescent="0.3">
      <c r="C118" s="57"/>
      <c r="D118" s="54"/>
      <c r="E118" s="6"/>
      <c r="F118" s="19"/>
      <c r="G118" s="24"/>
      <c r="H118" s="24"/>
      <c r="I118" s="31"/>
      <c r="J118" s="31"/>
      <c r="K118" s="35"/>
    </row>
    <row r="119" spans="1:54" x14ac:dyDescent="0.3">
      <c r="A119" s="10"/>
      <c r="B119" s="28"/>
      <c r="C119" s="58" t="s">
        <v>25</v>
      </c>
      <c r="D119" s="54"/>
      <c r="E119" s="6"/>
      <c r="F119" s="19"/>
      <c r="G119" s="24"/>
      <c r="H119" s="24"/>
      <c r="I119" s="31"/>
      <c r="J119" s="31"/>
      <c r="K119" s="35"/>
    </row>
    <row r="120" spans="1:54" s="2" customFormat="1" ht="13.8" x14ac:dyDescent="0.3">
      <c r="A120" s="28"/>
      <c r="B120" s="28"/>
      <c r="C120" s="57" t="s">
        <v>5255</v>
      </c>
      <c r="D120" s="54"/>
      <c r="E120" s="6"/>
      <c r="F120" s="19"/>
      <c r="G120" s="24" t="s">
        <v>2</v>
      </c>
      <c r="H120" s="24" t="s">
        <v>2</v>
      </c>
      <c r="I120" s="31"/>
      <c r="J120" s="31"/>
      <c r="K120" s="35"/>
      <c r="L120" s="3"/>
      <c r="AI120" s="3"/>
      <c r="AV120" s="3"/>
      <c r="AX120" s="3"/>
      <c r="BB120" s="3"/>
    </row>
    <row r="121" spans="1:54" x14ac:dyDescent="0.3">
      <c r="B121" s="8"/>
      <c r="C121" s="57" t="s">
        <v>190</v>
      </c>
      <c r="D121" s="54"/>
      <c r="E121" s="6"/>
      <c r="F121" s="19"/>
      <c r="G121" s="24">
        <v>441.6</v>
      </c>
      <c r="H121" s="24">
        <v>0.27</v>
      </c>
      <c r="I121" s="31"/>
      <c r="J121" s="31"/>
      <c r="K121" s="35"/>
    </row>
    <row r="122" spans="1:54" x14ac:dyDescent="0.3">
      <c r="C122" s="58" t="s">
        <v>176</v>
      </c>
      <c r="D122" s="54"/>
      <c r="E122" s="6"/>
      <c r="F122" s="19"/>
      <c r="G122" s="25">
        <v>441.6</v>
      </c>
      <c r="H122" s="25">
        <v>0.27</v>
      </c>
      <c r="I122" s="31"/>
      <c r="J122" s="31"/>
      <c r="K122" s="35"/>
    </row>
    <row r="123" spans="1:54" x14ac:dyDescent="0.3">
      <c r="C123" s="57"/>
      <c r="D123" s="54"/>
      <c r="E123" s="6"/>
      <c r="F123" s="19"/>
      <c r="G123" s="24"/>
      <c r="H123" s="24"/>
      <c r="I123" s="31"/>
      <c r="J123" s="31"/>
      <c r="K123" s="35"/>
    </row>
    <row r="124" spans="1:54" x14ac:dyDescent="0.3">
      <c r="C124" s="60" t="s">
        <v>191</v>
      </c>
      <c r="D124" s="55"/>
      <c r="E124" s="5"/>
      <c r="F124" s="20"/>
      <c r="G124" s="26">
        <v>161629.82999999999</v>
      </c>
      <c r="H124" s="26">
        <v>100</v>
      </c>
      <c r="I124" s="32"/>
      <c r="J124" s="32"/>
      <c r="K124" s="36"/>
    </row>
    <row r="127" spans="1:54" x14ac:dyDescent="0.3">
      <c r="C127" s="1" t="s">
        <v>192</v>
      </c>
    </row>
    <row r="128" spans="1:54" x14ac:dyDescent="0.3">
      <c r="C128" s="37" t="s">
        <v>193</v>
      </c>
      <c r="D128" s="37"/>
      <c r="E128" s="37"/>
      <c r="F128" s="37"/>
      <c r="G128" s="37"/>
      <c r="H128" s="37"/>
      <c r="I128" s="37"/>
      <c r="J128" s="37"/>
      <c r="K128" s="37"/>
    </row>
    <row r="129" spans="3:11" x14ac:dyDescent="0.3">
      <c r="C129" s="2" t="s">
        <v>194</v>
      </c>
    </row>
    <row r="130" spans="3:11" x14ac:dyDescent="0.3">
      <c r="C130" s="2" t="s">
        <v>195</v>
      </c>
    </row>
    <row r="131" spans="3:11" ht="30" customHeight="1" x14ac:dyDescent="0.3">
      <c r="C131" s="82" t="s">
        <v>196</v>
      </c>
      <c r="D131" s="83"/>
      <c r="E131" s="83"/>
      <c r="F131" s="83"/>
      <c r="G131" s="83"/>
      <c r="H131" s="83"/>
      <c r="I131" s="83"/>
      <c r="J131" s="83"/>
      <c r="K131" s="83"/>
    </row>
    <row r="132" spans="3:11" x14ac:dyDescent="0.3">
      <c r="C132" s="2" t="s">
        <v>197</v>
      </c>
    </row>
    <row r="133" spans="3:11" ht="45" customHeight="1" x14ac:dyDescent="0.3">
      <c r="C133" s="84" t="s">
        <v>5312</v>
      </c>
      <c r="D133" s="84"/>
      <c r="E133" s="84"/>
      <c r="F133" s="84"/>
      <c r="G133" s="84"/>
      <c r="H133" s="84"/>
      <c r="I133" s="84"/>
      <c r="J133" s="84"/>
      <c r="K133" s="84"/>
    </row>
    <row r="135" spans="3:11" x14ac:dyDescent="0.3">
      <c r="C135" s="1" t="s">
        <v>5366</v>
      </c>
      <c r="E135" s="80" t="s">
        <v>5367</v>
      </c>
    </row>
    <row r="136" spans="3:11" x14ac:dyDescent="0.3">
      <c r="E136" s="2" t="s">
        <v>5372</v>
      </c>
    </row>
  </sheetData>
  <mergeCells count="2">
    <mergeCell ref="C131:K131"/>
    <mergeCell ref="C133:K133"/>
  </mergeCells>
  <hyperlinks>
    <hyperlink ref="J2" location="'Index'!A1" display="'Index'!A1" xr:uid="{29B927E1-11A5-4171-99D4-5AEFD0439FDC}"/>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A5C6A-7547-4AC2-B7DA-917ECA8E985B}">
  <sheetPr codeName="Sheet162"/>
  <dimension ref="A1:IV133"/>
  <sheetViews>
    <sheetView showGridLines="0" zoomScale="90" zoomScaleNormal="90" workbookViewId="0">
      <pane ySplit="6" topLeftCell="A11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3345</v>
      </c>
      <c r="J2" s="38" t="s">
        <v>4927</v>
      </c>
    </row>
    <row r="3" spans="1:54" ht="16.2" x14ac:dyDescent="0.35">
      <c r="C3" s="1" t="s">
        <v>28</v>
      </c>
      <c r="D3" s="21" t="s">
        <v>3346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52460</v>
      </c>
      <c r="G10" s="24">
        <v>1049.99</v>
      </c>
      <c r="H10" s="24">
        <v>3.67</v>
      </c>
      <c r="I10" s="31"/>
      <c r="J10" s="31"/>
      <c r="K10" s="35"/>
    </row>
    <row r="11" spans="1:54" x14ac:dyDescent="0.3">
      <c r="B11" s="8" t="s">
        <v>44</v>
      </c>
      <c r="C11" s="57" t="s">
        <v>45</v>
      </c>
      <c r="D11" s="54" t="s">
        <v>46</v>
      </c>
      <c r="E11" s="6" t="s">
        <v>43</v>
      </c>
      <c r="F11" s="19">
        <v>51600</v>
      </c>
      <c r="G11" s="24">
        <v>746.03</v>
      </c>
      <c r="H11" s="24">
        <v>2.61</v>
      </c>
      <c r="I11" s="31"/>
      <c r="J11" s="31"/>
      <c r="K11" s="35"/>
    </row>
    <row r="12" spans="1:54" x14ac:dyDescent="0.3">
      <c r="B12" s="8" t="s">
        <v>61</v>
      </c>
      <c r="C12" s="57" t="s">
        <v>62</v>
      </c>
      <c r="D12" s="54" t="s">
        <v>63</v>
      </c>
      <c r="E12" s="6" t="s">
        <v>64</v>
      </c>
      <c r="F12" s="19">
        <v>47000</v>
      </c>
      <c r="G12" s="24">
        <v>705.28</v>
      </c>
      <c r="H12" s="24">
        <v>2.46</v>
      </c>
      <c r="I12" s="31"/>
      <c r="J12" s="31"/>
      <c r="K12" s="35"/>
    </row>
    <row r="13" spans="1:54" x14ac:dyDescent="0.3">
      <c r="B13" s="8" t="s">
        <v>47</v>
      </c>
      <c r="C13" s="57" t="s">
        <v>48</v>
      </c>
      <c r="D13" s="54" t="s">
        <v>49</v>
      </c>
      <c r="E13" s="6" t="s">
        <v>50</v>
      </c>
      <c r="F13" s="19">
        <v>31250</v>
      </c>
      <c r="G13" s="24">
        <v>500.56</v>
      </c>
      <c r="H13" s="24">
        <v>1.75</v>
      </c>
      <c r="I13" s="31"/>
      <c r="J13" s="31"/>
      <c r="K13" s="35"/>
    </row>
    <row r="14" spans="1:54" x14ac:dyDescent="0.3">
      <c r="B14" s="8" t="s">
        <v>54</v>
      </c>
      <c r="C14" s="57" t="s">
        <v>55</v>
      </c>
      <c r="D14" s="54" t="s">
        <v>56</v>
      </c>
      <c r="E14" s="6" t="s">
        <v>57</v>
      </c>
      <c r="F14" s="19">
        <v>12545</v>
      </c>
      <c r="G14" s="24">
        <v>460.38</v>
      </c>
      <c r="H14" s="24">
        <v>1.61</v>
      </c>
      <c r="I14" s="31"/>
      <c r="J14" s="31"/>
      <c r="K14" s="35"/>
    </row>
    <row r="15" spans="1:54" x14ac:dyDescent="0.3">
      <c r="B15" s="8" t="s">
        <v>69</v>
      </c>
      <c r="C15" s="57" t="s">
        <v>70</v>
      </c>
      <c r="D15" s="54" t="s">
        <v>71</v>
      </c>
      <c r="E15" s="6" t="s">
        <v>72</v>
      </c>
      <c r="F15" s="19">
        <v>3380</v>
      </c>
      <c r="G15" s="24">
        <v>419.12</v>
      </c>
      <c r="H15" s="24">
        <v>1.46</v>
      </c>
      <c r="I15" s="31"/>
      <c r="J15" s="31"/>
      <c r="K15" s="35"/>
    </row>
    <row r="16" spans="1:54" x14ac:dyDescent="0.3">
      <c r="B16" s="8" t="s">
        <v>76</v>
      </c>
      <c r="C16" s="57" t="s">
        <v>77</v>
      </c>
      <c r="D16" s="54" t="s">
        <v>78</v>
      </c>
      <c r="E16" s="6" t="s">
        <v>43</v>
      </c>
      <c r="F16" s="19">
        <v>44000</v>
      </c>
      <c r="G16" s="24">
        <v>360.95</v>
      </c>
      <c r="H16" s="24">
        <v>1.26</v>
      </c>
      <c r="I16" s="31"/>
      <c r="J16" s="31"/>
      <c r="K16" s="35"/>
    </row>
    <row r="17" spans="2:11" x14ac:dyDescent="0.3">
      <c r="B17" s="8" t="s">
        <v>65</v>
      </c>
      <c r="C17" s="57" t="s">
        <v>66</v>
      </c>
      <c r="D17" s="54" t="s">
        <v>67</v>
      </c>
      <c r="E17" s="6" t="s">
        <v>68</v>
      </c>
      <c r="F17" s="19">
        <v>2850</v>
      </c>
      <c r="G17" s="24">
        <v>344.65</v>
      </c>
      <c r="H17" s="24">
        <v>1.2</v>
      </c>
      <c r="I17" s="31"/>
      <c r="J17" s="31"/>
      <c r="K17" s="35"/>
    </row>
    <row r="18" spans="2:11" x14ac:dyDescent="0.3">
      <c r="B18" s="8" t="s">
        <v>51</v>
      </c>
      <c r="C18" s="57" t="s">
        <v>52</v>
      </c>
      <c r="D18" s="54" t="s">
        <v>53</v>
      </c>
      <c r="E18" s="6" t="s">
        <v>43</v>
      </c>
      <c r="F18" s="19">
        <v>27300</v>
      </c>
      <c r="G18" s="24">
        <v>327.38</v>
      </c>
      <c r="H18" s="24">
        <v>1.1399999999999999</v>
      </c>
      <c r="I18" s="31"/>
      <c r="J18" s="31"/>
      <c r="K18" s="35"/>
    </row>
    <row r="19" spans="2:11" x14ac:dyDescent="0.3">
      <c r="B19" s="8" t="s">
        <v>73</v>
      </c>
      <c r="C19" s="57" t="s">
        <v>74</v>
      </c>
      <c r="D19" s="54" t="s">
        <v>75</v>
      </c>
      <c r="E19" s="6" t="s">
        <v>50</v>
      </c>
      <c r="F19" s="19">
        <v>9150</v>
      </c>
      <c r="G19" s="24">
        <v>316.77</v>
      </c>
      <c r="H19" s="24">
        <v>1.1100000000000001</v>
      </c>
      <c r="I19" s="31"/>
      <c r="J19" s="31"/>
      <c r="K19" s="35"/>
    </row>
    <row r="20" spans="2:11" x14ac:dyDescent="0.3">
      <c r="B20" s="8" t="s">
        <v>58</v>
      </c>
      <c r="C20" s="57" t="s">
        <v>59</v>
      </c>
      <c r="D20" s="54" t="s">
        <v>60</v>
      </c>
      <c r="E20" s="6" t="s">
        <v>43</v>
      </c>
      <c r="F20" s="19">
        <v>14000</v>
      </c>
      <c r="G20" s="24">
        <v>302.89</v>
      </c>
      <c r="H20" s="24">
        <v>1.06</v>
      </c>
      <c r="I20" s="31"/>
      <c r="J20" s="31"/>
      <c r="K20" s="35"/>
    </row>
    <row r="21" spans="2:11" x14ac:dyDescent="0.3">
      <c r="B21" s="8" t="s">
        <v>208</v>
      </c>
      <c r="C21" s="57" t="s">
        <v>209</v>
      </c>
      <c r="D21" s="54" t="s">
        <v>210</v>
      </c>
      <c r="E21" s="6" t="s">
        <v>90</v>
      </c>
      <c r="F21" s="19">
        <v>795</v>
      </c>
      <c r="G21" s="24">
        <v>283.58</v>
      </c>
      <c r="H21" s="24">
        <v>0.99</v>
      </c>
      <c r="I21" s="31"/>
      <c r="J21" s="31"/>
      <c r="K21" s="35"/>
    </row>
    <row r="22" spans="2:11" x14ac:dyDescent="0.3">
      <c r="B22" s="8" t="s">
        <v>112</v>
      </c>
      <c r="C22" s="57" t="s">
        <v>113</v>
      </c>
      <c r="D22" s="54" t="s">
        <v>114</v>
      </c>
      <c r="E22" s="6" t="s">
        <v>115</v>
      </c>
      <c r="F22" s="19">
        <v>7430</v>
      </c>
      <c r="G22" s="24">
        <v>259.92</v>
      </c>
      <c r="H22" s="24">
        <v>0.91</v>
      </c>
      <c r="I22" s="31"/>
      <c r="J22" s="31"/>
      <c r="K22" s="35"/>
    </row>
    <row r="23" spans="2:11" x14ac:dyDescent="0.3">
      <c r="B23" s="8" t="s">
        <v>134</v>
      </c>
      <c r="C23" s="57" t="s">
        <v>135</v>
      </c>
      <c r="D23" s="54" t="s">
        <v>136</v>
      </c>
      <c r="E23" s="6" t="s">
        <v>137</v>
      </c>
      <c r="F23" s="19">
        <v>36800</v>
      </c>
      <c r="G23" s="24">
        <v>258.26</v>
      </c>
      <c r="H23" s="24">
        <v>0.9</v>
      </c>
      <c r="I23" s="31"/>
      <c r="J23" s="31"/>
      <c r="K23" s="35"/>
    </row>
    <row r="24" spans="2:11" x14ac:dyDescent="0.3">
      <c r="B24" s="8" t="s">
        <v>138</v>
      </c>
      <c r="C24" s="57" t="s">
        <v>139</v>
      </c>
      <c r="D24" s="54" t="s">
        <v>140</v>
      </c>
      <c r="E24" s="6" t="s">
        <v>141</v>
      </c>
      <c r="F24" s="19">
        <v>6300</v>
      </c>
      <c r="G24" s="24">
        <v>254.98</v>
      </c>
      <c r="H24" s="24">
        <v>0.89</v>
      </c>
      <c r="I24" s="31"/>
      <c r="J24" s="31"/>
      <c r="K24" s="35"/>
    </row>
    <row r="25" spans="2:11" x14ac:dyDescent="0.3">
      <c r="B25" s="8" t="s">
        <v>104</v>
      </c>
      <c r="C25" s="57" t="s">
        <v>105</v>
      </c>
      <c r="D25" s="54" t="s">
        <v>106</v>
      </c>
      <c r="E25" s="6" t="s">
        <v>107</v>
      </c>
      <c r="F25" s="19">
        <v>34800</v>
      </c>
      <c r="G25" s="24">
        <v>241.11</v>
      </c>
      <c r="H25" s="24">
        <v>0.84</v>
      </c>
      <c r="I25" s="31"/>
      <c r="J25" s="31"/>
      <c r="K25" s="35"/>
    </row>
    <row r="26" spans="2:11" x14ac:dyDescent="0.3">
      <c r="B26" s="8" t="s">
        <v>142</v>
      </c>
      <c r="C26" s="57" t="s">
        <v>143</v>
      </c>
      <c r="D26" s="54" t="s">
        <v>144</v>
      </c>
      <c r="E26" s="6" t="s">
        <v>145</v>
      </c>
      <c r="F26" s="19">
        <v>22000</v>
      </c>
      <c r="G26" s="24">
        <v>237.82</v>
      </c>
      <c r="H26" s="24">
        <v>0.83</v>
      </c>
      <c r="I26" s="31"/>
      <c r="J26" s="31"/>
      <c r="K26" s="35"/>
    </row>
    <row r="27" spans="2:11" x14ac:dyDescent="0.3">
      <c r="B27" s="8" t="s">
        <v>79</v>
      </c>
      <c r="C27" s="57" t="s">
        <v>80</v>
      </c>
      <c r="D27" s="54" t="s">
        <v>81</v>
      </c>
      <c r="E27" s="6" t="s">
        <v>82</v>
      </c>
      <c r="F27" s="19">
        <v>27000</v>
      </c>
      <c r="G27" s="24">
        <v>219.86</v>
      </c>
      <c r="H27" s="24">
        <v>0.77</v>
      </c>
      <c r="I27" s="31"/>
      <c r="J27" s="31"/>
      <c r="K27" s="35"/>
    </row>
    <row r="28" spans="2:11" x14ac:dyDescent="0.3">
      <c r="B28" s="8" t="s">
        <v>87</v>
      </c>
      <c r="C28" s="57" t="s">
        <v>88</v>
      </c>
      <c r="D28" s="54" t="s">
        <v>89</v>
      </c>
      <c r="E28" s="6" t="s">
        <v>90</v>
      </c>
      <c r="F28" s="19">
        <v>3200</v>
      </c>
      <c r="G28" s="24">
        <v>217.9</v>
      </c>
      <c r="H28" s="24">
        <v>0.76</v>
      </c>
      <c r="I28" s="31"/>
      <c r="J28" s="31"/>
      <c r="K28" s="35"/>
    </row>
    <row r="29" spans="2:11" x14ac:dyDescent="0.3">
      <c r="B29" s="8" t="s">
        <v>116</v>
      </c>
      <c r="C29" s="57" t="s">
        <v>117</v>
      </c>
      <c r="D29" s="54" t="s">
        <v>118</v>
      </c>
      <c r="E29" s="6" t="s">
        <v>119</v>
      </c>
      <c r="F29" s="19">
        <v>69000</v>
      </c>
      <c r="G29" s="24">
        <v>206.93</v>
      </c>
      <c r="H29" s="24">
        <v>0.72</v>
      </c>
      <c r="I29" s="31"/>
      <c r="J29" s="31"/>
      <c r="K29" s="35"/>
    </row>
    <row r="30" spans="2:11" x14ac:dyDescent="0.3">
      <c r="B30" s="8" t="s">
        <v>3327</v>
      </c>
      <c r="C30" s="57" t="s">
        <v>3328</v>
      </c>
      <c r="D30" s="54" t="s">
        <v>3329</v>
      </c>
      <c r="E30" s="6" t="s">
        <v>141</v>
      </c>
      <c r="F30" s="19">
        <v>7400</v>
      </c>
      <c r="G30" s="24">
        <v>204.99</v>
      </c>
      <c r="H30" s="24">
        <v>0.72</v>
      </c>
      <c r="I30" s="31"/>
      <c r="J30" s="31"/>
      <c r="K30" s="35"/>
    </row>
    <row r="31" spans="2:11" x14ac:dyDescent="0.3">
      <c r="B31" s="8" t="s">
        <v>251</v>
      </c>
      <c r="C31" s="57" t="s">
        <v>252</v>
      </c>
      <c r="D31" s="54" t="s">
        <v>253</v>
      </c>
      <c r="E31" s="6" t="s">
        <v>141</v>
      </c>
      <c r="F31" s="19">
        <v>1350</v>
      </c>
      <c r="G31" s="24">
        <v>180.79</v>
      </c>
      <c r="H31" s="24">
        <v>0.63</v>
      </c>
      <c r="I31" s="31"/>
      <c r="J31" s="31"/>
      <c r="K31" s="35"/>
    </row>
    <row r="32" spans="2:11" x14ac:dyDescent="0.3">
      <c r="B32" s="8" t="s">
        <v>120</v>
      </c>
      <c r="C32" s="57" t="s">
        <v>121</v>
      </c>
      <c r="D32" s="54" t="s">
        <v>122</v>
      </c>
      <c r="E32" s="6" t="s">
        <v>123</v>
      </c>
      <c r="F32" s="19">
        <v>4050</v>
      </c>
      <c r="G32" s="24">
        <v>178.29</v>
      </c>
      <c r="H32" s="24">
        <v>0.62</v>
      </c>
      <c r="I32" s="31"/>
      <c r="J32" s="31"/>
      <c r="K32" s="35"/>
    </row>
    <row r="33" spans="2:11" x14ac:dyDescent="0.3">
      <c r="B33" s="8" t="s">
        <v>97</v>
      </c>
      <c r="C33" s="57" t="s">
        <v>98</v>
      </c>
      <c r="D33" s="54" t="s">
        <v>99</v>
      </c>
      <c r="E33" s="6" t="s">
        <v>72</v>
      </c>
      <c r="F33" s="19">
        <v>6100</v>
      </c>
      <c r="G33" s="24">
        <v>178</v>
      </c>
      <c r="H33" s="24">
        <v>0.62</v>
      </c>
      <c r="I33" s="31"/>
      <c r="J33" s="31"/>
      <c r="K33" s="35"/>
    </row>
    <row r="34" spans="2:11" x14ac:dyDescent="0.3">
      <c r="B34" s="8" t="s">
        <v>83</v>
      </c>
      <c r="C34" s="57" t="s">
        <v>84</v>
      </c>
      <c r="D34" s="54" t="s">
        <v>85</v>
      </c>
      <c r="E34" s="6" t="s">
        <v>86</v>
      </c>
      <c r="F34" s="19">
        <v>9900</v>
      </c>
      <c r="G34" s="24">
        <v>161.16999999999999</v>
      </c>
      <c r="H34" s="24">
        <v>0.56000000000000005</v>
      </c>
      <c r="I34" s="31"/>
      <c r="J34" s="31"/>
      <c r="K34" s="35"/>
    </row>
    <row r="35" spans="2:11" x14ac:dyDescent="0.3">
      <c r="B35" s="8" t="s">
        <v>434</v>
      </c>
      <c r="C35" s="57" t="s">
        <v>435</v>
      </c>
      <c r="D35" s="54" t="s">
        <v>436</v>
      </c>
      <c r="E35" s="6" t="s">
        <v>115</v>
      </c>
      <c r="F35" s="19">
        <v>9309</v>
      </c>
      <c r="G35" s="24">
        <v>160.97</v>
      </c>
      <c r="H35" s="24">
        <v>0.56000000000000005</v>
      </c>
      <c r="I35" s="31"/>
      <c r="J35" s="31"/>
      <c r="K35" s="35"/>
    </row>
    <row r="36" spans="2:11" x14ac:dyDescent="0.3">
      <c r="B36" s="8" t="s">
        <v>108</v>
      </c>
      <c r="C36" s="57" t="s">
        <v>109</v>
      </c>
      <c r="D36" s="54" t="s">
        <v>110</v>
      </c>
      <c r="E36" s="6" t="s">
        <v>111</v>
      </c>
      <c r="F36" s="19">
        <v>320</v>
      </c>
      <c r="G36" s="24">
        <v>158.11000000000001</v>
      </c>
      <c r="H36" s="24">
        <v>0.55000000000000004</v>
      </c>
      <c r="I36" s="31"/>
      <c r="J36" s="31"/>
      <c r="K36" s="35"/>
    </row>
    <row r="37" spans="2:11" x14ac:dyDescent="0.3">
      <c r="B37" s="8" t="s">
        <v>153</v>
      </c>
      <c r="C37" s="57" t="s">
        <v>154</v>
      </c>
      <c r="D37" s="54" t="s">
        <v>155</v>
      </c>
      <c r="E37" s="6" t="s">
        <v>156</v>
      </c>
      <c r="F37" s="19">
        <v>400</v>
      </c>
      <c r="G37" s="24">
        <v>157.41999999999999</v>
      </c>
      <c r="H37" s="24">
        <v>0.55000000000000004</v>
      </c>
      <c r="I37" s="31"/>
      <c r="J37" s="31"/>
      <c r="K37" s="35"/>
    </row>
    <row r="38" spans="2:11" x14ac:dyDescent="0.3">
      <c r="B38" s="8" t="s">
        <v>1796</v>
      </c>
      <c r="C38" s="57" t="s">
        <v>1797</v>
      </c>
      <c r="D38" s="54" t="s">
        <v>1798</v>
      </c>
      <c r="E38" s="6" t="s">
        <v>490</v>
      </c>
      <c r="F38" s="19">
        <v>25000</v>
      </c>
      <c r="G38" s="24">
        <v>148.46</v>
      </c>
      <c r="H38" s="24">
        <v>0.52</v>
      </c>
      <c r="I38" s="31"/>
      <c r="J38" s="31"/>
      <c r="K38" s="35"/>
    </row>
    <row r="39" spans="2:11" x14ac:dyDescent="0.3">
      <c r="B39" s="8" t="s">
        <v>2298</v>
      </c>
      <c r="C39" s="57" t="s">
        <v>2299</v>
      </c>
      <c r="D39" s="54" t="s">
        <v>2300</v>
      </c>
      <c r="E39" s="6" t="s">
        <v>160</v>
      </c>
      <c r="F39" s="19">
        <v>17500</v>
      </c>
      <c r="G39" s="24">
        <v>146.62</v>
      </c>
      <c r="H39" s="24">
        <v>0.51</v>
      </c>
      <c r="I39" s="31"/>
      <c r="J39" s="31"/>
      <c r="K39" s="35"/>
    </row>
    <row r="40" spans="2:11" x14ac:dyDescent="0.3">
      <c r="B40" s="8" t="s">
        <v>232</v>
      </c>
      <c r="C40" s="57" t="s">
        <v>233</v>
      </c>
      <c r="D40" s="54" t="s">
        <v>234</v>
      </c>
      <c r="E40" s="6" t="s">
        <v>119</v>
      </c>
      <c r="F40" s="19">
        <v>9600</v>
      </c>
      <c r="G40" s="24">
        <v>140.88999999999999</v>
      </c>
      <c r="H40" s="24">
        <v>0.49</v>
      </c>
      <c r="I40" s="31"/>
      <c r="J40" s="31"/>
      <c r="K40" s="35"/>
    </row>
    <row r="41" spans="2:11" x14ac:dyDescent="0.3">
      <c r="B41" s="8" t="s">
        <v>504</v>
      </c>
      <c r="C41" s="57" t="s">
        <v>505</v>
      </c>
      <c r="D41" s="54" t="s">
        <v>506</v>
      </c>
      <c r="E41" s="6" t="s">
        <v>315</v>
      </c>
      <c r="F41" s="19">
        <v>2900</v>
      </c>
      <c r="G41" s="24">
        <v>139.78</v>
      </c>
      <c r="H41" s="24">
        <v>0.49</v>
      </c>
      <c r="I41" s="31"/>
      <c r="J41" s="31"/>
      <c r="K41" s="35"/>
    </row>
    <row r="42" spans="2:11" x14ac:dyDescent="0.3">
      <c r="B42" s="8" t="s">
        <v>94</v>
      </c>
      <c r="C42" s="57" t="s">
        <v>95</v>
      </c>
      <c r="D42" s="54" t="s">
        <v>96</v>
      </c>
      <c r="E42" s="6" t="s">
        <v>50</v>
      </c>
      <c r="F42" s="19">
        <v>2500</v>
      </c>
      <c r="G42" s="24">
        <v>132.93</v>
      </c>
      <c r="H42" s="24">
        <v>0.46</v>
      </c>
      <c r="I42" s="31"/>
      <c r="J42" s="31"/>
      <c r="K42" s="35"/>
    </row>
    <row r="43" spans="2:11" x14ac:dyDescent="0.3">
      <c r="B43" s="8" t="s">
        <v>802</v>
      </c>
      <c r="C43" s="57" t="s">
        <v>803</v>
      </c>
      <c r="D43" s="54" t="s">
        <v>804</v>
      </c>
      <c r="E43" s="6" t="s">
        <v>145</v>
      </c>
      <c r="F43" s="19">
        <v>1497</v>
      </c>
      <c r="G43" s="24">
        <v>126.99</v>
      </c>
      <c r="H43" s="24">
        <v>0.44</v>
      </c>
      <c r="I43" s="31"/>
      <c r="J43" s="31"/>
      <c r="K43" s="35"/>
    </row>
    <row r="44" spans="2:11" x14ac:dyDescent="0.3">
      <c r="B44" s="8" t="s">
        <v>146</v>
      </c>
      <c r="C44" s="57" t="s">
        <v>147</v>
      </c>
      <c r="D44" s="54" t="s">
        <v>148</v>
      </c>
      <c r="E44" s="6" t="s">
        <v>149</v>
      </c>
      <c r="F44" s="19">
        <v>4400</v>
      </c>
      <c r="G44" s="24">
        <v>123.04</v>
      </c>
      <c r="H44" s="24">
        <v>0.43</v>
      </c>
      <c r="I44" s="31"/>
      <c r="J44" s="31"/>
      <c r="K44" s="35"/>
    </row>
    <row r="45" spans="2:11" x14ac:dyDescent="0.3">
      <c r="B45" s="8" t="s">
        <v>150</v>
      </c>
      <c r="C45" s="57" t="s">
        <v>151</v>
      </c>
      <c r="D45" s="54" t="s">
        <v>152</v>
      </c>
      <c r="E45" s="6" t="s">
        <v>141</v>
      </c>
      <c r="F45" s="19">
        <v>25500</v>
      </c>
      <c r="G45" s="24">
        <v>122.74</v>
      </c>
      <c r="H45" s="24">
        <v>0.43</v>
      </c>
      <c r="I45" s="31"/>
      <c r="J45" s="31"/>
      <c r="K45" s="35"/>
    </row>
    <row r="46" spans="2:11" x14ac:dyDescent="0.3">
      <c r="B46" s="8" t="s">
        <v>204</v>
      </c>
      <c r="C46" s="57" t="s">
        <v>205</v>
      </c>
      <c r="D46" s="54" t="s">
        <v>206</v>
      </c>
      <c r="E46" s="6" t="s">
        <v>207</v>
      </c>
      <c r="F46" s="19">
        <v>2300</v>
      </c>
      <c r="G46" s="24">
        <v>119.41</v>
      </c>
      <c r="H46" s="24">
        <v>0.42</v>
      </c>
      <c r="I46" s="31"/>
      <c r="J46" s="31"/>
      <c r="K46" s="35"/>
    </row>
    <row r="47" spans="2:11" x14ac:dyDescent="0.3">
      <c r="B47" s="8" t="s">
        <v>161</v>
      </c>
      <c r="C47" s="57" t="s">
        <v>162</v>
      </c>
      <c r="D47" s="54" t="s">
        <v>163</v>
      </c>
      <c r="E47" s="6" t="s">
        <v>164</v>
      </c>
      <c r="F47" s="19">
        <v>55392</v>
      </c>
      <c r="G47" s="24">
        <v>115.43</v>
      </c>
      <c r="H47" s="24">
        <v>0.4</v>
      </c>
      <c r="I47" s="31"/>
      <c r="J47" s="31"/>
      <c r="K47" s="35"/>
    </row>
    <row r="48" spans="2:11" x14ac:dyDescent="0.3">
      <c r="B48" s="8" t="s">
        <v>402</v>
      </c>
      <c r="C48" s="57" t="s">
        <v>403</v>
      </c>
      <c r="D48" s="54" t="s">
        <v>404</v>
      </c>
      <c r="E48" s="6" t="s">
        <v>115</v>
      </c>
      <c r="F48" s="19">
        <v>3399</v>
      </c>
      <c r="G48" s="24">
        <v>112.5</v>
      </c>
      <c r="H48" s="24">
        <v>0.39</v>
      </c>
      <c r="I48" s="31"/>
      <c r="J48" s="31"/>
      <c r="K48" s="35"/>
    </row>
    <row r="49" spans="1:11" x14ac:dyDescent="0.3">
      <c r="B49" s="8" t="s">
        <v>131</v>
      </c>
      <c r="C49" s="57" t="s">
        <v>132</v>
      </c>
      <c r="D49" s="54" t="s">
        <v>133</v>
      </c>
      <c r="E49" s="6" t="s">
        <v>127</v>
      </c>
      <c r="F49" s="19">
        <v>1728</v>
      </c>
      <c r="G49" s="24">
        <v>105.07</v>
      </c>
      <c r="H49" s="24">
        <v>0.37</v>
      </c>
      <c r="I49" s="31"/>
      <c r="J49" s="31"/>
      <c r="K49" s="35"/>
    </row>
    <row r="50" spans="1:11" x14ac:dyDescent="0.3">
      <c r="B50" s="8" t="s">
        <v>2849</v>
      </c>
      <c r="C50" s="57" t="s">
        <v>1141</v>
      </c>
      <c r="D50" s="54" t="s">
        <v>2850</v>
      </c>
      <c r="E50" s="6" t="s">
        <v>137</v>
      </c>
      <c r="F50" s="19">
        <v>11000</v>
      </c>
      <c r="G50" s="24">
        <v>101.37</v>
      </c>
      <c r="H50" s="24">
        <v>0.35</v>
      </c>
      <c r="I50" s="31"/>
      <c r="J50" s="31"/>
      <c r="K50" s="35"/>
    </row>
    <row r="51" spans="1:11" x14ac:dyDescent="0.3">
      <c r="B51" s="8" t="s">
        <v>507</v>
      </c>
      <c r="C51" s="57" t="s">
        <v>508</v>
      </c>
      <c r="D51" s="54" t="s">
        <v>509</v>
      </c>
      <c r="E51" s="6" t="s">
        <v>115</v>
      </c>
      <c r="F51" s="19">
        <v>1950</v>
      </c>
      <c r="G51" s="24">
        <v>100.56</v>
      </c>
      <c r="H51" s="24">
        <v>0.35</v>
      </c>
      <c r="I51" s="31"/>
      <c r="J51" s="31"/>
      <c r="K51" s="35"/>
    </row>
    <row r="52" spans="1:11" x14ac:dyDescent="0.3">
      <c r="B52" s="8" t="s">
        <v>124</v>
      </c>
      <c r="C52" s="57" t="s">
        <v>125</v>
      </c>
      <c r="D52" s="54" t="s">
        <v>126</v>
      </c>
      <c r="E52" s="6" t="s">
        <v>127</v>
      </c>
      <c r="F52" s="19">
        <v>2700</v>
      </c>
      <c r="G52" s="24">
        <v>92.32</v>
      </c>
      <c r="H52" s="24">
        <v>0.32</v>
      </c>
      <c r="I52" s="31"/>
      <c r="J52" s="31"/>
      <c r="K52" s="35"/>
    </row>
    <row r="53" spans="1:11" x14ac:dyDescent="0.3">
      <c r="B53" s="8" t="s">
        <v>980</v>
      </c>
      <c r="C53" s="57" t="s">
        <v>981</v>
      </c>
      <c r="D53" s="54" t="s">
        <v>982</v>
      </c>
      <c r="E53" s="6" t="s">
        <v>115</v>
      </c>
      <c r="F53" s="19">
        <v>9300</v>
      </c>
      <c r="G53" s="24">
        <v>89.79</v>
      </c>
      <c r="H53" s="24">
        <v>0.31</v>
      </c>
      <c r="I53" s="31"/>
      <c r="J53" s="31"/>
      <c r="K53" s="35"/>
    </row>
    <row r="54" spans="1:11" x14ac:dyDescent="0.3">
      <c r="B54" s="8" t="s">
        <v>1064</v>
      </c>
      <c r="C54" s="57" t="s">
        <v>1065</v>
      </c>
      <c r="D54" s="54" t="s">
        <v>1066</v>
      </c>
      <c r="E54" s="6" t="s">
        <v>156</v>
      </c>
      <c r="F54" s="19">
        <v>8339</v>
      </c>
      <c r="G54" s="24">
        <v>84.59</v>
      </c>
      <c r="H54" s="24">
        <v>0.3</v>
      </c>
      <c r="I54" s="31"/>
      <c r="J54" s="31"/>
      <c r="K54" s="35"/>
    </row>
    <row r="55" spans="1:11" x14ac:dyDescent="0.3">
      <c r="B55" s="8" t="s">
        <v>303</v>
      </c>
      <c r="C55" s="57" t="s">
        <v>304</v>
      </c>
      <c r="D55" s="54" t="s">
        <v>305</v>
      </c>
      <c r="E55" s="6" t="s">
        <v>68</v>
      </c>
      <c r="F55" s="19">
        <v>18500</v>
      </c>
      <c r="G55" s="24">
        <v>65.53</v>
      </c>
      <c r="H55" s="24">
        <v>0.23</v>
      </c>
      <c r="I55" s="31"/>
      <c r="J55" s="31"/>
      <c r="K55" s="35"/>
    </row>
    <row r="56" spans="1:11" x14ac:dyDescent="0.3">
      <c r="B56" s="8" t="s">
        <v>3330</v>
      </c>
      <c r="C56" s="57" t="s">
        <v>3331</v>
      </c>
      <c r="D56" s="54" t="s">
        <v>3332</v>
      </c>
      <c r="E56" s="6" t="s">
        <v>837</v>
      </c>
      <c r="F56" s="19">
        <v>3100</v>
      </c>
      <c r="G56" s="24">
        <v>62.97</v>
      </c>
      <c r="H56" s="24">
        <v>0.22</v>
      </c>
      <c r="I56" s="31"/>
      <c r="J56" s="31"/>
      <c r="K56" s="35"/>
    </row>
    <row r="57" spans="1:11" x14ac:dyDescent="0.3">
      <c r="C57" s="58" t="s">
        <v>176</v>
      </c>
      <c r="D57" s="54"/>
      <c r="E57" s="6"/>
      <c r="F57" s="19"/>
      <c r="G57" s="25">
        <v>11225.09</v>
      </c>
      <c r="H57" s="25">
        <v>39.18</v>
      </c>
      <c r="I57" s="31"/>
      <c r="J57" s="31"/>
      <c r="K57" s="35"/>
    </row>
    <row r="58" spans="1:11" x14ac:dyDescent="0.3">
      <c r="C58" s="57"/>
      <c r="D58" s="54"/>
      <c r="E58" s="6"/>
      <c r="F58" s="19"/>
      <c r="G58" s="24"/>
      <c r="H58" s="24"/>
      <c r="I58" s="31"/>
      <c r="J58" s="31"/>
      <c r="K58" s="35"/>
    </row>
    <row r="59" spans="1:11" x14ac:dyDescent="0.3">
      <c r="C59" s="58" t="s">
        <v>3</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4</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5</v>
      </c>
      <c r="D63" s="54"/>
      <c r="E63" s="6"/>
      <c r="F63" s="19"/>
      <c r="G63" s="24"/>
      <c r="H63" s="24"/>
      <c r="I63" s="31"/>
      <c r="J63" s="31"/>
      <c r="K63" s="35"/>
    </row>
    <row r="64" spans="1:11" x14ac:dyDescent="0.3">
      <c r="C64" s="59" t="s">
        <v>6</v>
      </c>
      <c r="D64" s="54"/>
      <c r="E64" s="6"/>
      <c r="F64" s="19"/>
      <c r="G64" s="24"/>
      <c r="H64" s="24"/>
      <c r="I64" s="31"/>
      <c r="J64" s="31"/>
      <c r="K64" s="35"/>
    </row>
    <row r="65" spans="2:11" x14ac:dyDescent="0.3">
      <c r="B65" s="8" t="s">
        <v>3347</v>
      </c>
      <c r="C65" s="57" t="s">
        <v>3169</v>
      </c>
      <c r="D65" s="54" t="s">
        <v>3348</v>
      </c>
      <c r="E65" s="6" t="s">
        <v>3171</v>
      </c>
      <c r="F65" s="19">
        <v>100</v>
      </c>
      <c r="G65" s="24">
        <v>1040.05</v>
      </c>
      <c r="H65" s="24">
        <v>3.63</v>
      </c>
      <c r="I65" s="31">
        <v>7.1449999999999996</v>
      </c>
      <c r="J65" s="31"/>
      <c r="K65" s="35" t="s">
        <v>596</v>
      </c>
    </row>
    <row r="66" spans="2:11" x14ac:dyDescent="0.3">
      <c r="B66" s="8" t="s">
        <v>660</v>
      </c>
      <c r="C66" s="57" t="s">
        <v>661</v>
      </c>
      <c r="D66" s="54" t="s">
        <v>662</v>
      </c>
      <c r="E66" s="6" t="s">
        <v>595</v>
      </c>
      <c r="F66" s="19">
        <v>750</v>
      </c>
      <c r="G66" s="24">
        <v>766.82</v>
      </c>
      <c r="H66" s="24">
        <v>2.68</v>
      </c>
      <c r="I66" s="31">
        <v>7.3250000000000002</v>
      </c>
      <c r="J66" s="31"/>
      <c r="K66" s="35" t="s">
        <v>596</v>
      </c>
    </row>
    <row r="67" spans="2:11" x14ac:dyDescent="0.3">
      <c r="B67" s="8" t="s">
        <v>691</v>
      </c>
      <c r="C67" s="57" t="s">
        <v>233</v>
      </c>
      <c r="D67" s="54" t="s">
        <v>692</v>
      </c>
      <c r="E67" s="6" t="s">
        <v>614</v>
      </c>
      <c r="F67" s="19">
        <v>500</v>
      </c>
      <c r="G67" s="24">
        <v>526.61</v>
      </c>
      <c r="H67" s="24">
        <v>1.84</v>
      </c>
      <c r="I67" s="31">
        <v>7.4848999999999997</v>
      </c>
      <c r="J67" s="31"/>
      <c r="K67" s="35" t="s">
        <v>596</v>
      </c>
    </row>
    <row r="68" spans="2:11" x14ac:dyDescent="0.3">
      <c r="B68" s="8" t="s">
        <v>3349</v>
      </c>
      <c r="C68" s="57" t="s">
        <v>634</v>
      </c>
      <c r="D68" s="54" t="s">
        <v>3350</v>
      </c>
      <c r="E68" s="6" t="s">
        <v>595</v>
      </c>
      <c r="F68" s="19">
        <v>500</v>
      </c>
      <c r="G68" s="24">
        <v>520.21</v>
      </c>
      <c r="H68" s="24">
        <v>1.82</v>
      </c>
      <c r="I68" s="31">
        <v>6.9749999999999996</v>
      </c>
      <c r="J68" s="31"/>
      <c r="K68" s="35" t="s">
        <v>596</v>
      </c>
    </row>
    <row r="69" spans="2:11" x14ac:dyDescent="0.3">
      <c r="B69" s="8" t="s">
        <v>1070</v>
      </c>
      <c r="C69" s="57" t="s">
        <v>1071</v>
      </c>
      <c r="D69" s="54" t="s">
        <v>1072</v>
      </c>
      <c r="E69" s="6" t="s">
        <v>595</v>
      </c>
      <c r="F69" s="19">
        <v>500</v>
      </c>
      <c r="G69" s="24">
        <v>518.69000000000005</v>
      </c>
      <c r="H69" s="24">
        <v>1.81</v>
      </c>
      <c r="I69" s="31">
        <v>7.6406999999999998</v>
      </c>
      <c r="J69" s="31"/>
      <c r="K69" s="35" t="s">
        <v>596</v>
      </c>
    </row>
    <row r="70" spans="2:11" x14ac:dyDescent="0.3">
      <c r="B70" s="8" t="s">
        <v>2790</v>
      </c>
      <c r="C70" s="57" t="s">
        <v>658</v>
      </c>
      <c r="D70" s="54" t="s">
        <v>2791</v>
      </c>
      <c r="E70" s="6" t="s">
        <v>595</v>
      </c>
      <c r="F70" s="19">
        <v>500</v>
      </c>
      <c r="G70" s="24">
        <v>513.04999999999995</v>
      </c>
      <c r="H70" s="24">
        <v>1.79</v>
      </c>
      <c r="I70" s="31">
        <v>6.6973000000000003</v>
      </c>
      <c r="J70" s="31"/>
      <c r="K70" s="35" t="s">
        <v>596</v>
      </c>
    </row>
    <row r="71" spans="2:11" x14ac:dyDescent="0.3">
      <c r="B71" s="8" t="s">
        <v>629</v>
      </c>
      <c r="C71" s="57" t="s">
        <v>630</v>
      </c>
      <c r="D71" s="54" t="s">
        <v>631</v>
      </c>
      <c r="E71" s="6" t="s">
        <v>632</v>
      </c>
      <c r="F71" s="19">
        <v>500</v>
      </c>
      <c r="G71" s="24">
        <v>511.81</v>
      </c>
      <c r="H71" s="24">
        <v>1.79</v>
      </c>
      <c r="I71" s="31">
        <v>7.4789000000000003</v>
      </c>
      <c r="J71" s="31"/>
      <c r="K71" s="35" t="s">
        <v>596</v>
      </c>
    </row>
    <row r="72" spans="2:11" x14ac:dyDescent="0.3">
      <c r="B72" s="8" t="s">
        <v>1859</v>
      </c>
      <c r="C72" s="57" t="s">
        <v>158</v>
      </c>
      <c r="D72" s="54" t="s">
        <v>1860</v>
      </c>
      <c r="E72" s="6" t="s">
        <v>632</v>
      </c>
      <c r="F72" s="19">
        <v>500</v>
      </c>
      <c r="G72" s="24">
        <v>505.02</v>
      </c>
      <c r="H72" s="24">
        <v>1.76</v>
      </c>
      <c r="I72" s="31">
        <v>7.08</v>
      </c>
      <c r="J72" s="31"/>
      <c r="K72" s="35" t="s">
        <v>596</v>
      </c>
    </row>
    <row r="73" spans="2:11" x14ac:dyDescent="0.3">
      <c r="B73" s="8" t="s">
        <v>2602</v>
      </c>
      <c r="C73" s="57" t="s">
        <v>624</v>
      </c>
      <c r="D73" s="54" t="s">
        <v>2603</v>
      </c>
      <c r="E73" s="6" t="s">
        <v>595</v>
      </c>
      <c r="F73" s="19">
        <v>50</v>
      </c>
      <c r="G73" s="24">
        <v>504.02</v>
      </c>
      <c r="H73" s="24">
        <v>1.76</v>
      </c>
      <c r="I73" s="31">
        <v>6.58</v>
      </c>
      <c r="J73" s="31"/>
      <c r="K73" s="35" t="s">
        <v>596</v>
      </c>
    </row>
    <row r="74" spans="2:11" x14ac:dyDescent="0.3">
      <c r="B74" s="8" t="s">
        <v>3351</v>
      </c>
      <c r="C74" s="57" t="s">
        <v>1880</v>
      </c>
      <c r="D74" s="54" t="s">
        <v>3352</v>
      </c>
      <c r="E74" s="6" t="s">
        <v>614</v>
      </c>
      <c r="F74" s="19">
        <v>2</v>
      </c>
      <c r="G74" s="24">
        <v>202.34</v>
      </c>
      <c r="H74" s="24">
        <v>0.71</v>
      </c>
      <c r="I74" s="31">
        <v>7.7186969000000003</v>
      </c>
      <c r="J74" s="31"/>
      <c r="K74" s="35" t="s">
        <v>596</v>
      </c>
    </row>
    <row r="75" spans="2:11" x14ac:dyDescent="0.3">
      <c r="C75" s="58" t="s">
        <v>176</v>
      </c>
      <c r="D75" s="54"/>
      <c r="E75" s="6"/>
      <c r="F75" s="19"/>
      <c r="G75" s="25">
        <v>5608.62</v>
      </c>
      <c r="H75" s="25">
        <v>19.59</v>
      </c>
      <c r="I75" s="31"/>
      <c r="J75" s="31"/>
      <c r="K75" s="35"/>
    </row>
    <row r="76" spans="2:11" x14ac:dyDescent="0.3">
      <c r="C76" s="57"/>
      <c r="D76" s="54"/>
      <c r="E76" s="6"/>
      <c r="F76" s="19"/>
      <c r="G76" s="24"/>
      <c r="H76" s="24"/>
      <c r="I76" s="31"/>
      <c r="J76" s="31"/>
      <c r="K76" s="35"/>
    </row>
    <row r="77" spans="2:11" x14ac:dyDescent="0.3">
      <c r="C77" s="58" t="s">
        <v>7</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8" t="s">
        <v>8</v>
      </c>
      <c r="D79" s="54"/>
      <c r="E79" s="6"/>
      <c r="F79" s="19"/>
      <c r="G79" s="24" t="s">
        <v>2</v>
      </c>
      <c r="H79" s="24" t="s">
        <v>2</v>
      </c>
      <c r="I79" s="31"/>
      <c r="J79" s="31"/>
      <c r="K79" s="35"/>
    </row>
    <row r="80" spans="2:11" x14ac:dyDescent="0.3">
      <c r="C80" s="57"/>
      <c r="D80" s="54"/>
      <c r="E80" s="6"/>
      <c r="F80" s="19"/>
      <c r="G80" s="24"/>
      <c r="H80" s="24"/>
      <c r="I80" s="31"/>
      <c r="J80" s="31"/>
      <c r="K80" s="35"/>
    </row>
    <row r="81" spans="2:11" x14ac:dyDescent="0.3">
      <c r="C81" s="59" t="s">
        <v>9</v>
      </c>
      <c r="D81" s="54"/>
      <c r="E81" s="6"/>
      <c r="F81" s="19"/>
      <c r="G81" s="24"/>
      <c r="H81" s="24"/>
      <c r="I81" s="31"/>
      <c r="J81" s="31"/>
      <c r="K81" s="35"/>
    </row>
    <row r="82" spans="2:11" x14ac:dyDescent="0.3">
      <c r="B82" s="8" t="s">
        <v>721</v>
      </c>
      <c r="C82" s="57" t="s">
        <v>722</v>
      </c>
      <c r="D82" s="54" t="s">
        <v>723</v>
      </c>
      <c r="E82" s="6" t="s">
        <v>187</v>
      </c>
      <c r="F82" s="19">
        <v>250000</v>
      </c>
      <c r="G82" s="24">
        <v>250.22</v>
      </c>
      <c r="H82" s="24">
        <v>0.87</v>
      </c>
      <c r="I82" s="31">
        <v>6.4162163999999997</v>
      </c>
      <c r="J82" s="31"/>
      <c r="K82" s="35"/>
    </row>
    <row r="83" spans="2:11" x14ac:dyDescent="0.3">
      <c r="C83" s="58" t="s">
        <v>176</v>
      </c>
      <c r="D83" s="54"/>
      <c r="E83" s="6"/>
      <c r="F83" s="19"/>
      <c r="G83" s="25">
        <v>250.22</v>
      </c>
      <c r="H83" s="25">
        <v>0.87</v>
      </c>
      <c r="I83" s="31"/>
      <c r="J83" s="31"/>
      <c r="K83" s="35"/>
    </row>
    <row r="84" spans="2:11" x14ac:dyDescent="0.3">
      <c r="C84" s="57"/>
      <c r="D84" s="54"/>
      <c r="E84" s="6"/>
      <c r="F84" s="19"/>
      <c r="G84" s="24"/>
      <c r="H84" s="24"/>
      <c r="I84" s="31"/>
      <c r="J84" s="31"/>
      <c r="K84" s="35"/>
    </row>
    <row r="85" spans="2:11" x14ac:dyDescent="0.3">
      <c r="C85" s="59" t="s">
        <v>10</v>
      </c>
      <c r="D85" s="54"/>
      <c r="E85" s="6"/>
      <c r="F85" s="19"/>
      <c r="G85" s="24"/>
      <c r="H85" s="24"/>
      <c r="I85" s="31"/>
      <c r="J85" s="31"/>
      <c r="K85" s="35"/>
    </row>
    <row r="86" spans="2:11" x14ac:dyDescent="0.3">
      <c r="B86" s="8" t="s">
        <v>3353</v>
      </c>
      <c r="C86" s="57" t="s">
        <v>3354</v>
      </c>
      <c r="D86" s="54" t="s">
        <v>3355</v>
      </c>
      <c r="E86" s="6" t="s">
        <v>187</v>
      </c>
      <c r="F86" s="19">
        <v>3000000</v>
      </c>
      <c r="G86" s="24">
        <v>3070.28</v>
      </c>
      <c r="H86" s="24">
        <v>10.72</v>
      </c>
      <c r="I86" s="31">
        <v>6.8484160999999997</v>
      </c>
      <c r="J86" s="31"/>
      <c r="K86" s="35"/>
    </row>
    <row r="87" spans="2:11" x14ac:dyDescent="0.3">
      <c r="B87" s="8" t="s">
        <v>3191</v>
      </c>
      <c r="C87" s="57" t="s">
        <v>3192</v>
      </c>
      <c r="D87" s="54" t="s">
        <v>3193</v>
      </c>
      <c r="E87" s="6" t="s">
        <v>187</v>
      </c>
      <c r="F87" s="19">
        <v>1250000</v>
      </c>
      <c r="G87" s="24">
        <v>1275.81</v>
      </c>
      <c r="H87" s="24">
        <v>4.45</v>
      </c>
      <c r="I87" s="31">
        <v>6.9586078999999996</v>
      </c>
      <c r="J87" s="31"/>
      <c r="K87" s="35"/>
    </row>
    <row r="88" spans="2:11" x14ac:dyDescent="0.3">
      <c r="C88" s="58" t="s">
        <v>176</v>
      </c>
      <c r="D88" s="54"/>
      <c r="E88" s="6"/>
      <c r="F88" s="19"/>
      <c r="G88" s="25">
        <v>4346.09</v>
      </c>
      <c r="H88" s="25">
        <v>15.17</v>
      </c>
      <c r="I88" s="31"/>
      <c r="J88" s="31"/>
      <c r="K88" s="35"/>
    </row>
    <row r="89" spans="2:11" x14ac:dyDescent="0.3">
      <c r="C89" s="57"/>
      <c r="D89" s="54"/>
      <c r="E89" s="6"/>
      <c r="F89" s="19"/>
      <c r="G89" s="24"/>
      <c r="H89" s="24"/>
      <c r="I89" s="31"/>
      <c r="J89" s="31"/>
      <c r="K89" s="35"/>
    </row>
    <row r="90" spans="2:11" x14ac:dyDescent="0.3">
      <c r="C90" s="58" t="s">
        <v>11</v>
      </c>
      <c r="D90" s="54"/>
      <c r="E90" s="6"/>
      <c r="F90" s="19"/>
      <c r="G90" s="24"/>
      <c r="H90" s="24"/>
      <c r="I90" s="31"/>
      <c r="J90" s="31"/>
      <c r="K90" s="35"/>
    </row>
    <row r="91" spans="2:11" x14ac:dyDescent="0.3">
      <c r="C91" s="57"/>
      <c r="D91" s="54"/>
      <c r="E91" s="6"/>
      <c r="F91" s="19"/>
      <c r="G91" s="24"/>
      <c r="H91" s="24"/>
      <c r="I91" s="31"/>
      <c r="J91" s="31"/>
      <c r="K91" s="35"/>
    </row>
    <row r="92" spans="2:11" x14ac:dyDescent="0.3">
      <c r="C92" s="58" t="s">
        <v>13</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14</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15</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16</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17</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A102" s="10"/>
      <c r="B102" s="28"/>
      <c r="C102" s="58" t="s">
        <v>18</v>
      </c>
      <c r="D102" s="54"/>
      <c r="E102" s="6"/>
      <c r="F102" s="19"/>
      <c r="G102" s="24"/>
      <c r="H102" s="24"/>
      <c r="I102" s="31"/>
      <c r="J102" s="31"/>
      <c r="K102" s="35"/>
    </row>
    <row r="103" spans="1:11" x14ac:dyDescent="0.3">
      <c r="A103" s="28"/>
      <c r="B103" s="28"/>
      <c r="C103" s="58" t="s">
        <v>19</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20</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21</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22</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23</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C113" s="59" t="s">
        <v>24</v>
      </c>
      <c r="D113" s="54"/>
      <c r="E113" s="6"/>
      <c r="F113" s="19"/>
      <c r="G113" s="24"/>
      <c r="H113" s="24"/>
      <c r="I113" s="31"/>
      <c r="J113" s="31"/>
      <c r="K113" s="35"/>
    </row>
    <row r="114" spans="1:54" x14ac:dyDescent="0.3">
      <c r="B114" s="8" t="s">
        <v>188</v>
      </c>
      <c r="C114" s="57" t="s">
        <v>189</v>
      </c>
      <c r="D114" s="54"/>
      <c r="E114" s="6"/>
      <c r="F114" s="19"/>
      <c r="G114" s="24">
        <v>979.23</v>
      </c>
      <c r="H114" s="24">
        <v>3.42</v>
      </c>
      <c r="I114" s="31"/>
      <c r="J114" s="31"/>
      <c r="K114" s="35"/>
    </row>
    <row r="115" spans="1:54" x14ac:dyDescent="0.3">
      <c r="C115" s="58" t="s">
        <v>176</v>
      </c>
      <c r="D115" s="54"/>
      <c r="E115" s="6"/>
      <c r="F115" s="19"/>
      <c r="G115" s="25">
        <v>979.23</v>
      </c>
      <c r="H115" s="25">
        <v>3.42</v>
      </c>
      <c r="I115" s="31"/>
      <c r="J115" s="31"/>
      <c r="K115" s="35"/>
    </row>
    <row r="116" spans="1:54" x14ac:dyDescent="0.3">
      <c r="C116" s="57"/>
      <c r="D116" s="54"/>
      <c r="E116" s="6"/>
      <c r="F116" s="19"/>
      <c r="G116" s="24"/>
      <c r="H116" s="24"/>
      <c r="I116" s="31"/>
      <c r="J116" s="31"/>
      <c r="K116" s="35"/>
    </row>
    <row r="117" spans="1:54" x14ac:dyDescent="0.3">
      <c r="A117" s="10"/>
      <c r="B117" s="28"/>
      <c r="C117" s="58" t="s">
        <v>25</v>
      </c>
      <c r="D117" s="54"/>
      <c r="E117" s="6"/>
      <c r="F117" s="19"/>
      <c r="G117" s="24"/>
      <c r="H117" s="24"/>
      <c r="I117" s="31"/>
      <c r="J117" s="31"/>
      <c r="K117" s="35"/>
    </row>
    <row r="118" spans="1:54" s="2" customFormat="1" ht="13.8" x14ac:dyDescent="0.3">
      <c r="A118" s="28"/>
      <c r="B118" s="28"/>
      <c r="C118" s="57" t="s">
        <v>5255</v>
      </c>
      <c r="D118" s="54"/>
      <c r="E118" s="6"/>
      <c r="F118" s="19"/>
      <c r="G118" s="24" t="s">
        <v>2</v>
      </c>
      <c r="H118" s="24" t="s">
        <v>2</v>
      </c>
      <c r="I118" s="31"/>
      <c r="J118" s="31"/>
      <c r="K118" s="35"/>
      <c r="L118" s="3"/>
      <c r="AI118" s="3"/>
      <c r="AV118" s="3"/>
      <c r="AX118" s="3"/>
      <c r="BB118" s="3"/>
    </row>
    <row r="119" spans="1:54" x14ac:dyDescent="0.3">
      <c r="B119" s="8"/>
      <c r="C119" s="57" t="s">
        <v>190</v>
      </c>
      <c r="D119" s="54"/>
      <c r="E119" s="6"/>
      <c r="F119" s="19"/>
      <c r="G119" s="24">
        <v>6228.63</v>
      </c>
      <c r="H119" s="24">
        <v>21.77</v>
      </c>
      <c r="I119" s="31"/>
      <c r="J119" s="31"/>
      <c r="K119" s="35"/>
    </row>
    <row r="120" spans="1:54" x14ac:dyDescent="0.3">
      <c r="C120" s="58" t="s">
        <v>176</v>
      </c>
      <c r="D120" s="54"/>
      <c r="E120" s="6"/>
      <c r="F120" s="19"/>
      <c r="G120" s="25">
        <v>6228.63</v>
      </c>
      <c r="H120" s="25">
        <v>21.77</v>
      </c>
      <c r="I120" s="31"/>
      <c r="J120" s="31"/>
      <c r="K120" s="35"/>
    </row>
    <row r="121" spans="1:54" x14ac:dyDescent="0.3">
      <c r="C121" s="57"/>
      <c r="D121" s="54"/>
      <c r="E121" s="6"/>
      <c r="F121" s="19"/>
      <c r="G121" s="24"/>
      <c r="H121" s="24"/>
      <c r="I121" s="31"/>
      <c r="J121" s="31"/>
      <c r="K121" s="35"/>
    </row>
    <row r="122" spans="1:54" x14ac:dyDescent="0.3">
      <c r="C122" s="60" t="s">
        <v>191</v>
      </c>
      <c r="D122" s="55"/>
      <c r="E122" s="5"/>
      <c r="F122" s="20"/>
      <c r="G122" s="26">
        <v>28637.88</v>
      </c>
      <c r="H122" s="26">
        <v>99.999999999999986</v>
      </c>
      <c r="I122" s="32"/>
      <c r="J122" s="32"/>
      <c r="K122" s="36"/>
    </row>
    <row r="125" spans="1:54" x14ac:dyDescent="0.3">
      <c r="C125" s="1" t="s">
        <v>192</v>
      </c>
    </row>
    <row r="126" spans="1:54" x14ac:dyDescent="0.3">
      <c r="C126" s="37" t="s">
        <v>193</v>
      </c>
      <c r="D126" s="37"/>
      <c r="E126" s="37"/>
      <c r="F126" s="37"/>
      <c r="G126" s="37"/>
      <c r="H126" s="37"/>
      <c r="I126" s="37"/>
      <c r="J126" s="37"/>
      <c r="K126" s="37"/>
    </row>
    <row r="127" spans="1:54" x14ac:dyDescent="0.3">
      <c r="C127" s="2" t="s">
        <v>194</v>
      </c>
    </row>
    <row r="128" spans="1:54" x14ac:dyDescent="0.3">
      <c r="C128" s="2" t="s">
        <v>195</v>
      </c>
    </row>
    <row r="129" spans="3:11" ht="30" customHeight="1" x14ac:dyDescent="0.3">
      <c r="C129" s="82" t="s">
        <v>196</v>
      </c>
      <c r="D129" s="83"/>
      <c r="E129" s="83"/>
      <c r="F129" s="83"/>
      <c r="G129" s="83"/>
      <c r="H129" s="83"/>
      <c r="I129" s="83"/>
      <c r="J129" s="83"/>
      <c r="K129" s="83"/>
    </row>
    <row r="130" spans="3:11" x14ac:dyDescent="0.3">
      <c r="C130" s="2" t="s">
        <v>197</v>
      </c>
    </row>
    <row r="132" spans="3:11" x14ac:dyDescent="0.3">
      <c r="C132" s="1" t="s">
        <v>5366</v>
      </c>
      <c r="E132" s="80" t="s">
        <v>5367</v>
      </c>
    </row>
    <row r="133" spans="3:11" x14ac:dyDescent="0.3">
      <c r="E133" s="2" t="s">
        <v>5412</v>
      </c>
    </row>
  </sheetData>
  <mergeCells count="1">
    <mergeCell ref="C129:K129"/>
  </mergeCells>
  <hyperlinks>
    <hyperlink ref="J2" location="'Index'!A1" display="'Index'!A1" xr:uid="{069CB2D9-E833-4959-BF35-BA51AD416F3A}"/>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00B98-528E-43EB-91D4-639F0FBA5406}">
  <sheetPr codeName="Sheet163"/>
  <dimension ref="A1:IV133"/>
  <sheetViews>
    <sheetView showGridLines="0" zoomScale="90" zoomScaleNormal="90" workbookViewId="0">
      <pane ySplit="6" topLeftCell="A11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3190</v>
      </c>
      <c r="J2" s="38" t="s">
        <v>4927</v>
      </c>
    </row>
    <row r="3" spans="1:54" ht="16.2" x14ac:dyDescent="0.35">
      <c r="C3" s="1" t="s">
        <v>28</v>
      </c>
      <c r="D3" s="21" t="s">
        <v>3356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16241</v>
      </c>
      <c r="G10" s="24">
        <v>325.06</v>
      </c>
      <c r="H10" s="24">
        <v>1.82</v>
      </c>
      <c r="I10" s="31"/>
      <c r="J10" s="31"/>
      <c r="K10" s="35"/>
    </row>
    <row r="11" spans="1:54" x14ac:dyDescent="0.3">
      <c r="B11" s="8" t="s">
        <v>44</v>
      </c>
      <c r="C11" s="57" t="s">
        <v>45</v>
      </c>
      <c r="D11" s="54" t="s">
        <v>46</v>
      </c>
      <c r="E11" s="6" t="s">
        <v>43</v>
      </c>
      <c r="F11" s="19">
        <v>16400</v>
      </c>
      <c r="G11" s="24">
        <v>237.11</v>
      </c>
      <c r="H11" s="24">
        <v>1.32</v>
      </c>
      <c r="I11" s="31"/>
      <c r="J11" s="31"/>
      <c r="K11" s="35"/>
    </row>
    <row r="12" spans="1:54" x14ac:dyDescent="0.3">
      <c r="B12" s="8" t="s">
        <v>61</v>
      </c>
      <c r="C12" s="57" t="s">
        <v>62</v>
      </c>
      <c r="D12" s="54" t="s">
        <v>63</v>
      </c>
      <c r="E12" s="6" t="s">
        <v>64</v>
      </c>
      <c r="F12" s="19">
        <v>15100</v>
      </c>
      <c r="G12" s="24">
        <v>226.59</v>
      </c>
      <c r="H12" s="24">
        <v>1.27</v>
      </c>
      <c r="I12" s="31"/>
      <c r="J12" s="31"/>
      <c r="K12" s="35"/>
    </row>
    <row r="13" spans="1:54" x14ac:dyDescent="0.3">
      <c r="B13" s="8" t="s">
        <v>47</v>
      </c>
      <c r="C13" s="57" t="s">
        <v>48</v>
      </c>
      <c r="D13" s="54" t="s">
        <v>49</v>
      </c>
      <c r="E13" s="6" t="s">
        <v>50</v>
      </c>
      <c r="F13" s="19">
        <v>9450</v>
      </c>
      <c r="G13" s="24">
        <v>151.37</v>
      </c>
      <c r="H13" s="24">
        <v>0.85</v>
      </c>
      <c r="I13" s="31"/>
      <c r="J13" s="31"/>
      <c r="K13" s="35"/>
    </row>
    <row r="14" spans="1:54" x14ac:dyDescent="0.3">
      <c r="B14" s="8" t="s">
        <v>54</v>
      </c>
      <c r="C14" s="57" t="s">
        <v>55</v>
      </c>
      <c r="D14" s="54" t="s">
        <v>56</v>
      </c>
      <c r="E14" s="6" t="s">
        <v>57</v>
      </c>
      <c r="F14" s="19">
        <v>3922</v>
      </c>
      <c r="G14" s="24">
        <v>143.93</v>
      </c>
      <c r="H14" s="24">
        <v>0.8</v>
      </c>
      <c r="I14" s="31"/>
      <c r="J14" s="31"/>
      <c r="K14" s="35"/>
    </row>
    <row r="15" spans="1:54" x14ac:dyDescent="0.3">
      <c r="B15" s="8" t="s">
        <v>69</v>
      </c>
      <c r="C15" s="57" t="s">
        <v>70</v>
      </c>
      <c r="D15" s="54" t="s">
        <v>71</v>
      </c>
      <c r="E15" s="6" t="s">
        <v>72</v>
      </c>
      <c r="F15" s="19">
        <v>1045</v>
      </c>
      <c r="G15" s="24">
        <v>129.58000000000001</v>
      </c>
      <c r="H15" s="24">
        <v>0.72</v>
      </c>
      <c r="I15" s="31"/>
      <c r="J15" s="31"/>
      <c r="K15" s="35"/>
    </row>
    <row r="16" spans="1:54" x14ac:dyDescent="0.3">
      <c r="B16" s="8" t="s">
        <v>76</v>
      </c>
      <c r="C16" s="57" t="s">
        <v>77</v>
      </c>
      <c r="D16" s="54" t="s">
        <v>78</v>
      </c>
      <c r="E16" s="6" t="s">
        <v>43</v>
      </c>
      <c r="F16" s="19">
        <v>13599</v>
      </c>
      <c r="G16" s="24">
        <v>111.56</v>
      </c>
      <c r="H16" s="24">
        <v>0.62</v>
      </c>
      <c r="I16" s="31"/>
      <c r="J16" s="31"/>
      <c r="K16" s="35"/>
    </row>
    <row r="17" spans="2:11" x14ac:dyDescent="0.3">
      <c r="B17" s="8" t="s">
        <v>51</v>
      </c>
      <c r="C17" s="57" t="s">
        <v>52</v>
      </c>
      <c r="D17" s="54" t="s">
        <v>53</v>
      </c>
      <c r="E17" s="6" t="s">
        <v>43</v>
      </c>
      <c r="F17" s="19">
        <v>8675</v>
      </c>
      <c r="G17" s="24">
        <v>104.03</v>
      </c>
      <c r="H17" s="24">
        <v>0.57999999999999996</v>
      </c>
      <c r="I17" s="31"/>
      <c r="J17" s="31"/>
      <c r="K17" s="35"/>
    </row>
    <row r="18" spans="2:11" x14ac:dyDescent="0.3">
      <c r="B18" s="8" t="s">
        <v>73</v>
      </c>
      <c r="C18" s="57" t="s">
        <v>74</v>
      </c>
      <c r="D18" s="54" t="s">
        <v>75</v>
      </c>
      <c r="E18" s="6" t="s">
        <v>50</v>
      </c>
      <c r="F18" s="19">
        <v>3000</v>
      </c>
      <c r="G18" s="24">
        <v>103.86</v>
      </c>
      <c r="H18" s="24">
        <v>0.57999999999999996</v>
      </c>
      <c r="I18" s="31"/>
      <c r="J18" s="31"/>
      <c r="K18" s="35"/>
    </row>
    <row r="19" spans="2:11" x14ac:dyDescent="0.3">
      <c r="B19" s="8" t="s">
        <v>65</v>
      </c>
      <c r="C19" s="57" t="s">
        <v>66</v>
      </c>
      <c r="D19" s="54" t="s">
        <v>67</v>
      </c>
      <c r="E19" s="6" t="s">
        <v>68</v>
      </c>
      <c r="F19" s="19">
        <v>840</v>
      </c>
      <c r="G19" s="24">
        <v>101.58</v>
      </c>
      <c r="H19" s="24">
        <v>0.56999999999999995</v>
      </c>
      <c r="I19" s="31"/>
      <c r="J19" s="31"/>
      <c r="K19" s="35"/>
    </row>
    <row r="20" spans="2:11" x14ac:dyDescent="0.3">
      <c r="B20" s="8" t="s">
        <v>58</v>
      </c>
      <c r="C20" s="57" t="s">
        <v>59</v>
      </c>
      <c r="D20" s="54" t="s">
        <v>60</v>
      </c>
      <c r="E20" s="6" t="s">
        <v>43</v>
      </c>
      <c r="F20" s="19">
        <v>4500</v>
      </c>
      <c r="G20" s="24">
        <v>97.36</v>
      </c>
      <c r="H20" s="24">
        <v>0.54</v>
      </c>
      <c r="I20" s="31"/>
      <c r="J20" s="31"/>
      <c r="K20" s="35"/>
    </row>
    <row r="21" spans="2:11" x14ac:dyDescent="0.3">
      <c r="B21" s="8" t="s">
        <v>208</v>
      </c>
      <c r="C21" s="57" t="s">
        <v>209</v>
      </c>
      <c r="D21" s="54" t="s">
        <v>210</v>
      </c>
      <c r="E21" s="6" t="s">
        <v>90</v>
      </c>
      <c r="F21" s="19">
        <v>266</v>
      </c>
      <c r="G21" s="24">
        <v>94.88</v>
      </c>
      <c r="H21" s="24">
        <v>0.53</v>
      </c>
      <c r="I21" s="31"/>
      <c r="J21" s="31"/>
      <c r="K21" s="35"/>
    </row>
    <row r="22" spans="2:11" x14ac:dyDescent="0.3">
      <c r="B22" s="8" t="s">
        <v>112</v>
      </c>
      <c r="C22" s="57" t="s">
        <v>113</v>
      </c>
      <c r="D22" s="54" t="s">
        <v>114</v>
      </c>
      <c r="E22" s="6" t="s">
        <v>115</v>
      </c>
      <c r="F22" s="19">
        <v>2340</v>
      </c>
      <c r="G22" s="24">
        <v>81.86</v>
      </c>
      <c r="H22" s="24">
        <v>0.46</v>
      </c>
      <c r="I22" s="31"/>
      <c r="J22" s="31"/>
      <c r="K22" s="35"/>
    </row>
    <row r="23" spans="2:11" x14ac:dyDescent="0.3">
      <c r="B23" s="8" t="s">
        <v>134</v>
      </c>
      <c r="C23" s="57" t="s">
        <v>135</v>
      </c>
      <c r="D23" s="54" t="s">
        <v>136</v>
      </c>
      <c r="E23" s="6" t="s">
        <v>137</v>
      </c>
      <c r="F23" s="19">
        <v>11200</v>
      </c>
      <c r="G23" s="24">
        <v>78.599999999999994</v>
      </c>
      <c r="H23" s="24">
        <v>0.44</v>
      </c>
      <c r="I23" s="31"/>
      <c r="J23" s="31"/>
      <c r="K23" s="35"/>
    </row>
    <row r="24" spans="2:11" x14ac:dyDescent="0.3">
      <c r="B24" s="8" t="s">
        <v>138</v>
      </c>
      <c r="C24" s="57" t="s">
        <v>139</v>
      </c>
      <c r="D24" s="54" t="s">
        <v>140</v>
      </c>
      <c r="E24" s="6" t="s">
        <v>141</v>
      </c>
      <c r="F24" s="19">
        <v>1900</v>
      </c>
      <c r="G24" s="24">
        <v>76.900000000000006</v>
      </c>
      <c r="H24" s="24">
        <v>0.43</v>
      </c>
      <c r="I24" s="31"/>
      <c r="J24" s="31"/>
      <c r="K24" s="35"/>
    </row>
    <row r="25" spans="2:11" x14ac:dyDescent="0.3">
      <c r="B25" s="8" t="s">
        <v>142</v>
      </c>
      <c r="C25" s="57" t="s">
        <v>143</v>
      </c>
      <c r="D25" s="54" t="s">
        <v>144</v>
      </c>
      <c r="E25" s="6" t="s">
        <v>145</v>
      </c>
      <c r="F25" s="19">
        <v>7100</v>
      </c>
      <c r="G25" s="24">
        <v>76.75</v>
      </c>
      <c r="H25" s="24">
        <v>0.43</v>
      </c>
      <c r="I25" s="31"/>
      <c r="J25" s="31"/>
      <c r="K25" s="35"/>
    </row>
    <row r="26" spans="2:11" x14ac:dyDescent="0.3">
      <c r="B26" s="8" t="s">
        <v>104</v>
      </c>
      <c r="C26" s="57" t="s">
        <v>105</v>
      </c>
      <c r="D26" s="54" t="s">
        <v>106</v>
      </c>
      <c r="E26" s="6" t="s">
        <v>107</v>
      </c>
      <c r="F26" s="19">
        <v>10100</v>
      </c>
      <c r="G26" s="24">
        <v>69.98</v>
      </c>
      <c r="H26" s="24">
        <v>0.39</v>
      </c>
      <c r="I26" s="31"/>
      <c r="J26" s="31"/>
      <c r="K26" s="35"/>
    </row>
    <row r="27" spans="2:11" x14ac:dyDescent="0.3">
      <c r="B27" s="8" t="s">
        <v>87</v>
      </c>
      <c r="C27" s="57" t="s">
        <v>88</v>
      </c>
      <c r="D27" s="54" t="s">
        <v>89</v>
      </c>
      <c r="E27" s="6" t="s">
        <v>90</v>
      </c>
      <c r="F27" s="19">
        <v>1000</v>
      </c>
      <c r="G27" s="24">
        <v>68.099999999999994</v>
      </c>
      <c r="H27" s="24">
        <v>0.38</v>
      </c>
      <c r="I27" s="31"/>
      <c r="J27" s="31"/>
      <c r="K27" s="35"/>
    </row>
    <row r="28" spans="2:11" x14ac:dyDescent="0.3">
      <c r="B28" s="8" t="s">
        <v>3327</v>
      </c>
      <c r="C28" s="57" t="s">
        <v>3328</v>
      </c>
      <c r="D28" s="54" t="s">
        <v>3329</v>
      </c>
      <c r="E28" s="6" t="s">
        <v>141</v>
      </c>
      <c r="F28" s="19">
        <v>2400</v>
      </c>
      <c r="G28" s="24">
        <v>66.48</v>
      </c>
      <c r="H28" s="24">
        <v>0.37</v>
      </c>
      <c r="I28" s="31"/>
      <c r="J28" s="31"/>
      <c r="K28" s="35"/>
    </row>
    <row r="29" spans="2:11" x14ac:dyDescent="0.3">
      <c r="B29" s="8" t="s">
        <v>116</v>
      </c>
      <c r="C29" s="57" t="s">
        <v>117</v>
      </c>
      <c r="D29" s="54" t="s">
        <v>118</v>
      </c>
      <c r="E29" s="6" t="s">
        <v>119</v>
      </c>
      <c r="F29" s="19">
        <v>22000</v>
      </c>
      <c r="G29" s="24">
        <v>65.98</v>
      </c>
      <c r="H29" s="24">
        <v>0.37</v>
      </c>
      <c r="I29" s="31"/>
      <c r="J29" s="31"/>
      <c r="K29" s="35"/>
    </row>
    <row r="30" spans="2:11" x14ac:dyDescent="0.3">
      <c r="B30" s="8" t="s">
        <v>79</v>
      </c>
      <c r="C30" s="57" t="s">
        <v>80</v>
      </c>
      <c r="D30" s="54" t="s">
        <v>81</v>
      </c>
      <c r="E30" s="6" t="s">
        <v>82</v>
      </c>
      <c r="F30" s="19">
        <v>7900</v>
      </c>
      <c r="G30" s="24">
        <v>64.33</v>
      </c>
      <c r="H30" s="24">
        <v>0.36</v>
      </c>
      <c r="I30" s="31"/>
      <c r="J30" s="31"/>
      <c r="K30" s="35"/>
    </row>
    <row r="31" spans="2:11" x14ac:dyDescent="0.3">
      <c r="B31" s="8" t="s">
        <v>120</v>
      </c>
      <c r="C31" s="57" t="s">
        <v>121</v>
      </c>
      <c r="D31" s="54" t="s">
        <v>122</v>
      </c>
      <c r="E31" s="6" t="s">
        <v>123</v>
      </c>
      <c r="F31" s="19">
        <v>1350</v>
      </c>
      <c r="G31" s="24">
        <v>59.43</v>
      </c>
      <c r="H31" s="24">
        <v>0.33</v>
      </c>
      <c r="I31" s="31"/>
      <c r="J31" s="31"/>
      <c r="K31" s="35"/>
    </row>
    <row r="32" spans="2:11" x14ac:dyDescent="0.3">
      <c r="B32" s="8" t="s">
        <v>97</v>
      </c>
      <c r="C32" s="57" t="s">
        <v>98</v>
      </c>
      <c r="D32" s="54" t="s">
        <v>99</v>
      </c>
      <c r="E32" s="6" t="s">
        <v>72</v>
      </c>
      <c r="F32" s="19">
        <v>2000</v>
      </c>
      <c r="G32" s="24">
        <v>58.36</v>
      </c>
      <c r="H32" s="24">
        <v>0.33</v>
      </c>
      <c r="I32" s="31"/>
      <c r="J32" s="31"/>
      <c r="K32" s="35"/>
    </row>
    <row r="33" spans="2:11" x14ac:dyDescent="0.3">
      <c r="B33" s="8" t="s">
        <v>83</v>
      </c>
      <c r="C33" s="57" t="s">
        <v>84</v>
      </c>
      <c r="D33" s="54" t="s">
        <v>85</v>
      </c>
      <c r="E33" s="6" t="s">
        <v>86</v>
      </c>
      <c r="F33" s="19">
        <v>3520</v>
      </c>
      <c r="G33" s="24">
        <v>57.31</v>
      </c>
      <c r="H33" s="24">
        <v>0.32</v>
      </c>
      <c r="I33" s="31"/>
      <c r="J33" s="31"/>
      <c r="K33" s="35"/>
    </row>
    <row r="34" spans="2:11" x14ac:dyDescent="0.3">
      <c r="B34" s="8" t="s">
        <v>251</v>
      </c>
      <c r="C34" s="57" t="s">
        <v>252</v>
      </c>
      <c r="D34" s="54" t="s">
        <v>253</v>
      </c>
      <c r="E34" s="6" t="s">
        <v>141</v>
      </c>
      <c r="F34" s="19">
        <v>410</v>
      </c>
      <c r="G34" s="24">
        <v>54.91</v>
      </c>
      <c r="H34" s="24">
        <v>0.31</v>
      </c>
      <c r="I34" s="31"/>
      <c r="J34" s="31"/>
      <c r="K34" s="35"/>
    </row>
    <row r="35" spans="2:11" x14ac:dyDescent="0.3">
      <c r="B35" s="8" t="s">
        <v>434</v>
      </c>
      <c r="C35" s="57" t="s">
        <v>435</v>
      </c>
      <c r="D35" s="54" t="s">
        <v>436</v>
      </c>
      <c r="E35" s="6" t="s">
        <v>115</v>
      </c>
      <c r="F35" s="19">
        <v>2882</v>
      </c>
      <c r="G35" s="24">
        <v>49.84</v>
      </c>
      <c r="H35" s="24">
        <v>0.28000000000000003</v>
      </c>
      <c r="I35" s="31"/>
      <c r="J35" s="31"/>
      <c r="K35" s="35"/>
    </row>
    <row r="36" spans="2:11" x14ac:dyDescent="0.3">
      <c r="B36" s="8" t="s">
        <v>153</v>
      </c>
      <c r="C36" s="57" t="s">
        <v>154</v>
      </c>
      <c r="D36" s="54" t="s">
        <v>155</v>
      </c>
      <c r="E36" s="6" t="s">
        <v>156</v>
      </c>
      <c r="F36" s="19">
        <v>125</v>
      </c>
      <c r="G36" s="24">
        <v>49.19</v>
      </c>
      <c r="H36" s="24">
        <v>0.27</v>
      </c>
      <c r="I36" s="31"/>
      <c r="J36" s="31"/>
      <c r="K36" s="35"/>
    </row>
    <row r="37" spans="2:11" x14ac:dyDescent="0.3">
      <c r="B37" s="8" t="s">
        <v>2298</v>
      </c>
      <c r="C37" s="57" t="s">
        <v>2299</v>
      </c>
      <c r="D37" s="54" t="s">
        <v>2300</v>
      </c>
      <c r="E37" s="6" t="s">
        <v>160</v>
      </c>
      <c r="F37" s="19">
        <v>5700</v>
      </c>
      <c r="G37" s="24">
        <v>47.75</v>
      </c>
      <c r="H37" s="24">
        <v>0.27</v>
      </c>
      <c r="I37" s="31"/>
      <c r="J37" s="31"/>
      <c r="K37" s="35"/>
    </row>
    <row r="38" spans="2:11" x14ac:dyDescent="0.3">
      <c r="B38" s="8" t="s">
        <v>1796</v>
      </c>
      <c r="C38" s="57" t="s">
        <v>1797</v>
      </c>
      <c r="D38" s="54" t="s">
        <v>1798</v>
      </c>
      <c r="E38" s="6" t="s">
        <v>490</v>
      </c>
      <c r="F38" s="19">
        <v>8000</v>
      </c>
      <c r="G38" s="24">
        <v>47.51</v>
      </c>
      <c r="H38" s="24">
        <v>0.27</v>
      </c>
      <c r="I38" s="31"/>
      <c r="J38" s="31"/>
      <c r="K38" s="35"/>
    </row>
    <row r="39" spans="2:11" x14ac:dyDescent="0.3">
      <c r="B39" s="8" t="s">
        <v>232</v>
      </c>
      <c r="C39" s="57" t="s">
        <v>233</v>
      </c>
      <c r="D39" s="54" t="s">
        <v>234</v>
      </c>
      <c r="E39" s="6" t="s">
        <v>119</v>
      </c>
      <c r="F39" s="19">
        <v>3100</v>
      </c>
      <c r="G39" s="24">
        <v>45.5</v>
      </c>
      <c r="H39" s="24">
        <v>0.25</v>
      </c>
      <c r="I39" s="31"/>
      <c r="J39" s="31"/>
      <c r="K39" s="35"/>
    </row>
    <row r="40" spans="2:11" x14ac:dyDescent="0.3">
      <c r="B40" s="8" t="s">
        <v>108</v>
      </c>
      <c r="C40" s="57" t="s">
        <v>109</v>
      </c>
      <c r="D40" s="54" t="s">
        <v>110</v>
      </c>
      <c r="E40" s="6" t="s">
        <v>111</v>
      </c>
      <c r="F40" s="19">
        <v>90</v>
      </c>
      <c r="G40" s="24">
        <v>44.47</v>
      </c>
      <c r="H40" s="24">
        <v>0.25</v>
      </c>
      <c r="I40" s="31"/>
      <c r="J40" s="31"/>
      <c r="K40" s="35"/>
    </row>
    <row r="41" spans="2:11" x14ac:dyDescent="0.3">
      <c r="B41" s="8" t="s">
        <v>504</v>
      </c>
      <c r="C41" s="57" t="s">
        <v>505</v>
      </c>
      <c r="D41" s="54" t="s">
        <v>506</v>
      </c>
      <c r="E41" s="6" t="s">
        <v>315</v>
      </c>
      <c r="F41" s="19">
        <v>900</v>
      </c>
      <c r="G41" s="24">
        <v>43.38</v>
      </c>
      <c r="H41" s="24">
        <v>0.24</v>
      </c>
      <c r="I41" s="31"/>
      <c r="J41" s="31"/>
      <c r="K41" s="35"/>
    </row>
    <row r="42" spans="2:11" x14ac:dyDescent="0.3">
      <c r="B42" s="8" t="s">
        <v>161</v>
      </c>
      <c r="C42" s="57" t="s">
        <v>162</v>
      </c>
      <c r="D42" s="54" t="s">
        <v>163</v>
      </c>
      <c r="E42" s="6" t="s">
        <v>164</v>
      </c>
      <c r="F42" s="19">
        <v>20440</v>
      </c>
      <c r="G42" s="24">
        <v>42.59</v>
      </c>
      <c r="H42" s="24">
        <v>0.24</v>
      </c>
      <c r="I42" s="31"/>
      <c r="J42" s="31"/>
      <c r="K42" s="35"/>
    </row>
    <row r="43" spans="2:11" x14ac:dyDescent="0.3">
      <c r="B43" s="8" t="s">
        <v>94</v>
      </c>
      <c r="C43" s="57" t="s">
        <v>95</v>
      </c>
      <c r="D43" s="54" t="s">
        <v>96</v>
      </c>
      <c r="E43" s="6" t="s">
        <v>50</v>
      </c>
      <c r="F43" s="19">
        <v>800</v>
      </c>
      <c r="G43" s="24">
        <v>42.54</v>
      </c>
      <c r="H43" s="24">
        <v>0.24</v>
      </c>
      <c r="I43" s="31"/>
      <c r="J43" s="31"/>
      <c r="K43" s="35"/>
    </row>
    <row r="44" spans="2:11" x14ac:dyDescent="0.3">
      <c r="B44" s="8" t="s">
        <v>150</v>
      </c>
      <c r="C44" s="57" t="s">
        <v>151</v>
      </c>
      <c r="D44" s="54" t="s">
        <v>152</v>
      </c>
      <c r="E44" s="6" t="s">
        <v>141</v>
      </c>
      <c r="F44" s="19">
        <v>8550</v>
      </c>
      <c r="G44" s="24">
        <v>41.16</v>
      </c>
      <c r="H44" s="24">
        <v>0.23</v>
      </c>
      <c r="I44" s="31"/>
      <c r="J44" s="31"/>
      <c r="K44" s="35"/>
    </row>
    <row r="45" spans="2:11" x14ac:dyDescent="0.3">
      <c r="B45" s="8" t="s">
        <v>146</v>
      </c>
      <c r="C45" s="57" t="s">
        <v>147</v>
      </c>
      <c r="D45" s="54" t="s">
        <v>148</v>
      </c>
      <c r="E45" s="6" t="s">
        <v>149</v>
      </c>
      <c r="F45" s="19">
        <v>1400</v>
      </c>
      <c r="G45" s="24">
        <v>39.15</v>
      </c>
      <c r="H45" s="24">
        <v>0.22</v>
      </c>
      <c r="I45" s="31"/>
      <c r="J45" s="31"/>
      <c r="K45" s="35"/>
    </row>
    <row r="46" spans="2:11" x14ac:dyDescent="0.3">
      <c r="B46" s="8" t="s">
        <v>204</v>
      </c>
      <c r="C46" s="57" t="s">
        <v>205</v>
      </c>
      <c r="D46" s="54" t="s">
        <v>206</v>
      </c>
      <c r="E46" s="6" t="s">
        <v>207</v>
      </c>
      <c r="F46" s="19">
        <v>750</v>
      </c>
      <c r="G46" s="24">
        <v>38.94</v>
      </c>
      <c r="H46" s="24">
        <v>0.22</v>
      </c>
      <c r="I46" s="31"/>
      <c r="J46" s="31"/>
      <c r="K46" s="35"/>
    </row>
    <row r="47" spans="2:11" x14ac:dyDescent="0.3">
      <c r="B47" s="8" t="s">
        <v>402</v>
      </c>
      <c r="C47" s="57" t="s">
        <v>403</v>
      </c>
      <c r="D47" s="54" t="s">
        <v>404</v>
      </c>
      <c r="E47" s="6" t="s">
        <v>115</v>
      </c>
      <c r="F47" s="19">
        <v>1061</v>
      </c>
      <c r="G47" s="24">
        <v>35.119999999999997</v>
      </c>
      <c r="H47" s="24">
        <v>0.2</v>
      </c>
      <c r="I47" s="31"/>
      <c r="J47" s="31"/>
      <c r="K47" s="35"/>
    </row>
    <row r="48" spans="2:11" x14ac:dyDescent="0.3">
      <c r="B48" s="8" t="s">
        <v>131</v>
      </c>
      <c r="C48" s="57" t="s">
        <v>132</v>
      </c>
      <c r="D48" s="54" t="s">
        <v>133</v>
      </c>
      <c r="E48" s="6" t="s">
        <v>127</v>
      </c>
      <c r="F48" s="19">
        <v>568</v>
      </c>
      <c r="G48" s="24">
        <v>34.54</v>
      </c>
      <c r="H48" s="24">
        <v>0.19</v>
      </c>
      <c r="I48" s="31"/>
      <c r="J48" s="31"/>
      <c r="K48" s="35"/>
    </row>
    <row r="49" spans="1:11" x14ac:dyDescent="0.3">
      <c r="B49" s="8" t="s">
        <v>507</v>
      </c>
      <c r="C49" s="57" t="s">
        <v>508</v>
      </c>
      <c r="D49" s="54" t="s">
        <v>509</v>
      </c>
      <c r="E49" s="6" t="s">
        <v>115</v>
      </c>
      <c r="F49" s="19">
        <v>650</v>
      </c>
      <c r="G49" s="24">
        <v>33.520000000000003</v>
      </c>
      <c r="H49" s="24">
        <v>0.19</v>
      </c>
      <c r="I49" s="31"/>
      <c r="J49" s="31"/>
      <c r="K49" s="35"/>
    </row>
    <row r="50" spans="1:11" x14ac:dyDescent="0.3">
      <c r="B50" s="8" t="s">
        <v>802</v>
      </c>
      <c r="C50" s="57" t="s">
        <v>803</v>
      </c>
      <c r="D50" s="54" t="s">
        <v>804</v>
      </c>
      <c r="E50" s="6" t="s">
        <v>145</v>
      </c>
      <c r="F50" s="19">
        <v>364</v>
      </c>
      <c r="G50" s="24">
        <v>30.88</v>
      </c>
      <c r="H50" s="24">
        <v>0.17</v>
      </c>
      <c r="I50" s="31"/>
      <c r="J50" s="31"/>
      <c r="K50" s="35"/>
    </row>
    <row r="51" spans="1:11" x14ac:dyDescent="0.3">
      <c r="B51" s="8" t="s">
        <v>124</v>
      </c>
      <c r="C51" s="57" t="s">
        <v>125</v>
      </c>
      <c r="D51" s="54" t="s">
        <v>126</v>
      </c>
      <c r="E51" s="6" t="s">
        <v>127</v>
      </c>
      <c r="F51" s="19">
        <v>900</v>
      </c>
      <c r="G51" s="24">
        <v>30.77</v>
      </c>
      <c r="H51" s="24">
        <v>0.17</v>
      </c>
      <c r="I51" s="31"/>
      <c r="J51" s="31"/>
      <c r="K51" s="35"/>
    </row>
    <row r="52" spans="1:11" x14ac:dyDescent="0.3">
      <c r="B52" s="8" t="s">
        <v>980</v>
      </c>
      <c r="C52" s="57" t="s">
        <v>981</v>
      </c>
      <c r="D52" s="54" t="s">
        <v>982</v>
      </c>
      <c r="E52" s="6" t="s">
        <v>115</v>
      </c>
      <c r="F52" s="19">
        <v>3000</v>
      </c>
      <c r="G52" s="24">
        <v>28.96</v>
      </c>
      <c r="H52" s="24">
        <v>0.16</v>
      </c>
      <c r="I52" s="31"/>
      <c r="J52" s="31"/>
      <c r="K52" s="35"/>
    </row>
    <row r="53" spans="1:11" x14ac:dyDescent="0.3">
      <c r="B53" s="8" t="s">
        <v>1064</v>
      </c>
      <c r="C53" s="57" t="s">
        <v>1065</v>
      </c>
      <c r="D53" s="54" t="s">
        <v>1066</v>
      </c>
      <c r="E53" s="6" t="s">
        <v>156</v>
      </c>
      <c r="F53" s="19">
        <v>2670</v>
      </c>
      <c r="G53" s="24">
        <v>27.08</v>
      </c>
      <c r="H53" s="24">
        <v>0.15</v>
      </c>
      <c r="I53" s="31"/>
      <c r="J53" s="31"/>
      <c r="K53" s="35"/>
    </row>
    <row r="54" spans="1:11" x14ac:dyDescent="0.3">
      <c r="B54" s="8" t="s">
        <v>2849</v>
      </c>
      <c r="C54" s="57" t="s">
        <v>1141</v>
      </c>
      <c r="D54" s="54" t="s">
        <v>2850</v>
      </c>
      <c r="E54" s="6" t="s">
        <v>137</v>
      </c>
      <c r="F54" s="19">
        <v>2500</v>
      </c>
      <c r="G54" s="24">
        <v>23.04</v>
      </c>
      <c r="H54" s="24">
        <v>0.13</v>
      </c>
      <c r="I54" s="31"/>
      <c r="J54" s="31"/>
      <c r="K54" s="35"/>
    </row>
    <row r="55" spans="1:11" x14ac:dyDescent="0.3">
      <c r="B55" s="8" t="s">
        <v>303</v>
      </c>
      <c r="C55" s="57" t="s">
        <v>304</v>
      </c>
      <c r="D55" s="54" t="s">
        <v>305</v>
      </c>
      <c r="E55" s="6" t="s">
        <v>68</v>
      </c>
      <c r="F55" s="19">
        <v>5800</v>
      </c>
      <c r="G55" s="24">
        <v>20.54</v>
      </c>
      <c r="H55" s="24">
        <v>0.11</v>
      </c>
      <c r="I55" s="31"/>
      <c r="J55" s="31"/>
      <c r="K55" s="35"/>
    </row>
    <row r="56" spans="1:11" x14ac:dyDescent="0.3">
      <c r="B56" s="8" t="s">
        <v>3330</v>
      </c>
      <c r="C56" s="57" t="s">
        <v>3331</v>
      </c>
      <c r="D56" s="54" t="s">
        <v>3332</v>
      </c>
      <c r="E56" s="6" t="s">
        <v>837</v>
      </c>
      <c r="F56" s="19">
        <v>700</v>
      </c>
      <c r="G56" s="24">
        <v>14.22</v>
      </c>
      <c r="H56" s="24">
        <v>0.08</v>
      </c>
      <c r="I56" s="31"/>
      <c r="J56" s="31"/>
      <c r="K56" s="35"/>
    </row>
    <row r="57" spans="1:11" x14ac:dyDescent="0.3">
      <c r="C57" s="58" t="s">
        <v>176</v>
      </c>
      <c r="D57" s="54"/>
      <c r="E57" s="6"/>
      <c r="F57" s="19"/>
      <c r="G57" s="25">
        <v>3516.59</v>
      </c>
      <c r="H57" s="25">
        <v>19.649999999999999</v>
      </c>
      <c r="I57" s="31"/>
      <c r="J57" s="31"/>
      <c r="K57" s="35"/>
    </row>
    <row r="58" spans="1:11" x14ac:dyDescent="0.3">
      <c r="C58" s="57"/>
      <c r="D58" s="54"/>
      <c r="E58" s="6"/>
      <c r="F58" s="19"/>
      <c r="G58" s="24"/>
      <c r="H58" s="24"/>
      <c r="I58" s="31"/>
      <c r="J58" s="31"/>
      <c r="K58" s="35"/>
    </row>
    <row r="59" spans="1:11" x14ac:dyDescent="0.3">
      <c r="C59" s="58" t="s">
        <v>3</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4</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5</v>
      </c>
      <c r="D63" s="54"/>
      <c r="E63" s="6"/>
      <c r="F63" s="19"/>
      <c r="G63" s="24"/>
      <c r="H63" s="24"/>
      <c r="I63" s="31"/>
      <c r="J63" s="31"/>
      <c r="K63" s="35"/>
    </row>
    <row r="64" spans="1:11" x14ac:dyDescent="0.3">
      <c r="C64" s="59" t="s">
        <v>6</v>
      </c>
      <c r="D64" s="54"/>
      <c r="E64" s="6"/>
      <c r="F64" s="19"/>
      <c r="G64" s="24"/>
      <c r="H64" s="24"/>
      <c r="I64" s="31"/>
      <c r="J64" s="31"/>
      <c r="K64" s="35"/>
    </row>
    <row r="65" spans="2:11" x14ac:dyDescent="0.3">
      <c r="B65" s="8" t="s">
        <v>3347</v>
      </c>
      <c r="C65" s="57" t="s">
        <v>3169</v>
      </c>
      <c r="D65" s="54" t="s">
        <v>3348</v>
      </c>
      <c r="E65" s="6" t="s">
        <v>3171</v>
      </c>
      <c r="F65" s="19">
        <v>100</v>
      </c>
      <c r="G65" s="24">
        <v>1040.05</v>
      </c>
      <c r="H65" s="24">
        <v>5.81</v>
      </c>
      <c r="I65" s="31">
        <v>7.1449999999999996</v>
      </c>
      <c r="J65" s="31"/>
      <c r="K65" s="35" t="s">
        <v>596</v>
      </c>
    </row>
    <row r="66" spans="2:11" x14ac:dyDescent="0.3">
      <c r="B66" s="8" t="s">
        <v>660</v>
      </c>
      <c r="C66" s="57" t="s">
        <v>661</v>
      </c>
      <c r="D66" s="54" t="s">
        <v>662</v>
      </c>
      <c r="E66" s="6" t="s">
        <v>595</v>
      </c>
      <c r="F66" s="19">
        <v>750</v>
      </c>
      <c r="G66" s="24">
        <v>766.82</v>
      </c>
      <c r="H66" s="24">
        <v>4.28</v>
      </c>
      <c r="I66" s="31">
        <v>7.3250000000000002</v>
      </c>
      <c r="J66" s="31"/>
      <c r="K66" s="35" t="s">
        <v>596</v>
      </c>
    </row>
    <row r="67" spans="2:11" x14ac:dyDescent="0.3">
      <c r="B67" s="8" t="s">
        <v>691</v>
      </c>
      <c r="C67" s="57" t="s">
        <v>233</v>
      </c>
      <c r="D67" s="54" t="s">
        <v>692</v>
      </c>
      <c r="E67" s="6" t="s">
        <v>614</v>
      </c>
      <c r="F67" s="19">
        <v>500</v>
      </c>
      <c r="G67" s="24">
        <v>526.61</v>
      </c>
      <c r="H67" s="24">
        <v>2.94</v>
      </c>
      <c r="I67" s="31">
        <v>7.4848999999999997</v>
      </c>
      <c r="J67" s="31"/>
      <c r="K67" s="35" t="s">
        <v>596</v>
      </c>
    </row>
    <row r="68" spans="2:11" x14ac:dyDescent="0.3">
      <c r="B68" s="8" t="s">
        <v>3349</v>
      </c>
      <c r="C68" s="57" t="s">
        <v>634</v>
      </c>
      <c r="D68" s="54" t="s">
        <v>3350</v>
      </c>
      <c r="E68" s="6" t="s">
        <v>595</v>
      </c>
      <c r="F68" s="19">
        <v>500</v>
      </c>
      <c r="G68" s="24">
        <v>520.21</v>
      </c>
      <c r="H68" s="24">
        <v>2.91</v>
      </c>
      <c r="I68" s="31">
        <v>6.9749999999999996</v>
      </c>
      <c r="J68" s="31"/>
      <c r="K68" s="35" t="s">
        <v>596</v>
      </c>
    </row>
    <row r="69" spans="2:11" x14ac:dyDescent="0.3">
      <c r="B69" s="8" t="s">
        <v>1070</v>
      </c>
      <c r="C69" s="57" t="s">
        <v>1071</v>
      </c>
      <c r="D69" s="54" t="s">
        <v>1072</v>
      </c>
      <c r="E69" s="6" t="s">
        <v>595</v>
      </c>
      <c r="F69" s="19">
        <v>500</v>
      </c>
      <c r="G69" s="24">
        <v>518.69000000000005</v>
      </c>
      <c r="H69" s="24">
        <v>2.9</v>
      </c>
      <c r="I69" s="31">
        <v>7.6406999999999998</v>
      </c>
      <c r="J69" s="31"/>
      <c r="K69" s="35" t="s">
        <v>596</v>
      </c>
    </row>
    <row r="70" spans="2:11" x14ac:dyDescent="0.3">
      <c r="B70" s="8" t="s">
        <v>2790</v>
      </c>
      <c r="C70" s="57" t="s">
        <v>658</v>
      </c>
      <c r="D70" s="54" t="s">
        <v>2791</v>
      </c>
      <c r="E70" s="6" t="s">
        <v>595</v>
      </c>
      <c r="F70" s="19">
        <v>500</v>
      </c>
      <c r="G70" s="24">
        <v>513.04999999999995</v>
      </c>
      <c r="H70" s="24">
        <v>2.87</v>
      </c>
      <c r="I70" s="31">
        <v>6.6973000000000003</v>
      </c>
      <c r="J70" s="31"/>
      <c r="K70" s="35" t="s">
        <v>596</v>
      </c>
    </row>
    <row r="71" spans="2:11" x14ac:dyDescent="0.3">
      <c r="B71" s="8" t="s">
        <v>629</v>
      </c>
      <c r="C71" s="57" t="s">
        <v>630</v>
      </c>
      <c r="D71" s="54" t="s">
        <v>631</v>
      </c>
      <c r="E71" s="6" t="s">
        <v>632</v>
      </c>
      <c r="F71" s="19">
        <v>500</v>
      </c>
      <c r="G71" s="24">
        <v>511.81</v>
      </c>
      <c r="H71" s="24">
        <v>2.86</v>
      </c>
      <c r="I71" s="31">
        <v>7.4789000000000003</v>
      </c>
      <c r="J71" s="31"/>
      <c r="K71" s="35" t="s">
        <v>596</v>
      </c>
    </row>
    <row r="72" spans="2:11" x14ac:dyDescent="0.3">
      <c r="B72" s="8" t="s">
        <v>1859</v>
      </c>
      <c r="C72" s="57" t="s">
        <v>158</v>
      </c>
      <c r="D72" s="54" t="s">
        <v>1860</v>
      </c>
      <c r="E72" s="6" t="s">
        <v>632</v>
      </c>
      <c r="F72" s="19">
        <v>500</v>
      </c>
      <c r="G72" s="24">
        <v>505.02</v>
      </c>
      <c r="H72" s="24">
        <v>2.82</v>
      </c>
      <c r="I72" s="31">
        <v>7.08</v>
      </c>
      <c r="J72" s="31"/>
      <c r="K72" s="35" t="s">
        <v>596</v>
      </c>
    </row>
    <row r="73" spans="2:11" x14ac:dyDescent="0.3">
      <c r="B73" s="8" t="s">
        <v>3351</v>
      </c>
      <c r="C73" s="57" t="s">
        <v>1880</v>
      </c>
      <c r="D73" s="54" t="s">
        <v>3352</v>
      </c>
      <c r="E73" s="6" t="s">
        <v>614</v>
      </c>
      <c r="F73" s="19">
        <v>4</v>
      </c>
      <c r="G73" s="24">
        <v>404.69</v>
      </c>
      <c r="H73" s="24">
        <v>2.2599999999999998</v>
      </c>
      <c r="I73" s="31">
        <v>7.7186969000000003</v>
      </c>
      <c r="J73" s="31"/>
      <c r="K73" s="35" t="s">
        <v>596</v>
      </c>
    </row>
    <row r="74" spans="2:11" x14ac:dyDescent="0.3">
      <c r="C74" s="58" t="s">
        <v>176</v>
      </c>
      <c r="D74" s="54"/>
      <c r="E74" s="6"/>
      <c r="F74" s="19"/>
      <c r="G74" s="25">
        <v>5306.95</v>
      </c>
      <c r="H74" s="25">
        <v>29.65</v>
      </c>
      <c r="I74" s="31"/>
      <c r="J74" s="31"/>
      <c r="K74" s="35"/>
    </row>
    <row r="75" spans="2:11" x14ac:dyDescent="0.3">
      <c r="C75" s="57"/>
      <c r="D75" s="54"/>
      <c r="E75" s="6"/>
      <c r="F75" s="19"/>
      <c r="G75" s="24"/>
      <c r="H75" s="24"/>
      <c r="I75" s="31"/>
      <c r="J75" s="31"/>
      <c r="K75" s="35"/>
    </row>
    <row r="76" spans="2:11" x14ac:dyDescent="0.3">
      <c r="C76" s="58" t="s">
        <v>7</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8</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9" t="s">
        <v>9</v>
      </c>
      <c r="D80" s="54"/>
      <c r="E80" s="6"/>
      <c r="F80" s="19"/>
      <c r="G80" s="24"/>
      <c r="H80" s="24"/>
      <c r="I80" s="31"/>
      <c r="J80" s="31"/>
      <c r="K80" s="35"/>
    </row>
    <row r="81" spans="2:11" x14ac:dyDescent="0.3">
      <c r="B81" s="8" t="s">
        <v>721</v>
      </c>
      <c r="C81" s="57" t="s">
        <v>722</v>
      </c>
      <c r="D81" s="54" t="s">
        <v>723</v>
      </c>
      <c r="E81" s="6" t="s">
        <v>187</v>
      </c>
      <c r="F81" s="19">
        <v>750000</v>
      </c>
      <c r="G81" s="24">
        <v>750.66</v>
      </c>
      <c r="H81" s="24">
        <v>4.1900000000000004</v>
      </c>
      <c r="I81" s="31">
        <v>6.4162163999999997</v>
      </c>
      <c r="J81" s="31"/>
      <c r="K81" s="35"/>
    </row>
    <row r="82" spans="2:11" x14ac:dyDescent="0.3">
      <c r="C82" s="58" t="s">
        <v>176</v>
      </c>
      <c r="D82" s="54"/>
      <c r="E82" s="6"/>
      <c r="F82" s="19"/>
      <c r="G82" s="25">
        <v>750.66</v>
      </c>
      <c r="H82" s="25">
        <v>4.1900000000000004</v>
      </c>
      <c r="I82" s="31"/>
      <c r="J82" s="31"/>
      <c r="K82" s="35"/>
    </row>
    <row r="83" spans="2:11" x14ac:dyDescent="0.3">
      <c r="C83" s="57"/>
      <c r="D83" s="54"/>
      <c r="E83" s="6"/>
      <c r="F83" s="19"/>
      <c r="G83" s="24"/>
      <c r="H83" s="24"/>
      <c r="I83" s="31"/>
      <c r="J83" s="31"/>
      <c r="K83" s="35"/>
    </row>
    <row r="84" spans="2:11" x14ac:dyDescent="0.3">
      <c r="C84" s="59" t="s">
        <v>10</v>
      </c>
      <c r="D84" s="54"/>
      <c r="E84" s="6"/>
      <c r="F84" s="19"/>
      <c r="G84" s="24"/>
      <c r="H84" s="24"/>
      <c r="I84" s="31"/>
      <c r="J84" s="31"/>
      <c r="K84" s="35"/>
    </row>
    <row r="85" spans="2:11" x14ac:dyDescent="0.3">
      <c r="B85" s="8" t="s">
        <v>3357</v>
      </c>
      <c r="C85" s="57" t="s">
        <v>3358</v>
      </c>
      <c r="D85" s="54" t="s">
        <v>3359</v>
      </c>
      <c r="E85" s="6" t="s">
        <v>187</v>
      </c>
      <c r="F85" s="19">
        <v>2500000</v>
      </c>
      <c r="G85" s="24">
        <v>2663.6</v>
      </c>
      <c r="H85" s="24">
        <v>14.88</v>
      </c>
      <c r="I85" s="31">
        <v>6.9741078999999999</v>
      </c>
      <c r="J85" s="31"/>
      <c r="K85" s="35"/>
    </row>
    <row r="86" spans="2:11" x14ac:dyDescent="0.3">
      <c r="B86" s="8" t="s">
        <v>3191</v>
      </c>
      <c r="C86" s="57" t="s">
        <v>3192</v>
      </c>
      <c r="D86" s="54" t="s">
        <v>3193</v>
      </c>
      <c r="E86" s="6" t="s">
        <v>187</v>
      </c>
      <c r="F86" s="19">
        <v>1250000</v>
      </c>
      <c r="G86" s="24">
        <v>1275.81</v>
      </c>
      <c r="H86" s="24">
        <v>7.13</v>
      </c>
      <c r="I86" s="31">
        <v>6.9586078999999996</v>
      </c>
      <c r="J86" s="31"/>
      <c r="K86" s="35"/>
    </row>
    <row r="87" spans="2:11" x14ac:dyDescent="0.3">
      <c r="B87" s="8" t="s">
        <v>3360</v>
      </c>
      <c r="C87" s="57" t="s">
        <v>3361</v>
      </c>
      <c r="D87" s="54" t="s">
        <v>3362</v>
      </c>
      <c r="E87" s="6" t="s">
        <v>187</v>
      </c>
      <c r="F87" s="19">
        <v>500000</v>
      </c>
      <c r="G87" s="24">
        <v>508.73</v>
      </c>
      <c r="H87" s="24">
        <v>2.84</v>
      </c>
      <c r="I87" s="31">
        <v>7.2061076000000002</v>
      </c>
      <c r="J87" s="31"/>
      <c r="K87" s="35"/>
    </row>
    <row r="88" spans="2:11" x14ac:dyDescent="0.3">
      <c r="C88" s="58" t="s">
        <v>176</v>
      </c>
      <c r="D88" s="54"/>
      <c r="E88" s="6"/>
      <c r="F88" s="19"/>
      <c r="G88" s="25">
        <v>4448.1400000000003</v>
      </c>
      <c r="H88" s="25">
        <v>24.85</v>
      </c>
      <c r="I88" s="31"/>
      <c r="J88" s="31"/>
      <c r="K88" s="35"/>
    </row>
    <row r="89" spans="2:11" x14ac:dyDescent="0.3">
      <c r="C89" s="57"/>
      <c r="D89" s="54"/>
      <c r="E89" s="6"/>
      <c r="F89" s="19"/>
      <c r="G89" s="24"/>
      <c r="H89" s="24"/>
      <c r="I89" s="31"/>
      <c r="J89" s="31"/>
      <c r="K89" s="35"/>
    </row>
    <row r="90" spans="2:11" x14ac:dyDescent="0.3">
      <c r="C90" s="58" t="s">
        <v>11</v>
      </c>
      <c r="D90" s="54"/>
      <c r="E90" s="6"/>
      <c r="F90" s="19"/>
      <c r="G90" s="24"/>
      <c r="H90" s="24"/>
      <c r="I90" s="31"/>
      <c r="J90" s="31"/>
      <c r="K90" s="35"/>
    </row>
    <row r="91" spans="2:11" x14ac:dyDescent="0.3">
      <c r="C91" s="57"/>
      <c r="D91" s="54"/>
      <c r="E91" s="6"/>
      <c r="F91" s="19"/>
      <c r="G91" s="24"/>
      <c r="H91" s="24"/>
      <c r="I91" s="31"/>
      <c r="J91" s="31"/>
      <c r="K91" s="35"/>
    </row>
    <row r="92" spans="2:11" x14ac:dyDescent="0.3">
      <c r="C92" s="58" t="s">
        <v>13</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14</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15</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16</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17</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A102" s="10"/>
      <c r="B102" s="28"/>
      <c r="C102" s="58" t="s">
        <v>18</v>
      </c>
      <c r="D102" s="54"/>
      <c r="E102" s="6"/>
      <c r="F102" s="19"/>
      <c r="G102" s="24"/>
      <c r="H102" s="24"/>
      <c r="I102" s="31"/>
      <c r="J102" s="31"/>
      <c r="K102" s="35"/>
    </row>
    <row r="103" spans="1:11" x14ac:dyDescent="0.3">
      <c r="A103" s="28"/>
      <c r="B103" s="28"/>
      <c r="C103" s="58" t="s">
        <v>19</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20</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21</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22</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23</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C113" s="59" t="s">
        <v>24</v>
      </c>
      <c r="D113" s="54"/>
      <c r="E113" s="6"/>
      <c r="F113" s="19"/>
      <c r="G113" s="24"/>
      <c r="H113" s="24"/>
      <c r="I113" s="31"/>
      <c r="J113" s="31"/>
      <c r="K113" s="35"/>
    </row>
    <row r="114" spans="1:54" x14ac:dyDescent="0.3">
      <c r="B114" s="8" t="s">
        <v>188</v>
      </c>
      <c r="C114" s="57" t="s">
        <v>189</v>
      </c>
      <c r="D114" s="54"/>
      <c r="E114" s="6"/>
      <c r="F114" s="19"/>
      <c r="G114" s="24">
        <v>604.46</v>
      </c>
      <c r="H114" s="24">
        <v>3.38</v>
      </c>
      <c r="I114" s="31"/>
      <c r="J114" s="31"/>
      <c r="K114" s="35"/>
    </row>
    <row r="115" spans="1:54" x14ac:dyDescent="0.3">
      <c r="C115" s="58" t="s">
        <v>176</v>
      </c>
      <c r="D115" s="54"/>
      <c r="E115" s="6"/>
      <c r="F115" s="19"/>
      <c r="G115" s="25">
        <v>604.46</v>
      </c>
      <c r="H115" s="25">
        <v>3.38</v>
      </c>
      <c r="I115" s="31"/>
      <c r="J115" s="31"/>
      <c r="K115" s="35"/>
    </row>
    <row r="116" spans="1:54" x14ac:dyDescent="0.3">
      <c r="C116" s="57"/>
      <c r="D116" s="54"/>
      <c r="E116" s="6"/>
      <c r="F116" s="19"/>
      <c r="G116" s="24"/>
      <c r="H116" s="24"/>
      <c r="I116" s="31"/>
      <c r="J116" s="31"/>
      <c r="K116" s="35"/>
    </row>
    <row r="117" spans="1:54" x14ac:dyDescent="0.3">
      <c r="A117" s="10"/>
      <c r="B117" s="28"/>
      <c r="C117" s="58" t="s">
        <v>25</v>
      </c>
      <c r="D117" s="54"/>
      <c r="E117" s="6"/>
      <c r="F117" s="19"/>
      <c r="G117" s="24"/>
      <c r="H117" s="24"/>
      <c r="I117" s="31"/>
      <c r="J117" s="31"/>
      <c r="K117" s="35"/>
    </row>
    <row r="118" spans="1:54" s="2" customFormat="1" ht="13.8" x14ac:dyDescent="0.3">
      <c r="A118" s="28"/>
      <c r="B118" s="28"/>
      <c r="C118" s="57" t="s">
        <v>5255</v>
      </c>
      <c r="D118" s="54"/>
      <c r="E118" s="6"/>
      <c r="F118" s="19"/>
      <c r="G118" s="24" t="s">
        <v>2</v>
      </c>
      <c r="H118" s="24" t="s">
        <v>2</v>
      </c>
      <c r="I118" s="31"/>
      <c r="J118" s="31"/>
      <c r="K118" s="35"/>
      <c r="L118" s="3"/>
      <c r="AI118" s="3"/>
      <c r="AV118" s="3"/>
      <c r="AX118" s="3"/>
      <c r="BB118" s="3"/>
    </row>
    <row r="119" spans="1:54" x14ac:dyDescent="0.3">
      <c r="B119" s="8"/>
      <c r="C119" s="57" t="s">
        <v>190</v>
      </c>
      <c r="D119" s="54"/>
      <c r="E119" s="6"/>
      <c r="F119" s="19"/>
      <c r="G119" s="24">
        <v>3274.07</v>
      </c>
      <c r="H119" s="24">
        <v>18.279999999999998</v>
      </c>
      <c r="I119" s="31"/>
      <c r="J119" s="31"/>
      <c r="K119" s="35"/>
    </row>
    <row r="120" spans="1:54" x14ac:dyDescent="0.3">
      <c r="C120" s="58" t="s">
        <v>176</v>
      </c>
      <c r="D120" s="54"/>
      <c r="E120" s="6"/>
      <c r="F120" s="19"/>
      <c r="G120" s="25">
        <v>3274.07</v>
      </c>
      <c r="H120" s="25">
        <v>18.279999999999998</v>
      </c>
      <c r="I120" s="31"/>
      <c r="J120" s="31"/>
      <c r="K120" s="35"/>
    </row>
    <row r="121" spans="1:54" x14ac:dyDescent="0.3">
      <c r="C121" s="57"/>
      <c r="D121" s="54"/>
      <c r="E121" s="6"/>
      <c r="F121" s="19"/>
      <c r="G121" s="24"/>
      <c r="H121" s="24"/>
      <c r="I121" s="31"/>
      <c r="J121" s="31"/>
      <c r="K121" s="35"/>
    </row>
    <row r="122" spans="1:54" x14ac:dyDescent="0.3">
      <c r="C122" s="60" t="s">
        <v>191</v>
      </c>
      <c r="D122" s="55"/>
      <c r="E122" s="5"/>
      <c r="F122" s="20"/>
      <c r="G122" s="26">
        <v>17900.87</v>
      </c>
      <c r="H122" s="26">
        <v>100</v>
      </c>
      <c r="I122" s="32"/>
      <c r="J122" s="32"/>
      <c r="K122" s="36"/>
    </row>
    <row r="125" spans="1:54" x14ac:dyDescent="0.3">
      <c r="C125" s="1" t="s">
        <v>192</v>
      </c>
    </row>
    <row r="126" spans="1:54" x14ac:dyDescent="0.3">
      <c r="C126" s="37" t="s">
        <v>193</v>
      </c>
      <c r="D126" s="37"/>
      <c r="E126" s="37"/>
      <c r="F126" s="37"/>
      <c r="G126" s="37"/>
      <c r="H126" s="37"/>
      <c r="I126" s="37"/>
      <c r="J126" s="37"/>
      <c r="K126" s="37"/>
    </row>
    <row r="127" spans="1:54" x14ac:dyDescent="0.3">
      <c r="C127" s="2" t="s">
        <v>194</v>
      </c>
    </row>
    <row r="128" spans="1:54" x14ac:dyDescent="0.3">
      <c r="C128" s="2" t="s">
        <v>195</v>
      </c>
    </row>
    <row r="129" spans="3:11" ht="30" customHeight="1" x14ac:dyDescent="0.3">
      <c r="C129" s="82" t="s">
        <v>196</v>
      </c>
      <c r="D129" s="83"/>
      <c r="E129" s="83"/>
      <c r="F129" s="83"/>
      <c r="G129" s="83"/>
      <c r="H129" s="83"/>
      <c r="I129" s="83"/>
      <c r="J129" s="83"/>
      <c r="K129" s="83"/>
    </row>
    <row r="130" spans="3:11" x14ac:dyDescent="0.3">
      <c r="C130" s="2" t="s">
        <v>197</v>
      </c>
    </row>
    <row r="132" spans="3:11" x14ac:dyDescent="0.3">
      <c r="C132" s="1" t="s">
        <v>5366</v>
      </c>
      <c r="E132" s="80" t="s">
        <v>5367</v>
      </c>
    </row>
    <row r="133" spans="3:11" x14ac:dyDescent="0.3">
      <c r="E133" s="2" t="s">
        <v>5413</v>
      </c>
    </row>
  </sheetData>
  <mergeCells count="1">
    <mergeCell ref="C129:K129"/>
  </mergeCells>
  <hyperlinks>
    <hyperlink ref="J2" location="'Index'!A1" display="'Index'!A1" xr:uid="{3467117E-E24C-4085-98D1-4D0337C50024}"/>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223A5-3036-4ACB-8910-8AE40A5DFD89}">
  <sheetPr codeName="Sheet164"/>
  <dimension ref="A1:IV72"/>
  <sheetViews>
    <sheetView showGridLines="0" zoomScale="90" zoomScaleNormal="90" workbookViewId="0">
      <pane ySplit="6" topLeftCell="A5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3363</v>
      </c>
      <c r="J2" s="38" t="s">
        <v>4927</v>
      </c>
    </row>
    <row r="3" spans="1:54" ht="16.2" x14ac:dyDescent="0.35">
      <c r="C3" s="1" t="s">
        <v>28</v>
      </c>
      <c r="D3" s="21" t="s">
        <v>3364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A9" s="28"/>
      <c r="B9" s="28"/>
      <c r="C9" s="58" t="s">
        <v>1</v>
      </c>
      <c r="D9" s="54"/>
      <c r="E9" s="6"/>
      <c r="F9" s="19"/>
      <c r="G9" s="24" t="s">
        <v>2</v>
      </c>
      <c r="H9" s="24" t="s">
        <v>2</v>
      </c>
      <c r="I9" s="31"/>
      <c r="J9" s="31"/>
      <c r="K9" s="35"/>
    </row>
    <row r="10" spans="1:54" x14ac:dyDescent="0.3">
      <c r="A10" s="28"/>
      <c r="B10" s="28"/>
      <c r="C10" s="58"/>
      <c r="D10" s="54"/>
      <c r="E10" s="6"/>
      <c r="F10" s="19"/>
      <c r="G10" s="24"/>
      <c r="H10" s="24"/>
      <c r="I10" s="31"/>
      <c r="J10" s="31"/>
      <c r="K10" s="35"/>
    </row>
    <row r="11" spans="1:54" x14ac:dyDescent="0.3">
      <c r="A11" s="28"/>
      <c r="B11" s="28"/>
      <c r="C11" s="58" t="s">
        <v>3</v>
      </c>
      <c r="D11" s="54"/>
      <c r="E11" s="6"/>
      <c r="F11" s="19"/>
      <c r="G11" s="24" t="s">
        <v>2</v>
      </c>
      <c r="H11" s="24" t="s">
        <v>2</v>
      </c>
      <c r="I11" s="31"/>
      <c r="J11" s="31"/>
      <c r="K11" s="35"/>
    </row>
    <row r="12" spans="1:54" x14ac:dyDescent="0.3">
      <c r="A12" s="28"/>
      <c r="B12" s="28"/>
      <c r="C12" s="58"/>
      <c r="D12" s="54"/>
      <c r="E12" s="6"/>
      <c r="F12" s="19"/>
      <c r="G12" s="24"/>
      <c r="H12" s="24"/>
      <c r="I12" s="31"/>
      <c r="J12" s="31"/>
      <c r="K12" s="35"/>
    </row>
    <row r="13" spans="1:54" x14ac:dyDescent="0.3">
      <c r="C13" s="59" t="s">
        <v>4</v>
      </c>
      <c r="D13" s="54"/>
      <c r="E13" s="6"/>
      <c r="F13" s="19"/>
      <c r="G13" s="24"/>
      <c r="H13" s="24"/>
      <c r="I13" s="31"/>
      <c r="J13" s="31"/>
      <c r="K13" s="35"/>
    </row>
    <row r="14" spans="1:54" x14ac:dyDescent="0.3">
      <c r="B14" s="8" t="s">
        <v>3365</v>
      </c>
      <c r="C14" s="57" t="s">
        <v>3366</v>
      </c>
      <c r="D14" s="54" t="s">
        <v>3367</v>
      </c>
      <c r="E14" s="6" t="s">
        <v>5258</v>
      </c>
      <c r="F14" s="19">
        <v>81079.270600000003</v>
      </c>
      <c r="G14" s="24">
        <v>99486.26</v>
      </c>
      <c r="H14" s="24">
        <v>98.92</v>
      </c>
      <c r="I14" s="31"/>
      <c r="J14" s="31"/>
      <c r="K14" s="35"/>
    </row>
    <row r="15" spans="1:54" x14ac:dyDescent="0.3">
      <c r="C15" s="58" t="s">
        <v>176</v>
      </c>
      <c r="D15" s="54"/>
      <c r="E15" s="6"/>
      <c r="F15" s="19"/>
      <c r="G15" s="25">
        <v>99486.26</v>
      </c>
      <c r="H15" s="25">
        <v>98.92</v>
      </c>
      <c r="I15" s="31"/>
      <c r="J15" s="31"/>
      <c r="K15" s="35"/>
    </row>
    <row r="16" spans="1:54" x14ac:dyDescent="0.3">
      <c r="C16" s="57"/>
      <c r="D16" s="54"/>
      <c r="E16" s="6"/>
      <c r="F16" s="19"/>
      <c r="G16" s="24"/>
      <c r="H16" s="24"/>
      <c r="I16" s="31"/>
      <c r="J16" s="31"/>
      <c r="K16" s="35"/>
    </row>
    <row r="17" spans="3:11" x14ac:dyDescent="0.3">
      <c r="C17" s="58" t="s">
        <v>5</v>
      </c>
      <c r="D17" s="54"/>
      <c r="E17" s="6"/>
      <c r="F17" s="19"/>
      <c r="G17" s="24"/>
      <c r="H17" s="24"/>
      <c r="I17" s="31"/>
      <c r="J17" s="31"/>
      <c r="K17" s="35"/>
    </row>
    <row r="18" spans="3:11" x14ac:dyDescent="0.3">
      <c r="C18" s="57"/>
      <c r="D18" s="54"/>
      <c r="E18" s="6"/>
      <c r="F18" s="19"/>
      <c r="G18" s="24"/>
      <c r="H18" s="24"/>
      <c r="I18" s="31"/>
      <c r="J18" s="31"/>
      <c r="K18" s="35"/>
    </row>
    <row r="19" spans="3:11" x14ac:dyDescent="0.3">
      <c r="C19" s="58" t="s">
        <v>6</v>
      </c>
      <c r="D19" s="54"/>
      <c r="E19" s="6"/>
      <c r="F19" s="19"/>
      <c r="G19" s="24" t="s">
        <v>2</v>
      </c>
      <c r="H19" s="24" t="s">
        <v>2</v>
      </c>
      <c r="I19" s="31"/>
      <c r="J19" s="31"/>
      <c r="K19" s="35"/>
    </row>
    <row r="20" spans="3:11" x14ac:dyDescent="0.3">
      <c r="C20" s="57"/>
      <c r="D20" s="54"/>
      <c r="E20" s="6"/>
      <c r="F20" s="19"/>
      <c r="G20" s="24"/>
      <c r="H20" s="24"/>
      <c r="I20" s="31"/>
      <c r="J20" s="31"/>
      <c r="K20" s="35"/>
    </row>
    <row r="21" spans="3:11" x14ac:dyDescent="0.3">
      <c r="C21" s="58" t="s">
        <v>7</v>
      </c>
      <c r="D21" s="54"/>
      <c r="E21" s="6"/>
      <c r="F21" s="19"/>
      <c r="G21" s="24" t="s">
        <v>2</v>
      </c>
      <c r="H21" s="24" t="s">
        <v>2</v>
      </c>
      <c r="I21" s="31"/>
      <c r="J21" s="31"/>
      <c r="K21" s="35"/>
    </row>
    <row r="22" spans="3:11" x14ac:dyDescent="0.3">
      <c r="C22" s="57"/>
      <c r="D22" s="54"/>
      <c r="E22" s="6"/>
      <c r="F22" s="19"/>
      <c r="G22" s="24"/>
      <c r="H22" s="24"/>
      <c r="I22" s="31"/>
      <c r="J22" s="31"/>
      <c r="K22" s="35"/>
    </row>
    <row r="23" spans="3:11" x14ac:dyDescent="0.3">
      <c r="C23" s="58" t="s">
        <v>8</v>
      </c>
      <c r="D23" s="54"/>
      <c r="E23" s="6"/>
      <c r="F23" s="19"/>
      <c r="G23" s="24" t="s">
        <v>2</v>
      </c>
      <c r="H23" s="24" t="s">
        <v>2</v>
      </c>
      <c r="I23" s="31"/>
      <c r="J23" s="31"/>
      <c r="K23" s="35"/>
    </row>
    <row r="24" spans="3:11" x14ac:dyDescent="0.3">
      <c r="C24" s="57"/>
      <c r="D24" s="54"/>
      <c r="E24" s="6"/>
      <c r="F24" s="19"/>
      <c r="G24" s="24"/>
      <c r="H24" s="24"/>
      <c r="I24" s="31"/>
      <c r="J24" s="31"/>
      <c r="K24" s="35"/>
    </row>
    <row r="25" spans="3:11" x14ac:dyDescent="0.3">
      <c r="C25" s="58" t="s">
        <v>9</v>
      </c>
      <c r="D25" s="54"/>
      <c r="E25" s="6"/>
      <c r="F25" s="19"/>
      <c r="G25" s="24" t="s">
        <v>2</v>
      </c>
      <c r="H25" s="24" t="s">
        <v>2</v>
      </c>
      <c r="I25" s="31"/>
      <c r="J25" s="31"/>
      <c r="K25" s="35"/>
    </row>
    <row r="26" spans="3:11" x14ac:dyDescent="0.3">
      <c r="C26" s="57"/>
      <c r="D26" s="54"/>
      <c r="E26" s="6"/>
      <c r="F26" s="19"/>
      <c r="G26" s="24"/>
      <c r="H26" s="24"/>
      <c r="I26" s="31"/>
      <c r="J26" s="31"/>
      <c r="K26" s="35"/>
    </row>
    <row r="27" spans="3:11" x14ac:dyDescent="0.3">
      <c r="C27" s="58" t="s">
        <v>10</v>
      </c>
      <c r="D27" s="54"/>
      <c r="E27" s="6"/>
      <c r="F27" s="19"/>
      <c r="G27" s="24" t="s">
        <v>2</v>
      </c>
      <c r="H27" s="24" t="s">
        <v>2</v>
      </c>
      <c r="I27" s="31"/>
      <c r="J27" s="31"/>
      <c r="K27" s="35"/>
    </row>
    <row r="28" spans="3:11" x14ac:dyDescent="0.3">
      <c r="C28" s="57"/>
      <c r="D28" s="54"/>
      <c r="E28" s="6"/>
      <c r="F28" s="19"/>
      <c r="G28" s="24"/>
      <c r="H28" s="24"/>
      <c r="I28" s="31"/>
      <c r="J28" s="31"/>
      <c r="K28" s="35"/>
    </row>
    <row r="29" spans="3:11" x14ac:dyDescent="0.3">
      <c r="C29" s="58" t="s">
        <v>11</v>
      </c>
      <c r="D29" s="54"/>
      <c r="E29" s="6"/>
      <c r="F29" s="19"/>
      <c r="G29" s="24"/>
      <c r="H29" s="24"/>
      <c r="I29" s="31"/>
      <c r="J29" s="31"/>
      <c r="K29" s="35"/>
    </row>
    <row r="30" spans="3:11" x14ac:dyDescent="0.3">
      <c r="C30" s="57"/>
      <c r="D30" s="54"/>
      <c r="E30" s="6"/>
      <c r="F30" s="19"/>
      <c r="G30" s="24"/>
      <c r="H30" s="24"/>
      <c r="I30" s="31"/>
      <c r="J30" s="31"/>
      <c r="K30" s="35"/>
    </row>
    <row r="31" spans="3:11" x14ac:dyDescent="0.3">
      <c r="C31" s="58" t="s">
        <v>13</v>
      </c>
      <c r="D31" s="54"/>
      <c r="E31" s="6"/>
      <c r="F31" s="19"/>
      <c r="G31" s="24" t="s">
        <v>2</v>
      </c>
      <c r="H31" s="24" t="s">
        <v>2</v>
      </c>
      <c r="I31" s="31"/>
      <c r="J31" s="31"/>
      <c r="K31" s="35"/>
    </row>
    <row r="32" spans="3: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188</v>
      </c>
      <c r="C53" s="57" t="s">
        <v>189</v>
      </c>
      <c r="D53" s="54"/>
      <c r="E53" s="6"/>
      <c r="F53" s="19"/>
      <c r="G53" s="24">
        <v>1664.43</v>
      </c>
      <c r="H53" s="24">
        <v>1.65</v>
      </c>
      <c r="I53" s="31"/>
      <c r="J53" s="31"/>
      <c r="K53" s="35"/>
    </row>
    <row r="54" spans="1:54" x14ac:dyDescent="0.3">
      <c r="C54" s="58" t="s">
        <v>176</v>
      </c>
      <c r="D54" s="54"/>
      <c r="E54" s="6"/>
      <c r="F54" s="19"/>
      <c r="G54" s="25">
        <v>1664.43</v>
      </c>
      <c r="H54" s="25">
        <v>1.65</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5255</v>
      </c>
      <c r="D57" s="54"/>
      <c r="E57" s="6"/>
      <c r="F57" s="19"/>
      <c r="G57" s="24" t="s">
        <v>2</v>
      </c>
      <c r="H57" s="24" t="s">
        <v>2</v>
      </c>
      <c r="I57" s="31"/>
      <c r="J57" s="31"/>
      <c r="K57" s="35"/>
      <c r="L57" s="3"/>
      <c r="AI57" s="3"/>
      <c r="AV57" s="3"/>
      <c r="AX57" s="3"/>
      <c r="BB57" s="3"/>
    </row>
    <row r="58" spans="1:54" x14ac:dyDescent="0.3">
      <c r="B58" s="8"/>
      <c r="C58" s="57" t="s">
        <v>190</v>
      </c>
      <c r="D58" s="54"/>
      <c r="E58" s="6"/>
      <c r="F58" s="19"/>
      <c r="G58" s="24">
        <v>-579.76</v>
      </c>
      <c r="H58" s="24">
        <v>-0.56999999999999995</v>
      </c>
      <c r="I58" s="31"/>
      <c r="J58" s="31"/>
      <c r="K58" s="35"/>
    </row>
    <row r="59" spans="1:54" x14ac:dyDescent="0.3">
      <c r="C59" s="58" t="s">
        <v>176</v>
      </c>
      <c r="D59" s="54"/>
      <c r="E59" s="6"/>
      <c r="F59" s="19"/>
      <c r="G59" s="25">
        <v>-579.76</v>
      </c>
      <c r="H59" s="25">
        <v>-0.56999999999999995</v>
      </c>
      <c r="I59" s="31"/>
      <c r="J59" s="31"/>
      <c r="K59" s="35"/>
    </row>
    <row r="60" spans="1:54" x14ac:dyDescent="0.3">
      <c r="C60" s="57"/>
      <c r="D60" s="54"/>
      <c r="E60" s="6"/>
      <c r="F60" s="19"/>
      <c r="G60" s="24"/>
      <c r="H60" s="24"/>
      <c r="I60" s="31"/>
      <c r="J60" s="31"/>
      <c r="K60" s="35"/>
    </row>
    <row r="61" spans="1:54" x14ac:dyDescent="0.3">
      <c r="C61" s="60" t="s">
        <v>191</v>
      </c>
      <c r="D61" s="55"/>
      <c r="E61" s="5"/>
      <c r="F61" s="20"/>
      <c r="G61" s="26">
        <v>100570.93</v>
      </c>
      <c r="H61" s="26">
        <v>100.00000000000001</v>
      </c>
      <c r="I61" s="32"/>
      <c r="J61" s="32"/>
      <c r="K61" s="36"/>
    </row>
    <row r="64" spans="1:54" x14ac:dyDescent="0.3">
      <c r="C64" s="1" t="s">
        <v>192</v>
      </c>
    </row>
    <row r="65" spans="3:11" x14ac:dyDescent="0.3">
      <c r="C65" s="37" t="s">
        <v>193</v>
      </c>
      <c r="D65" s="37"/>
      <c r="E65" s="37"/>
      <c r="F65" s="37"/>
      <c r="G65" s="37"/>
      <c r="H65" s="37"/>
      <c r="I65" s="37"/>
      <c r="J65" s="37"/>
      <c r="K65" s="37"/>
    </row>
    <row r="66" spans="3:11" x14ac:dyDescent="0.3">
      <c r="C66" s="2" t="s">
        <v>194</v>
      </c>
    </row>
    <row r="67" spans="3:11" x14ac:dyDescent="0.3">
      <c r="C67" s="2" t="s">
        <v>195</v>
      </c>
    </row>
    <row r="68" spans="3:11" ht="30" customHeight="1" x14ac:dyDescent="0.3">
      <c r="C68" s="82" t="s">
        <v>196</v>
      </c>
      <c r="D68" s="83"/>
      <c r="E68" s="83"/>
      <c r="F68" s="83"/>
      <c r="G68" s="83"/>
      <c r="H68" s="83"/>
      <c r="I68" s="83"/>
      <c r="J68" s="83"/>
      <c r="K68" s="83"/>
    </row>
    <row r="69" spans="3:11" x14ac:dyDescent="0.3">
      <c r="C69" s="2" t="s">
        <v>197</v>
      </c>
    </row>
    <row r="71" spans="3:11" x14ac:dyDescent="0.3">
      <c r="C71" s="1" t="s">
        <v>5366</v>
      </c>
      <c r="E71" s="80" t="s">
        <v>5367</v>
      </c>
    </row>
    <row r="72" spans="3:11" x14ac:dyDescent="0.3">
      <c r="E72" s="2" t="s">
        <v>5414</v>
      </c>
    </row>
  </sheetData>
  <mergeCells count="1">
    <mergeCell ref="C68:K68"/>
  </mergeCells>
  <hyperlinks>
    <hyperlink ref="J2" location="'Index'!A1" display="'Index'!A1" xr:uid="{1C6BC4BB-011C-4315-9D03-9942DA5A71E9}"/>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D4015-46A4-4021-B52C-0A3EF77F73DD}">
  <sheetPr codeName="Sheet165"/>
  <dimension ref="A1:IV95"/>
  <sheetViews>
    <sheetView showGridLines="0" zoomScale="90" zoomScaleNormal="90" workbookViewId="0">
      <pane ySplit="6" topLeftCell="A7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3368</v>
      </c>
      <c r="J2" s="38" t="s">
        <v>4927</v>
      </c>
    </row>
    <row r="3" spans="1:54" ht="16.2" x14ac:dyDescent="0.35">
      <c r="C3" s="1" t="s">
        <v>28</v>
      </c>
      <c r="D3" s="21" t="s">
        <v>3369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3370</v>
      </c>
      <c r="C18" s="57" t="s">
        <v>634</v>
      </c>
      <c r="D18" s="54" t="s">
        <v>3371</v>
      </c>
      <c r="E18" s="6" t="s">
        <v>595</v>
      </c>
      <c r="F18" s="19">
        <v>250</v>
      </c>
      <c r="G18" s="24">
        <v>2491.5700000000002</v>
      </c>
      <c r="H18" s="24">
        <v>5.15</v>
      </c>
      <c r="I18" s="31">
        <v>6.38</v>
      </c>
      <c r="J18" s="31"/>
      <c r="K18" s="35" t="s">
        <v>596</v>
      </c>
    </row>
    <row r="19" spans="2:11" x14ac:dyDescent="0.3">
      <c r="C19" s="58" t="s">
        <v>176</v>
      </c>
      <c r="D19" s="54"/>
      <c r="E19" s="6"/>
      <c r="F19" s="19"/>
      <c r="G19" s="25">
        <v>2491.5700000000002</v>
      </c>
      <c r="H19" s="25">
        <v>5.15</v>
      </c>
      <c r="I19" s="31"/>
      <c r="J19" s="31"/>
      <c r="K19" s="35"/>
    </row>
    <row r="20" spans="2:11" x14ac:dyDescent="0.3">
      <c r="C20" s="57"/>
      <c r="D20" s="54"/>
      <c r="E20" s="6"/>
      <c r="F20" s="19"/>
      <c r="G20" s="24"/>
      <c r="H20" s="24"/>
      <c r="I20" s="31"/>
      <c r="J20" s="31"/>
      <c r="K20" s="35"/>
    </row>
    <row r="21" spans="2:11" x14ac:dyDescent="0.3">
      <c r="C21" s="58" t="s">
        <v>7</v>
      </c>
      <c r="D21" s="54"/>
      <c r="E21" s="6"/>
      <c r="F21" s="19"/>
      <c r="G21" s="24" t="s">
        <v>2</v>
      </c>
      <c r="H21" s="24" t="s">
        <v>2</v>
      </c>
      <c r="I21" s="31"/>
      <c r="J21" s="31"/>
      <c r="K21" s="35"/>
    </row>
    <row r="22" spans="2:11" x14ac:dyDescent="0.3">
      <c r="C22" s="57"/>
      <c r="D22" s="54"/>
      <c r="E22" s="6"/>
      <c r="F22" s="19"/>
      <c r="G22" s="24"/>
      <c r="H22" s="24"/>
      <c r="I22" s="31"/>
      <c r="J22" s="31"/>
      <c r="K22" s="35"/>
    </row>
    <row r="23" spans="2:11" x14ac:dyDescent="0.3">
      <c r="C23" s="58" t="s">
        <v>8</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9</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9" t="s">
        <v>10</v>
      </c>
      <c r="D27" s="54"/>
      <c r="E27" s="6"/>
      <c r="F27" s="19"/>
      <c r="G27" s="24"/>
      <c r="H27" s="24"/>
      <c r="I27" s="31"/>
      <c r="J27" s="31"/>
      <c r="K27" s="35"/>
    </row>
    <row r="28" spans="2:11" x14ac:dyDescent="0.3">
      <c r="B28" s="8" t="s">
        <v>1528</v>
      </c>
      <c r="C28" s="57" t="s">
        <v>1529</v>
      </c>
      <c r="D28" s="54" t="s">
        <v>1530</v>
      </c>
      <c r="E28" s="6" t="s">
        <v>187</v>
      </c>
      <c r="F28" s="19">
        <v>12000000</v>
      </c>
      <c r="G28" s="24">
        <v>12201.82</v>
      </c>
      <c r="H28" s="24">
        <v>25.22</v>
      </c>
      <c r="I28" s="31">
        <v>5.7864066000000003</v>
      </c>
      <c r="J28" s="31"/>
      <c r="K28" s="35"/>
    </row>
    <row r="29" spans="2:11" x14ac:dyDescent="0.3">
      <c r="B29" s="8" t="s">
        <v>3372</v>
      </c>
      <c r="C29" s="57" t="s">
        <v>3373</v>
      </c>
      <c r="D29" s="54" t="s">
        <v>3374</v>
      </c>
      <c r="E29" s="6" t="s">
        <v>187</v>
      </c>
      <c r="F29" s="19">
        <v>5000000</v>
      </c>
      <c r="G29" s="24">
        <v>5074.46</v>
      </c>
      <c r="H29" s="24">
        <v>10.49</v>
      </c>
      <c r="I29" s="31">
        <v>5.7658566000000002</v>
      </c>
      <c r="J29" s="31"/>
      <c r="K29" s="35"/>
    </row>
    <row r="30" spans="2:11" x14ac:dyDescent="0.3">
      <c r="B30" s="8" t="s">
        <v>1569</v>
      </c>
      <c r="C30" s="57" t="s">
        <v>1570</v>
      </c>
      <c r="D30" s="54" t="s">
        <v>1571</v>
      </c>
      <c r="E30" s="6" t="s">
        <v>187</v>
      </c>
      <c r="F30" s="19">
        <v>3000000</v>
      </c>
      <c r="G30" s="24">
        <v>3040.07</v>
      </c>
      <c r="H30" s="24">
        <v>6.28</v>
      </c>
      <c r="I30" s="31">
        <v>5.7658566000000002</v>
      </c>
      <c r="J30" s="31"/>
      <c r="K30" s="35"/>
    </row>
    <row r="31" spans="2:11" x14ac:dyDescent="0.3">
      <c r="B31" s="8" t="s">
        <v>3375</v>
      </c>
      <c r="C31" s="57" t="s">
        <v>3376</v>
      </c>
      <c r="D31" s="54" t="s">
        <v>3377</v>
      </c>
      <c r="E31" s="6" t="s">
        <v>187</v>
      </c>
      <c r="F31" s="19">
        <v>2500000</v>
      </c>
      <c r="G31" s="24">
        <v>2548.23</v>
      </c>
      <c r="H31" s="24">
        <v>5.27</v>
      </c>
      <c r="I31" s="31">
        <v>5.8127348999999997</v>
      </c>
      <c r="J31" s="31"/>
      <c r="K31" s="35"/>
    </row>
    <row r="32" spans="2:11" x14ac:dyDescent="0.3">
      <c r="B32" s="8" t="s">
        <v>3378</v>
      </c>
      <c r="C32" s="57" t="s">
        <v>3379</v>
      </c>
      <c r="D32" s="54" t="s">
        <v>3380</v>
      </c>
      <c r="E32" s="6" t="s">
        <v>187</v>
      </c>
      <c r="F32" s="19">
        <v>2500000</v>
      </c>
      <c r="G32" s="24">
        <v>2539.1799999999998</v>
      </c>
      <c r="H32" s="24">
        <v>5.25</v>
      </c>
      <c r="I32" s="31">
        <v>5.8532361000000002</v>
      </c>
      <c r="J32" s="31"/>
      <c r="K32" s="35"/>
    </row>
    <row r="33" spans="1:11" x14ac:dyDescent="0.3">
      <c r="B33" s="8" t="s">
        <v>3381</v>
      </c>
      <c r="C33" s="57" t="s">
        <v>3382</v>
      </c>
      <c r="D33" s="54" t="s">
        <v>3383</v>
      </c>
      <c r="E33" s="6" t="s">
        <v>187</v>
      </c>
      <c r="F33" s="19">
        <v>2000000</v>
      </c>
      <c r="G33" s="24">
        <v>2033.23</v>
      </c>
      <c r="H33" s="24">
        <v>4.2</v>
      </c>
      <c r="I33" s="31">
        <v>5.7864358999999999</v>
      </c>
      <c r="J33" s="31"/>
      <c r="K33" s="35"/>
    </row>
    <row r="34" spans="1:11" x14ac:dyDescent="0.3">
      <c r="B34" s="8" t="s">
        <v>3384</v>
      </c>
      <c r="C34" s="57" t="s">
        <v>3385</v>
      </c>
      <c r="D34" s="54" t="s">
        <v>3386</v>
      </c>
      <c r="E34" s="6" t="s">
        <v>187</v>
      </c>
      <c r="F34" s="19">
        <v>1500000</v>
      </c>
      <c r="G34" s="24">
        <v>1522.48</v>
      </c>
      <c r="H34" s="24">
        <v>3.15</v>
      </c>
      <c r="I34" s="31">
        <v>5.7893227999999999</v>
      </c>
      <c r="J34" s="31"/>
      <c r="K34" s="35"/>
    </row>
    <row r="35" spans="1:11" x14ac:dyDescent="0.3">
      <c r="B35" s="8" t="s">
        <v>3387</v>
      </c>
      <c r="C35" s="57" t="s">
        <v>3388</v>
      </c>
      <c r="D35" s="54" t="s">
        <v>3389</v>
      </c>
      <c r="E35" s="6" t="s">
        <v>187</v>
      </c>
      <c r="F35" s="19">
        <v>1000000</v>
      </c>
      <c r="G35" s="24">
        <v>1014.78</v>
      </c>
      <c r="H35" s="24">
        <v>2.1</v>
      </c>
      <c r="I35" s="31">
        <v>5.7658566000000002</v>
      </c>
      <c r="J35" s="31"/>
      <c r="K35" s="35"/>
    </row>
    <row r="36" spans="1:11" x14ac:dyDescent="0.3">
      <c r="B36" s="8" t="s">
        <v>3390</v>
      </c>
      <c r="C36" s="57" t="s">
        <v>3391</v>
      </c>
      <c r="D36" s="54" t="s">
        <v>3392</v>
      </c>
      <c r="E36" s="6" t="s">
        <v>187</v>
      </c>
      <c r="F36" s="19">
        <v>1000000</v>
      </c>
      <c r="G36" s="24">
        <v>1014.7</v>
      </c>
      <c r="H36" s="24">
        <v>2.1</v>
      </c>
      <c r="I36" s="31">
        <v>5.8018295999999996</v>
      </c>
      <c r="J36" s="31"/>
      <c r="K36" s="35"/>
    </row>
    <row r="37" spans="1:11" x14ac:dyDescent="0.3">
      <c r="B37" s="8" t="s">
        <v>3393</v>
      </c>
      <c r="C37" s="57" t="s">
        <v>1985</v>
      </c>
      <c r="D37" s="54" t="s">
        <v>3394</v>
      </c>
      <c r="E37" s="6" t="s">
        <v>187</v>
      </c>
      <c r="F37" s="19">
        <v>1000000</v>
      </c>
      <c r="G37" s="24">
        <v>1003.54</v>
      </c>
      <c r="H37" s="24">
        <v>2.0699999999999998</v>
      </c>
      <c r="I37" s="31">
        <v>5.7555566000000002</v>
      </c>
      <c r="J37" s="31"/>
      <c r="K37" s="35"/>
    </row>
    <row r="38" spans="1:11" x14ac:dyDescent="0.3">
      <c r="B38" s="8" t="s">
        <v>3395</v>
      </c>
      <c r="C38" s="57" t="s">
        <v>3396</v>
      </c>
      <c r="D38" s="54" t="s">
        <v>3397</v>
      </c>
      <c r="E38" s="6" t="s">
        <v>187</v>
      </c>
      <c r="F38" s="19">
        <v>500000</v>
      </c>
      <c r="G38" s="24">
        <v>506.7</v>
      </c>
      <c r="H38" s="24">
        <v>1.05</v>
      </c>
      <c r="I38" s="31">
        <v>5.8072305999999996</v>
      </c>
      <c r="J38" s="31"/>
      <c r="K38" s="35"/>
    </row>
    <row r="39" spans="1:11" x14ac:dyDescent="0.3">
      <c r="B39" s="8" t="s">
        <v>3398</v>
      </c>
      <c r="C39" s="57" t="s">
        <v>3399</v>
      </c>
      <c r="D39" s="54" t="s">
        <v>3400</v>
      </c>
      <c r="E39" s="6" t="s">
        <v>187</v>
      </c>
      <c r="F39" s="19">
        <v>300000</v>
      </c>
      <c r="G39" s="24">
        <v>304.93</v>
      </c>
      <c r="H39" s="24">
        <v>0.63</v>
      </c>
      <c r="I39" s="31">
        <v>5.7899399999999996</v>
      </c>
      <c r="J39" s="31"/>
      <c r="K39" s="35"/>
    </row>
    <row r="40" spans="1:11" x14ac:dyDescent="0.3">
      <c r="B40" s="8" t="s">
        <v>3401</v>
      </c>
      <c r="C40" s="57" t="s">
        <v>3402</v>
      </c>
      <c r="D40" s="54" t="s">
        <v>3403</v>
      </c>
      <c r="E40" s="6" t="s">
        <v>187</v>
      </c>
      <c r="F40" s="19">
        <v>50000</v>
      </c>
      <c r="G40" s="24">
        <v>50.1</v>
      </c>
      <c r="H40" s="24">
        <v>0.1</v>
      </c>
      <c r="I40" s="31">
        <v>5.5212500000000002</v>
      </c>
      <c r="J40" s="31"/>
      <c r="K40" s="35"/>
    </row>
    <row r="41" spans="1:11" x14ac:dyDescent="0.3">
      <c r="C41" s="58" t="s">
        <v>176</v>
      </c>
      <c r="D41" s="54"/>
      <c r="E41" s="6"/>
      <c r="F41" s="19"/>
      <c r="G41" s="25">
        <v>32854.22</v>
      </c>
      <c r="H41" s="25">
        <v>67.91</v>
      </c>
      <c r="I41" s="31"/>
      <c r="J41" s="31"/>
      <c r="K41" s="35"/>
    </row>
    <row r="42" spans="1:11" x14ac:dyDescent="0.3">
      <c r="C42" s="57"/>
      <c r="D42" s="54"/>
      <c r="E42" s="6"/>
      <c r="F42" s="19"/>
      <c r="G42" s="24"/>
      <c r="H42" s="24"/>
      <c r="I42" s="31"/>
      <c r="J42" s="31"/>
      <c r="K42" s="35"/>
    </row>
    <row r="43" spans="1:11" x14ac:dyDescent="0.3">
      <c r="A43" s="10"/>
      <c r="B43" s="28"/>
      <c r="C43" s="58" t="s">
        <v>11</v>
      </c>
      <c r="D43" s="54"/>
      <c r="E43" s="6"/>
      <c r="F43" s="19"/>
      <c r="G43" s="24"/>
      <c r="H43" s="24"/>
      <c r="I43" s="31"/>
      <c r="J43" s="31"/>
      <c r="K43" s="35"/>
    </row>
    <row r="44" spans="1:11" x14ac:dyDescent="0.3">
      <c r="A44" s="28"/>
      <c r="B44" s="28"/>
      <c r="C44" s="58" t="s">
        <v>13</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14</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15</v>
      </c>
      <c r="D48" s="54"/>
      <c r="E48" s="6"/>
      <c r="F48" s="19"/>
      <c r="G48" s="24" t="s">
        <v>2</v>
      </c>
      <c r="H48" s="24" t="s">
        <v>2</v>
      </c>
      <c r="I48" s="31"/>
      <c r="J48" s="31"/>
      <c r="K48" s="35"/>
    </row>
    <row r="49" spans="1:11" x14ac:dyDescent="0.3">
      <c r="A49" s="28"/>
      <c r="B49" s="28"/>
      <c r="C49" s="58"/>
      <c r="D49" s="54"/>
      <c r="E49" s="6"/>
      <c r="F49" s="19"/>
      <c r="G49" s="24"/>
      <c r="H49" s="24"/>
      <c r="I49" s="31"/>
      <c r="J49" s="31"/>
      <c r="K49" s="35"/>
    </row>
    <row r="50" spans="1:11" x14ac:dyDescent="0.3">
      <c r="A50" s="28"/>
      <c r="B50" s="28"/>
      <c r="C50" s="58" t="s">
        <v>16</v>
      </c>
      <c r="D50" s="54"/>
      <c r="E50" s="6"/>
      <c r="F50" s="19"/>
      <c r="G50" s="24" t="s">
        <v>2</v>
      </c>
      <c r="H50" s="24" t="s">
        <v>2</v>
      </c>
      <c r="I50" s="31"/>
      <c r="J50" s="31"/>
      <c r="K50" s="35"/>
    </row>
    <row r="51" spans="1:11" x14ac:dyDescent="0.3">
      <c r="A51" s="28"/>
      <c r="B51" s="28"/>
      <c r="C51" s="58"/>
      <c r="D51" s="54"/>
      <c r="E51" s="6"/>
      <c r="F51" s="19"/>
      <c r="G51" s="24"/>
      <c r="H51" s="24"/>
      <c r="I51" s="31"/>
      <c r="J51" s="31"/>
      <c r="K51" s="35"/>
    </row>
    <row r="52" spans="1:11" x14ac:dyDescent="0.3">
      <c r="C52" s="59" t="s">
        <v>17</v>
      </c>
      <c r="D52" s="54"/>
      <c r="E52" s="6"/>
      <c r="F52" s="19"/>
      <c r="G52" s="24"/>
      <c r="H52" s="24"/>
      <c r="I52" s="31"/>
      <c r="J52" s="31"/>
      <c r="K52" s="35"/>
    </row>
    <row r="53" spans="1:11" x14ac:dyDescent="0.3">
      <c r="B53" s="8" t="s">
        <v>3404</v>
      </c>
      <c r="C53" s="57" t="s">
        <v>3405</v>
      </c>
      <c r="D53" s="54" t="s">
        <v>3406</v>
      </c>
      <c r="E53" s="6" t="s">
        <v>187</v>
      </c>
      <c r="F53" s="19">
        <v>3480000</v>
      </c>
      <c r="G53" s="24">
        <v>3326.3</v>
      </c>
      <c r="H53" s="24">
        <v>6.88</v>
      </c>
      <c r="I53" s="31">
        <v>5.7477346999999996</v>
      </c>
      <c r="J53" s="31"/>
      <c r="K53" s="35"/>
    </row>
    <row r="54" spans="1:11" x14ac:dyDescent="0.3">
      <c r="B54" s="8" t="s">
        <v>3407</v>
      </c>
      <c r="C54" s="57" t="s">
        <v>3408</v>
      </c>
      <c r="D54" s="54" t="s">
        <v>3409</v>
      </c>
      <c r="E54" s="6" t="s">
        <v>187</v>
      </c>
      <c r="F54" s="19">
        <v>1815000</v>
      </c>
      <c r="G54" s="24">
        <v>1770.45</v>
      </c>
      <c r="H54" s="24">
        <v>3.66</v>
      </c>
      <c r="I54" s="31">
        <v>5.6009000000000002</v>
      </c>
      <c r="J54" s="31"/>
      <c r="K54" s="35"/>
    </row>
    <row r="55" spans="1:11" x14ac:dyDescent="0.3">
      <c r="B55" s="8" t="s">
        <v>3410</v>
      </c>
      <c r="C55" s="57" t="s">
        <v>3411</v>
      </c>
      <c r="D55" s="54" t="s">
        <v>3412</v>
      </c>
      <c r="E55" s="6" t="s">
        <v>187</v>
      </c>
      <c r="F55" s="19">
        <v>1621000</v>
      </c>
      <c r="G55" s="24">
        <v>1564.08</v>
      </c>
      <c r="H55" s="24">
        <v>3.23</v>
      </c>
      <c r="I55" s="31">
        <v>5.7294448999999998</v>
      </c>
      <c r="J55" s="31"/>
      <c r="K55" s="35"/>
    </row>
    <row r="56" spans="1:11" x14ac:dyDescent="0.3">
      <c r="B56" s="8" t="s">
        <v>3413</v>
      </c>
      <c r="C56" s="57" t="s">
        <v>3414</v>
      </c>
      <c r="D56" s="54" t="s">
        <v>3415</v>
      </c>
      <c r="E56" s="6" t="s">
        <v>187</v>
      </c>
      <c r="F56" s="19">
        <v>1562000</v>
      </c>
      <c r="G56" s="24">
        <v>1502.48</v>
      </c>
      <c r="H56" s="24">
        <v>3.11</v>
      </c>
      <c r="I56" s="31">
        <v>5.7308322</v>
      </c>
      <c r="J56" s="31"/>
      <c r="K56" s="35"/>
    </row>
    <row r="57" spans="1:11" x14ac:dyDescent="0.3">
      <c r="B57" s="8" t="s">
        <v>3416</v>
      </c>
      <c r="C57" s="57" t="s">
        <v>3417</v>
      </c>
      <c r="D57" s="54" t="s">
        <v>3418</v>
      </c>
      <c r="E57" s="6" t="s">
        <v>187</v>
      </c>
      <c r="F57" s="19">
        <v>1208000</v>
      </c>
      <c r="G57" s="24">
        <v>1160.71</v>
      </c>
      <c r="H57" s="24">
        <v>2.4</v>
      </c>
      <c r="I57" s="31">
        <v>5.7302156000000002</v>
      </c>
      <c r="J57" s="31"/>
      <c r="K57" s="35"/>
    </row>
    <row r="58" spans="1:11" x14ac:dyDescent="0.3">
      <c r="B58" s="8" t="s">
        <v>3419</v>
      </c>
      <c r="C58" s="57" t="s">
        <v>3420</v>
      </c>
      <c r="D58" s="54" t="s">
        <v>3421</v>
      </c>
      <c r="E58" s="6" t="s">
        <v>187</v>
      </c>
      <c r="F58" s="19">
        <v>1200000</v>
      </c>
      <c r="G58" s="24">
        <v>1153.74</v>
      </c>
      <c r="H58" s="24">
        <v>2.38</v>
      </c>
      <c r="I58" s="31">
        <v>5.7305752999999999</v>
      </c>
      <c r="J58" s="31"/>
      <c r="K58" s="35"/>
    </row>
    <row r="59" spans="1:11" x14ac:dyDescent="0.3">
      <c r="B59" s="8" t="s">
        <v>3422</v>
      </c>
      <c r="C59" s="57" t="s">
        <v>3423</v>
      </c>
      <c r="D59" s="54" t="s">
        <v>3424</v>
      </c>
      <c r="E59" s="6" t="s">
        <v>187</v>
      </c>
      <c r="F59" s="19">
        <v>837000</v>
      </c>
      <c r="G59" s="24">
        <v>816.09</v>
      </c>
      <c r="H59" s="24">
        <v>1.69</v>
      </c>
      <c r="I59" s="31">
        <v>5.6013999999999999</v>
      </c>
      <c r="J59" s="31"/>
      <c r="K59" s="35"/>
    </row>
    <row r="60" spans="1:11" x14ac:dyDescent="0.3">
      <c r="B60" s="8" t="s">
        <v>3425</v>
      </c>
      <c r="C60" s="57" t="s">
        <v>3426</v>
      </c>
      <c r="D60" s="54" t="s">
        <v>3427</v>
      </c>
      <c r="E60" s="6" t="s">
        <v>187</v>
      </c>
      <c r="F60" s="19">
        <v>555000</v>
      </c>
      <c r="G60" s="24">
        <v>548.51</v>
      </c>
      <c r="H60" s="24">
        <v>1.1299999999999999</v>
      </c>
      <c r="I60" s="31">
        <v>5.3956499999999998</v>
      </c>
      <c r="J60" s="31"/>
      <c r="K60" s="35"/>
    </row>
    <row r="61" spans="1:11" x14ac:dyDescent="0.3">
      <c r="B61" s="8" t="s">
        <v>3428</v>
      </c>
      <c r="C61" s="57" t="s">
        <v>3429</v>
      </c>
      <c r="D61" s="54" t="s">
        <v>3430</v>
      </c>
      <c r="E61" s="6" t="s">
        <v>187</v>
      </c>
      <c r="F61" s="19">
        <v>122000</v>
      </c>
      <c r="G61" s="24">
        <v>118.88</v>
      </c>
      <c r="H61" s="24">
        <v>0.25</v>
      </c>
      <c r="I61" s="31">
        <v>5.6020500000000002</v>
      </c>
      <c r="J61" s="31"/>
      <c r="K61" s="35"/>
    </row>
    <row r="62" spans="1:11" x14ac:dyDescent="0.3">
      <c r="C62" s="58" t="s">
        <v>176</v>
      </c>
      <c r="D62" s="54"/>
      <c r="E62" s="6"/>
      <c r="F62" s="19"/>
      <c r="G62" s="25">
        <v>11961.24</v>
      </c>
      <c r="H62" s="25">
        <v>24.73</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54" x14ac:dyDescent="0.3">
      <c r="A65" s="28"/>
      <c r="B65" s="28"/>
      <c r="C65" s="58" t="s">
        <v>19</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20</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21</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22</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A73" s="28"/>
      <c r="B73" s="28"/>
      <c r="C73" s="58" t="s">
        <v>23</v>
      </c>
      <c r="D73" s="54"/>
      <c r="E73" s="6"/>
      <c r="F73" s="19"/>
      <c r="G73" s="24" t="s">
        <v>2</v>
      </c>
      <c r="H73" s="24" t="s">
        <v>2</v>
      </c>
      <c r="I73" s="31"/>
      <c r="J73" s="31"/>
      <c r="K73" s="35"/>
    </row>
    <row r="74" spans="1:54" x14ac:dyDescent="0.3">
      <c r="A74" s="28"/>
      <c r="B74" s="28"/>
      <c r="C74" s="58"/>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188</v>
      </c>
      <c r="C76" s="57" t="s">
        <v>189</v>
      </c>
      <c r="D76" s="54"/>
      <c r="E76" s="6"/>
      <c r="F76" s="19"/>
      <c r="G76" s="24">
        <v>14.19</v>
      </c>
      <c r="H76" s="24">
        <v>0.03</v>
      </c>
      <c r="I76" s="31"/>
      <c r="J76" s="31"/>
      <c r="K76" s="35"/>
    </row>
    <row r="77" spans="1:54" x14ac:dyDescent="0.3">
      <c r="C77" s="58" t="s">
        <v>176</v>
      </c>
      <c r="D77" s="54"/>
      <c r="E77" s="6"/>
      <c r="F77" s="19"/>
      <c r="G77" s="25">
        <v>14.19</v>
      </c>
      <c r="H77" s="25">
        <v>0.03</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5255</v>
      </c>
      <c r="D80" s="54"/>
      <c r="E80" s="6"/>
      <c r="F80" s="19"/>
      <c r="G80" s="24" t="s">
        <v>2</v>
      </c>
      <c r="H80" s="24" t="s">
        <v>2</v>
      </c>
      <c r="I80" s="31"/>
      <c r="J80" s="31"/>
      <c r="K80" s="35"/>
      <c r="L80" s="3"/>
      <c r="AI80" s="3"/>
      <c r="AV80" s="3"/>
      <c r="AX80" s="3"/>
      <c r="BB80" s="3"/>
    </row>
    <row r="81" spans="2:11" x14ac:dyDescent="0.3">
      <c r="B81" s="8"/>
      <c r="C81" s="57" t="s">
        <v>190</v>
      </c>
      <c r="D81" s="54"/>
      <c r="E81" s="6"/>
      <c r="F81" s="19"/>
      <c r="G81" s="24">
        <v>1056.08</v>
      </c>
      <c r="H81" s="24">
        <v>2.1800000000000002</v>
      </c>
      <c r="I81" s="31"/>
      <c r="J81" s="31"/>
      <c r="K81" s="35"/>
    </row>
    <row r="82" spans="2:11" x14ac:dyDescent="0.3">
      <c r="C82" s="58" t="s">
        <v>176</v>
      </c>
      <c r="D82" s="54"/>
      <c r="E82" s="6"/>
      <c r="F82" s="19"/>
      <c r="G82" s="25">
        <v>1056.08</v>
      </c>
      <c r="H82" s="25">
        <v>2.1800000000000002</v>
      </c>
      <c r="I82" s="31"/>
      <c r="J82" s="31"/>
      <c r="K82" s="35"/>
    </row>
    <row r="83" spans="2:11" x14ac:dyDescent="0.3">
      <c r="C83" s="57"/>
      <c r="D83" s="54"/>
      <c r="E83" s="6"/>
      <c r="F83" s="19"/>
      <c r="G83" s="24"/>
      <c r="H83" s="24"/>
      <c r="I83" s="31"/>
      <c r="J83" s="31"/>
      <c r="K83" s="35"/>
    </row>
    <row r="84" spans="2:11" x14ac:dyDescent="0.3">
      <c r="C84" s="60" t="s">
        <v>191</v>
      </c>
      <c r="D84" s="55"/>
      <c r="E84" s="5"/>
      <c r="F84" s="20"/>
      <c r="G84" s="26">
        <v>48377.3</v>
      </c>
      <c r="H84" s="26">
        <v>100.00000000000001</v>
      </c>
      <c r="I84" s="32"/>
      <c r="J84" s="32"/>
      <c r="K84" s="36"/>
    </row>
    <row r="87" spans="2:11" x14ac:dyDescent="0.3">
      <c r="C87" s="1" t="s">
        <v>192</v>
      </c>
    </row>
    <row r="88" spans="2:11" x14ac:dyDescent="0.3">
      <c r="C88" s="37" t="s">
        <v>193</v>
      </c>
      <c r="D88" s="37"/>
      <c r="E88" s="37"/>
      <c r="F88" s="37"/>
      <c r="G88" s="37"/>
      <c r="H88" s="37"/>
      <c r="I88" s="37"/>
      <c r="J88" s="37"/>
      <c r="K88" s="37"/>
    </row>
    <row r="89" spans="2:11" x14ac:dyDescent="0.3">
      <c r="C89" s="2" t="s">
        <v>194</v>
      </c>
    </row>
    <row r="90" spans="2:11" x14ac:dyDescent="0.3">
      <c r="C90" s="2" t="s">
        <v>195</v>
      </c>
    </row>
    <row r="91" spans="2:11" ht="30" customHeight="1" x14ac:dyDescent="0.3">
      <c r="C91" s="82" t="s">
        <v>196</v>
      </c>
      <c r="D91" s="83"/>
      <c r="E91" s="83"/>
      <c r="F91" s="83"/>
      <c r="G91" s="83"/>
      <c r="H91" s="83"/>
      <c r="I91" s="83"/>
      <c r="J91" s="83"/>
      <c r="K91" s="83"/>
    </row>
    <row r="92" spans="2:11" x14ac:dyDescent="0.3">
      <c r="C92" s="2" t="s">
        <v>197</v>
      </c>
    </row>
    <row r="94" spans="2:11" x14ac:dyDescent="0.3">
      <c r="C94" s="1" t="s">
        <v>5366</v>
      </c>
      <c r="E94" s="80" t="s">
        <v>5367</v>
      </c>
    </row>
    <row r="95" spans="2:11" x14ac:dyDescent="0.3">
      <c r="E95" s="2" t="s">
        <v>5373</v>
      </c>
    </row>
  </sheetData>
  <mergeCells count="1">
    <mergeCell ref="C91:K91"/>
  </mergeCells>
  <hyperlinks>
    <hyperlink ref="J2" location="'Index'!A1" display="'Index'!A1" xr:uid="{B63D77E3-274D-4B40-ABBF-126F04F8023A}"/>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21138-FF9D-4EA0-A58B-02B6DE19A1D3}">
  <sheetPr codeName="Sheet166"/>
  <dimension ref="A1:IV82"/>
  <sheetViews>
    <sheetView showGridLines="0" zoomScale="90" zoomScaleNormal="90" workbookViewId="0">
      <pane ySplit="6" topLeftCell="A6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3431</v>
      </c>
      <c r="J2" s="38" t="s">
        <v>4927</v>
      </c>
    </row>
    <row r="3" spans="1:54" ht="16.2" x14ac:dyDescent="0.35">
      <c r="C3" s="1" t="s">
        <v>28</v>
      </c>
      <c r="D3" s="21" t="s">
        <v>3432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3433</v>
      </c>
      <c r="C26" s="57" t="s">
        <v>3434</v>
      </c>
      <c r="D26" s="54" t="s">
        <v>3435</v>
      </c>
      <c r="E26" s="6" t="s">
        <v>187</v>
      </c>
      <c r="F26" s="19">
        <v>2500000</v>
      </c>
      <c r="G26" s="24">
        <v>2513.6</v>
      </c>
      <c r="H26" s="24">
        <v>20.95</v>
      </c>
      <c r="I26" s="31">
        <v>5.55</v>
      </c>
      <c r="J26" s="31"/>
      <c r="K26" s="35"/>
    </row>
    <row r="27" spans="1:11" x14ac:dyDescent="0.3">
      <c r="B27" s="8" t="s">
        <v>3436</v>
      </c>
      <c r="C27" s="57" t="s">
        <v>3437</v>
      </c>
      <c r="D27" s="54" t="s">
        <v>3438</v>
      </c>
      <c r="E27" s="6" t="s">
        <v>187</v>
      </c>
      <c r="F27" s="19">
        <v>2500000</v>
      </c>
      <c r="G27" s="24">
        <v>2511.5</v>
      </c>
      <c r="H27" s="24">
        <v>20.93</v>
      </c>
      <c r="I27" s="31">
        <v>5.55</v>
      </c>
      <c r="J27" s="31"/>
      <c r="K27" s="35"/>
    </row>
    <row r="28" spans="1:11" x14ac:dyDescent="0.3">
      <c r="B28" s="8" t="s">
        <v>1217</v>
      </c>
      <c r="C28" s="57" t="s">
        <v>1218</v>
      </c>
      <c r="D28" s="54" t="s">
        <v>1219</v>
      </c>
      <c r="E28" s="6" t="s">
        <v>187</v>
      </c>
      <c r="F28" s="19">
        <v>1500000</v>
      </c>
      <c r="G28" s="24">
        <v>1506.89</v>
      </c>
      <c r="H28" s="24">
        <v>12.56</v>
      </c>
      <c r="I28" s="31">
        <v>5.5624000000000002</v>
      </c>
      <c r="J28" s="31"/>
      <c r="K28" s="35"/>
    </row>
    <row r="29" spans="1:11" x14ac:dyDescent="0.3">
      <c r="B29" s="8" t="s">
        <v>1987</v>
      </c>
      <c r="C29" s="57" t="s">
        <v>1988</v>
      </c>
      <c r="D29" s="54" t="s">
        <v>1989</v>
      </c>
      <c r="E29" s="6" t="s">
        <v>187</v>
      </c>
      <c r="F29" s="19">
        <v>1500000</v>
      </c>
      <c r="G29" s="24">
        <v>1501.58</v>
      </c>
      <c r="H29" s="24">
        <v>12.51</v>
      </c>
      <c r="I29" s="31">
        <v>5.5124000000000004</v>
      </c>
      <c r="J29" s="31"/>
      <c r="K29" s="35"/>
    </row>
    <row r="30" spans="1:11" x14ac:dyDescent="0.3">
      <c r="B30" s="8" t="s">
        <v>3439</v>
      </c>
      <c r="C30" s="57" t="s">
        <v>3440</v>
      </c>
      <c r="D30" s="54" t="s">
        <v>3441</v>
      </c>
      <c r="E30" s="6" t="s">
        <v>187</v>
      </c>
      <c r="F30" s="19">
        <v>200000</v>
      </c>
      <c r="G30" s="24">
        <v>200.21</v>
      </c>
      <c r="H30" s="24">
        <v>1.67</v>
      </c>
      <c r="I30" s="31">
        <v>5.52</v>
      </c>
      <c r="J30" s="31"/>
      <c r="K30" s="35"/>
    </row>
    <row r="31" spans="1:11" x14ac:dyDescent="0.3">
      <c r="B31" s="8" t="s">
        <v>3442</v>
      </c>
      <c r="C31" s="57" t="s">
        <v>3443</v>
      </c>
      <c r="D31" s="54" t="s">
        <v>3444</v>
      </c>
      <c r="E31" s="6" t="s">
        <v>187</v>
      </c>
      <c r="F31" s="19">
        <v>116100</v>
      </c>
      <c r="G31" s="24">
        <v>116.34</v>
      </c>
      <c r="H31" s="24">
        <v>0.97</v>
      </c>
      <c r="I31" s="31">
        <v>5.5</v>
      </c>
      <c r="J31" s="31"/>
      <c r="K31" s="35"/>
    </row>
    <row r="32" spans="1:11" x14ac:dyDescent="0.3">
      <c r="B32" s="8" t="s">
        <v>1202</v>
      </c>
      <c r="C32" s="57" t="s">
        <v>1203</v>
      </c>
      <c r="D32" s="54" t="s">
        <v>1204</v>
      </c>
      <c r="E32" s="6" t="s">
        <v>187</v>
      </c>
      <c r="F32" s="19">
        <v>100000</v>
      </c>
      <c r="G32" s="24">
        <v>100.46</v>
      </c>
      <c r="H32" s="24">
        <v>0.84</v>
      </c>
      <c r="I32" s="31">
        <v>5.55</v>
      </c>
      <c r="J32" s="31"/>
      <c r="K32" s="35"/>
    </row>
    <row r="33" spans="1:11" x14ac:dyDescent="0.3">
      <c r="B33" s="8" t="s">
        <v>3445</v>
      </c>
      <c r="C33" s="57" t="s">
        <v>3446</v>
      </c>
      <c r="D33" s="54" t="s">
        <v>3447</v>
      </c>
      <c r="E33" s="6" t="s">
        <v>187</v>
      </c>
      <c r="F33" s="19">
        <v>50000</v>
      </c>
      <c r="G33" s="24">
        <v>50.27</v>
      </c>
      <c r="H33" s="24">
        <v>0.42</v>
      </c>
      <c r="I33" s="31">
        <v>5.55</v>
      </c>
      <c r="J33" s="31"/>
      <c r="K33" s="35"/>
    </row>
    <row r="34" spans="1:11" x14ac:dyDescent="0.3">
      <c r="C34" s="58" t="s">
        <v>176</v>
      </c>
      <c r="D34" s="54"/>
      <c r="E34" s="6"/>
      <c r="F34" s="19"/>
      <c r="G34" s="25">
        <v>8500.85</v>
      </c>
      <c r="H34" s="25">
        <v>70.849999999999994</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3448</v>
      </c>
      <c r="C46" s="57" t="s">
        <v>3449</v>
      </c>
      <c r="D46" s="54" t="s">
        <v>3450</v>
      </c>
      <c r="E46" s="6" t="s">
        <v>187</v>
      </c>
      <c r="F46" s="19">
        <v>1900000</v>
      </c>
      <c r="G46" s="24">
        <v>1885.52</v>
      </c>
      <c r="H46" s="24">
        <v>15.71</v>
      </c>
      <c r="I46" s="31">
        <v>5.3924500000000002</v>
      </c>
      <c r="J46" s="31"/>
      <c r="K46" s="35"/>
    </row>
    <row r="47" spans="1:11" x14ac:dyDescent="0.3">
      <c r="B47" s="8" t="s">
        <v>3425</v>
      </c>
      <c r="C47" s="57" t="s">
        <v>3426</v>
      </c>
      <c r="D47" s="54" t="s">
        <v>3427</v>
      </c>
      <c r="E47" s="6" t="s">
        <v>187</v>
      </c>
      <c r="F47" s="19">
        <v>776000</v>
      </c>
      <c r="G47" s="24">
        <v>766.93</v>
      </c>
      <c r="H47" s="24">
        <v>6.39</v>
      </c>
      <c r="I47" s="31">
        <v>5.3956499999999998</v>
      </c>
      <c r="J47" s="31"/>
      <c r="K47" s="35"/>
    </row>
    <row r="48" spans="1:11" x14ac:dyDescent="0.3">
      <c r="B48" s="8" t="s">
        <v>3451</v>
      </c>
      <c r="C48" s="57" t="s">
        <v>3452</v>
      </c>
      <c r="D48" s="54" t="s">
        <v>3453</v>
      </c>
      <c r="E48" s="6" t="s">
        <v>187</v>
      </c>
      <c r="F48" s="19">
        <v>350000</v>
      </c>
      <c r="G48" s="24">
        <v>346.26</v>
      </c>
      <c r="H48" s="24">
        <v>2.89</v>
      </c>
      <c r="I48" s="31">
        <v>5.3947000000000003</v>
      </c>
      <c r="J48" s="31"/>
      <c r="K48" s="35"/>
    </row>
    <row r="49" spans="1:11" x14ac:dyDescent="0.3">
      <c r="C49" s="58" t="s">
        <v>176</v>
      </c>
      <c r="D49" s="54"/>
      <c r="E49" s="6"/>
      <c r="F49" s="19"/>
      <c r="G49" s="25">
        <v>2998.71</v>
      </c>
      <c r="H49" s="25">
        <v>24.99</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188</v>
      </c>
      <c r="C63" s="57" t="s">
        <v>189</v>
      </c>
      <c r="D63" s="54"/>
      <c r="E63" s="6"/>
      <c r="F63" s="19"/>
      <c r="G63" s="24">
        <v>259.75</v>
      </c>
      <c r="H63" s="24">
        <v>2.16</v>
      </c>
      <c r="I63" s="31"/>
      <c r="J63" s="31"/>
      <c r="K63" s="35"/>
    </row>
    <row r="64" spans="1:11" x14ac:dyDescent="0.3">
      <c r="C64" s="58" t="s">
        <v>176</v>
      </c>
      <c r="D64" s="54"/>
      <c r="E64" s="6"/>
      <c r="F64" s="19"/>
      <c r="G64" s="25">
        <v>259.75</v>
      </c>
      <c r="H64" s="25">
        <v>2.16</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5255</v>
      </c>
      <c r="D67" s="54"/>
      <c r="E67" s="6"/>
      <c r="F67" s="19"/>
      <c r="G67" s="24" t="s">
        <v>2</v>
      </c>
      <c r="H67" s="24" t="s">
        <v>2</v>
      </c>
      <c r="I67" s="31"/>
      <c r="J67" s="31"/>
      <c r="K67" s="35"/>
      <c r="L67" s="3"/>
      <c r="AI67" s="3"/>
      <c r="AV67" s="3"/>
      <c r="AX67" s="3"/>
      <c r="BB67" s="3"/>
    </row>
    <row r="68" spans="1:54" x14ac:dyDescent="0.3">
      <c r="B68" s="8"/>
      <c r="C68" s="57" t="s">
        <v>190</v>
      </c>
      <c r="D68" s="54"/>
      <c r="E68" s="6"/>
      <c r="F68" s="19"/>
      <c r="G68" s="24">
        <v>240.93</v>
      </c>
      <c r="H68" s="24">
        <v>1.9999999999999998</v>
      </c>
      <c r="I68" s="31"/>
      <c r="J68" s="31"/>
      <c r="K68" s="35"/>
    </row>
    <row r="69" spans="1:54" x14ac:dyDescent="0.3">
      <c r="C69" s="58" t="s">
        <v>176</v>
      </c>
      <c r="D69" s="54"/>
      <c r="E69" s="6"/>
      <c r="F69" s="19"/>
      <c r="G69" s="25">
        <v>240.93</v>
      </c>
      <c r="H69" s="25">
        <v>1.9999999999999998</v>
      </c>
      <c r="I69" s="31"/>
      <c r="J69" s="31"/>
      <c r="K69" s="35"/>
    </row>
    <row r="70" spans="1:54" x14ac:dyDescent="0.3">
      <c r="C70" s="57"/>
      <c r="D70" s="54"/>
      <c r="E70" s="6"/>
      <c r="F70" s="19"/>
      <c r="G70" s="24"/>
      <c r="H70" s="24"/>
      <c r="I70" s="31"/>
      <c r="J70" s="31"/>
      <c r="K70" s="35"/>
    </row>
    <row r="71" spans="1:54" x14ac:dyDescent="0.3">
      <c r="C71" s="60" t="s">
        <v>191</v>
      </c>
      <c r="D71" s="55"/>
      <c r="E71" s="5"/>
      <c r="F71" s="20"/>
      <c r="G71" s="26">
        <v>12000.24</v>
      </c>
      <c r="H71" s="26">
        <v>99.999999999999986</v>
      </c>
      <c r="I71" s="32"/>
      <c r="J71" s="32"/>
      <c r="K71" s="36"/>
    </row>
    <row r="74" spans="1:54" x14ac:dyDescent="0.3">
      <c r="C74" s="1" t="s">
        <v>192</v>
      </c>
    </row>
    <row r="75" spans="1:54" x14ac:dyDescent="0.3">
      <c r="C75" s="37" t="s">
        <v>193</v>
      </c>
      <c r="D75" s="37"/>
      <c r="E75" s="37"/>
      <c r="F75" s="37"/>
      <c r="G75" s="37"/>
      <c r="H75" s="37"/>
      <c r="I75" s="37"/>
      <c r="J75" s="37"/>
      <c r="K75" s="37"/>
    </row>
    <row r="76" spans="1:54" x14ac:dyDescent="0.3">
      <c r="C76" s="2" t="s">
        <v>194</v>
      </c>
    </row>
    <row r="77" spans="1:54" x14ac:dyDescent="0.3">
      <c r="C77" s="2" t="s">
        <v>195</v>
      </c>
    </row>
    <row r="78" spans="1:54" ht="30" customHeight="1" x14ac:dyDescent="0.3">
      <c r="C78" s="82" t="s">
        <v>196</v>
      </c>
      <c r="D78" s="83"/>
      <c r="E78" s="83"/>
      <c r="F78" s="83"/>
      <c r="G78" s="83"/>
      <c r="H78" s="83"/>
      <c r="I78" s="83"/>
      <c r="J78" s="83"/>
      <c r="K78" s="83"/>
    </row>
    <row r="79" spans="1:54" x14ac:dyDescent="0.3">
      <c r="C79" s="2" t="s">
        <v>197</v>
      </c>
    </row>
    <row r="81" spans="3:5" x14ac:dyDescent="0.3">
      <c r="C81" s="1" t="s">
        <v>5366</v>
      </c>
      <c r="E81" s="80" t="s">
        <v>5367</v>
      </c>
    </row>
    <row r="82" spans="3:5" x14ac:dyDescent="0.3">
      <c r="E82" s="2" t="s">
        <v>5415</v>
      </c>
    </row>
  </sheetData>
  <mergeCells count="1">
    <mergeCell ref="C78:K78"/>
  </mergeCells>
  <hyperlinks>
    <hyperlink ref="J2" location="'Index'!A1" display="'Index'!A1" xr:uid="{A3B8EEC8-090C-40B3-AD6A-02FB3A95008C}"/>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3AE57-E88A-4E3A-8FAD-AD28E9D34487}">
  <sheetPr codeName="Sheet167"/>
  <dimension ref="A1:IV121"/>
  <sheetViews>
    <sheetView showGridLines="0" zoomScale="90" zoomScaleNormal="90" workbookViewId="0">
      <pane ySplit="6" topLeftCell="A10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3454</v>
      </c>
      <c r="J2" s="38" t="s">
        <v>4927</v>
      </c>
    </row>
    <row r="3" spans="1:54" ht="16.2" x14ac:dyDescent="0.35">
      <c r="C3" s="1" t="s">
        <v>28</v>
      </c>
      <c r="D3" s="21" t="s">
        <v>3455</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533</v>
      </c>
      <c r="C10" s="57" t="s">
        <v>534</v>
      </c>
      <c r="D10" s="54" t="s">
        <v>535</v>
      </c>
      <c r="E10" s="6" t="s">
        <v>200</v>
      </c>
      <c r="F10" s="19">
        <v>148240</v>
      </c>
      <c r="G10" s="24">
        <v>8859.56</v>
      </c>
      <c r="H10" s="24">
        <v>4.91</v>
      </c>
      <c r="I10" s="31"/>
      <c r="J10" s="31"/>
      <c r="K10" s="35"/>
    </row>
    <row r="11" spans="1:54" x14ac:dyDescent="0.3">
      <c r="B11" s="8" t="s">
        <v>2200</v>
      </c>
      <c r="C11" s="57" t="s">
        <v>2201</v>
      </c>
      <c r="D11" s="54" t="s">
        <v>2202</v>
      </c>
      <c r="E11" s="6" t="s">
        <v>1019</v>
      </c>
      <c r="F11" s="19">
        <v>143451</v>
      </c>
      <c r="G11" s="24">
        <v>6985.78</v>
      </c>
      <c r="H11" s="24">
        <v>3.87</v>
      </c>
      <c r="I11" s="31"/>
      <c r="J11" s="31"/>
      <c r="K11" s="35"/>
    </row>
    <row r="12" spans="1:54" x14ac:dyDescent="0.3">
      <c r="B12" s="8" t="s">
        <v>87</v>
      </c>
      <c r="C12" s="57" t="s">
        <v>88</v>
      </c>
      <c r="D12" s="54" t="s">
        <v>89</v>
      </c>
      <c r="E12" s="6" t="s">
        <v>90</v>
      </c>
      <c r="F12" s="19">
        <v>95927</v>
      </c>
      <c r="G12" s="24">
        <v>6532.15</v>
      </c>
      <c r="H12" s="24">
        <v>3.62</v>
      </c>
      <c r="I12" s="31"/>
      <c r="J12" s="31"/>
      <c r="K12" s="35"/>
    </row>
    <row r="13" spans="1:54" x14ac:dyDescent="0.3">
      <c r="B13" s="8" t="s">
        <v>2135</v>
      </c>
      <c r="C13" s="57" t="s">
        <v>2136</v>
      </c>
      <c r="D13" s="54" t="s">
        <v>2137</v>
      </c>
      <c r="E13" s="6" t="s">
        <v>2138</v>
      </c>
      <c r="F13" s="19">
        <v>1281281</v>
      </c>
      <c r="G13" s="24">
        <v>5904.78</v>
      </c>
      <c r="H13" s="24">
        <v>3.27</v>
      </c>
      <c r="I13" s="31"/>
      <c r="J13" s="31"/>
      <c r="K13" s="35"/>
    </row>
    <row r="14" spans="1:54" x14ac:dyDescent="0.3">
      <c r="B14" s="8" t="s">
        <v>478</v>
      </c>
      <c r="C14" s="57" t="s">
        <v>479</v>
      </c>
      <c r="D14" s="54" t="s">
        <v>480</v>
      </c>
      <c r="E14" s="6" t="s">
        <v>322</v>
      </c>
      <c r="F14" s="19">
        <v>89094</v>
      </c>
      <c r="G14" s="24">
        <v>5212.8900000000003</v>
      </c>
      <c r="H14" s="24">
        <v>2.89</v>
      </c>
      <c r="I14" s="31"/>
      <c r="J14" s="31"/>
      <c r="K14" s="35"/>
    </row>
    <row r="15" spans="1:54" x14ac:dyDescent="0.3">
      <c r="B15" s="8" t="s">
        <v>83</v>
      </c>
      <c r="C15" s="57" t="s">
        <v>84</v>
      </c>
      <c r="D15" s="54" t="s">
        <v>85</v>
      </c>
      <c r="E15" s="6" t="s">
        <v>86</v>
      </c>
      <c r="F15" s="19">
        <v>318121</v>
      </c>
      <c r="G15" s="24">
        <v>5179.01</v>
      </c>
      <c r="H15" s="24">
        <v>2.87</v>
      </c>
      <c r="I15" s="31"/>
      <c r="J15" s="31"/>
      <c r="K15" s="35"/>
    </row>
    <row r="16" spans="1:54" x14ac:dyDescent="0.3">
      <c r="B16" s="8" t="s">
        <v>97</v>
      </c>
      <c r="C16" s="57" t="s">
        <v>98</v>
      </c>
      <c r="D16" s="54" t="s">
        <v>99</v>
      </c>
      <c r="E16" s="6" t="s">
        <v>72</v>
      </c>
      <c r="F16" s="19">
        <v>177402</v>
      </c>
      <c r="G16" s="24">
        <v>5176.59</v>
      </c>
      <c r="H16" s="24">
        <v>2.87</v>
      </c>
      <c r="I16" s="31"/>
      <c r="J16" s="31"/>
      <c r="K16" s="35"/>
    </row>
    <row r="17" spans="2:11" x14ac:dyDescent="0.3">
      <c r="B17" s="8" t="s">
        <v>2324</v>
      </c>
      <c r="C17" s="57" t="s">
        <v>2325</v>
      </c>
      <c r="D17" s="54" t="s">
        <v>2326</v>
      </c>
      <c r="E17" s="6" t="s">
        <v>119</v>
      </c>
      <c r="F17" s="19">
        <v>1268419</v>
      </c>
      <c r="G17" s="24">
        <v>5142.8</v>
      </c>
      <c r="H17" s="24">
        <v>2.85</v>
      </c>
      <c r="I17" s="31"/>
      <c r="J17" s="31"/>
      <c r="K17" s="35"/>
    </row>
    <row r="18" spans="2:11" x14ac:dyDescent="0.3">
      <c r="B18" s="8" t="s">
        <v>2340</v>
      </c>
      <c r="C18" s="57" t="s">
        <v>2341</v>
      </c>
      <c r="D18" s="54" t="s">
        <v>2342</v>
      </c>
      <c r="E18" s="6" t="s">
        <v>137</v>
      </c>
      <c r="F18" s="19">
        <v>663383</v>
      </c>
      <c r="G18" s="24">
        <v>5043.7</v>
      </c>
      <c r="H18" s="24">
        <v>2.8</v>
      </c>
      <c r="I18" s="31"/>
      <c r="J18" s="31"/>
      <c r="K18" s="35"/>
    </row>
    <row r="19" spans="2:11" x14ac:dyDescent="0.3">
      <c r="B19" s="8" t="s">
        <v>405</v>
      </c>
      <c r="C19" s="57" t="s">
        <v>406</v>
      </c>
      <c r="D19" s="54" t="s">
        <v>407</v>
      </c>
      <c r="E19" s="6" t="s">
        <v>64</v>
      </c>
      <c r="F19" s="19">
        <v>1464118</v>
      </c>
      <c r="G19" s="24">
        <v>4860.1400000000003</v>
      </c>
      <c r="H19" s="24">
        <v>2.7</v>
      </c>
      <c r="I19" s="31"/>
      <c r="J19" s="31"/>
      <c r="K19" s="35"/>
    </row>
    <row r="20" spans="2:11" x14ac:dyDescent="0.3">
      <c r="B20" s="8" t="s">
        <v>536</v>
      </c>
      <c r="C20" s="57" t="s">
        <v>537</v>
      </c>
      <c r="D20" s="54" t="s">
        <v>538</v>
      </c>
      <c r="E20" s="6" t="s">
        <v>164</v>
      </c>
      <c r="F20" s="19">
        <v>111152</v>
      </c>
      <c r="G20" s="24">
        <v>4859.8999999999996</v>
      </c>
      <c r="H20" s="24">
        <v>2.69</v>
      </c>
      <c r="I20" s="31"/>
      <c r="J20" s="31"/>
      <c r="K20" s="35"/>
    </row>
    <row r="21" spans="2:11" x14ac:dyDescent="0.3">
      <c r="B21" s="8" t="s">
        <v>3007</v>
      </c>
      <c r="C21" s="57" t="s">
        <v>3008</v>
      </c>
      <c r="D21" s="54" t="s">
        <v>3009</v>
      </c>
      <c r="E21" s="6" t="s">
        <v>86</v>
      </c>
      <c r="F21" s="19">
        <v>32704</v>
      </c>
      <c r="G21" s="24">
        <v>4702.51</v>
      </c>
      <c r="H21" s="24">
        <v>2.61</v>
      </c>
      <c r="I21" s="31"/>
      <c r="J21" s="31"/>
      <c r="K21" s="35"/>
    </row>
    <row r="22" spans="2:11" x14ac:dyDescent="0.3">
      <c r="B22" s="8" t="s">
        <v>2310</v>
      </c>
      <c r="C22" s="57" t="s">
        <v>658</v>
      </c>
      <c r="D22" s="54" t="s">
        <v>2311</v>
      </c>
      <c r="E22" s="6" t="s">
        <v>86</v>
      </c>
      <c r="F22" s="19">
        <v>1099839</v>
      </c>
      <c r="G22" s="24">
        <v>4700.71</v>
      </c>
      <c r="H22" s="24">
        <v>2.61</v>
      </c>
      <c r="I22" s="31"/>
      <c r="J22" s="31"/>
      <c r="K22" s="35"/>
    </row>
    <row r="23" spans="2:11" x14ac:dyDescent="0.3">
      <c r="B23" s="8" t="s">
        <v>575</v>
      </c>
      <c r="C23" s="57" t="s">
        <v>576</v>
      </c>
      <c r="D23" s="54" t="s">
        <v>577</v>
      </c>
      <c r="E23" s="6" t="s">
        <v>272</v>
      </c>
      <c r="F23" s="19">
        <v>1012524</v>
      </c>
      <c r="G23" s="24">
        <v>4632.8</v>
      </c>
      <c r="H23" s="24">
        <v>2.57</v>
      </c>
      <c r="I23" s="31"/>
      <c r="J23" s="31"/>
      <c r="K23" s="35"/>
    </row>
    <row r="24" spans="2:11" x14ac:dyDescent="0.3">
      <c r="B24" s="8" t="s">
        <v>2354</v>
      </c>
      <c r="C24" s="57" t="s">
        <v>2355</v>
      </c>
      <c r="D24" s="54" t="s">
        <v>2356</v>
      </c>
      <c r="E24" s="6" t="s">
        <v>164</v>
      </c>
      <c r="F24" s="19">
        <v>293216</v>
      </c>
      <c r="G24" s="24">
        <v>4363.93</v>
      </c>
      <c r="H24" s="24">
        <v>2.42</v>
      </c>
      <c r="I24" s="31"/>
      <c r="J24" s="31"/>
      <c r="K24" s="35"/>
    </row>
    <row r="25" spans="2:11" x14ac:dyDescent="0.3">
      <c r="B25" s="8" t="s">
        <v>944</v>
      </c>
      <c r="C25" s="57" t="s">
        <v>945</v>
      </c>
      <c r="D25" s="54" t="s">
        <v>946</v>
      </c>
      <c r="E25" s="6" t="s">
        <v>64</v>
      </c>
      <c r="F25" s="19">
        <v>2822300</v>
      </c>
      <c r="G25" s="24">
        <v>4147.6499999999996</v>
      </c>
      <c r="H25" s="24">
        <v>2.2999999999999998</v>
      </c>
      <c r="I25" s="31"/>
      <c r="J25" s="31"/>
      <c r="K25" s="35"/>
    </row>
    <row r="26" spans="2:11" x14ac:dyDescent="0.3">
      <c r="B26" s="8" t="s">
        <v>2298</v>
      </c>
      <c r="C26" s="57" t="s">
        <v>2299</v>
      </c>
      <c r="D26" s="54" t="s">
        <v>2300</v>
      </c>
      <c r="E26" s="6" t="s">
        <v>160</v>
      </c>
      <c r="F26" s="19">
        <v>484626</v>
      </c>
      <c r="G26" s="24">
        <v>4060.2</v>
      </c>
      <c r="H26" s="24">
        <v>2.25</v>
      </c>
      <c r="I26" s="31"/>
      <c r="J26" s="31"/>
      <c r="K26" s="35"/>
    </row>
    <row r="27" spans="2:11" x14ac:dyDescent="0.3">
      <c r="B27" s="8" t="s">
        <v>398</v>
      </c>
      <c r="C27" s="57" t="s">
        <v>399</v>
      </c>
      <c r="D27" s="54" t="s">
        <v>400</v>
      </c>
      <c r="E27" s="6" t="s">
        <v>401</v>
      </c>
      <c r="F27" s="19">
        <v>2037641</v>
      </c>
      <c r="G27" s="24">
        <v>3888.63</v>
      </c>
      <c r="H27" s="24">
        <v>2.16</v>
      </c>
      <c r="I27" s="31"/>
      <c r="J27" s="31"/>
      <c r="K27" s="35"/>
    </row>
    <row r="28" spans="2:11" x14ac:dyDescent="0.3">
      <c r="B28" s="8" t="s">
        <v>2303</v>
      </c>
      <c r="C28" s="57" t="s">
        <v>634</v>
      </c>
      <c r="D28" s="54" t="s">
        <v>2304</v>
      </c>
      <c r="E28" s="6" t="s">
        <v>86</v>
      </c>
      <c r="F28" s="19">
        <v>943469</v>
      </c>
      <c r="G28" s="24">
        <v>3796.52</v>
      </c>
      <c r="H28" s="24">
        <v>2.11</v>
      </c>
      <c r="I28" s="31"/>
      <c r="J28" s="31"/>
      <c r="K28" s="35"/>
    </row>
    <row r="29" spans="2:11" x14ac:dyDescent="0.3">
      <c r="B29" s="8" t="s">
        <v>94</v>
      </c>
      <c r="C29" s="57" t="s">
        <v>95</v>
      </c>
      <c r="D29" s="54" t="s">
        <v>96</v>
      </c>
      <c r="E29" s="6" t="s">
        <v>50</v>
      </c>
      <c r="F29" s="19">
        <v>69954</v>
      </c>
      <c r="G29" s="24">
        <v>3719.45</v>
      </c>
      <c r="H29" s="24">
        <v>2.06</v>
      </c>
      <c r="I29" s="31"/>
      <c r="J29" s="31"/>
      <c r="K29" s="35"/>
    </row>
    <row r="30" spans="2:11" x14ac:dyDescent="0.3">
      <c r="B30" s="8" t="s">
        <v>1805</v>
      </c>
      <c r="C30" s="57" t="s">
        <v>1806</v>
      </c>
      <c r="D30" s="54" t="s">
        <v>1807</v>
      </c>
      <c r="E30" s="6" t="s">
        <v>82</v>
      </c>
      <c r="F30" s="19">
        <v>181602</v>
      </c>
      <c r="G30" s="24">
        <v>3705.04</v>
      </c>
      <c r="H30" s="24">
        <v>2.0499999999999998</v>
      </c>
      <c r="I30" s="31"/>
      <c r="J30" s="31"/>
      <c r="K30" s="35"/>
    </row>
    <row r="31" spans="2:11" x14ac:dyDescent="0.3">
      <c r="B31" s="8" t="s">
        <v>257</v>
      </c>
      <c r="C31" s="57" t="s">
        <v>258</v>
      </c>
      <c r="D31" s="54" t="s">
        <v>259</v>
      </c>
      <c r="E31" s="6" t="s">
        <v>171</v>
      </c>
      <c r="F31" s="19">
        <v>303912</v>
      </c>
      <c r="G31" s="24">
        <v>3581.3</v>
      </c>
      <c r="H31" s="24">
        <v>1.99</v>
      </c>
      <c r="I31" s="31"/>
      <c r="J31" s="31"/>
      <c r="K31" s="35"/>
    </row>
    <row r="32" spans="2:11" x14ac:dyDescent="0.3">
      <c r="B32" s="8" t="s">
        <v>2351</v>
      </c>
      <c r="C32" s="57" t="s">
        <v>2352</v>
      </c>
      <c r="D32" s="54" t="s">
        <v>2353</v>
      </c>
      <c r="E32" s="6" t="s">
        <v>315</v>
      </c>
      <c r="F32" s="19">
        <v>116655</v>
      </c>
      <c r="G32" s="24">
        <v>3563.11</v>
      </c>
      <c r="H32" s="24">
        <v>1.98</v>
      </c>
      <c r="I32" s="31"/>
      <c r="J32" s="31"/>
      <c r="K32" s="35"/>
    </row>
    <row r="33" spans="2:11" x14ac:dyDescent="0.3">
      <c r="B33" s="8" t="s">
        <v>3010</v>
      </c>
      <c r="C33" s="57" t="s">
        <v>3011</v>
      </c>
      <c r="D33" s="54" t="s">
        <v>3012</v>
      </c>
      <c r="E33" s="6" t="s">
        <v>119</v>
      </c>
      <c r="F33" s="19">
        <v>594593</v>
      </c>
      <c r="G33" s="24">
        <v>3482.83</v>
      </c>
      <c r="H33" s="24">
        <v>1.93</v>
      </c>
      <c r="I33" s="31"/>
      <c r="J33" s="31"/>
      <c r="K33" s="35"/>
    </row>
    <row r="34" spans="2:11" x14ac:dyDescent="0.3">
      <c r="B34" s="8" t="s">
        <v>294</v>
      </c>
      <c r="C34" s="57" t="s">
        <v>295</v>
      </c>
      <c r="D34" s="54" t="s">
        <v>296</v>
      </c>
      <c r="E34" s="6" t="s">
        <v>43</v>
      </c>
      <c r="F34" s="19">
        <v>1398625</v>
      </c>
      <c r="G34" s="24">
        <v>3479.5</v>
      </c>
      <c r="H34" s="24">
        <v>1.93</v>
      </c>
      <c r="I34" s="31"/>
      <c r="J34" s="31"/>
      <c r="K34" s="35"/>
    </row>
    <row r="35" spans="2:11" x14ac:dyDescent="0.3">
      <c r="B35" s="8" t="s">
        <v>501</v>
      </c>
      <c r="C35" s="57" t="s">
        <v>502</v>
      </c>
      <c r="D35" s="54" t="s">
        <v>503</v>
      </c>
      <c r="E35" s="6" t="s">
        <v>141</v>
      </c>
      <c r="F35" s="19">
        <v>2227148</v>
      </c>
      <c r="G35" s="24">
        <v>3448.29</v>
      </c>
      <c r="H35" s="24">
        <v>1.91</v>
      </c>
      <c r="I35" s="31"/>
      <c r="J35" s="31"/>
      <c r="K35" s="35"/>
    </row>
    <row r="36" spans="2:11" x14ac:dyDescent="0.3">
      <c r="B36" s="8" t="s">
        <v>2388</v>
      </c>
      <c r="C36" s="57" t="s">
        <v>2389</v>
      </c>
      <c r="D36" s="54" t="s">
        <v>2390</v>
      </c>
      <c r="E36" s="6" t="s">
        <v>127</v>
      </c>
      <c r="F36" s="19">
        <v>483913</v>
      </c>
      <c r="G36" s="24">
        <v>3301.01</v>
      </c>
      <c r="H36" s="24">
        <v>1.83</v>
      </c>
      <c r="I36" s="31"/>
      <c r="J36" s="31"/>
      <c r="K36" s="35"/>
    </row>
    <row r="37" spans="2:11" x14ac:dyDescent="0.3">
      <c r="B37" s="8" t="s">
        <v>805</v>
      </c>
      <c r="C37" s="57" t="s">
        <v>806</v>
      </c>
      <c r="D37" s="54" t="s">
        <v>807</v>
      </c>
      <c r="E37" s="6" t="s">
        <v>272</v>
      </c>
      <c r="F37" s="19">
        <v>223078</v>
      </c>
      <c r="G37" s="24">
        <v>3185.78</v>
      </c>
      <c r="H37" s="24">
        <v>1.77</v>
      </c>
      <c r="I37" s="31"/>
      <c r="J37" s="31"/>
      <c r="K37" s="35"/>
    </row>
    <row r="38" spans="2:11" x14ac:dyDescent="0.3">
      <c r="B38" s="8" t="s">
        <v>214</v>
      </c>
      <c r="C38" s="57" t="s">
        <v>215</v>
      </c>
      <c r="D38" s="54" t="s">
        <v>216</v>
      </c>
      <c r="E38" s="6" t="s">
        <v>68</v>
      </c>
      <c r="F38" s="19">
        <v>10100</v>
      </c>
      <c r="G38" s="24">
        <v>3134.03</v>
      </c>
      <c r="H38" s="24">
        <v>1.74</v>
      </c>
      <c r="I38" s="31"/>
      <c r="J38" s="31"/>
      <c r="K38" s="35"/>
    </row>
    <row r="39" spans="2:11" x14ac:dyDescent="0.3">
      <c r="B39" s="8" t="s">
        <v>2439</v>
      </c>
      <c r="C39" s="57" t="s">
        <v>2440</v>
      </c>
      <c r="D39" s="54" t="s">
        <v>2441</v>
      </c>
      <c r="E39" s="6" t="s">
        <v>145</v>
      </c>
      <c r="F39" s="19">
        <v>190659</v>
      </c>
      <c r="G39" s="24">
        <v>2957.31</v>
      </c>
      <c r="H39" s="24">
        <v>1.64</v>
      </c>
      <c r="I39" s="31"/>
      <c r="J39" s="31"/>
      <c r="K39" s="35"/>
    </row>
    <row r="40" spans="2:11" x14ac:dyDescent="0.3">
      <c r="B40" s="8" t="s">
        <v>2481</v>
      </c>
      <c r="C40" s="57" t="s">
        <v>2482</v>
      </c>
      <c r="D40" s="54" t="s">
        <v>2483</v>
      </c>
      <c r="E40" s="6" t="s">
        <v>160</v>
      </c>
      <c r="F40" s="19">
        <v>211508</v>
      </c>
      <c r="G40" s="24">
        <v>2927.69</v>
      </c>
      <c r="H40" s="24">
        <v>1.62</v>
      </c>
      <c r="I40" s="31"/>
      <c r="J40" s="31"/>
      <c r="K40" s="35"/>
    </row>
    <row r="41" spans="2:11" x14ac:dyDescent="0.3">
      <c r="B41" s="8" t="s">
        <v>2327</v>
      </c>
      <c r="C41" s="57" t="s">
        <v>1110</v>
      </c>
      <c r="D41" s="54" t="s">
        <v>2328</v>
      </c>
      <c r="E41" s="6" t="s">
        <v>43</v>
      </c>
      <c r="F41" s="19">
        <v>2546597</v>
      </c>
      <c r="G41" s="24">
        <v>2908.21</v>
      </c>
      <c r="H41" s="24">
        <v>1.61</v>
      </c>
      <c r="I41" s="31"/>
      <c r="J41" s="31"/>
      <c r="K41" s="35"/>
    </row>
    <row r="42" spans="2:11" x14ac:dyDescent="0.3">
      <c r="B42" s="8" t="s">
        <v>288</v>
      </c>
      <c r="C42" s="57" t="s">
        <v>289</v>
      </c>
      <c r="D42" s="54" t="s">
        <v>290</v>
      </c>
      <c r="E42" s="6" t="s">
        <v>43</v>
      </c>
      <c r="F42" s="19">
        <v>2604461</v>
      </c>
      <c r="G42" s="24">
        <v>2877.93</v>
      </c>
      <c r="H42" s="24">
        <v>1.6</v>
      </c>
      <c r="I42" s="31"/>
      <c r="J42" s="31"/>
      <c r="K42" s="35"/>
    </row>
    <row r="43" spans="2:11" x14ac:dyDescent="0.3">
      <c r="B43" s="8" t="s">
        <v>2148</v>
      </c>
      <c r="C43" s="57" t="s">
        <v>2149</v>
      </c>
      <c r="D43" s="54" t="s">
        <v>2150</v>
      </c>
      <c r="E43" s="6" t="s">
        <v>68</v>
      </c>
      <c r="F43" s="19">
        <v>494243</v>
      </c>
      <c r="G43" s="24">
        <v>2854.01</v>
      </c>
      <c r="H43" s="24">
        <v>1.58</v>
      </c>
      <c r="I43" s="31"/>
      <c r="J43" s="31"/>
      <c r="K43" s="35"/>
    </row>
    <row r="44" spans="2:11" x14ac:dyDescent="0.3">
      <c r="B44" s="8" t="s">
        <v>909</v>
      </c>
      <c r="C44" s="57" t="s">
        <v>910</v>
      </c>
      <c r="D44" s="54" t="s">
        <v>911</v>
      </c>
      <c r="E44" s="6" t="s">
        <v>90</v>
      </c>
      <c r="F44" s="19">
        <v>79002</v>
      </c>
      <c r="G44" s="24">
        <v>2692.55</v>
      </c>
      <c r="H44" s="24">
        <v>1.49</v>
      </c>
      <c r="I44" s="31"/>
      <c r="J44" s="31"/>
      <c r="K44" s="35"/>
    </row>
    <row r="45" spans="2:11" x14ac:dyDescent="0.3">
      <c r="B45" s="8" t="s">
        <v>238</v>
      </c>
      <c r="C45" s="57" t="s">
        <v>239</v>
      </c>
      <c r="D45" s="54" t="s">
        <v>240</v>
      </c>
      <c r="E45" s="6" t="s">
        <v>198</v>
      </c>
      <c r="F45" s="19">
        <v>279064</v>
      </c>
      <c r="G45" s="24">
        <v>2627.95</v>
      </c>
      <c r="H45" s="24">
        <v>1.46</v>
      </c>
      <c r="I45" s="31"/>
      <c r="J45" s="31"/>
      <c r="K45" s="35"/>
    </row>
    <row r="46" spans="2:11" x14ac:dyDescent="0.3">
      <c r="B46" s="8" t="s">
        <v>2315</v>
      </c>
      <c r="C46" s="57" t="s">
        <v>2316</v>
      </c>
      <c r="D46" s="54" t="s">
        <v>2317</v>
      </c>
      <c r="E46" s="6" t="s">
        <v>119</v>
      </c>
      <c r="F46" s="19">
        <v>273417</v>
      </c>
      <c r="G46" s="24">
        <v>2410.85</v>
      </c>
      <c r="H46" s="24">
        <v>1.34</v>
      </c>
      <c r="I46" s="31"/>
      <c r="J46" s="31"/>
      <c r="K46" s="35"/>
    </row>
    <row r="47" spans="2:11" x14ac:dyDescent="0.3">
      <c r="B47" s="8" t="s">
        <v>131</v>
      </c>
      <c r="C47" s="57" t="s">
        <v>132</v>
      </c>
      <c r="D47" s="54" t="s">
        <v>133</v>
      </c>
      <c r="E47" s="6" t="s">
        <v>127</v>
      </c>
      <c r="F47" s="19">
        <v>39613</v>
      </c>
      <c r="G47" s="24">
        <v>2408.67</v>
      </c>
      <c r="H47" s="24">
        <v>1.34</v>
      </c>
      <c r="I47" s="31"/>
      <c r="J47" s="31"/>
      <c r="K47" s="35"/>
    </row>
    <row r="48" spans="2:11" x14ac:dyDescent="0.3">
      <c r="B48" s="8" t="s">
        <v>519</v>
      </c>
      <c r="C48" s="57" t="s">
        <v>520</v>
      </c>
      <c r="D48" s="54" t="s">
        <v>521</v>
      </c>
      <c r="E48" s="6" t="s">
        <v>72</v>
      </c>
      <c r="F48" s="19">
        <v>107704</v>
      </c>
      <c r="G48" s="24">
        <v>2390.71</v>
      </c>
      <c r="H48" s="24">
        <v>1.33</v>
      </c>
      <c r="I48" s="31"/>
      <c r="J48" s="31"/>
      <c r="K48" s="35"/>
    </row>
    <row r="49" spans="2:11" x14ac:dyDescent="0.3">
      <c r="B49" s="8" t="s">
        <v>2307</v>
      </c>
      <c r="C49" s="57" t="s">
        <v>2308</v>
      </c>
      <c r="D49" s="54" t="s">
        <v>2309</v>
      </c>
      <c r="E49" s="6" t="s">
        <v>119</v>
      </c>
      <c r="F49" s="19">
        <v>231541</v>
      </c>
      <c r="G49" s="24">
        <v>2374.6799999999998</v>
      </c>
      <c r="H49" s="24">
        <v>1.32</v>
      </c>
      <c r="I49" s="31"/>
      <c r="J49" s="31"/>
      <c r="K49" s="35"/>
    </row>
    <row r="50" spans="2:11" x14ac:dyDescent="0.3">
      <c r="B50" s="8" t="s">
        <v>128</v>
      </c>
      <c r="C50" s="57" t="s">
        <v>129</v>
      </c>
      <c r="D50" s="54" t="s">
        <v>130</v>
      </c>
      <c r="E50" s="6" t="s">
        <v>127</v>
      </c>
      <c r="F50" s="19">
        <v>66800</v>
      </c>
      <c r="G50" s="24">
        <v>2172</v>
      </c>
      <c r="H50" s="24">
        <v>1.2</v>
      </c>
      <c r="I50" s="31"/>
      <c r="J50" s="31"/>
      <c r="K50" s="35"/>
    </row>
    <row r="51" spans="2:11" x14ac:dyDescent="0.3">
      <c r="B51" s="8" t="s">
        <v>941</v>
      </c>
      <c r="C51" s="57" t="s">
        <v>942</v>
      </c>
      <c r="D51" s="54" t="s">
        <v>943</v>
      </c>
      <c r="E51" s="6" t="s">
        <v>171</v>
      </c>
      <c r="F51" s="19">
        <v>445393</v>
      </c>
      <c r="G51" s="24">
        <v>2161.27</v>
      </c>
      <c r="H51" s="24">
        <v>1.2</v>
      </c>
      <c r="I51" s="31"/>
      <c r="J51" s="31"/>
      <c r="K51" s="35"/>
    </row>
    <row r="52" spans="2:11" x14ac:dyDescent="0.3">
      <c r="B52" s="8" t="s">
        <v>2360</v>
      </c>
      <c r="C52" s="57" t="s">
        <v>579</v>
      </c>
      <c r="D52" s="54" t="s">
        <v>2361</v>
      </c>
      <c r="E52" s="6" t="s">
        <v>141</v>
      </c>
      <c r="F52" s="19">
        <v>6550</v>
      </c>
      <c r="G52" s="24">
        <v>2140.54</v>
      </c>
      <c r="H52" s="24">
        <v>1.19</v>
      </c>
      <c r="I52" s="31"/>
      <c r="J52" s="31"/>
      <c r="K52" s="35"/>
    </row>
    <row r="53" spans="2:11" x14ac:dyDescent="0.3">
      <c r="B53" s="8" t="s">
        <v>2312</v>
      </c>
      <c r="C53" s="57" t="s">
        <v>2313</v>
      </c>
      <c r="D53" s="54" t="s">
        <v>2314</v>
      </c>
      <c r="E53" s="6" t="s">
        <v>119</v>
      </c>
      <c r="F53" s="19">
        <v>404437</v>
      </c>
      <c r="G53" s="24">
        <v>2111.5700000000002</v>
      </c>
      <c r="H53" s="24">
        <v>1.17</v>
      </c>
      <c r="I53" s="31"/>
      <c r="J53" s="31"/>
      <c r="K53" s="35"/>
    </row>
    <row r="54" spans="2:11" x14ac:dyDescent="0.3">
      <c r="B54" s="8" t="s">
        <v>408</v>
      </c>
      <c r="C54" s="57" t="s">
        <v>409</v>
      </c>
      <c r="D54" s="54" t="s">
        <v>410</v>
      </c>
      <c r="E54" s="6" t="s">
        <v>82</v>
      </c>
      <c r="F54" s="19">
        <v>295696</v>
      </c>
      <c r="G54" s="24">
        <v>1945.38</v>
      </c>
      <c r="H54" s="24">
        <v>1.08</v>
      </c>
      <c r="I54" s="31"/>
      <c r="J54" s="31"/>
      <c r="K54" s="35"/>
    </row>
    <row r="55" spans="2:11" x14ac:dyDescent="0.3">
      <c r="B55" s="8" t="s">
        <v>2497</v>
      </c>
      <c r="C55" s="57" t="s">
        <v>686</v>
      </c>
      <c r="D55" s="54" t="s">
        <v>2498</v>
      </c>
      <c r="E55" s="6" t="s">
        <v>86</v>
      </c>
      <c r="F55" s="19">
        <v>1349638</v>
      </c>
      <c r="G55" s="24">
        <v>1912.71</v>
      </c>
      <c r="H55" s="24">
        <v>1.06</v>
      </c>
      <c r="I55" s="31"/>
      <c r="J55" s="31"/>
      <c r="K55" s="35"/>
    </row>
    <row r="56" spans="2:11" x14ac:dyDescent="0.3">
      <c r="B56" s="8" t="s">
        <v>2460</v>
      </c>
      <c r="C56" s="57" t="s">
        <v>2461</v>
      </c>
      <c r="D56" s="54" t="s">
        <v>2462</v>
      </c>
      <c r="E56" s="6" t="s">
        <v>90</v>
      </c>
      <c r="F56" s="19">
        <v>188629</v>
      </c>
      <c r="G56" s="24">
        <v>1867.33</v>
      </c>
      <c r="H56" s="24">
        <v>1.04</v>
      </c>
      <c r="I56" s="31"/>
      <c r="J56" s="31"/>
      <c r="K56" s="35"/>
    </row>
    <row r="57" spans="2:11" x14ac:dyDescent="0.3">
      <c r="B57" s="8" t="s">
        <v>437</v>
      </c>
      <c r="C57" s="57" t="s">
        <v>438</v>
      </c>
      <c r="D57" s="54" t="s">
        <v>439</v>
      </c>
      <c r="E57" s="6" t="s">
        <v>82</v>
      </c>
      <c r="F57" s="19">
        <v>167676</v>
      </c>
      <c r="G57" s="24">
        <v>1631.15</v>
      </c>
      <c r="H57" s="24">
        <v>0.9</v>
      </c>
      <c r="I57" s="31"/>
      <c r="J57" s="31"/>
      <c r="K57" s="35"/>
    </row>
    <row r="58" spans="2:11" x14ac:dyDescent="0.3">
      <c r="B58" s="8" t="s">
        <v>461</v>
      </c>
      <c r="C58" s="57" t="s">
        <v>462</v>
      </c>
      <c r="D58" s="54" t="s">
        <v>463</v>
      </c>
      <c r="E58" s="6" t="s">
        <v>164</v>
      </c>
      <c r="F58" s="19">
        <v>293755</v>
      </c>
      <c r="G58" s="24">
        <v>1176.2</v>
      </c>
      <c r="H58" s="24">
        <v>0.65</v>
      </c>
      <c r="I58" s="31"/>
      <c r="J58" s="31"/>
      <c r="K58" s="35"/>
    </row>
    <row r="59" spans="2:11" x14ac:dyDescent="0.3">
      <c r="B59" s="8" t="s">
        <v>3013</v>
      </c>
      <c r="C59" s="57" t="s">
        <v>624</v>
      </c>
      <c r="D59" s="54" t="s">
        <v>3014</v>
      </c>
      <c r="E59" s="6" t="s">
        <v>86</v>
      </c>
      <c r="F59" s="19">
        <v>703048</v>
      </c>
      <c r="G59" s="24">
        <v>856.66</v>
      </c>
      <c r="H59" s="24">
        <v>0.48</v>
      </c>
      <c r="I59" s="31"/>
      <c r="J59" s="31"/>
      <c r="K59" s="35"/>
    </row>
    <row r="60" spans="2:11" x14ac:dyDescent="0.3">
      <c r="C60" s="58" t="s">
        <v>176</v>
      </c>
      <c r="D60" s="54"/>
      <c r="E60" s="6"/>
      <c r="F60" s="19"/>
      <c r="G60" s="25">
        <v>180055.96</v>
      </c>
      <c r="H60" s="25">
        <v>99.86</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188</v>
      </c>
      <c r="C102" s="57" t="s">
        <v>189</v>
      </c>
      <c r="D102" s="54"/>
      <c r="E102" s="6"/>
      <c r="F102" s="19"/>
      <c r="G102" s="24">
        <v>285.79000000000002</v>
      </c>
      <c r="H102" s="24">
        <v>0.16</v>
      </c>
      <c r="I102" s="31"/>
      <c r="J102" s="31"/>
      <c r="K102" s="35"/>
    </row>
    <row r="103" spans="1:54" x14ac:dyDescent="0.3">
      <c r="C103" s="58" t="s">
        <v>176</v>
      </c>
      <c r="D103" s="54"/>
      <c r="E103" s="6"/>
      <c r="F103" s="19"/>
      <c r="G103" s="25">
        <v>285.79000000000002</v>
      </c>
      <c r="H103" s="25">
        <v>0.16</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5255</v>
      </c>
      <c r="D106" s="54"/>
      <c r="E106" s="6"/>
      <c r="F106" s="19"/>
      <c r="G106" s="24" t="s">
        <v>2</v>
      </c>
      <c r="H106" s="24" t="s">
        <v>2</v>
      </c>
      <c r="I106" s="31"/>
      <c r="J106" s="31"/>
      <c r="K106" s="35"/>
      <c r="L106" s="3"/>
      <c r="AI106" s="3"/>
      <c r="AV106" s="3"/>
      <c r="AX106" s="3"/>
      <c r="BB106" s="3"/>
    </row>
    <row r="107" spans="1:54" x14ac:dyDescent="0.3">
      <c r="B107" s="8"/>
      <c r="C107" s="57" t="s">
        <v>190</v>
      </c>
      <c r="D107" s="54"/>
      <c r="E107" s="6"/>
      <c r="F107" s="19"/>
      <c r="G107" s="24">
        <v>-8.8000000000000007</v>
      </c>
      <c r="H107" s="24">
        <v>-0.02</v>
      </c>
      <c r="I107" s="31"/>
      <c r="J107" s="31"/>
      <c r="K107" s="35"/>
    </row>
    <row r="108" spans="1:54" x14ac:dyDescent="0.3">
      <c r="C108" s="58" t="s">
        <v>176</v>
      </c>
      <c r="D108" s="54"/>
      <c r="E108" s="6"/>
      <c r="F108" s="19"/>
      <c r="G108" s="25">
        <v>-8.8000000000000007</v>
      </c>
      <c r="H108" s="25">
        <v>-0.02</v>
      </c>
      <c r="I108" s="31"/>
      <c r="J108" s="31"/>
      <c r="K108" s="35"/>
    </row>
    <row r="109" spans="1:54" x14ac:dyDescent="0.3">
      <c r="C109" s="57"/>
      <c r="D109" s="54"/>
      <c r="E109" s="6"/>
      <c r="F109" s="19"/>
      <c r="G109" s="24"/>
      <c r="H109" s="24"/>
      <c r="I109" s="31"/>
      <c r="J109" s="31"/>
      <c r="K109" s="35"/>
    </row>
    <row r="110" spans="1:54" x14ac:dyDescent="0.3">
      <c r="C110" s="60" t="s">
        <v>191</v>
      </c>
      <c r="D110" s="55"/>
      <c r="E110" s="5"/>
      <c r="F110" s="20"/>
      <c r="G110" s="26">
        <v>180332.95</v>
      </c>
      <c r="H110" s="26">
        <v>100</v>
      </c>
      <c r="I110" s="32"/>
      <c r="J110" s="32"/>
      <c r="K110" s="36"/>
    </row>
    <row r="113" spans="3:11" x14ac:dyDescent="0.3">
      <c r="C113" s="1" t="s">
        <v>192</v>
      </c>
    </row>
    <row r="114" spans="3:11" x14ac:dyDescent="0.3">
      <c r="C114" s="37" t="s">
        <v>193</v>
      </c>
      <c r="D114" s="37"/>
      <c r="E114" s="37"/>
      <c r="F114" s="37"/>
      <c r="G114" s="37"/>
      <c r="H114" s="37"/>
      <c r="I114" s="37"/>
      <c r="J114" s="37"/>
      <c r="K114" s="37"/>
    </row>
    <row r="115" spans="3:11" x14ac:dyDescent="0.3">
      <c r="C115" s="2" t="s">
        <v>194</v>
      </c>
    </row>
    <row r="116" spans="3:11" x14ac:dyDescent="0.3">
      <c r="C116" s="2" t="s">
        <v>195</v>
      </c>
    </row>
    <row r="117" spans="3:11" ht="30" customHeight="1" x14ac:dyDescent="0.3">
      <c r="C117" s="82" t="s">
        <v>196</v>
      </c>
      <c r="D117" s="83"/>
      <c r="E117" s="83"/>
      <c r="F117" s="83"/>
      <c r="G117" s="83"/>
      <c r="H117" s="83"/>
      <c r="I117" s="83"/>
      <c r="J117" s="83"/>
      <c r="K117" s="83"/>
    </row>
    <row r="118" spans="3:11" x14ac:dyDescent="0.3">
      <c r="C118" s="2" t="s">
        <v>197</v>
      </c>
    </row>
    <row r="120" spans="3:11" x14ac:dyDescent="0.3">
      <c r="C120" s="1" t="s">
        <v>5366</v>
      </c>
      <c r="E120" s="80" t="s">
        <v>5367</v>
      </c>
    </row>
    <row r="121" spans="3:11" x14ac:dyDescent="0.3">
      <c r="E121" s="2" t="s">
        <v>5402</v>
      </c>
    </row>
  </sheetData>
  <mergeCells count="1">
    <mergeCell ref="C117:K117"/>
  </mergeCells>
  <hyperlinks>
    <hyperlink ref="J2" location="'Index'!A1" display="'Index'!A1" xr:uid="{EAD07F04-D3A7-49E4-AFDF-A6952378AB48}"/>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2C1DB-FE0C-42FF-BFF7-E343A09037E2}">
  <sheetPr codeName="Sheet15"/>
  <dimension ref="A1:IV91"/>
  <sheetViews>
    <sheetView showGridLines="0" zoomScale="90" zoomScaleNormal="90" workbookViewId="0">
      <pane ySplit="6" topLeftCell="A7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744</v>
      </c>
      <c r="J2" s="38" t="s">
        <v>4927</v>
      </c>
    </row>
    <row r="3" spans="1:54" ht="16.2" x14ac:dyDescent="0.35">
      <c r="C3" s="1" t="s">
        <v>28</v>
      </c>
      <c r="D3" s="21" t="s">
        <v>745</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746</v>
      </c>
      <c r="C18" s="57" t="s">
        <v>627</v>
      </c>
      <c r="D18" s="54" t="s">
        <v>747</v>
      </c>
      <c r="E18" s="6" t="s">
        <v>595</v>
      </c>
      <c r="F18" s="19">
        <v>10000</v>
      </c>
      <c r="G18" s="24">
        <v>10208.4</v>
      </c>
      <c r="H18" s="24">
        <v>5.12</v>
      </c>
      <c r="I18" s="31">
        <v>6.74</v>
      </c>
      <c r="J18" s="31"/>
      <c r="K18" s="35"/>
    </row>
    <row r="19" spans="2:11" x14ac:dyDescent="0.3">
      <c r="B19" s="8" t="s">
        <v>748</v>
      </c>
      <c r="C19" s="57" t="s">
        <v>233</v>
      </c>
      <c r="D19" s="54" t="s">
        <v>749</v>
      </c>
      <c r="E19" s="6" t="s">
        <v>614</v>
      </c>
      <c r="F19" s="19">
        <v>7500</v>
      </c>
      <c r="G19" s="24">
        <v>7883.87</v>
      </c>
      <c r="H19" s="24">
        <v>3.96</v>
      </c>
      <c r="I19" s="31">
        <v>7.3993000000000002</v>
      </c>
      <c r="J19" s="31"/>
      <c r="K19" s="35" t="s">
        <v>596</v>
      </c>
    </row>
    <row r="20" spans="2:11" x14ac:dyDescent="0.3">
      <c r="B20" s="8" t="s">
        <v>750</v>
      </c>
      <c r="C20" s="57" t="s">
        <v>658</v>
      </c>
      <c r="D20" s="54" t="s">
        <v>751</v>
      </c>
      <c r="E20" s="6" t="s">
        <v>595</v>
      </c>
      <c r="F20" s="19">
        <v>7500</v>
      </c>
      <c r="G20" s="24">
        <v>7480.88</v>
      </c>
      <c r="H20" s="24">
        <v>3.75</v>
      </c>
      <c r="I20" s="31">
        <v>6.7060000000000004</v>
      </c>
      <c r="J20" s="31"/>
      <c r="K20" s="35" t="s">
        <v>596</v>
      </c>
    </row>
    <row r="21" spans="2:11" x14ac:dyDescent="0.3">
      <c r="B21" s="8" t="s">
        <v>752</v>
      </c>
      <c r="C21" s="57" t="s">
        <v>753</v>
      </c>
      <c r="D21" s="54" t="s">
        <v>754</v>
      </c>
      <c r="E21" s="6" t="s">
        <v>755</v>
      </c>
      <c r="F21" s="19">
        <v>7500</v>
      </c>
      <c r="G21" s="24">
        <v>7237.96</v>
      </c>
      <c r="H21" s="24">
        <v>3.63</v>
      </c>
      <c r="I21" s="31">
        <v>8.0250000000000004</v>
      </c>
      <c r="J21" s="31"/>
      <c r="K21" s="35" t="s">
        <v>596</v>
      </c>
    </row>
    <row r="22" spans="2:11" x14ac:dyDescent="0.3">
      <c r="B22" s="8" t="s">
        <v>756</v>
      </c>
      <c r="C22" s="57" t="s">
        <v>757</v>
      </c>
      <c r="D22" s="54" t="s">
        <v>758</v>
      </c>
      <c r="E22" s="6" t="s">
        <v>759</v>
      </c>
      <c r="F22" s="19">
        <v>5900</v>
      </c>
      <c r="G22" s="24">
        <v>5920.2</v>
      </c>
      <c r="H22" s="24">
        <v>2.97</v>
      </c>
      <c r="I22" s="31">
        <v>8.7248999999999999</v>
      </c>
      <c r="J22" s="31"/>
      <c r="K22" s="35" t="s">
        <v>596</v>
      </c>
    </row>
    <row r="23" spans="2:11" x14ac:dyDescent="0.3">
      <c r="B23" s="8" t="s">
        <v>700</v>
      </c>
      <c r="C23" s="57" t="s">
        <v>671</v>
      </c>
      <c r="D23" s="54" t="s">
        <v>701</v>
      </c>
      <c r="E23" s="6" t="s">
        <v>673</v>
      </c>
      <c r="F23" s="19">
        <v>5500</v>
      </c>
      <c r="G23" s="24">
        <v>5533.81</v>
      </c>
      <c r="H23" s="24">
        <v>2.78</v>
      </c>
      <c r="I23" s="31">
        <v>9</v>
      </c>
      <c r="J23" s="31"/>
      <c r="K23" s="35" t="s">
        <v>596</v>
      </c>
    </row>
    <row r="24" spans="2:11" x14ac:dyDescent="0.3">
      <c r="B24" s="8" t="s">
        <v>629</v>
      </c>
      <c r="C24" s="57" t="s">
        <v>630</v>
      </c>
      <c r="D24" s="54" t="s">
        <v>631</v>
      </c>
      <c r="E24" s="6" t="s">
        <v>632</v>
      </c>
      <c r="F24" s="19">
        <v>5000</v>
      </c>
      <c r="G24" s="24">
        <v>5118.07</v>
      </c>
      <c r="H24" s="24">
        <v>2.57</v>
      </c>
      <c r="I24" s="31">
        <v>7.4789000000000003</v>
      </c>
      <c r="J24" s="31"/>
      <c r="K24" s="35" t="s">
        <v>596</v>
      </c>
    </row>
    <row r="25" spans="2:11" x14ac:dyDescent="0.3">
      <c r="B25" s="8" t="s">
        <v>760</v>
      </c>
      <c r="C25" s="57" t="s">
        <v>761</v>
      </c>
      <c r="D25" s="54" t="s">
        <v>762</v>
      </c>
      <c r="E25" s="6" t="s">
        <v>763</v>
      </c>
      <c r="F25" s="19">
        <v>5000</v>
      </c>
      <c r="G25" s="24">
        <v>5060.91</v>
      </c>
      <c r="H25" s="24">
        <v>2.54</v>
      </c>
      <c r="I25" s="31">
        <v>8.5195000000000007</v>
      </c>
      <c r="J25" s="31"/>
      <c r="K25" s="35" t="s">
        <v>596</v>
      </c>
    </row>
    <row r="26" spans="2:11" x14ac:dyDescent="0.3">
      <c r="B26" s="8" t="s">
        <v>764</v>
      </c>
      <c r="C26" s="57" t="s">
        <v>586</v>
      </c>
      <c r="D26" s="54" t="s">
        <v>765</v>
      </c>
      <c r="E26" s="6" t="s">
        <v>604</v>
      </c>
      <c r="F26" s="19">
        <v>7500</v>
      </c>
      <c r="G26" s="24">
        <v>3733.74</v>
      </c>
      <c r="H26" s="24">
        <v>1.87</v>
      </c>
      <c r="I26" s="31">
        <v>7.5494000000000003</v>
      </c>
      <c r="J26" s="31"/>
      <c r="K26" s="35" t="s">
        <v>596</v>
      </c>
    </row>
    <row r="27" spans="2:11" x14ac:dyDescent="0.3">
      <c r="B27" s="8" t="s">
        <v>663</v>
      </c>
      <c r="C27" s="57" t="s">
        <v>664</v>
      </c>
      <c r="D27" s="54" t="s">
        <v>665</v>
      </c>
      <c r="E27" s="6" t="s">
        <v>614</v>
      </c>
      <c r="F27" s="19">
        <v>2500</v>
      </c>
      <c r="G27" s="24">
        <v>2591.4499999999998</v>
      </c>
      <c r="H27" s="24">
        <v>1.3</v>
      </c>
      <c r="I27" s="31">
        <v>7.7074999999999996</v>
      </c>
      <c r="J27" s="31"/>
      <c r="K27" s="35" t="s">
        <v>596</v>
      </c>
    </row>
    <row r="28" spans="2:11" x14ac:dyDescent="0.3">
      <c r="B28" s="8" t="s">
        <v>766</v>
      </c>
      <c r="C28" s="57" t="s">
        <v>767</v>
      </c>
      <c r="D28" s="54" t="s">
        <v>768</v>
      </c>
      <c r="E28" s="6" t="s">
        <v>763</v>
      </c>
      <c r="F28" s="19">
        <v>2500</v>
      </c>
      <c r="G28" s="24">
        <v>2524.34</v>
      </c>
      <c r="H28" s="24">
        <v>1.27</v>
      </c>
      <c r="I28" s="31">
        <v>7.5350000000000001</v>
      </c>
      <c r="J28" s="31"/>
      <c r="K28" s="35" t="s">
        <v>596</v>
      </c>
    </row>
    <row r="29" spans="2:11" x14ac:dyDescent="0.3">
      <c r="B29" s="8" t="s">
        <v>702</v>
      </c>
      <c r="C29" s="57" t="s">
        <v>703</v>
      </c>
      <c r="D29" s="54" t="s">
        <v>704</v>
      </c>
      <c r="E29" s="6" t="s">
        <v>705</v>
      </c>
      <c r="F29" s="19">
        <v>4500</v>
      </c>
      <c r="G29" s="24">
        <v>2261.0700000000002</v>
      </c>
      <c r="H29" s="24">
        <v>1.1299999999999999</v>
      </c>
      <c r="I29" s="31">
        <v>8.98</v>
      </c>
      <c r="J29" s="31"/>
      <c r="K29" s="35" t="s">
        <v>596</v>
      </c>
    </row>
    <row r="30" spans="2:11" x14ac:dyDescent="0.3">
      <c r="B30" s="8" t="s">
        <v>769</v>
      </c>
      <c r="C30" s="57" t="s">
        <v>770</v>
      </c>
      <c r="D30" s="54" t="s">
        <v>771</v>
      </c>
      <c r="E30" s="6" t="s">
        <v>673</v>
      </c>
      <c r="F30" s="19">
        <v>3000</v>
      </c>
      <c r="G30" s="24">
        <v>752.87</v>
      </c>
      <c r="H30" s="24">
        <v>0.38</v>
      </c>
      <c r="I30" s="31">
        <v>7.1851000000000003</v>
      </c>
      <c r="J30" s="31"/>
      <c r="K30" s="35" t="s">
        <v>596</v>
      </c>
    </row>
    <row r="31" spans="2:11" x14ac:dyDescent="0.3">
      <c r="C31" s="58" t="s">
        <v>176</v>
      </c>
      <c r="D31" s="54"/>
      <c r="E31" s="6"/>
      <c r="F31" s="19"/>
      <c r="G31" s="25">
        <v>66307.570000000007</v>
      </c>
      <c r="H31" s="25">
        <v>33.270000000000003</v>
      </c>
      <c r="I31" s="31"/>
      <c r="J31" s="31"/>
      <c r="K31" s="35"/>
    </row>
    <row r="32" spans="2:11" x14ac:dyDescent="0.3">
      <c r="C32" s="57"/>
      <c r="D32" s="54"/>
      <c r="E32" s="6"/>
      <c r="F32" s="19"/>
      <c r="G32" s="24"/>
      <c r="H32" s="24"/>
      <c r="I32" s="31"/>
      <c r="J32" s="31"/>
      <c r="K32" s="35"/>
    </row>
    <row r="33" spans="2:11" x14ac:dyDescent="0.3">
      <c r="C33" s="58" t="s">
        <v>7</v>
      </c>
      <c r="D33" s="54"/>
      <c r="E33" s="6"/>
      <c r="F33" s="19"/>
      <c r="G33" s="24" t="s">
        <v>2</v>
      </c>
      <c r="H33" s="24" t="s">
        <v>2</v>
      </c>
      <c r="I33" s="31"/>
      <c r="J33" s="31"/>
      <c r="K33" s="35"/>
    </row>
    <row r="34" spans="2:11" x14ac:dyDescent="0.3">
      <c r="C34" s="57"/>
      <c r="D34" s="54"/>
      <c r="E34" s="6"/>
      <c r="F34" s="19"/>
      <c r="G34" s="24"/>
      <c r="H34" s="24"/>
      <c r="I34" s="31"/>
      <c r="J34" s="31"/>
      <c r="K34" s="35"/>
    </row>
    <row r="35" spans="2:11" x14ac:dyDescent="0.3">
      <c r="C35" s="58" t="s">
        <v>8</v>
      </c>
      <c r="D35" s="54"/>
      <c r="E35" s="6"/>
      <c r="F35" s="19"/>
      <c r="G35" s="24" t="s">
        <v>2</v>
      </c>
      <c r="H35" s="24" t="s">
        <v>2</v>
      </c>
      <c r="I35" s="31"/>
      <c r="J35" s="31"/>
      <c r="K35" s="35"/>
    </row>
    <row r="36" spans="2:11" x14ac:dyDescent="0.3">
      <c r="C36" s="57"/>
      <c r="D36" s="54"/>
      <c r="E36" s="6"/>
      <c r="F36" s="19"/>
      <c r="G36" s="24"/>
      <c r="H36" s="24"/>
      <c r="I36" s="31"/>
      <c r="J36" s="31"/>
      <c r="K36" s="35"/>
    </row>
    <row r="37" spans="2:11" x14ac:dyDescent="0.3">
      <c r="C37" s="59" t="s">
        <v>9</v>
      </c>
      <c r="D37" s="54"/>
      <c r="E37" s="6"/>
      <c r="F37" s="19"/>
      <c r="G37" s="24"/>
      <c r="H37" s="24"/>
      <c r="I37" s="31"/>
      <c r="J37" s="31"/>
      <c r="K37" s="35"/>
    </row>
    <row r="38" spans="2:11" x14ac:dyDescent="0.3">
      <c r="B38" s="8" t="s">
        <v>709</v>
      </c>
      <c r="C38" s="57" t="s">
        <v>710</v>
      </c>
      <c r="D38" s="54" t="s">
        <v>711</v>
      </c>
      <c r="E38" s="6" t="s">
        <v>187</v>
      </c>
      <c r="F38" s="19">
        <v>79500000</v>
      </c>
      <c r="G38" s="24">
        <v>81741.34</v>
      </c>
      <c r="H38" s="24">
        <v>41.02</v>
      </c>
      <c r="I38" s="31">
        <v>6.4821853000000003</v>
      </c>
      <c r="J38" s="31"/>
      <c r="K38" s="35"/>
    </row>
    <row r="39" spans="2:11" x14ac:dyDescent="0.3">
      <c r="B39" s="8" t="s">
        <v>772</v>
      </c>
      <c r="C39" s="57" t="s">
        <v>773</v>
      </c>
      <c r="D39" s="54" t="s">
        <v>774</v>
      </c>
      <c r="E39" s="6" t="s">
        <v>187</v>
      </c>
      <c r="F39" s="19">
        <v>27500000</v>
      </c>
      <c r="G39" s="24">
        <v>28849.78</v>
      </c>
      <c r="H39" s="24">
        <v>14.48</v>
      </c>
      <c r="I39" s="31">
        <v>6.7896979000000002</v>
      </c>
      <c r="J39" s="31"/>
      <c r="K39" s="35"/>
    </row>
    <row r="40" spans="2:11" x14ac:dyDescent="0.3">
      <c r="B40" s="8" t="s">
        <v>775</v>
      </c>
      <c r="C40" s="57" t="s">
        <v>776</v>
      </c>
      <c r="D40" s="54" t="s">
        <v>777</v>
      </c>
      <c r="E40" s="6" t="s">
        <v>187</v>
      </c>
      <c r="F40" s="19">
        <v>5500000</v>
      </c>
      <c r="G40" s="24">
        <v>5670.59</v>
      </c>
      <c r="H40" s="24">
        <v>2.85</v>
      </c>
      <c r="I40" s="31">
        <v>7.1684302000000004</v>
      </c>
      <c r="J40" s="31"/>
      <c r="K40" s="35"/>
    </row>
    <row r="41" spans="2:11" x14ac:dyDescent="0.3">
      <c r="B41" s="8" t="s">
        <v>718</v>
      </c>
      <c r="C41" s="57" t="s">
        <v>719</v>
      </c>
      <c r="D41" s="54" t="s">
        <v>720</v>
      </c>
      <c r="E41" s="6" t="s">
        <v>187</v>
      </c>
      <c r="F41" s="19">
        <v>4000000</v>
      </c>
      <c r="G41" s="24">
        <v>4090.85</v>
      </c>
      <c r="H41" s="24">
        <v>2.0499999999999998</v>
      </c>
      <c r="I41" s="31">
        <v>6.7820245000000003</v>
      </c>
      <c r="J41" s="31"/>
      <c r="K41" s="35"/>
    </row>
    <row r="42" spans="2:11" x14ac:dyDescent="0.3">
      <c r="C42" s="58" t="s">
        <v>176</v>
      </c>
      <c r="D42" s="54"/>
      <c r="E42" s="6"/>
      <c r="F42" s="19"/>
      <c r="G42" s="25">
        <v>120352.56</v>
      </c>
      <c r="H42" s="25">
        <v>60.4</v>
      </c>
      <c r="I42" s="31"/>
      <c r="J42" s="31"/>
      <c r="K42" s="35"/>
    </row>
    <row r="43" spans="2:11" x14ac:dyDescent="0.3">
      <c r="C43" s="57"/>
      <c r="D43" s="54"/>
      <c r="E43" s="6"/>
      <c r="F43" s="19"/>
      <c r="G43" s="24"/>
      <c r="H43" s="24"/>
      <c r="I43" s="31"/>
      <c r="J43" s="31"/>
      <c r="K43" s="35"/>
    </row>
    <row r="44" spans="2:11" x14ac:dyDescent="0.3">
      <c r="C44" s="58" t="s">
        <v>10</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11</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13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15</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20</v>
      </c>
      <c r="D61" s="54"/>
      <c r="E61" s="6"/>
      <c r="F61" s="19"/>
      <c r="G61" s="24"/>
      <c r="H61" s="24"/>
      <c r="I61" s="31"/>
      <c r="J61" s="31"/>
      <c r="K61" s="35"/>
    </row>
    <row r="62" spans="1:11" x14ac:dyDescent="0.3">
      <c r="B62" s="8" t="s">
        <v>778</v>
      </c>
      <c r="C62" s="57" t="s">
        <v>5281</v>
      </c>
      <c r="D62" s="54" t="s">
        <v>779</v>
      </c>
      <c r="E62" s="6" t="s">
        <v>780</v>
      </c>
      <c r="F62" s="19">
        <v>4610.6890000000003</v>
      </c>
      <c r="G62" s="24">
        <v>518.4</v>
      </c>
      <c r="H62" s="24">
        <v>0.26</v>
      </c>
      <c r="I62" s="31">
        <v>5.51</v>
      </c>
      <c r="J62" s="31"/>
      <c r="K62" s="35"/>
    </row>
    <row r="63" spans="1:11" x14ac:dyDescent="0.3">
      <c r="C63" s="58" t="s">
        <v>176</v>
      </c>
      <c r="D63" s="54"/>
      <c r="E63" s="6"/>
      <c r="F63" s="19"/>
      <c r="G63" s="25">
        <v>518.4</v>
      </c>
      <c r="H63" s="25">
        <v>0.26</v>
      </c>
      <c r="I63" s="31"/>
      <c r="J63" s="31"/>
      <c r="K63" s="35"/>
    </row>
    <row r="64" spans="1:11" x14ac:dyDescent="0.3">
      <c r="C64" s="57"/>
      <c r="D64" s="54"/>
      <c r="E64" s="6"/>
      <c r="F64" s="19"/>
      <c r="G64" s="24"/>
      <c r="H64" s="24"/>
      <c r="I64" s="31"/>
      <c r="J64" s="31"/>
      <c r="K64" s="35"/>
    </row>
    <row r="65" spans="1:54" x14ac:dyDescent="0.3">
      <c r="C65" s="58" t="s">
        <v>21</v>
      </c>
      <c r="D65" s="54"/>
      <c r="E65" s="6"/>
      <c r="F65" s="19"/>
      <c r="G65" s="24" t="s">
        <v>2</v>
      </c>
      <c r="H65" s="24" t="s">
        <v>2</v>
      </c>
      <c r="I65" s="31"/>
      <c r="J65" s="31"/>
      <c r="K65" s="35"/>
    </row>
    <row r="66" spans="1:54" x14ac:dyDescent="0.3">
      <c r="C66" s="57"/>
      <c r="D66" s="54"/>
      <c r="E66" s="6"/>
      <c r="F66" s="19"/>
      <c r="G66" s="24"/>
      <c r="H66" s="24"/>
      <c r="I66" s="31"/>
      <c r="J66" s="31"/>
      <c r="K66" s="35"/>
    </row>
    <row r="67" spans="1:54" x14ac:dyDescent="0.3">
      <c r="C67" s="58" t="s">
        <v>22</v>
      </c>
      <c r="D67" s="54"/>
      <c r="E67" s="6"/>
      <c r="F67" s="19"/>
      <c r="G67" s="24" t="s">
        <v>2</v>
      </c>
      <c r="H67" s="24" t="s">
        <v>2</v>
      </c>
      <c r="I67" s="31"/>
      <c r="J67" s="31"/>
      <c r="K67" s="35"/>
    </row>
    <row r="68" spans="1:54" x14ac:dyDescent="0.3">
      <c r="C68" s="57"/>
      <c r="D68" s="54"/>
      <c r="E68" s="6"/>
      <c r="F68" s="19"/>
      <c r="G68" s="24"/>
      <c r="H68" s="24"/>
      <c r="I68" s="31"/>
      <c r="J68" s="31"/>
      <c r="K68" s="35"/>
    </row>
    <row r="69" spans="1:54" x14ac:dyDescent="0.3">
      <c r="C69" s="58" t="s">
        <v>23</v>
      </c>
      <c r="D69" s="54"/>
      <c r="E69" s="6"/>
      <c r="F69" s="19"/>
      <c r="G69" s="24" t="s">
        <v>2</v>
      </c>
      <c r="H69" s="24" t="s">
        <v>2</v>
      </c>
      <c r="I69" s="31"/>
      <c r="J69" s="31"/>
      <c r="K69" s="35"/>
    </row>
    <row r="70" spans="1:54" x14ac:dyDescent="0.3">
      <c r="C70" s="57"/>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188</v>
      </c>
      <c r="C72" s="57" t="s">
        <v>189</v>
      </c>
      <c r="D72" s="54"/>
      <c r="E72" s="6"/>
      <c r="F72" s="19"/>
      <c r="G72" s="24">
        <v>9040.15</v>
      </c>
      <c r="H72" s="24">
        <v>4.54</v>
      </c>
      <c r="I72" s="31"/>
      <c r="J72" s="31"/>
      <c r="K72" s="35"/>
    </row>
    <row r="73" spans="1:54" x14ac:dyDescent="0.3">
      <c r="C73" s="58" t="s">
        <v>176</v>
      </c>
      <c r="D73" s="54"/>
      <c r="E73" s="6"/>
      <c r="F73" s="19"/>
      <c r="G73" s="25">
        <v>9040.15</v>
      </c>
      <c r="H73" s="25">
        <v>4.54</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5255</v>
      </c>
      <c r="D76" s="54"/>
      <c r="E76" s="6"/>
      <c r="F76" s="19"/>
      <c r="G76" s="24" t="s">
        <v>2</v>
      </c>
      <c r="H76" s="24" t="s">
        <v>2</v>
      </c>
      <c r="I76" s="31"/>
      <c r="J76" s="31"/>
      <c r="K76" s="35"/>
      <c r="L76" s="3"/>
      <c r="AI76" s="3"/>
      <c r="AV76" s="3"/>
      <c r="AX76" s="3"/>
      <c r="BB76" s="3"/>
    </row>
    <row r="77" spans="1:54" x14ac:dyDescent="0.3">
      <c r="B77" s="8"/>
      <c r="C77" s="57" t="s">
        <v>190</v>
      </c>
      <c r="D77" s="54"/>
      <c r="E77" s="6"/>
      <c r="F77" s="19"/>
      <c r="G77" s="24">
        <v>3032.33</v>
      </c>
      <c r="H77" s="24">
        <v>1.53</v>
      </c>
      <c r="I77" s="31"/>
      <c r="J77" s="31"/>
      <c r="K77" s="35"/>
    </row>
    <row r="78" spans="1:54" x14ac:dyDescent="0.3">
      <c r="C78" s="58" t="s">
        <v>176</v>
      </c>
      <c r="D78" s="54"/>
      <c r="E78" s="6"/>
      <c r="F78" s="19"/>
      <c r="G78" s="25">
        <v>3032.33</v>
      </c>
      <c r="H78" s="25">
        <v>1.53</v>
      </c>
      <c r="I78" s="31"/>
      <c r="J78" s="31"/>
      <c r="K78" s="35"/>
    </row>
    <row r="79" spans="1:54" x14ac:dyDescent="0.3">
      <c r="C79" s="57"/>
      <c r="D79" s="54"/>
      <c r="E79" s="6"/>
      <c r="F79" s="19"/>
      <c r="G79" s="24"/>
      <c r="H79" s="24"/>
      <c r="I79" s="31"/>
      <c r="J79" s="31"/>
      <c r="K79" s="35"/>
    </row>
    <row r="80" spans="1:54" x14ac:dyDescent="0.3">
      <c r="C80" s="60" t="s">
        <v>191</v>
      </c>
      <c r="D80" s="55"/>
      <c r="E80" s="5"/>
      <c r="F80" s="20"/>
      <c r="G80" s="26">
        <v>199251.01</v>
      </c>
      <c r="H80" s="26">
        <v>100.00000000000001</v>
      </c>
      <c r="I80" s="32"/>
      <c r="J80" s="32"/>
      <c r="K80" s="36"/>
    </row>
    <row r="83" spans="3:11" x14ac:dyDescent="0.3">
      <c r="C83" s="1" t="s">
        <v>192</v>
      </c>
    </row>
    <row r="84" spans="3:11" x14ac:dyDescent="0.3">
      <c r="C84" s="37" t="s">
        <v>193</v>
      </c>
      <c r="D84" s="37"/>
      <c r="E84" s="37"/>
      <c r="F84" s="37"/>
      <c r="G84" s="37"/>
      <c r="H84" s="37"/>
      <c r="I84" s="37"/>
      <c r="J84" s="37"/>
      <c r="K84" s="37"/>
    </row>
    <row r="85" spans="3:11" x14ac:dyDescent="0.3">
      <c r="C85" s="2" t="s">
        <v>194</v>
      </c>
    </row>
    <row r="86" spans="3:11" x14ac:dyDescent="0.3">
      <c r="C86" s="2" t="s">
        <v>195</v>
      </c>
    </row>
    <row r="87" spans="3:11" ht="30" customHeight="1" x14ac:dyDescent="0.3">
      <c r="C87" s="82" t="s">
        <v>196</v>
      </c>
      <c r="D87" s="83"/>
      <c r="E87" s="83"/>
      <c r="F87" s="83"/>
      <c r="G87" s="83"/>
      <c r="H87" s="83"/>
      <c r="I87" s="83"/>
      <c r="J87" s="83"/>
      <c r="K87" s="83"/>
    </row>
    <row r="88" spans="3:11" x14ac:dyDescent="0.3">
      <c r="C88" s="2" t="s">
        <v>197</v>
      </c>
    </row>
    <row r="90" spans="3:11" x14ac:dyDescent="0.3">
      <c r="C90" s="1" t="s">
        <v>5366</v>
      </c>
      <c r="E90" s="80" t="s">
        <v>5367</v>
      </c>
    </row>
    <row r="91" spans="3:11" x14ac:dyDescent="0.3">
      <c r="E91" s="2" t="s">
        <v>5373</v>
      </c>
    </row>
  </sheetData>
  <mergeCells count="1">
    <mergeCell ref="C87:K87"/>
  </mergeCells>
  <hyperlinks>
    <hyperlink ref="J2" location="'Index'!A1" display="'Index'!A1" xr:uid="{EA7422FB-4113-4542-91C1-90900D61BE42}"/>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99DF2-5130-4746-859B-7ABD6369F512}">
  <sheetPr codeName="Sheet168"/>
  <dimension ref="A1:IV88"/>
  <sheetViews>
    <sheetView showGridLines="0" zoomScale="90" zoomScaleNormal="90" workbookViewId="0">
      <pane ySplit="6" topLeftCell="A68"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3456</v>
      </c>
      <c r="J2" s="38" t="s">
        <v>4927</v>
      </c>
    </row>
    <row r="3" spans="1:54" ht="16.2" x14ac:dyDescent="0.35">
      <c r="C3" s="1" t="s">
        <v>28</v>
      </c>
      <c r="D3" s="21" t="s">
        <v>3457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3458</v>
      </c>
      <c r="C26" s="57" t="s">
        <v>3459</v>
      </c>
      <c r="D26" s="54" t="s">
        <v>3460</v>
      </c>
      <c r="E26" s="6" t="s">
        <v>187</v>
      </c>
      <c r="F26" s="19">
        <v>9500000</v>
      </c>
      <c r="G26" s="24">
        <v>9698.58</v>
      </c>
      <c r="H26" s="24">
        <v>24.83</v>
      </c>
      <c r="I26" s="31">
        <v>5.8686860999999997</v>
      </c>
      <c r="J26" s="31"/>
      <c r="K26" s="35"/>
    </row>
    <row r="27" spans="1:11" x14ac:dyDescent="0.3">
      <c r="B27" s="8" t="s">
        <v>3461</v>
      </c>
      <c r="C27" s="57" t="s">
        <v>3462</v>
      </c>
      <c r="D27" s="54" t="s">
        <v>3463</v>
      </c>
      <c r="E27" s="6" t="s">
        <v>187</v>
      </c>
      <c r="F27" s="19">
        <v>6000000</v>
      </c>
      <c r="G27" s="24">
        <v>6125.71</v>
      </c>
      <c r="H27" s="24">
        <v>15.68</v>
      </c>
      <c r="I27" s="31">
        <v>5.8834555000000002</v>
      </c>
      <c r="J27" s="31"/>
      <c r="K27" s="35"/>
    </row>
    <row r="28" spans="1:11" x14ac:dyDescent="0.3">
      <c r="B28" s="8" t="s">
        <v>3464</v>
      </c>
      <c r="C28" s="57" t="s">
        <v>3465</v>
      </c>
      <c r="D28" s="54" t="s">
        <v>3466</v>
      </c>
      <c r="E28" s="6" t="s">
        <v>187</v>
      </c>
      <c r="F28" s="19">
        <v>4500000</v>
      </c>
      <c r="G28" s="24">
        <v>4595.53</v>
      </c>
      <c r="H28" s="24">
        <v>11.77</v>
      </c>
      <c r="I28" s="31">
        <v>5.8326551000000002</v>
      </c>
      <c r="J28" s="31"/>
      <c r="K28" s="35"/>
    </row>
    <row r="29" spans="1:11" x14ac:dyDescent="0.3">
      <c r="B29" s="8" t="s">
        <v>3467</v>
      </c>
      <c r="C29" s="57" t="s">
        <v>3468</v>
      </c>
      <c r="D29" s="54" t="s">
        <v>3469</v>
      </c>
      <c r="E29" s="6" t="s">
        <v>187</v>
      </c>
      <c r="F29" s="19">
        <v>2500000</v>
      </c>
      <c r="G29" s="24">
        <v>2546.4</v>
      </c>
      <c r="H29" s="24">
        <v>6.52</v>
      </c>
      <c r="I29" s="31">
        <v>5.8491755999999997</v>
      </c>
      <c r="J29" s="31"/>
      <c r="K29" s="35"/>
    </row>
    <row r="30" spans="1:11" x14ac:dyDescent="0.3">
      <c r="B30" s="8" t="s">
        <v>3470</v>
      </c>
      <c r="C30" s="57" t="s">
        <v>3471</v>
      </c>
      <c r="D30" s="54" t="s">
        <v>3472</v>
      </c>
      <c r="E30" s="6" t="s">
        <v>187</v>
      </c>
      <c r="F30" s="19">
        <v>2000000</v>
      </c>
      <c r="G30" s="24">
        <v>2042.46</v>
      </c>
      <c r="H30" s="24">
        <v>5.23</v>
      </c>
      <c r="I30" s="31">
        <v>5.8528335</v>
      </c>
      <c r="J30" s="31"/>
      <c r="K30" s="35"/>
    </row>
    <row r="31" spans="1:11" x14ac:dyDescent="0.3">
      <c r="B31" s="8" t="s">
        <v>3473</v>
      </c>
      <c r="C31" s="57" t="s">
        <v>3474</v>
      </c>
      <c r="D31" s="54" t="s">
        <v>3475</v>
      </c>
      <c r="E31" s="6" t="s">
        <v>187</v>
      </c>
      <c r="F31" s="19">
        <v>1000000</v>
      </c>
      <c r="G31" s="24">
        <v>1021.05</v>
      </c>
      <c r="H31" s="24">
        <v>2.61</v>
      </c>
      <c r="I31" s="31">
        <v>5.8326551000000002</v>
      </c>
      <c r="J31" s="31"/>
      <c r="K31" s="35"/>
    </row>
    <row r="32" spans="1:11" x14ac:dyDescent="0.3">
      <c r="C32" s="58" t="s">
        <v>176</v>
      </c>
      <c r="D32" s="54"/>
      <c r="E32" s="6"/>
      <c r="F32" s="19"/>
      <c r="G32" s="25">
        <v>26029.73</v>
      </c>
      <c r="H32" s="25">
        <v>66.64</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3476</v>
      </c>
      <c r="C44" s="57" t="s">
        <v>3477</v>
      </c>
      <c r="D44" s="54" t="s">
        <v>3478</v>
      </c>
      <c r="E44" s="6" t="s">
        <v>187</v>
      </c>
      <c r="F44" s="19">
        <v>4714500</v>
      </c>
      <c r="G44" s="24">
        <v>4469.33</v>
      </c>
      <c r="H44" s="24">
        <v>11.44</v>
      </c>
      <c r="I44" s="31">
        <v>5.7480943</v>
      </c>
      <c r="J44" s="31"/>
      <c r="K44" s="35"/>
    </row>
    <row r="45" spans="1:11" x14ac:dyDescent="0.3">
      <c r="B45" s="8" t="s">
        <v>3479</v>
      </c>
      <c r="C45" s="57" t="s">
        <v>3480</v>
      </c>
      <c r="D45" s="54" t="s">
        <v>3481</v>
      </c>
      <c r="E45" s="6" t="s">
        <v>187</v>
      </c>
      <c r="F45" s="19">
        <v>1471900</v>
      </c>
      <c r="G45" s="24">
        <v>1395.14</v>
      </c>
      <c r="H45" s="24">
        <v>3.57</v>
      </c>
      <c r="I45" s="31">
        <v>5.7479915999999998</v>
      </c>
      <c r="J45" s="31"/>
      <c r="K45" s="35"/>
    </row>
    <row r="46" spans="1:11" x14ac:dyDescent="0.3">
      <c r="B46" s="8" t="s">
        <v>3404</v>
      </c>
      <c r="C46" s="57" t="s">
        <v>3405</v>
      </c>
      <c r="D46" s="54" t="s">
        <v>3406</v>
      </c>
      <c r="E46" s="6" t="s">
        <v>187</v>
      </c>
      <c r="F46" s="19">
        <v>1150000</v>
      </c>
      <c r="G46" s="24">
        <v>1099.21</v>
      </c>
      <c r="H46" s="24">
        <v>2.81</v>
      </c>
      <c r="I46" s="31">
        <v>5.7477346999999996</v>
      </c>
      <c r="J46" s="31"/>
      <c r="K46" s="35"/>
    </row>
    <row r="47" spans="1:11" x14ac:dyDescent="0.3">
      <c r="B47" s="8" t="s">
        <v>3482</v>
      </c>
      <c r="C47" s="57" t="s">
        <v>3483</v>
      </c>
      <c r="D47" s="54" t="s">
        <v>3484</v>
      </c>
      <c r="E47" s="6" t="s">
        <v>187</v>
      </c>
      <c r="F47" s="19">
        <v>1022000</v>
      </c>
      <c r="G47" s="24">
        <v>968.26</v>
      </c>
      <c r="H47" s="24">
        <v>2.48</v>
      </c>
      <c r="I47" s="31">
        <v>5.7477346999999996</v>
      </c>
      <c r="J47" s="31"/>
      <c r="K47" s="35"/>
    </row>
    <row r="48" spans="1:11" x14ac:dyDescent="0.3">
      <c r="B48" s="8" t="s">
        <v>3485</v>
      </c>
      <c r="C48" s="57" t="s">
        <v>3486</v>
      </c>
      <c r="D48" s="54" t="s">
        <v>3487</v>
      </c>
      <c r="E48" s="6" t="s">
        <v>187</v>
      </c>
      <c r="F48" s="19">
        <v>1015300</v>
      </c>
      <c r="G48" s="24">
        <v>961.31</v>
      </c>
      <c r="H48" s="24">
        <v>2.46</v>
      </c>
      <c r="I48" s="31">
        <v>5.7473749999999999</v>
      </c>
      <c r="J48" s="31"/>
      <c r="K48" s="35"/>
    </row>
    <row r="49" spans="1:11" x14ac:dyDescent="0.3">
      <c r="B49" s="8" t="s">
        <v>3488</v>
      </c>
      <c r="C49" s="57" t="s">
        <v>3489</v>
      </c>
      <c r="D49" s="54" t="s">
        <v>3490</v>
      </c>
      <c r="E49" s="6" t="s">
        <v>187</v>
      </c>
      <c r="F49" s="19">
        <v>700000</v>
      </c>
      <c r="G49" s="24">
        <v>663.39</v>
      </c>
      <c r="H49" s="24">
        <v>1.7</v>
      </c>
      <c r="I49" s="31">
        <v>5.7478888000000001</v>
      </c>
      <c r="J49" s="31"/>
      <c r="K49" s="35"/>
    </row>
    <row r="50" spans="1:11" x14ac:dyDescent="0.3">
      <c r="B50" s="8" t="s">
        <v>3491</v>
      </c>
      <c r="C50" s="57" t="s">
        <v>3492</v>
      </c>
      <c r="D50" s="54" t="s">
        <v>3493</v>
      </c>
      <c r="E50" s="6" t="s">
        <v>187</v>
      </c>
      <c r="F50" s="19">
        <v>575000</v>
      </c>
      <c r="G50" s="24">
        <v>545.35</v>
      </c>
      <c r="H50" s="24">
        <v>1.4</v>
      </c>
      <c r="I50" s="31">
        <v>5.7483512000000001</v>
      </c>
      <c r="J50" s="31"/>
      <c r="K50" s="35"/>
    </row>
    <row r="51" spans="1:11" x14ac:dyDescent="0.3">
      <c r="B51" s="8" t="s">
        <v>3413</v>
      </c>
      <c r="C51" s="57" t="s">
        <v>3414</v>
      </c>
      <c r="D51" s="54" t="s">
        <v>3415</v>
      </c>
      <c r="E51" s="6" t="s">
        <v>187</v>
      </c>
      <c r="F51" s="19">
        <v>552000</v>
      </c>
      <c r="G51" s="24">
        <v>530.96</v>
      </c>
      <c r="H51" s="24">
        <v>1.36</v>
      </c>
      <c r="I51" s="31">
        <v>5.7308322</v>
      </c>
      <c r="J51" s="31"/>
      <c r="K51" s="35"/>
    </row>
    <row r="52" spans="1:11" x14ac:dyDescent="0.3">
      <c r="B52" s="8" t="s">
        <v>3494</v>
      </c>
      <c r="C52" s="57" t="s">
        <v>3495</v>
      </c>
      <c r="D52" s="54" t="s">
        <v>3496</v>
      </c>
      <c r="E52" s="6" t="s">
        <v>187</v>
      </c>
      <c r="F52" s="19">
        <v>275000</v>
      </c>
      <c r="G52" s="24">
        <v>262.27999999999997</v>
      </c>
      <c r="H52" s="24">
        <v>0.67</v>
      </c>
      <c r="I52" s="31">
        <v>5.7492761000000003</v>
      </c>
      <c r="J52" s="31"/>
      <c r="K52" s="35"/>
    </row>
    <row r="53" spans="1:11" x14ac:dyDescent="0.3">
      <c r="B53" s="8" t="s">
        <v>3416</v>
      </c>
      <c r="C53" s="57" t="s">
        <v>3417</v>
      </c>
      <c r="D53" s="54" t="s">
        <v>3418</v>
      </c>
      <c r="E53" s="6" t="s">
        <v>187</v>
      </c>
      <c r="F53" s="19">
        <v>157000</v>
      </c>
      <c r="G53" s="24">
        <v>150.85</v>
      </c>
      <c r="H53" s="24">
        <v>0.39</v>
      </c>
      <c r="I53" s="31">
        <v>5.7302156000000002</v>
      </c>
      <c r="J53" s="31"/>
      <c r="K53" s="35"/>
    </row>
    <row r="54" spans="1:11" x14ac:dyDescent="0.3">
      <c r="B54" s="8" t="s">
        <v>3410</v>
      </c>
      <c r="C54" s="57" t="s">
        <v>3411</v>
      </c>
      <c r="D54" s="54" t="s">
        <v>3412</v>
      </c>
      <c r="E54" s="6" t="s">
        <v>187</v>
      </c>
      <c r="F54" s="19">
        <v>75000</v>
      </c>
      <c r="G54" s="24">
        <v>72.37</v>
      </c>
      <c r="H54" s="24">
        <v>0.19</v>
      </c>
      <c r="I54" s="31">
        <v>5.7294448999999998</v>
      </c>
      <c r="J54" s="31"/>
      <c r="K54" s="35"/>
    </row>
    <row r="55" spans="1:11" x14ac:dyDescent="0.3">
      <c r="C55" s="58" t="s">
        <v>176</v>
      </c>
      <c r="D55" s="54"/>
      <c r="E55" s="6"/>
      <c r="F55" s="19"/>
      <c r="G55" s="25">
        <v>11118.45</v>
      </c>
      <c r="H55" s="25">
        <v>28.47</v>
      </c>
      <c r="I55" s="31"/>
      <c r="J55" s="31"/>
      <c r="K55" s="35"/>
    </row>
    <row r="56" spans="1:11" x14ac:dyDescent="0.3">
      <c r="C56" s="57"/>
      <c r="D56" s="54"/>
      <c r="E56" s="6"/>
      <c r="F56" s="19"/>
      <c r="G56" s="24"/>
      <c r="H56" s="24"/>
      <c r="I56" s="31"/>
      <c r="J56" s="31"/>
      <c r="K56" s="35"/>
    </row>
    <row r="57" spans="1:11" x14ac:dyDescent="0.3">
      <c r="A57" s="10"/>
      <c r="B57" s="28"/>
      <c r="C57" s="58" t="s">
        <v>18</v>
      </c>
      <c r="D57" s="54"/>
      <c r="E57" s="6"/>
      <c r="F57" s="19"/>
      <c r="G57" s="24"/>
      <c r="H57" s="24"/>
      <c r="I57" s="31"/>
      <c r="J57" s="31"/>
      <c r="K57" s="35"/>
    </row>
    <row r="58" spans="1:11" x14ac:dyDescent="0.3">
      <c r="A58" s="28"/>
      <c r="B58" s="28"/>
      <c r="C58" s="58" t="s">
        <v>19</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20</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21</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22</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23</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C68" s="59" t="s">
        <v>24</v>
      </c>
      <c r="D68" s="54"/>
      <c r="E68" s="6"/>
      <c r="F68" s="19"/>
      <c r="G68" s="24"/>
      <c r="H68" s="24"/>
      <c r="I68" s="31"/>
      <c r="J68" s="31"/>
      <c r="K68" s="35"/>
    </row>
    <row r="69" spans="1:54" x14ac:dyDescent="0.3">
      <c r="B69" s="8" t="s">
        <v>188</v>
      </c>
      <c r="C69" s="57" t="s">
        <v>189</v>
      </c>
      <c r="D69" s="54"/>
      <c r="E69" s="6"/>
      <c r="F69" s="19"/>
      <c r="G69" s="24">
        <v>1785.68</v>
      </c>
      <c r="H69" s="24">
        <v>4.57</v>
      </c>
      <c r="I69" s="31"/>
      <c r="J69" s="31"/>
      <c r="K69" s="35"/>
    </row>
    <row r="70" spans="1:54" x14ac:dyDescent="0.3">
      <c r="C70" s="58" t="s">
        <v>176</v>
      </c>
      <c r="D70" s="54"/>
      <c r="E70" s="6"/>
      <c r="F70" s="19"/>
      <c r="G70" s="25">
        <v>1785.68</v>
      </c>
      <c r="H70" s="25">
        <v>4.57</v>
      </c>
      <c r="I70" s="31"/>
      <c r="J70" s="31"/>
      <c r="K70" s="35"/>
    </row>
    <row r="71" spans="1:54" x14ac:dyDescent="0.3">
      <c r="C71" s="57"/>
      <c r="D71" s="54"/>
      <c r="E71" s="6"/>
      <c r="F71" s="19"/>
      <c r="G71" s="24"/>
      <c r="H71" s="24"/>
      <c r="I71" s="31"/>
      <c r="J71" s="31"/>
      <c r="K71" s="35"/>
    </row>
    <row r="72" spans="1:54" x14ac:dyDescent="0.3">
      <c r="A72" s="10"/>
      <c r="B72" s="28"/>
      <c r="C72" s="58" t="s">
        <v>25</v>
      </c>
      <c r="D72" s="54"/>
      <c r="E72" s="6"/>
      <c r="F72" s="19"/>
      <c r="G72" s="24"/>
      <c r="H72" s="24"/>
      <c r="I72" s="31"/>
      <c r="J72" s="31"/>
      <c r="K72" s="35"/>
    </row>
    <row r="73" spans="1:54" s="2" customFormat="1" ht="13.8" x14ac:dyDescent="0.3">
      <c r="A73" s="28"/>
      <c r="B73" s="28"/>
      <c r="C73" s="57" t="s">
        <v>5255</v>
      </c>
      <c r="D73" s="54"/>
      <c r="E73" s="6"/>
      <c r="F73" s="19"/>
      <c r="G73" s="24" t="s">
        <v>2</v>
      </c>
      <c r="H73" s="24" t="s">
        <v>2</v>
      </c>
      <c r="I73" s="31"/>
      <c r="J73" s="31"/>
      <c r="K73" s="35"/>
      <c r="L73" s="3"/>
      <c r="AI73" s="3"/>
      <c r="AV73" s="3"/>
      <c r="AX73" s="3"/>
      <c r="BB73" s="3"/>
    </row>
    <row r="74" spans="1:54" x14ac:dyDescent="0.3">
      <c r="B74" s="8"/>
      <c r="C74" s="57" t="s">
        <v>190</v>
      </c>
      <c r="D74" s="54"/>
      <c r="E74" s="6"/>
      <c r="F74" s="19"/>
      <c r="G74" s="24">
        <v>121.5</v>
      </c>
      <c r="H74" s="24">
        <v>0.32</v>
      </c>
      <c r="I74" s="31"/>
      <c r="J74" s="31"/>
      <c r="K74" s="35"/>
    </row>
    <row r="75" spans="1:54" x14ac:dyDescent="0.3">
      <c r="C75" s="58" t="s">
        <v>176</v>
      </c>
      <c r="D75" s="54"/>
      <c r="E75" s="6"/>
      <c r="F75" s="19"/>
      <c r="G75" s="25">
        <v>121.5</v>
      </c>
      <c r="H75" s="25">
        <v>0.32</v>
      </c>
      <c r="I75" s="31"/>
      <c r="J75" s="31"/>
      <c r="K75" s="35"/>
    </row>
    <row r="76" spans="1:54" x14ac:dyDescent="0.3">
      <c r="C76" s="57"/>
      <c r="D76" s="54"/>
      <c r="E76" s="6"/>
      <c r="F76" s="19"/>
      <c r="G76" s="24"/>
      <c r="H76" s="24"/>
      <c r="I76" s="31"/>
      <c r="J76" s="31"/>
      <c r="K76" s="35"/>
    </row>
    <row r="77" spans="1:54" x14ac:dyDescent="0.3">
      <c r="C77" s="60" t="s">
        <v>191</v>
      </c>
      <c r="D77" s="55"/>
      <c r="E77" s="5"/>
      <c r="F77" s="20"/>
      <c r="G77" s="26">
        <v>39055.360000000001</v>
      </c>
      <c r="H77" s="26">
        <v>100</v>
      </c>
      <c r="I77" s="32"/>
      <c r="J77" s="32"/>
      <c r="K77" s="36"/>
    </row>
    <row r="80" spans="1:54" x14ac:dyDescent="0.3">
      <c r="C80" s="1" t="s">
        <v>192</v>
      </c>
    </row>
    <row r="81" spans="3:11" x14ac:dyDescent="0.3">
      <c r="C81" s="37" t="s">
        <v>193</v>
      </c>
      <c r="D81" s="37"/>
      <c r="E81" s="37"/>
      <c r="F81" s="37"/>
      <c r="G81" s="37"/>
      <c r="H81" s="37"/>
      <c r="I81" s="37"/>
      <c r="J81" s="37"/>
      <c r="K81" s="37"/>
    </row>
    <row r="82" spans="3:11" x14ac:dyDescent="0.3">
      <c r="C82" s="2" t="s">
        <v>194</v>
      </c>
    </row>
    <row r="83" spans="3:11" x14ac:dyDescent="0.3">
      <c r="C83" s="2" t="s">
        <v>195</v>
      </c>
    </row>
    <row r="84" spans="3:11" ht="30" customHeight="1" x14ac:dyDescent="0.3">
      <c r="C84" s="82" t="s">
        <v>196</v>
      </c>
      <c r="D84" s="83"/>
      <c r="E84" s="83"/>
      <c r="F84" s="83"/>
      <c r="G84" s="83"/>
      <c r="H84" s="83"/>
      <c r="I84" s="83"/>
      <c r="J84" s="83"/>
      <c r="K84" s="83"/>
    </row>
    <row r="85" spans="3:11" x14ac:dyDescent="0.3">
      <c r="C85" s="2" t="s">
        <v>197</v>
      </c>
    </row>
    <row r="87" spans="3:11" x14ac:dyDescent="0.3">
      <c r="C87" s="1" t="s">
        <v>5366</v>
      </c>
      <c r="E87" s="80" t="s">
        <v>5367</v>
      </c>
    </row>
    <row r="88" spans="3:11" x14ac:dyDescent="0.3">
      <c r="E88" s="2" t="s">
        <v>5373</v>
      </c>
    </row>
  </sheetData>
  <mergeCells count="1">
    <mergeCell ref="C84:K84"/>
  </mergeCells>
  <hyperlinks>
    <hyperlink ref="J2" location="'Index'!A1" display="'Index'!A1" xr:uid="{9C0D9FF9-6474-45C4-BDAC-B406FD753F8E}"/>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0B460-3F7F-43EB-AFB6-CAB5DBFE44F9}">
  <sheetPr codeName="Sheet169"/>
  <dimension ref="A1:IV89"/>
  <sheetViews>
    <sheetView showGridLines="0" zoomScale="90" zoomScaleNormal="90" workbookViewId="0">
      <pane ySplit="6" topLeftCell="A69"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3497</v>
      </c>
      <c r="J2" s="38" t="s">
        <v>4927</v>
      </c>
    </row>
    <row r="3" spans="1:54" ht="16.2" x14ac:dyDescent="0.35">
      <c r="C3" s="1" t="s">
        <v>28</v>
      </c>
      <c r="D3" s="21" t="s">
        <v>3498</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3499</v>
      </c>
      <c r="C26" s="57" t="s">
        <v>3500</v>
      </c>
      <c r="D26" s="54" t="s">
        <v>3501</v>
      </c>
      <c r="E26" s="6" t="s">
        <v>187</v>
      </c>
      <c r="F26" s="19">
        <v>5500000</v>
      </c>
      <c r="G26" s="24">
        <v>5604.74</v>
      </c>
      <c r="H26" s="24">
        <v>24.47</v>
      </c>
      <c r="I26" s="31">
        <v>5.8018359000000004</v>
      </c>
      <c r="J26" s="31"/>
      <c r="K26" s="35"/>
    </row>
    <row r="27" spans="1:11" x14ac:dyDescent="0.3">
      <c r="B27" s="8" t="s">
        <v>3467</v>
      </c>
      <c r="C27" s="57" t="s">
        <v>3468</v>
      </c>
      <c r="D27" s="54" t="s">
        <v>3469</v>
      </c>
      <c r="E27" s="6" t="s">
        <v>187</v>
      </c>
      <c r="F27" s="19">
        <v>3500000</v>
      </c>
      <c r="G27" s="24">
        <v>3564.96</v>
      </c>
      <c r="H27" s="24">
        <v>15.57</v>
      </c>
      <c r="I27" s="31">
        <v>5.8491755999999997</v>
      </c>
      <c r="J27" s="31"/>
      <c r="K27" s="35"/>
    </row>
    <row r="28" spans="1:11" x14ac:dyDescent="0.3">
      <c r="B28" s="8" t="s">
        <v>3502</v>
      </c>
      <c r="C28" s="57" t="s">
        <v>3503</v>
      </c>
      <c r="D28" s="54" t="s">
        <v>3504</v>
      </c>
      <c r="E28" s="6" t="s">
        <v>187</v>
      </c>
      <c r="F28" s="19">
        <v>2000000</v>
      </c>
      <c r="G28" s="24">
        <v>2037.31</v>
      </c>
      <c r="H28" s="24">
        <v>8.9</v>
      </c>
      <c r="I28" s="31">
        <v>5.8275050999999998</v>
      </c>
      <c r="J28" s="31"/>
      <c r="K28" s="35"/>
    </row>
    <row r="29" spans="1:11" x14ac:dyDescent="0.3">
      <c r="B29" s="8" t="s">
        <v>3381</v>
      </c>
      <c r="C29" s="57" t="s">
        <v>3382</v>
      </c>
      <c r="D29" s="54" t="s">
        <v>3383</v>
      </c>
      <c r="E29" s="6" t="s">
        <v>187</v>
      </c>
      <c r="F29" s="19">
        <v>2000000</v>
      </c>
      <c r="G29" s="24">
        <v>2033.23</v>
      </c>
      <c r="H29" s="24">
        <v>8.8800000000000008</v>
      </c>
      <c r="I29" s="31">
        <v>5.7864358999999999</v>
      </c>
      <c r="J29" s="31"/>
      <c r="K29" s="35"/>
    </row>
    <row r="30" spans="1:11" x14ac:dyDescent="0.3">
      <c r="B30" s="8" t="s">
        <v>3505</v>
      </c>
      <c r="C30" s="57" t="s">
        <v>3506</v>
      </c>
      <c r="D30" s="54" t="s">
        <v>3507</v>
      </c>
      <c r="E30" s="6" t="s">
        <v>187</v>
      </c>
      <c r="F30" s="19">
        <v>1000000</v>
      </c>
      <c r="G30" s="24">
        <v>1020.95</v>
      </c>
      <c r="H30" s="24">
        <v>4.46</v>
      </c>
      <c r="I30" s="31">
        <v>5.8543256000000001</v>
      </c>
      <c r="J30" s="31"/>
      <c r="K30" s="35"/>
    </row>
    <row r="31" spans="1:11" x14ac:dyDescent="0.3">
      <c r="B31" s="8" t="s">
        <v>3508</v>
      </c>
      <c r="C31" s="57" t="s">
        <v>3509</v>
      </c>
      <c r="D31" s="54" t="s">
        <v>3510</v>
      </c>
      <c r="E31" s="6" t="s">
        <v>187</v>
      </c>
      <c r="F31" s="19">
        <v>1000000</v>
      </c>
      <c r="G31" s="24">
        <v>1018.69</v>
      </c>
      <c r="H31" s="24">
        <v>4.45</v>
      </c>
      <c r="I31" s="31">
        <v>5.8433102000000003</v>
      </c>
      <c r="J31" s="31"/>
      <c r="K31" s="35"/>
    </row>
    <row r="32" spans="1:11" x14ac:dyDescent="0.3">
      <c r="B32" s="8" t="s">
        <v>3511</v>
      </c>
      <c r="C32" s="57" t="s">
        <v>3512</v>
      </c>
      <c r="D32" s="54" t="s">
        <v>3513</v>
      </c>
      <c r="E32" s="6" t="s">
        <v>187</v>
      </c>
      <c r="F32" s="19">
        <v>750000</v>
      </c>
      <c r="G32" s="24">
        <v>765.99</v>
      </c>
      <c r="H32" s="24">
        <v>3.34</v>
      </c>
      <c r="I32" s="31">
        <v>5.8326551000000002</v>
      </c>
      <c r="J32" s="31"/>
      <c r="K32" s="35"/>
    </row>
    <row r="33" spans="1:11" x14ac:dyDescent="0.3">
      <c r="B33" s="8" t="s">
        <v>3514</v>
      </c>
      <c r="C33" s="57" t="s">
        <v>3515</v>
      </c>
      <c r="D33" s="54" t="s">
        <v>3516</v>
      </c>
      <c r="E33" s="6" t="s">
        <v>187</v>
      </c>
      <c r="F33" s="19">
        <v>500000</v>
      </c>
      <c r="G33" s="24">
        <v>510.46</v>
      </c>
      <c r="H33" s="24">
        <v>2.23</v>
      </c>
      <c r="I33" s="31">
        <v>5.8685790999999998</v>
      </c>
      <c r="J33" s="31"/>
      <c r="K33" s="35"/>
    </row>
    <row r="34" spans="1:11" x14ac:dyDescent="0.3">
      <c r="C34" s="58" t="s">
        <v>176</v>
      </c>
      <c r="D34" s="54"/>
      <c r="E34" s="6"/>
      <c r="F34" s="19"/>
      <c r="G34" s="25">
        <v>16556.330000000002</v>
      </c>
      <c r="H34" s="25">
        <v>72.3</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3491</v>
      </c>
      <c r="C46" s="57" t="s">
        <v>3492</v>
      </c>
      <c r="D46" s="54" t="s">
        <v>3493</v>
      </c>
      <c r="E46" s="6" t="s">
        <v>187</v>
      </c>
      <c r="F46" s="19">
        <v>850000</v>
      </c>
      <c r="G46" s="24">
        <v>806.17</v>
      </c>
      <c r="H46" s="24">
        <v>3.52</v>
      </c>
      <c r="I46" s="31">
        <v>5.7483512000000001</v>
      </c>
      <c r="J46" s="31"/>
      <c r="K46" s="35"/>
    </row>
    <row r="47" spans="1:11" x14ac:dyDescent="0.3">
      <c r="B47" s="8" t="s">
        <v>3479</v>
      </c>
      <c r="C47" s="57" t="s">
        <v>3480</v>
      </c>
      <c r="D47" s="54" t="s">
        <v>3481</v>
      </c>
      <c r="E47" s="6" t="s">
        <v>187</v>
      </c>
      <c r="F47" s="19">
        <v>842900</v>
      </c>
      <c r="G47" s="24">
        <v>798.94</v>
      </c>
      <c r="H47" s="24">
        <v>3.49</v>
      </c>
      <c r="I47" s="31">
        <v>5.7479915999999998</v>
      </c>
      <c r="J47" s="31"/>
      <c r="K47" s="35"/>
    </row>
    <row r="48" spans="1:11" x14ac:dyDescent="0.3">
      <c r="B48" s="8" t="s">
        <v>3488</v>
      </c>
      <c r="C48" s="57" t="s">
        <v>3489</v>
      </c>
      <c r="D48" s="54" t="s">
        <v>3490</v>
      </c>
      <c r="E48" s="6" t="s">
        <v>187</v>
      </c>
      <c r="F48" s="19">
        <v>770000</v>
      </c>
      <c r="G48" s="24">
        <v>729.73</v>
      </c>
      <c r="H48" s="24">
        <v>3.19</v>
      </c>
      <c r="I48" s="31">
        <v>5.7478888000000001</v>
      </c>
      <c r="J48" s="31"/>
      <c r="K48" s="35"/>
    </row>
    <row r="49" spans="1:11" x14ac:dyDescent="0.3">
      <c r="B49" s="8" t="s">
        <v>3404</v>
      </c>
      <c r="C49" s="57" t="s">
        <v>3405</v>
      </c>
      <c r="D49" s="54" t="s">
        <v>3406</v>
      </c>
      <c r="E49" s="6" t="s">
        <v>187</v>
      </c>
      <c r="F49" s="19">
        <v>760000</v>
      </c>
      <c r="G49" s="24">
        <v>726.43</v>
      </c>
      <c r="H49" s="24">
        <v>3.17</v>
      </c>
      <c r="I49" s="31">
        <v>5.7477346999999996</v>
      </c>
      <c r="J49" s="31"/>
      <c r="K49" s="35"/>
    </row>
    <row r="50" spans="1:11" x14ac:dyDescent="0.3">
      <c r="B50" s="8" t="s">
        <v>3413</v>
      </c>
      <c r="C50" s="57" t="s">
        <v>3414</v>
      </c>
      <c r="D50" s="54" t="s">
        <v>3415</v>
      </c>
      <c r="E50" s="6" t="s">
        <v>187</v>
      </c>
      <c r="F50" s="19">
        <v>754000</v>
      </c>
      <c r="G50" s="24">
        <v>725.27</v>
      </c>
      <c r="H50" s="24">
        <v>3.17</v>
      </c>
      <c r="I50" s="31">
        <v>5.7308322</v>
      </c>
      <c r="J50" s="31"/>
      <c r="K50" s="35"/>
    </row>
    <row r="51" spans="1:11" x14ac:dyDescent="0.3">
      <c r="B51" s="8" t="s">
        <v>3482</v>
      </c>
      <c r="C51" s="57" t="s">
        <v>3483</v>
      </c>
      <c r="D51" s="54" t="s">
        <v>3484</v>
      </c>
      <c r="E51" s="6" t="s">
        <v>187</v>
      </c>
      <c r="F51" s="19">
        <v>497000</v>
      </c>
      <c r="G51" s="24">
        <v>470.86</v>
      </c>
      <c r="H51" s="24">
        <v>2.06</v>
      </c>
      <c r="I51" s="31">
        <v>5.7477346999999996</v>
      </c>
      <c r="J51" s="31"/>
      <c r="K51" s="35"/>
    </row>
    <row r="52" spans="1:11" x14ac:dyDescent="0.3">
      <c r="B52" s="8" t="s">
        <v>2707</v>
      </c>
      <c r="C52" s="57" t="s">
        <v>2708</v>
      </c>
      <c r="D52" s="54" t="s">
        <v>2709</v>
      </c>
      <c r="E52" s="6" t="s">
        <v>187</v>
      </c>
      <c r="F52" s="19">
        <v>250000</v>
      </c>
      <c r="G52" s="24">
        <v>246.15</v>
      </c>
      <c r="H52" s="24">
        <v>1.07</v>
      </c>
      <c r="I52" s="31">
        <v>5.5469499999999998</v>
      </c>
      <c r="J52" s="31"/>
      <c r="K52" s="35"/>
    </row>
    <row r="53" spans="1:11" x14ac:dyDescent="0.3">
      <c r="B53" s="8" t="s">
        <v>3428</v>
      </c>
      <c r="C53" s="57" t="s">
        <v>3429</v>
      </c>
      <c r="D53" s="54" t="s">
        <v>3430</v>
      </c>
      <c r="E53" s="6" t="s">
        <v>187</v>
      </c>
      <c r="F53" s="19">
        <v>188000</v>
      </c>
      <c r="G53" s="24">
        <v>183.19</v>
      </c>
      <c r="H53" s="24">
        <v>0.8</v>
      </c>
      <c r="I53" s="31">
        <v>5.6020500000000002</v>
      </c>
      <c r="J53" s="31"/>
      <c r="K53" s="35"/>
    </row>
    <row r="54" spans="1:11" x14ac:dyDescent="0.3">
      <c r="B54" s="8" t="s">
        <v>3476</v>
      </c>
      <c r="C54" s="57" t="s">
        <v>3477</v>
      </c>
      <c r="D54" s="54" t="s">
        <v>3478</v>
      </c>
      <c r="E54" s="6" t="s">
        <v>187</v>
      </c>
      <c r="F54" s="19">
        <v>150000</v>
      </c>
      <c r="G54" s="24">
        <v>142.19999999999999</v>
      </c>
      <c r="H54" s="24">
        <v>0.62</v>
      </c>
      <c r="I54" s="31">
        <v>5.7480943</v>
      </c>
      <c r="J54" s="31"/>
      <c r="K54" s="35"/>
    </row>
    <row r="55" spans="1:11" x14ac:dyDescent="0.3">
      <c r="B55" s="8" t="s">
        <v>3410</v>
      </c>
      <c r="C55" s="57" t="s">
        <v>3411</v>
      </c>
      <c r="D55" s="54" t="s">
        <v>3412</v>
      </c>
      <c r="E55" s="6" t="s">
        <v>187</v>
      </c>
      <c r="F55" s="19">
        <v>135000</v>
      </c>
      <c r="G55" s="24">
        <v>130.26</v>
      </c>
      <c r="H55" s="24">
        <v>0.56999999999999995</v>
      </c>
      <c r="I55" s="31">
        <v>5.7294448999999998</v>
      </c>
      <c r="J55" s="31"/>
      <c r="K55" s="35"/>
    </row>
    <row r="56" spans="1:11" x14ac:dyDescent="0.3">
      <c r="C56" s="58" t="s">
        <v>176</v>
      </c>
      <c r="D56" s="54"/>
      <c r="E56" s="6"/>
      <c r="F56" s="19"/>
      <c r="G56" s="25">
        <v>4959.2</v>
      </c>
      <c r="H56" s="25">
        <v>21.66</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188</v>
      </c>
      <c r="C70" s="57" t="s">
        <v>189</v>
      </c>
      <c r="D70" s="54"/>
      <c r="E70" s="6"/>
      <c r="F70" s="19"/>
      <c r="G70" s="24">
        <v>1084.43</v>
      </c>
      <c r="H70" s="24">
        <v>4.74</v>
      </c>
      <c r="I70" s="31"/>
      <c r="J70" s="31"/>
      <c r="K70" s="35"/>
    </row>
    <row r="71" spans="1:54" x14ac:dyDescent="0.3">
      <c r="C71" s="58" t="s">
        <v>176</v>
      </c>
      <c r="D71" s="54"/>
      <c r="E71" s="6"/>
      <c r="F71" s="19"/>
      <c r="G71" s="25">
        <v>1084.43</v>
      </c>
      <c r="H71" s="25">
        <v>4.74</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5255</v>
      </c>
      <c r="D74" s="54"/>
      <c r="E74" s="6"/>
      <c r="F74" s="19"/>
      <c r="G74" s="24" t="s">
        <v>2</v>
      </c>
      <c r="H74" s="24" t="s">
        <v>2</v>
      </c>
      <c r="I74" s="31"/>
      <c r="J74" s="31"/>
      <c r="K74" s="35"/>
      <c r="L74" s="3"/>
      <c r="AI74" s="3"/>
      <c r="AV74" s="3"/>
      <c r="AX74" s="3"/>
      <c r="BB74" s="3"/>
    </row>
    <row r="75" spans="1:54" x14ac:dyDescent="0.3">
      <c r="B75" s="8"/>
      <c r="C75" s="57" t="s">
        <v>190</v>
      </c>
      <c r="D75" s="54"/>
      <c r="E75" s="6"/>
      <c r="F75" s="19"/>
      <c r="G75" s="24">
        <v>300.22000000000003</v>
      </c>
      <c r="H75" s="24">
        <v>1.3</v>
      </c>
      <c r="I75" s="31"/>
      <c r="J75" s="31"/>
      <c r="K75" s="35"/>
    </row>
    <row r="76" spans="1:54" x14ac:dyDescent="0.3">
      <c r="C76" s="58" t="s">
        <v>176</v>
      </c>
      <c r="D76" s="54"/>
      <c r="E76" s="6"/>
      <c r="F76" s="19"/>
      <c r="G76" s="25">
        <v>300.22000000000003</v>
      </c>
      <c r="H76" s="25">
        <v>1.3</v>
      </c>
      <c r="I76" s="31"/>
      <c r="J76" s="31"/>
      <c r="K76" s="35"/>
    </row>
    <row r="77" spans="1:54" x14ac:dyDescent="0.3">
      <c r="C77" s="57"/>
      <c r="D77" s="54"/>
      <c r="E77" s="6"/>
      <c r="F77" s="19"/>
      <c r="G77" s="24"/>
      <c r="H77" s="24"/>
      <c r="I77" s="31"/>
      <c r="J77" s="31"/>
      <c r="K77" s="35"/>
    </row>
    <row r="78" spans="1:54" x14ac:dyDescent="0.3">
      <c r="C78" s="60" t="s">
        <v>191</v>
      </c>
      <c r="D78" s="55"/>
      <c r="E78" s="5"/>
      <c r="F78" s="20"/>
      <c r="G78" s="26">
        <v>22900.18</v>
      </c>
      <c r="H78" s="26">
        <v>99.999999999999986</v>
      </c>
      <c r="I78" s="32"/>
      <c r="J78" s="32"/>
      <c r="K78" s="36"/>
    </row>
    <row r="81" spans="3:11" x14ac:dyDescent="0.3">
      <c r="C81" s="1" t="s">
        <v>192</v>
      </c>
    </row>
    <row r="82" spans="3:11" x14ac:dyDescent="0.3">
      <c r="C82" s="37" t="s">
        <v>193</v>
      </c>
      <c r="D82" s="37"/>
      <c r="E82" s="37"/>
      <c r="F82" s="37"/>
      <c r="G82" s="37"/>
      <c r="H82" s="37"/>
      <c r="I82" s="37"/>
      <c r="J82" s="37"/>
      <c r="K82" s="37"/>
    </row>
    <row r="83" spans="3:11" x14ac:dyDescent="0.3">
      <c r="C83" s="2" t="s">
        <v>194</v>
      </c>
    </row>
    <row r="84" spans="3:11" x14ac:dyDescent="0.3">
      <c r="C84" s="2" t="s">
        <v>195</v>
      </c>
    </row>
    <row r="85" spans="3:11" ht="30" customHeight="1" x14ac:dyDescent="0.3">
      <c r="C85" s="82" t="s">
        <v>196</v>
      </c>
      <c r="D85" s="83"/>
      <c r="E85" s="83"/>
      <c r="F85" s="83"/>
      <c r="G85" s="83"/>
      <c r="H85" s="83"/>
      <c r="I85" s="83"/>
      <c r="J85" s="83"/>
      <c r="K85" s="83"/>
    </row>
    <row r="86" spans="3:11" x14ac:dyDescent="0.3">
      <c r="C86" s="2" t="s">
        <v>197</v>
      </c>
    </row>
    <row r="88" spans="3:11" x14ac:dyDescent="0.3">
      <c r="C88" s="1" t="s">
        <v>5366</v>
      </c>
      <c r="E88" s="80" t="s">
        <v>5367</v>
      </c>
    </row>
    <row r="89" spans="3:11" x14ac:dyDescent="0.3">
      <c r="E89" s="2" t="s">
        <v>5373</v>
      </c>
    </row>
  </sheetData>
  <mergeCells count="1">
    <mergeCell ref="C85:K85"/>
  </mergeCells>
  <hyperlinks>
    <hyperlink ref="J2" location="'Index'!A1" display="'Index'!A1" xr:uid="{3F828D3E-119B-49C8-A674-ECB5186173BF}"/>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B5C3D-F309-48B0-BB20-DE818CDE37DE}">
  <sheetPr codeName="Sheet170"/>
  <dimension ref="A1:IV101"/>
  <sheetViews>
    <sheetView showGridLines="0" zoomScale="90" zoomScaleNormal="90" workbookViewId="0">
      <pane ySplit="6" topLeftCell="A8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3517</v>
      </c>
      <c r="J2" s="38" t="s">
        <v>4927</v>
      </c>
    </row>
    <row r="3" spans="1:54" ht="16.2" x14ac:dyDescent="0.35">
      <c r="C3" s="1" t="s">
        <v>28</v>
      </c>
      <c r="D3" s="21" t="s">
        <v>3518</v>
      </c>
      <c r="F3" s="73" t="s">
        <v>5301</v>
      </c>
      <c r="G3" s="13" t="s">
        <v>4874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323</v>
      </c>
      <c r="C10" s="57" t="s">
        <v>324</v>
      </c>
      <c r="D10" s="54" t="s">
        <v>325</v>
      </c>
      <c r="E10" s="6" t="s">
        <v>244</v>
      </c>
      <c r="F10" s="19">
        <v>10940</v>
      </c>
      <c r="G10" s="24">
        <v>219.85</v>
      </c>
      <c r="H10" s="24">
        <v>10.119999999999999</v>
      </c>
      <c r="I10" s="31"/>
      <c r="J10" s="31"/>
      <c r="K10" s="35"/>
    </row>
    <row r="11" spans="1:54" x14ac:dyDescent="0.3">
      <c r="B11" s="8" t="s">
        <v>377</v>
      </c>
      <c r="C11" s="57" t="s">
        <v>378</v>
      </c>
      <c r="D11" s="54" t="s">
        <v>379</v>
      </c>
      <c r="E11" s="6" t="s">
        <v>103</v>
      </c>
      <c r="F11" s="19">
        <v>51646</v>
      </c>
      <c r="G11" s="24">
        <v>215.08</v>
      </c>
      <c r="H11" s="24">
        <v>9.91</v>
      </c>
      <c r="I11" s="31"/>
      <c r="J11" s="31"/>
      <c r="K11" s="35"/>
    </row>
    <row r="12" spans="1:54" x14ac:dyDescent="0.3">
      <c r="B12" s="8" t="s">
        <v>380</v>
      </c>
      <c r="C12" s="57" t="s">
        <v>381</v>
      </c>
      <c r="D12" s="54" t="s">
        <v>382</v>
      </c>
      <c r="E12" s="6" t="s">
        <v>72</v>
      </c>
      <c r="F12" s="19">
        <v>5849</v>
      </c>
      <c r="G12" s="24">
        <v>186.19</v>
      </c>
      <c r="H12" s="24">
        <v>8.57</v>
      </c>
      <c r="I12" s="31"/>
      <c r="J12" s="31"/>
      <c r="K12" s="35"/>
    </row>
    <row r="13" spans="1:54" x14ac:dyDescent="0.3">
      <c r="B13" s="8" t="s">
        <v>100</v>
      </c>
      <c r="C13" s="57" t="s">
        <v>101</v>
      </c>
      <c r="D13" s="54" t="s">
        <v>102</v>
      </c>
      <c r="E13" s="6" t="s">
        <v>103</v>
      </c>
      <c r="F13" s="19">
        <v>5874</v>
      </c>
      <c r="G13" s="24">
        <v>134.78</v>
      </c>
      <c r="H13" s="24">
        <v>6.21</v>
      </c>
      <c r="I13" s="31"/>
      <c r="J13" s="31"/>
      <c r="K13" s="35"/>
    </row>
    <row r="14" spans="1:54" x14ac:dyDescent="0.3">
      <c r="B14" s="8" t="s">
        <v>564</v>
      </c>
      <c r="C14" s="57" t="s">
        <v>565</v>
      </c>
      <c r="D14" s="54" t="s">
        <v>566</v>
      </c>
      <c r="E14" s="6" t="s">
        <v>164</v>
      </c>
      <c r="F14" s="19">
        <v>46006</v>
      </c>
      <c r="G14" s="24">
        <v>121.52</v>
      </c>
      <c r="H14" s="24">
        <v>5.6</v>
      </c>
      <c r="I14" s="31"/>
      <c r="J14" s="31"/>
      <c r="K14" s="35"/>
    </row>
    <row r="15" spans="1:54" x14ac:dyDescent="0.3">
      <c r="B15" s="8" t="s">
        <v>69</v>
      </c>
      <c r="C15" s="57" t="s">
        <v>70</v>
      </c>
      <c r="D15" s="54" t="s">
        <v>71</v>
      </c>
      <c r="E15" s="6" t="s">
        <v>72</v>
      </c>
      <c r="F15" s="19">
        <v>868</v>
      </c>
      <c r="G15" s="24">
        <v>107.63</v>
      </c>
      <c r="H15" s="24">
        <v>4.96</v>
      </c>
      <c r="I15" s="31"/>
      <c r="J15" s="31"/>
      <c r="K15" s="35"/>
    </row>
    <row r="16" spans="1:54" x14ac:dyDescent="0.3">
      <c r="B16" s="8" t="s">
        <v>808</v>
      </c>
      <c r="C16" s="57" t="s">
        <v>809</v>
      </c>
      <c r="D16" s="54" t="s">
        <v>810</v>
      </c>
      <c r="E16" s="6" t="s">
        <v>145</v>
      </c>
      <c r="F16" s="19">
        <v>2731</v>
      </c>
      <c r="G16" s="24">
        <v>100.78</v>
      </c>
      <c r="H16" s="24">
        <v>4.6399999999999997</v>
      </c>
      <c r="I16" s="31"/>
      <c r="J16" s="31"/>
      <c r="K16" s="35"/>
    </row>
    <row r="17" spans="2:11" x14ac:dyDescent="0.3">
      <c r="B17" s="8" t="s">
        <v>786</v>
      </c>
      <c r="C17" s="57" t="s">
        <v>787</v>
      </c>
      <c r="D17" s="54" t="s">
        <v>788</v>
      </c>
      <c r="E17" s="6" t="s">
        <v>164</v>
      </c>
      <c r="F17" s="19">
        <v>1471</v>
      </c>
      <c r="G17" s="24">
        <v>91.46</v>
      </c>
      <c r="H17" s="24">
        <v>4.21</v>
      </c>
      <c r="I17" s="31"/>
      <c r="J17" s="31"/>
      <c r="K17" s="35"/>
    </row>
    <row r="18" spans="2:11" x14ac:dyDescent="0.3">
      <c r="B18" s="8" t="s">
        <v>533</v>
      </c>
      <c r="C18" s="57" t="s">
        <v>534</v>
      </c>
      <c r="D18" s="54" t="s">
        <v>535</v>
      </c>
      <c r="E18" s="6" t="s">
        <v>200</v>
      </c>
      <c r="F18" s="19">
        <v>1299</v>
      </c>
      <c r="G18" s="24">
        <v>77.63</v>
      </c>
      <c r="H18" s="24">
        <v>3.58</v>
      </c>
      <c r="I18" s="31"/>
      <c r="J18" s="31"/>
      <c r="K18" s="35"/>
    </row>
    <row r="19" spans="2:11" x14ac:dyDescent="0.3">
      <c r="B19" s="8" t="s">
        <v>211</v>
      </c>
      <c r="C19" s="57" t="s">
        <v>212</v>
      </c>
      <c r="D19" s="54" t="s">
        <v>213</v>
      </c>
      <c r="E19" s="6" t="s">
        <v>145</v>
      </c>
      <c r="F19" s="19">
        <v>2994</v>
      </c>
      <c r="G19" s="24">
        <v>70.09</v>
      </c>
      <c r="H19" s="24">
        <v>3.23</v>
      </c>
      <c r="I19" s="31"/>
      <c r="J19" s="31"/>
      <c r="K19" s="35"/>
    </row>
    <row r="20" spans="2:11" x14ac:dyDescent="0.3">
      <c r="B20" s="8" t="s">
        <v>546</v>
      </c>
      <c r="C20" s="57" t="s">
        <v>547</v>
      </c>
      <c r="D20" s="54" t="s">
        <v>548</v>
      </c>
      <c r="E20" s="6" t="s">
        <v>149</v>
      </c>
      <c r="F20" s="19">
        <v>4920</v>
      </c>
      <c r="G20" s="24">
        <v>62.78</v>
      </c>
      <c r="H20" s="24">
        <v>2.89</v>
      </c>
      <c r="I20" s="31"/>
      <c r="J20" s="31"/>
      <c r="K20" s="35"/>
    </row>
    <row r="21" spans="2:11" x14ac:dyDescent="0.3">
      <c r="B21" s="8" t="s">
        <v>947</v>
      </c>
      <c r="C21" s="57" t="s">
        <v>948</v>
      </c>
      <c r="D21" s="54" t="s">
        <v>949</v>
      </c>
      <c r="E21" s="6" t="s">
        <v>72</v>
      </c>
      <c r="F21" s="19">
        <v>733</v>
      </c>
      <c r="G21" s="24">
        <v>61.4</v>
      </c>
      <c r="H21" s="24">
        <v>2.83</v>
      </c>
      <c r="I21" s="31"/>
      <c r="J21" s="31"/>
      <c r="K21" s="35"/>
    </row>
    <row r="22" spans="2:11" x14ac:dyDescent="0.3">
      <c r="B22" s="8" t="s">
        <v>1033</v>
      </c>
      <c r="C22" s="57" t="s">
        <v>1034</v>
      </c>
      <c r="D22" s="54" t="s">
        <v>1035</v>
      </c>
      <c r="E22" s="6" t="s">
        <v>322</v>
      </c>
      <c r="F22" s="19">
        <v>2373</v>
      </c>
      <c r="G22" s="24">
        <v>58.5</v>
      </c>
      <c r="H22" s="24">
        <v>2.69</v>
      </c>
      <c r="I22" s="31"/>
      <c r="J22" s="31"/>
      <c r="K22" s="35"/>
    </row>
    <row r="23" spans="2:11" x14ac:dyDescent="0.3">
      <c r="B23" s="8" t="s">
        <v>91</v>
      </c>
      <c r="C23" s="57" t="s">
        <v>92</v>
      </c>
      <c r="D23" s="54" t="s">
        <v>93</v>
      </c>
      <c r="E23" s="6" t="s">
        <v>72</v>
      </c>
      <c r="F23" s="19">
        <v>910</v>
      </c>
      <c r="G23" s="24">
        <v>51.47</v>
      </c>
      <c r="H23" s="24">
        <v>2.37</v>
      </c>
      <c r="I23" s="31"/>
      <c r="J23" s="31"/>
      <c r="K23" s="35"/>
    </row>
    <row r="24" spans="2:11" x14ac:dyDescent="0.3">
      <c r="B24" s="8" t="s">
        <v>1042</v>
      </c>
      <c r="C24" s="57" t="s">
        <v>1043</v>
      </c>
      <c r="D24" s="54" t="s">
        <v>1044</v>
      </c>
      <c r="E24" s="6" t="s">
        <v>149</v>
      </c>
      <c r="F24" s="19">
        <v>668</v>
      </c>
      <c r="G24" s="24">
        <v>48.38</v>
      </c>
      <c r="H24" s="24">
        <v>2.23</v>
      </c>
      <c r="I24" s="31"/>
      <c r="J24" s="31"/>
      <c r="K24" s="35"/>
    </row>
    <row r="25" spans="2:11" x14ac:dyDescent="0.3">
      <c r="B25" s="8" t="s">
        <v>1045</v>
      </c>
      <c r="C25" s="57" t="s">
        <v>1046</v>
      </c>
      <c r="D25" s="54" t="s">
        <v>1047</v>
      </c>
      <c r="E25" s="6" t="s">
        <v>490</v>
      </c>
      <c r="F25" s="19">
        <v>4310</v>
      </c>
      <c r="G25" s="24">
        <v>47.36</v>
      </c>
      <c r="H25" s="24">
        <v>2.1800000000000002</v>
      </c>
      <c r="I25" s="31"/>
      <c r="J25" s="31"/>
      <c r="K25" s="35"/>
    </row>
    <row r="26" spans="2:11" x14ac:dyDescent="0.3">
      <c r="B26" s="8" t="s">
        <v>478</v>
      </c>
      <c r="C26" s="57" t="s">
        <v>479</v>
      </c>
      <c r="D26" s="54" t="s">
        <v>480</v>
      </c>
      <c r="E26" s="6" t="s">
        <v>322</v>
      </c>
      <c r="F26" s="19">
        <v>780</v>
      </c>
      <c r="G26" s="24">
        <v>45.64</v>
      </c>
      <c r="H26" s="24">
        <v>2.1</v>
      </c>
      <c r="I26" s="31"/>
      <c r="J26" s="31"/>
      <c r="K26" s="35"/>
    </row>
    <row r="27" spans="2:11" x14ac:dyDescent="0.3">
      <c r="B27" s="8" t="s">
        <v>97</v>
      </c>
      <c r="C27" s="57" t="s">
        <v>98</v>
      </c>
      <c r="D27" s="54" t="s">
        <v>99</v>
      </c>
      <c r="E27" s="6" t="s">
        <v>72</v>
      </c>
      <c r="F27" s="19">
        <v>1555</v>
      </c>
      <c r="G27" s="24">
        <v>45.37</v>
      </c>
      <c r="H27" s="24">
        <v>2.09</v>
      </c>
      <c r="I27" s="31"/>
      <c r="J27" s="31"/>
      <c r="K27" s="35"/>
    </row>
    <row r="28" spans="2:11" x14ac:dyDescent="0.3">
      <c r="B28" s="8" t="s">
        <v>2324</v>
      </c>
      <c r="C28" s="57" t="s">
        <v>2325</v>
      </c>
      <c r="D28" s="54" t="s">
        <v>2326</v>
      </c>
      <c r="E28" s="6" t="s">
        <v>119</v>
      </c>
      <c r="F28" s="19">
        <v>11115</v>
      </c>
      <c r="G28" s="24">
        <v>45.07</v>
      </c>
      <c r="H28" s="24">
        <v>2.08</v>
      </c>
      <c r="I28" s="31"/>
      <c r="J28" s="31"/>
      <c r="K28" s="35"/>
    </row>
    <row r="29" spans="2:11" x14ac:dyDescent="0.3">
      <c r="B29" s="8" t="s">
        <v>2340</v>
      </c>
      <c r="C29" s="57" t="s">
        <v>2341</v>
      </c>
      <c r="D29" s="54" t="s">
        <v>2342</v>
      </c>
      <c r="E29" s="6" t="s">
        <v>137</v>
      </c>
      <c r="F29" s="19">
        <v>5813</v>
      </c>
      <c r="G29" s="24">
        <v>44.2</v>
      </c>
      <c r="H29" s="24">
        <v>2.04</v>
      </c>
      <c r="I29" s="31"/>
      <c r="J29" s="31"/>
      <c r="K29" s="35"/>
    </row>
    <row r="30" spans="2:11" x14ac:dyDescent="0.3">
      <c r="B30" s="8" t="s">
        <v>536</v>
      </c>
      <c r="C30" s="57" t="s">
        <v>537</v>
      </c>
      <c r="D30" s="54" t="s">
        <v>538</v>
      </c>
      <c r="E30" s="6" t="s">
        <v>164</v>
      </c>
      <c r="F30" s="19">
        <v>974</v>
      </c>
      <c r="G30" s="24">
        <v>42.59</v>
      </c>
      <c r="H30" s="24">
        <v>1.96</v>
      </c>
      <c r="I30" s="31"/>
      <c r="J30" s="31"/>
      <c r="K30" s="35"/>
    </row>
    <row r="31" spans="2:11" x14ac:dyDescent="0.3">
      <c r="B31" s="8" t="s">
        <v>575</v>
      </c>
      <c r="C31" s="57" t="s">
        <v>576</v>
      </c>
      <c r="D31" s="54" t="s">
        <v>577</v>
      </c>
      <c r="E31" s="6" t="s">
        <v>272</v>
      </c>
      <c r="F31" s="19">
        <v>8873</v>
      </c>
      <c r="G31" s="24">
        <v>40.6</v>
      </c>
      <c r="H31" s="24">
        <v>1.87</v>
      </c>
      <c r="I31" s="31"/>
      <c r="J31" s="31"/>
      <c r="K31" s="35"/>
    </row>
    <row r="32" spans="2:11" x14ac:dyDescent="0.3">
      <c r="B32" s="8" t="s">
        <v>2354</v>
      </c>
      <c r="C32" s="57" t="s">
        <v>2355</v>
      </c>
      <c r="D32" s="54" t="s">
        <v>2356</v>
      </c>
      <c r="E32" s="6" t="s">
        <v>164</v>
      </c>
      <c r="F32" s="19">
        <v>2570</v>
      </c>
      <c r="G32" s="24">
        <v>38.25</v>
      </c>
      <c r="H32" s="24">
        <v>1.76</v>
      </c>
      <c r="I32" s="31"/>
      <c r="J32" s="31"/>
      <c r="K32" s="35"/>
    </row>
    <row r="33" spans="2:11" x14ac:dyDescent="0.3">
      <c r="B33" s="8" t="s">
        <v>968</v>
      </c>
      <c r="C33" s="57" t="s">
        <v>969</v>
      </c>
      <c r="D33" s="54" t="s">
        <v>970</v>
      </c>
      <c r="E33" s="6" t="s">
        <v>72</v>
      </c>
      <c r="F33" s="19">
        <v>859</v>
      </c>
      <c r="G33" s="24">
        <v>36.4</v>
      </c>
      <c r="H33" s="24">
        <v>1.68</v>
      </c>
      <c r="I33" s="31"/>
      <c r="J33" s="31"/>
      <c r="K33" s="35"/>
    </row>
    <row r="34" spans="2:11" x14ac:dyDescent="0.3">
      <c r="B34" s="8" t="s">
        <v>2298</v>
      </c>
      <c r="C34" s="57" t="s">
        <v>2299</v>
      </c>
      <c r="D34" s="54" t="s">
        <v>2300</v>
      </c>
      <c r="E34" s="6" t="s">
        <v>160</v>
      </c>
      <c r="F34" s="19">
        <v>4246</v>
      </c>
      <c r="G34" s="24">
        <v>35.57</v>
      </c>
      <c r="H34" s="24">
        <v>1.64</v>
      </c>
      <c r="I34" s="31"/>
      <c r="J34" s="31"/>
      <c r="K34" s="35"/>
    </row>
    <row r="35" spans="2:11" x14ac:dyDescent="0.3">
      <c r="B35" s="8" t="s">
        <v>257</v>
      </c>
      <c r="C35" s="57" t="s">
        <v>258</v>
      </c>
      <c r="D35" s="54" t="s">
        <v>259</v>
      </c>
      <c r="E35" s="6" t="s">
        <v>171</v>
      </c>
      <c r="F35" s="19">
        <v>2663</v>
      </c>
      <c r="G35" s="24">
        <v>31.38</v>
      </c>
      <c r="H35" s="24">
        <v>1.45</v>
      </c>
      <c r="I35" s="31"/>
      <c r="J35" s="31"/>
      <c r="K35" s="35"/>
    </row>
    <row r="36" spans="2:11" x14ac:dyDescent="0.3">
      <c r="B36" s="8" t="s">
        <v>3010</v>
      </c>
      <c r="C36" s="57" t="s">
        <v>3011</v>
      </c>
      <c r="D36" s="54" t="s">
        <v>3012</v>
      </c>
      <c r="E36" s="6" t="s">
        <v>119</v>
      </c>
      <c r="F36" s="19">
        <v>5211</v>
      </c>
      <c r="G36" s="24">
        <v>30.52</v>
      </c>
      <c r="H36" s="24">
        <v>1.41</v>
      </c>
      <c r="I36" s="31"/>
      <c r="J36" s="31"/>
      <c r="K36" s="35"/>
    </row>
    <row r="37" spans="2:11" x14ac:dyDescent="0.3">
      <c r="B37" s="8" t="s">
        <v>805</v>
      </c>
      <c r="C37" s="57" t="s">
        <v>806</v>
      </c>
      <c r="D37" s="54" t="s">
        <v>807</v>
      </c>
      <c r="E37" s="6" t="s">
        <v>272</v>
      </c>
      <c r="F37" s="19">
        <v>1955</v>
      </c>
      <c r="G37" s="24">
        <v>27.92</v>
      </c>
      <c r="H37" s="24">
        <v>1.29</v>
      </c>
      <c r="I37" s="31"/>
      <c r="J37" s="31"/>
      <c r="K37" s="35"/>
    </row>
    <row r="38" spans="2:11" x14ac:dyDescent="0.3">
      <c r="B38" s="8" t="s">
        <v>2439</v>
      </c>
      <c r="C38" s="57" t="s">
        <v>2440</v>
      </c>
      <c r="D38" s="54" t="s">
        <v>2441</v>
      </c>
      <c r="E38" s="6" t="s">
        <v>145</v>
      </c>
      <c r="F38" s="19">
        <v>1671</v>
      </c>
      <c r="G38" s="24">
        <v>25.92</v>
      </c>
      <c r="H38" s="24">
        <v>1.19</v>
      </c>
      <c r="I38" s="31"/>
      <c r="J38" s="31"/>
      <c r="K38" s="35"/>
    </row>
    <row r="39" spans="2:11" x14ac:dyDescent="0.3">
      <c r="B39" s="8" t="s">
        <v>168</v>
      </c>
      <c r="C39" s="57" t="s">
        <v>169</v>
      </c>
      <c r="D39" s="54" t="s">
        <v>170</v>
      </c>
      <c r="E39" s="6" t="s">
        <v>171</v>
      </c>
      <c r="F39" s="19">
        <v>872</v>
      </c>
      <c r="G39" s="24">
        <v>20.99</v>
      </c>
      <c r="H39" s="24">
        <v>0.97</v>
      </c>
      <c r="I39" s="31"/>
      <c r="J39" s="31"/>
      <c r="K39" s="35"/>
    </row>
    <row r="40" spans="2:11" x14ac:dyDescent="0.3">
      <c r="C40" s="58" t="s">
        <v>176</v>
      </c>
      <c r="D40" s="54"/>
      <c r="E40" s="6"/>
      <c r="F40" s="19"/>
      <c r="G40" s="25">
        <v>2165.3200000000002</v>
      </c>
      <c r="H40" s="25">
        <v>99.75</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188</v>
      </c>
      <c r="C82" s="57" t="s">
        <v>189</v>
      </c>
      <c r="D82" s="54"/>
      <c r="E82" s="6"/>
      <c r="F82" s="19"/>
      <c r="G82" s="24">
        <v>0.98</v>
      </c>
      <c r="H82" s="24">
        <v>0.04</v>
      </c>
      <c r="I82" s="31"/>
      <c r="J82" s="31"/>
      <c r="K82" s="35"/>
    </row>
    <row r="83" spans="1:54" x14ac:dyDescent="0.3">
      <c r="C83" s="58" t="s">
        <v>176</v>
      </c>
      <c r="D83" s="54"/>
      <c r="E83" s="6"/>
      <c r="F83" s="19"/>
      <c r="G83" s="25">
        <v>0.98</v>
      </c>
      <c r="H83" s="25">
        <v>0.04</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5255</v>
      </c>
      <c r="D86" s="54"/>
      <c r="E86" s="6"/>
      <c r="F86" s="19"/>
      <c r="G86" s="24" t="s">
        <v>2</v>
      </c>
      <c r="H86" s="24" t="s">
        <v>2</v>
      </c>
      <c r="I86" s="31"/>
      <c r="J86" s="31"/>
      <c r="K86" s="35"/>
      <c r="L86" s="3"/>
      <c r="AI86" s="3"/>
      <c r="AV86" s="3"/>
      <c r="AX86" s="3"/>
      <c r="BB86" s="3"/>
    </row>
    <row r="87" spans="1:54" x14ac:dyDescent="0.3">
      <c r="B87" s="8"/>
      <c r="C87" s="57" t="s">
        <v>190</v>
      </c>
      <c r="D87" s="54"/>
      <c r="E87" s="6"/>
      <c r="F87" s="19"/>
      <c r="G87" s="24">
        <v>5.13</v>
      </c>
      <c r="H87" s="24">
        <v>0.21</v>
      </c>
      <c r="I87" s="31"/>
      <c r="J87" s="31"/>
      <c r="K87" s="35"/>
    </row>
    <row r="88" spans="1:54" x14ac:dyDescent="0.3">
      <c r="C88" s="58" t="s">
        <v>176</v>
      </c>
      <c r="D88" s="54"/>
      <c r="E88" s="6"/>
      <c r="F88" s="19"/>
      <c r="G88" s="25">
        <v>5.13</v>
      </c>
      <c r="H88" s="25">
        <v>0.21</v>
      </c>
      <c r="I88" s="31"/>
      <c r="J88" s="31"/>
      <c r="K88" s="35"/>
    </row>
    <row r="89" spans="1:54" x14ac:dyDescent="0.3">
      <c r="C89" s="57"/>
      <c r="D89" s="54"/>
      <c r="E89" s="6"/>
      <c r="F89" s="19"/>
      <c r="G89" s="24"/>
      <c r="H89" s="24"/>
      <c r="I89" s="31"/>
      <c r="J89" s="31"/>
      <c r="K89" s="35"/>
    </row>
    <row r="90" spans="1:54" x14ac:dyDescent="0.3">
      <c r="C90" s="60" t="s">
        <v>191</v>
      </c>
      <c r="D90" s="55"/>
      <c r="E90" s="5"/>
      <c r="F90" s="20"/>
      <c r="G90" s="26">
        <v>2171.4299999999998</v>
      </c>
      <c r="H90" s="26">
        <v>100</v>
      </c>
      <c r="I90" s="32"/>
      <c r="J90" s="32"/>
      <c r="K90" s="36"/>
    </row>
    <row r="93" spans="1:54" x14ac:dyDescent="0.3">
      <c r="C93" s="1" t="s">
        <v>192</v>
      </c>
    </row>
    <row r="94" spans="1:54" x14ac:dyDescent="0.3">
      <c r="C94" s="37" t="s">
        <v>193</v>
      </c>
      <c r="D94" s="37"/>
      <c r="E94" s="37"/>
      <c r="F94" s="37"/>
      <c r="G94" s="37"/>
      <c r="H94" s="37"/>
      <c r="I94" s="37"/>
      <c r="J94" s="37"/>
      <c r="K94" s="37"/>
    </row>
    <row r="95" spans="1:54" x14ac:dyDescent="0.3">
      <c r="C95" s="2" t="s">
        <v>194</v>
      </c>
    </row>
    <row r="96" spans="1:54" x14ac:dyDescent="0.3">
      <c r="C96" s="2" t="s">
        <v>195</v>
      </c>
    </row>
    <row r="97" spans="3:11" ht="30" customHeight="1" x14ac:dyDescent="0.3">
      <c r="C97" s="82" t="s">
        <v>196</v>
      </c>
      <c r="D97" s="83"/>
      <c r="E97" s="83"/>
      <c r="F97" s="83"/>
      <c r="G97" s="83"/>
      <c r="H97" s="83"/>
      <c r="I97" s="83"/>
      <c r="J97" s="83"/>
      <c r="K97" s="83"/>
    </row>
    <row r="98" spans="3:11" x14ac:dyDescent="0.3">
      <c r="C98" s="2" t="s">
        <v>197</v>
      </c>
    </row>
    <row r="100" spans="3:11" x14ac:dyDescent="0.3">
      <c r="C100" s="1" t="s">
        <v>5366</v>
      </c>
      <c r="E100" s="80" t="s">
        <v>5367</v>
      </c>
    </row>
    <row r="101" spans="3:11" x14ac:dyDescent="0.3">
      <c r="E101" s="2" t="s">
        <v>5374</v>
      </c>
    </row>
  </sheetData>
  <mergeCells count="1">
    <mergeCell ref="C97:K97"/>
  </mergeCells>
  <hyperlinks>
    <hyperlink ref="J2" location="'Index'!A1" display="'Index'!A1" xr:uid="{1C94E718-0942-490B-B96A-0D371D454252}"/>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2BCF6-DA17-4D3D-B3CE-7B679AB036B5}">
  <sheetPr codeName="Sheet171"/>
  <dimension ref="A1:IV82"/>
  <sheetViews>
    <sheetView showGridLines="0" zoomScale="90" zoomScaleNormal="90" workbookViewId="0">
      <pane ySplit="6" topLeftCell="A6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3520</v>
      </c>
      <c r="J2" s="38" t="s">
        <v>4927</v>
      </c>
    </row>
    <row r="3" spans="1:54" ht="16.2" x14ac:dyDescent="0.35">
      <c r="C3" s="1" t="s">
        <v>28</v>
      </c>
      <c r="D3" s="21" t="s">
        <v>3521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3522</v>
      </c>
      <c r="C26" s="57" t="s">
        <v>3523</v>
      </c>
      <c r="D26" s="54" t="s">
        <v>3524</v>
      </c>
      <c r="E26" s="6" t="s">
        <v>187</v>
      </c>
      <c r="F26" s="19">
        <v>4000000</v>
      </c>
      <c r="G26" s="24">
        <v>4075.3</v>
      </c>
      <c r="H26" s="24">
        <v>30.52</v>
      </c>
      <c r="I26" s="31">
        <v>6.0292890999999997</v>
      </c>
      <c r="J26" s="31"/>
      <c r="K26" s="35"/>
    </row>
    <row r="27" spans="1:11" x14ac:dyDescent="0.3">
      <c r="B27" s="8" t="s">
        <v>3470</v>
      </c>
      <c r="C27" s="57" t="s">
        <v>3471</v>
      </c>
      <c r="D27" s="54" t="s">
        <v>3472</v>
      </c>
      <c r="E27" s="6" t="s">
        <v>187</v>
      </c>
      <c r="F27" s="19">
        <v>3562100</v>
      </c>
      <c r="G27" s="24">
        <v>3637.72</v>
      </c>
      <c r="H27" s="24">
        <v>27.24</v>
      </c>
      <c r="I27" s="31">
        <v>5.8528335</v>
      </c>
      <c r="J27" s="31"/>
      <c r="K27" s="35"/>
    </row>
    <row r="28" spans="1:11" x14ac:dyDescent="0.3">
      <c r="B28" s="8" t="s">
        <v>3525</v>
      </c>
      <c r="C28" s="57" t="s">
        <v>3526</v>
      </c>
      <c r="D28" s="54" t="s">
        <v>3527</v>
      </c>
      <c r="E28" s="6" t="s">
        <v>187</v>
      </c>
      <c r="F28" s="19">
        <v>1800000</v>
      </c>
      <c r="G28" s="24">
        <v>1833.47</v>
      </c>
      <c r="H28" s="24">
        <v>13.73</v>
      </c>
      <c r="I28" s="31">
        <v>6.0635817000000003</v>
      </c>
      <c r="J28" s="31"/>
      <c r="K28" s="35"/>
    </row>
    <row r="29" spans="1:11" x14ac:dyDescent="0.3">
      <c r="B29" s="8" t="s">
        <v>3528</v>
      </c>
      <c r="C29" s="57" t="s">
        <v>3529</v>
      </c>
      <c r="D29" s="54" t="s">
        <v>3530</v>
      </c>
      <c r="E29" s="6" t="s">
        <v>187</v>
      </c>
      <c r="F29" s="19">
        <v>200000</v>
      </c>
      <c r="G29" s="24">
        <v>203.77</v>
      </c>
      <c r="H29" s="24">
        <v>1.53</v>
      </c>
      <c r="I29" s="31">
        <v>6.0076124999999996</v>
      </c>
      <c r="J29" s="31"/>
      <c r="K29" s="35"/>
    </row>
    <row r="30" spans="1:11" x14ac:dyDescent="0.3">
      <c r="C30" s="58" t="s">
        <v>176</v>
      </c>
      <c r="D30" s="54"/>
      <c r="E30" s="6"/>
      <c r="F30" s="19"/>
      <c r="G30" s="25">
        <v>9750.26</v>
      </c>
      <c r="H30" s="25">
        <v>73.02</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3491</v>
      </c>
      <c r="C42" s="57" t="s">
        <v>3492</v>
      </c>
      <c r="D42" s="54" t="s">
        <v>3493</v>
      </c>
      <c r="E42" s="6" t="s">
        <v>187</v>
      </c>
      <c r="F42" s="19">
        <v>619600</v>
      </c>
      <c r="G42" s="24">
        <v>587.65</v>
      </c>
      <c r="H42" s="24">
        <v>4.4000000000000004</v>
      </c>
      <c r="I42" s="31">
        <v>5.7483512000000001</v>
      </c>
      <c r="J42" s="31"/>
      <c r="K42" s="35"/>
    </row>
    <row r="43" spans="1:11" x14ac:dyDescent="0.3">
      <c r="B43" s="8" t="s">
        <v>3479</v>
      </c>
      <c r="C43" s="57" t="s">
        <v>3480</v>
      </c>
      <c r="D43" s="54" t="s">
        <v>3481</v>
      </c>
      <c r="E43" s="6" t="s">
        <v>187</v>
      </c>
      <c r="F43" s="19">
        <v>615000</v>
      </c>
      <c r="G43" s="24">
        <v>582.92999999999995</v>
      </c>
      <c r="H43" s="24">
        <v>4.37</v>
      </c>
      <c r="I43" s="31">
        <v>5.7479915999999998</v>
      </c>
      <c r="J43" s="31"/>
      <c r="K43" s="35"/>
    </row>
    <row r="44" spans="1:11" x14ac:dyDescent="0.3">
      <c r="B44" s="8" t="s">
        <v>3488</v>
      </c>
      <c r="C44" s="57" t="s">
        <v>3489</v>
      </c>
      <c r="D44" s="54" t="s">
        <v>3490</v>
      </c>
      <c r="E44" s="6" t="s">
        <v>187</v>
      </c>
      <c r="F44" s="19">
        <v>575000</v>
      </c>
      <c r="G44" s="24">
        <v>544.92999999999995</v>
      </c>
      <c r="H44" s="24">
        <v>4.08</v>
      </c>
      <c r="I44" s="31">
        <v>5.7478888000000001</v>
      </c>
      <c r="J44" s="31"/>
      <c r="K44" s="35"/>
    </row>
    <row r="45" spans="1:11" x14ac:dyDescent="0.3">
      <c r="B45" s="8" t="s">
        <v>3482</v>
      </c>
      <c r="C45" s="57" t="s">
        <v>3483</v>
      </c>
      <c r="D45" s="54" t="s">
        <v>3484</v>
      </c>
      <c r="E45" s="6" t="s">
        <v>187</v>
      </c>
      <c r="F45" s="19">
        <v>461100</v>
      </c>
      <c r="G45" s="24">
        <v>436.85</v>
      </c>
      <c r="H45" s="24">
        <v>3.27</v>
      </c>
      <c r="I45" s="31">
        <v>5.7477346999999996</v>
      </c>
      <c r="J45" s="31"/>
      <c r="K45" s="35"/>
    </row>
    <row r="46" spans="1:11" x14ac:dyDescent="0.3">
      <c r="B46" s="8" t="s">
        <v>3404</v>
      </c>
      <c r="C46" s="57" t="s">
        <v>3405</v>
      </c>
      <c r="D46" s="54" t="s">
        <v>3406</v>
      </c>
      <c r="E46" s="6" t="s">
        <v>187</v>
      </c>
      <c r="F46" s="19">
        <v>455000</v>
      </c>
      <c r="G46" s="24">
        <v>434.9</v>
      </c>
      <c r="H46" s="24">
        <v>3.26</v>
      </c>
      <c r="I46" s="31">
        <v>5.7477346999999996</v>
      </c>
      <c r="J46" s="31"/>
      <c r="K46" s="35"/>
    </row>
    <row r="47" spans="1:11" x14ac:dyDescent="0.3">
      <c r="B47" s="8" t="s">
        <v>3476</v>
      </c>
      <c r="C47" s="57" t="s">
        <v>3477</v>
      </c>
      <c r="D47" s="54" t="s">
        <v>3478</v>
      </c>
      <c r="E47" s="6" t="s">
        <v>187</v>
      </c>
      <c r="F47" s="19">
        <v>200000</v>
      </c>
      <c r="G47" s="24">
        <v>189.6</v>
      </c>
      <c r="H47" s="24">
        <v>1.42</v>
      </c>
      <c r="I47" s="31">
        <v>5.7480943</v>
      </c>
      <c r="J47" s="31"/>
      <c r="K47" s="35"/>
    </row>
    <row r="48" spans="1:11" x14ac:dyDescent="0.3">
      <c r="B48" s="8" t="s">
        <v>3413</v>
      </c>
      <c r="C48" s="57" t="s">
        <v>3414</v>
      </c>
      <c r="D48" s="54" t="s">
        <v>3415</v>
      </c>
      <c r="E48" s="6" t="s">
        <v>187</v>
      </c>
      <c r="F48" s="19">
        <v>55000</v>
      </c>
      <c r="G48" s="24">
        <v>52.9</v>
      </c>
      <c r="H48" s="24">
        <v>0.4</v>
      </c>
      <c r="I48" s="31">
        <v>5.7308322</v>
      </c>
      <c r="J48" s="31"/>
      <c r="K48" s="35"/>
    </row>
    <row r="49" spans="1:11" x14ac:dyDescent="0.3">
      <c r="C49" s="58" t="s">
        <v>176</v>
      </c>
      <c r="D49" s="54"/>
      <c r="E49" s="6"/>
      <c r="F49" s="19"/>
      <c r="G49" s="25">
        <v>2829.76</v>
      </c>
      <c r="H49" s="25">
        <v>21.2</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188</v>
      </c>
      <c r="C63" s="57" t="s">
        <v>189</v>
      </c>
      <c r="D63" s="54"/>
      <c r="E63" s="6"/>
      <c r="F63" s="19"/>
      <c r="G63" s="24">
        <v>531.84</v>
      </c>
      <c r="H63" s="24">
        <v>3.98</v>
      </c>
      <c r="I63" s="31"/>
      <c r="J63" s="31"/>
      <c r="K63" s="35"/>
    </row>
    <row r="64" spans="1:11" x14ac:dyDescent="0.3">
      <c r="C64" s="58" t="s">
        <v>176</v>
      </c>
      <c r="D64" s="54"/>
      <c r="E64" s="6"/>
      <c r="F64" s="19"/>
      <c r="G64" s="25">
        <v>531.84</v>
      </c>
      <c r="H64" s="25">
        <v>3.98</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5255</v>
      </c>
      <c r="D67" s="54"/>
      <c r="E67" s="6"/>
      <c r="F67" s="19"/>
      <c r="G67" s="24" t="s">
        <v>2</v>
      </c>
      <c r="H67" s="24" t="s">
        <v>2</v>
      </c>
      <c r="I67" s="31"/>
      <c r="J67" s="31"/>
      <c r="K67" s="35"/>
      <c r="L67" s="3"/>
      <c r="AI67" s="3"/>
      <c r="AV67" s="3"/>
      <c r="AX67" s="3"/>
      <c r="BB67" s="3"/>
    </row>
    <row r="68" spans="1:54" x14ac:dyDescent="0.3">
      <c r="B68" s="8"/>
      <c r="C68" s="57" t="s">
        <v>190</v>
      </c>
      <c r="D68" s="54"/>
      <c r="E68" s="6"/>
      <c r="F68" s="19"/>
      <c r="G68" s="24">
        <v>242.58</v>
      </c>
      <c r="H68" s="24">
        <v>1.8</v>
      </c>
      <c r="I68" s="31"/>
      <c r="J68" s="31"/>
      <c r="K68" s="35"/>
    </row>
    <row r="69" spans="1:54" x14ac:dyDescent="0.3">
      <c r="C69" s="58" t="s">
        <v>176</v>
      </c>
      <c r="D69" s="54"/>
      <c r="E69" s="6"/>
      <c r="F69" s="19"/>
      <c r="G69" s="25">
        <v>242.58</v>
      </c>
      <c r="H69" s="25">
        <v>1.8</v>
      </c>
      <c r="I69" s="31"/>
      <c r="J69" s="31"/>
      <c r="K69" s="35"/>
    </row>
    <row r="70" spans="1:54" x14ac:dyDescent="0.3">
      <c r="C70" s="57"/>
      <c r="D70" s="54"/>
      <c r="E70" s="6"/>
      <c r="F70" s="19"/>
      <c r="G70" s="24"/>
      <c r="H70" s="24"/>
      <c r="I70" s="31"/>
      <c r="J70" s="31"/>
      <c r="K70" s="35"/>
    </row>
    <row r="71" spans="1:54" x14ac:dyDescent="0.3">
      <c r="C71" s="60" t="s">
        <v>191</v>
      </c>
      <c r="D71" s="55"/>
      <c r="E71" s="5"/>
      <c r="F71" s="20"/>
      <c r="G71" s="26">
        <v>13354.44</v>
      </c>
      <c r="H71" s="26">
        <v>100</v>
      </c>
      <c r="I71" s="32"/>
      <c r="J71" s="32"/>
      <c r="K71" s="36"/>
    </row>
    <row r="74" spans="1:54" x14ac:dyDescent="0.3">
      <c r="C74" s="1" t="s">
        <v>192</v>
      </c>
    </row>
    <row r="75" spans="1:54" x14ac:dyDescent="0.3">
      <c r="C75" s="37" t="s">
        <v>193</v>
      </c>
      <c r="D75" s="37"/>
      <c r="E75" s="37"/>
      <c r="F75" s="37"/>
      <c r="G75" s="37"/>
      <c r="H75" s="37"/>
      <c r="I75" s="37"/>
      <c r="J75" s="37"/>
      <c r="K75" s="37"/>
    </row>
    <row r="76" spans="1:54" x14ac:dyDescent="0.3">
      <c r="C76" s="2" t="s">
        <v>194</v>
      </c>
    </row>
    <row r="77" spans="1:54" x14ac:dyDescent="0.3">
      <c r="C77" s="2" t="s">
        <v>195</v>
      </c>
    </row>
    <row r="78" spans="1:54" ht="30" customHeight="1" x14ac:dyDescent="0.3">
      <c r="C78" s="82" t="s">
        <v>196</v>
      </c>
      <c r="D78" s="83"/>
      <c r="E78" s="83"/>
      <c r="F78" s="83"/>
      <c r="G78" s="83"/>
      <c r="H78" s="83"/>
      <c r="I78" s="83"/>
      <c r="J78" s="83"/>
      <c r="K78" s="83"/>
    </row>
    <row r="79" spans="1:54" x14ac:dyDescent="0.3">
      <c r="C79" s="2" t="s">
        <v>197</v>
      </c>
    </row>
    <row r="81" spans="3:5" x14ac:dyDescent="0.3">
      <c r="C81" s="1" t="s">
        <v>5366</v>
      </c>
      <c r="E81" s="80" t="s">
        <v>5367</v>
      </c>
    </row>
    <row r="82" spans="3:5" x14ac:dyDescent="0.3">
      <c r="E82" s="2" t="s">
        <v>5373</v>
      </c>
    </row>
  </sheetData>
  <mergeCells count="1">
    <mergeCell ref="C78:K78"/>
  </mergeCells>
  <hyperlinks>
    <hyperlink ref="J2" location="'Index'!A1" display="'Index'!A1" xr:uid="{9B84CB96-3692-43A9-B7CB-64958E635106}"/>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3611B-6458-4F0F-A783-A664624ED210}">
  <sheetPr codeName="Sheet172"/>
  <dimension ref="A1:IV73"/>
  <sheetViews>
    <sheetView showGridLines="0" zoomScale="90" zoomScaleNormal="90" workbookViewId="0">
      <pane ySplit="6" topLeftCell="A5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3531</v>
      </c>
      <c r="J2" s="38" t="s">
        <v>4927</v>
      </c>
    </row>
    <row r="3" spans="1:54" ht="16.2" x14ac:dyDescent="0.35">
      <c r="C3" s="1" t="s">
        <v>28</v>
      </c>
      <c r="D3" s="21" t="s">
        <v>3532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3533</v>
      </c>
      <c r="C26" s="57" t="s">
        <v>3534</v>
      </c>
      <c r="D26" s="54" t="s">
        <v>3535</v>
      </c>
      <c r="E26" s="6" t="s">
        <v>187</v>
      </c>
      <c r="F26" s="19">
        <v>2000000</v>
      </c>
      <c r="G26" s="24">
        <v>2004.11</v>
      </c>
      <c r="H26" s="24">
        <v>42.76</v>
      </c>
      <c r="I26" s="31">
        <v>5.5406000000000004</v>
      </c>
      <c r="J26" s="31"/>
      <c r="K26" s="35"/>
    </row>
    <row r="27" spans="1:11" x14ac:dyDescent="0.3">
      <c r="B27" s="8" t="s">
        <v>3401</v>
      </c>
      <c r="C27" s="57" t="s">
        <v>3402</v>
      </c>
      <c r="D27" s="54" t="s">
        <v>3403</v>
      </c>
      <c r="E27" s="6" t="s">
        <v>187</v>
      </c>
      <c r="F27" s="19">
        <v>450000</v>
      </c>
      <c r="G27" s="24">
        <v>450.93</v>
      </c>
      <c r="H27" s="24">
        <v>9.6199999999999992</v>
      </c>
      <c r="I27" s="31">
        <v>5.5212500000000002</v>
      </c>
      <c r="J27" s="31"/>
      <c r="K27" s="35"/>
    </row>
    <row r="28" spans="1:11" x14ac:dyDescent="0.3">
      <c r="C28" s="58" t="s">
        <v>176</v>
      </c>
      <c r="D28" s="54"/>
      <c r="E28" s="6"/>
      <c r="F28" s="19"/>
      <c r="G28" s="25">
        <v>2455.04</v>
      </c>
      <c r="H28" s="25">
        <v>52.38</v>
      </c>
      <c r="I28" s="31"/>
      <c r="J28" s="31"/>
      <c r="K28" s="35"/>
    </row>
    <row r="29" spans="1:11" x14ac:dyDescent="0.3">
      <c r="C29" s="57"/>
      <c r="D29" s="54"/>
      <c r="E29" s="6"/>
      <c r="F29" s="19"/>
      <c r="G29" s="24"/>
      <c r="H29" s="24"/>
      <c r="I29" s="31"/>
      <c r="J29" s="31"/>
      <c r="K29" s="35"/>
    </row>
    <row r="30" spans="1:11" x14ac:dyDescent="0.3">
      <c r="C30" s="58" t="s">
        <v>11</v>
      </c>
      <c r="D30" s="54"/>
      <c r="E30" s="6"/>
      <c r="F30" s="19"/>
      <c r="G30" s="24"/>
      <c r="H30" s="24"/>
      <c r="I30" s="31"/>
      <c r="J30" s="31"/>
      <c r="K30" s="35"/>
    </row>
    <row r="31" spans="1:11" x14ac:dyDescent="0.3">
      <c r="C31" s="57"/>
      <c r="D31" s="54"/>
      <c r="E31" s="6"/>
      <c r="F31" s="19"/>
      <c r="G31" s="24"/>
      <c r="H31" s="24"/>
      <c r="I31" s="31"/>
      <c r="J31" s="31"/>
      <c r="K31" s="35"/>
    </row>
    <row r="32" spans="1:11" x14ac:dyDescent="0.3">
      <c r="C32" s="58" t="s">
        <v>13</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14</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15</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16</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C40" s="58" t="s">
        <v>17</v>
      </c>
      <c r="D40" s="54"/>
      <c r="E40" s="6"/>
      <c r="F40" s="19"/>
      <c r="G40" s="24" t="s">
        <v>2</v>
      </c>
      <c r="H40" s="24" t="s">
        <v>2</v>
      </c>
      <c r="I40" s="31"/>
      <c r="J40" s="31"/>
      <c r="K40" s="35"/>
    </row>
    <row r="41" spans="1:11" x14ac:dyDescent="0.3">
      <c r="C41" s="57"/>
      <c r="D41" s="54"/>
      <c r="E41" s="6"/>
      <c r="F41" s="19"/>
      <c r="G41" s="24"/>
      <c r="H41" s="24"/>
      <c r="I41" s="31"/>
      <c r="J41" s="31"/>
      <c r="K41" s="35"/>
    </row>
    <row r="42" spans="1:11" x14ac:dyDescent="0.3">
      <c r="A42" s="10"/>
      <c r="B42" s="28"/>
      <c r="C42" s="58" t="s">
        <v>18</v>
      </c>
      <c r="D42" s="54"/>
      <c r="E42" s="6"/>
      <c r="F42" s="19"/>
      <c r="G42" s="24"/>
      <c r="H42" s="24"/>
      <c r="I42" s="31"/>
      <c r="J42" s="31"/>
      <c r="K42" s="35"/>
    </row>
    <row r="43" spans="1:11" x14ac:dyDescent="0.3">
      <c r="A43" s="28"/>
      <c r="B43" s="28"/>
      <c r="C43" s="58" t="s">
        <v>19</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20</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21</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188</v>
      </c>
      <c r="C54" s="57" t="s">
        <v>189</v>
      </c>
      <c r="D54" s="54"/>
      <c r="E54" s="6"/>
      <c r="F54" s="19"/>
      <c r="G54" s="24">
        <v>2132.7800000000002</v>
      </c>
      <c r="H54" s="24">
        <v>45.5</v>
      </c>
      <c r="I54" s="31"/>
      <c r="J54" s="31"/>
      <c r="K54" s="35"/>
    </row>
    <row r="55" spans="1:54" x14ac:dyDescent="0.3">
      <c r="C55" s="58" t="s">
        <v>176</v>
      </c>
      <c r="D55" s="54"/>
      <c r="E55" s="6"/>
      <c r="F55" s="19"/>
      <c r="G55" s="25">
        <v>2132.7800000000002</v>
      </c>
      <c r="H55" s="25">
        <v>45.5</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5255</v>
      </c>
      <c r="D58" s="54"/>
      <c r="E58" s="6"/>
      <c r="F58" s="19"/>
      <c r="G58" s="24" t="s">
        <v>2</v>
      </c>
      <c r="H58" s="24" t="s">
        <v>2</v>
      </c>
      <c r="I58" s="31"/>
      <c r="J58" s="31"/>
      <c r="K58" s="35"/>
      <c r="L58" s="3"/>
      <c r="AI58" s="3"/>
      <c r="AV58" s="3"/>
      <c r="AX58" s="3"/>
      <c r="BB58" s="3"/>
    </row>
    <row r="59" spans="1:54" x14ac:dyDescent="0.3">
      <c r="B59" s="8"/>
      <c r="C59" s="57" t="s">
        <v>190</v>
      </c>
      <c r="D59" s="54"/>
      <c r="E59" s="6"/>
      <c r="F59" s="19"/>
      <c r="G59" s="24">
        <v>99.16</v>
      </c>
      <c r="H59" s="24">
        <v>2.12</v>
      </c>
      <c r="I59" s="31"/>
      <c r="J59" s="31"/>
      <c r="K59" s="35"/>
    </row>
    <row r="60" spans="1:54" x14ac:dyDescent="0.3">
      <c r="C60" s="58" t="s">
        <v>176</v>
      </c>
      <c r="D60" s="54"/>
      <c r="E60" s="6"/>
      <c r="F60" s="19"/>
      <c r="G60" s="25">
        <v>99.16</v>
      </c>
      <c r="H60" s="25">
        <v>2.12</v>
      </c>
      <c r="I60" s="31"/>
      <c r="J60" s="31"/>
      <c r="K60" s="35"/>
    </row>
    <row r="61" spans="1:54" x14ac:dyDescent="0.3">
      <c r="C61" s="57"/>
      <c r="D61" s="54"/>
      <c r="E61" s="6"/>
      <c r="F61" s="19"/>
      <c r="G61" s="24"/>
      <c r="H61" s="24"/>
      <c r="I61" s="31"/>
      <c r="J61" s="31"/>
      <c r="K61" s="35"/>
    </row>
    <row r="62" spans="1:54" x14ac:dyDescent="0.3">
      <c r="C62" s="60" t="s">
        <v>191</v>
      </c>
      <c r="D62" s="55"/>
      <c r="E62" s="5"/>
      <c r="F62" s="20"/>
      <c r="G62" s="26">
        <v>4686.9799999999996</v>
      </c>
      <c r="H62" s="26">
        <v>100</v>
      </c>
      <c r="I62" s="32"/>
      <c r="J62" s="32"/>
      <c r="K62" s="36"/>
    </row>
    <row r="65" spans="3:11" x14ac:dyDescent="0.3">
      <c r="C65" s="1" t="s">
        <v>192</v>
      </c>
    </row>
    <row r="66" spans="3:11" x14ac:dyDescent="0.3">
      <c r="C66" s="37" t="s">
        <v>193</v>
      </c>
      <c r="D66" s="37"/>
      <c r="E66" s="37"/>
      <c r="F66" s="37"/>
      <c r="G66" s="37"/>
      <c r="H66" s="37"/>
      <c r="I66" s="37"/>
      <c r="J66" s="37"/>
      <c r="K66" s="37"/>
    </row>
    <row r="67" spans="3:11" x14ac:dyDescent="0.3">
      <c r="C67" s="2" t="s">
        <v>194</v>
      </c>
    </row>
    <row r="68" spans="3:11" x14ac:dyDescent="0.3">
      <c r="C68" s="2" t="s">
        <v>195</v>
      </c>
    </row>
    <row r="69" spans="3:11" ht="30" customHeight="1" x14ac:dyDescent="0.3">
      <c r="C69" s="82" t="s">
        <v>196</v>
      </c>
      <c r="D69" s="83"/>
      <c r="E69" s="83"/>
      <c r="F69" s="83"/>
      <c r="G69" s="83"/>
      <c r="H69" s="83"/>
      <c r="I69" s="83"/>
      <c r="J69" s="83"/>
      <c r="K69" s="83"/>
    </row>
    <row r="70" spans="3:11" x14ac:dyDescent="0.3">
      <c r="C70" s="2" t="s">
        <v>197</v>
      </c>
    </row>
    <row r="72" spans="3:11" x14ac:dyDescent="0.3">
      <c r="C72" s="1" t="s">
        <v>5366</v>
      </c>
      <c r="E72" s="80" t="s">
        <v>5367</v>
      </c>
    </row>
    <row r="73" spans="3:11" x14ac:dyDescent="0.3">
      <c r="E73" s="2" t="s">
        <v>5415</v>
      </c>
    </row>
  </sheetData>
  <mergeCells count="1">
    <mergeCell ref="C69:K69"/>
  </mergeCells>
  <hyperlinks>
    <hyperlink ref="J2" location="'Index'!A1" display="'Index'!A1" xr:uid="{81A2353E-A1AF-42DC-AC9E-5000AC8DAC8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82F61-7780-4D23-91E5-DDADBAB9606F}">
  <sheetPr codeName="Sheet173"/>
  <dimension ref="A1:IV260"/>
  <sheetViews>
    <sheetView showGridLines="0" zoomScale="90" zoomScaleNormal="90" workbookViewId="0">
      <pane ySplit="6" topLeftCell="A24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3536</v>
      </c>
      <c r="J2" s="38" t="s">
        <v>4927</v>
      </c>
    </row>
    <row r="3" spans="1:54" ht="16.2" x14ac:dyDescent="0.35">
      <c r="C3" s="1" t="s">
        <v>28</v>
      </c>
      <c r="D3" s="21" t="s">
        <v>3537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61</v>
      </c>
      <c r="C10" s="57" t="s">
        <v>62</v>
      </c>
      <c r="D10" s="54" t="s">
        <v>63</v>
      </c>
      <c r="E10" s="6" t="s">
        <v>64</v>
      </c>
      <c r="F10" s="19">
        <v>14685042</v>
      </c>
      <c r="G10" s="24">
        <v>220363.74</v>
      </c>
      <c r="H10" s="24">
        <v>6.01</v>
      </c>
      <c r="I10" s="31"/>
      <c r="J10" s="31"/>
      <c r="K10" s="35"/>
    </row>
    <row r="11" spans="1:54" x14ac:dyDescent="0.3">
      <c r="B11" s="8" t="s">
        <v>40</v>
      </c>
      <c r="C11" s="57" t="s">
        <v>41</v>
      </c>
      <c r="D11" s="54" t="s">
        <v>42</v>
      </c>
      <c r="E11" s="6" t="s">
        <v>43</v>
      </c>
      <c r="F11" s="19">
        <v>9823677</v>
      </c>
      <c r="G11" s="24">
        <v>196620.9</v>
      </c>
      <c r="H11" s="24">
        <v>5.37</v>
      </c>
      <c r="I11" s="31"/>
      <c r="J11" s="31"/>
      <c r="K11" s="35"/>
    </row>
    <row r="12" spans="1:54" x14ac:dyDescent="0.3">
      <c r="B12" s="8" t="s">
        <v>323</v>
      </c>
      <c r="C12" s="57" t="s">
        <v>324</v>
      </c>
      <c r="D12" s="54" t="s">
        <v>325</v>
      </c>
      <c r="E12" s="6" t="s">
        <v>244</v>
      </c>
      <c r="F12" s="19">
        <v>4640400</v>
      </c>
      <c r="G12" s="24">
        <v>93253.48</v>
      </c>
      <c r="H12" s="24">
        <v>2.5499999999999998</v>
      </c>
      <c r="I12" s="31"/>
      <c r="J12" s="31"/>
      <c r="K12" s="35"/>
    </row>
    <row r="13" spans="1:54" x14ac:dyDescent="0.3">
      <c r="B13" s="8" t="s">
        <v>398</v>
      </c>
      <c r="C13" s="57" t="s">
        <v>399</v>
      </c>
      <c r="D13" s="54" t="s">
        <v>400</v>
      </c>
      <c r="E13" s="6" t="s">
        <v>401</v>
      </c>
      <c r="F13" s="19">
        <v>48169618</v>
      </c>
      <c r="G13" s="24">
        <v>91926.9</v>
      </c>
      <c r="H13" s="24">
        <v>2.5099999999999998</v>
      </c>
      <c r="I13" s="31"/>
      <c r="J13" s="31"/>
      <c r="K13" s="35"/>
    </row>
    <row r="14" spans="1:54" x14ac:dyDescent="0.3">
      <c r="B14" s="8" t="s">
        <v>306</v>
      </c>
      <c r="C14" s="57" t="s">
        <v>307</v>
      </c>
      <c r="D14" s="54" t="s">
        <v>308</v>
      </c>
      <c r="E14" s="6" t="s">
        <v>198</v>
      </c>
      <c r="F14" s="19">
        <v>55051230</v>
      </c>
      <c r="G14" s="24">
        <v>87949.85</v>
      </c>
      <c r="H14" s="24">
        <v>2.4</v>
      </c>
      <c r="I14" s="31"/>
      <c r="J14" s="31"/>
      <c r="K14" s="35"/>
    </row>
    <row r="15" spans="1:54" x14ac:dyDescent="0.3">
      <c r="B15" s="8" t="s">
        <v>377</v>
      </c>
      <c r="C15" s="57" t="s">
        <v>378</v>
      </c>
      <c r="D15" s="54" t="s">
        <v>379</v>
      </c>
      <c r="E15" s="6" t="s">
        <v>103</v>
      </c>
      <c r="F15" s="19">
        <v>19604213</v>
      </c>
      <c r="G15" s="24">
        <v>81641.75</v>
      </c>
      <c r="H15" s="24">
        <v>2.23</v>
      </c>
      <c r="I15" s="31"/>
      <c r="J15" s="31"/>
      <c r="K15" s="35"/>
    </row>
    <row r="16" spans="1:54" x14ac:dyDescent="0.3">
      <c r="B16" s="8" t="s">
        <v>211</v>
      </c>
      <c r="C16" s="57" t="s">
        <v>212</v>
      </c>
      <c r="D16" s="54" t="s">
        <v>213</v>
      </c>
      <c r="E16" s="6" t="s">
        <v>145</v>
      </c>
      <c r="F16" s="19">
        <v>3400000</v>
      </c>
      <c r="G16" s="24">
        <v>79597.399999999994</v>
      </c>
      <c r="H16" s="24">
        <v>2.17</v>
      </c>
      <c r="I16" s="31"/>
      <c r="J16" s="31"/>
      <c r="K16" s="35"/>
    </row>
    <row r="17" spans="2:11" x14ac:dyDescent="0.3">
      <c r="B17" s="8" t="s">
        <v>841</v>
      </c>
      <c r="C17" s="57" t="s">
        <v>842</v>
      </c>
      <c r="D17" s="54" t="s">
        <v>843</v>
      </c>
      <c r="E17" s="6" t="s">
        <v>50</v>
      </c>
      <c r="F17" s="19">
        <v>4319651</v>
      </c>
      <c r="G17" s="24">
        <v>74669.490000000005</v>
      </c>
      <c r="H17" s="24">
        <v>2.04</v>
      </c>
      <c r="I17" s="31"/>
      <c r="J17" s="31"/>
      <c r="K17" s="35"/>
    </row>
    <row r="18" spans="2:11" x14ac:dyDescent="0.3">
      <c r="B18" s="8" t="s">
        <v>392</v>
      </c>
      <c r="C18" s="57" t="s">
        <v>393</v>
      </c>
      <c r="D18" s="54" t="s">
        <v>394</v>
      </c>
      <c r="E18" s="6" t="s">
        <v>72</v>
      </c>
      <c r="F18" s="19">
        <v>10567226</v>
      </c>
      <c r="G18" s="24">
        <v>72702.509999999995</v>
      </c>
      <c r="H18" s="24">
        <v>1.98</v>
      </c>
      <c r="I18" s="31"/>
      <c r="J18" s="31"/>
      <c r="K18" s="35"/>
    </row>
    <row r="19" spans="2:11" x14ac:dyDescent="0.3">
      <c r="B19" s="8" t="s">
        <v>51</v>
      </c>
      <c r="C19" s="57" t="s">
        <v>52</v>
      </c>
      <c r="D19" s="54" t="s">
        <v>53</v>
      </c>
      <c r="E19" s="6" t="s">
        <v>43</v>
      </c>
      <c r="F19" s="19">
        <v>5950362</v>
      </c>
      <c r="G19" s="24">
        <v>71356.740000000005</v>
      </c>
      <c r="H19" s="24">
        <v>1.95</v>
      </c>
      <c r="I19" s="31"/>
      <c r="J19" s="31"/>
      <c r="K19" s="35"/>
    </row>
    <row r="20" spans="2:11" x14ac:dyDescent="0.3">
      <c r="B20" s="8" t="s">
        <v>54</v>
      </c>
      <c r="C20" s="57" t="s">
        <v>55</v>
      </c>
      <c r="D20" s="54" t="s">
        <v>56</v>
      </c>
      <c r="E20" s="6" t="s">
        <v>57</v>
      </c>
      <c r="F20" s="19">
        <v>1942250</v>
      </c>
      <c r="G20" s="24">
        <v>71276.69</v>
      </c>
      <c r="H20" s="24">
        <v>1.95</v>
      </c>
      <c r="I20" s="31"/>
      <c r="J20" s="31"/>
      <c r="K20" s="35"/>
    </row>
    <row r="21" spans="2:11" x14ac:dyDescent="0.3">
      <c r="B21" s="8" t="s">
        <v>386</v>
      </c>
      <c r="C21" s="57" t="s">
        <v>387</v>
      </c>
      <c r="D21" s="54" t="s">
        <v>388</v>
      </c>
      <c r="E21" s="6" t="s">
        <v>50</v>
      </c>
      <c r="F21" s="19">
        <v>4172687</v>
      </c>
      <c r="G21" s="24">
        <v>70393.23</v>
      </c>
      <c r="H21" s="24">
        <v>1.92</v>
      </c>
      <c r="I21" s="31"/>
      <c r="J21" s="31"/>
      <c r="K21" s="35"/>
    </row>
    <row r="22" spans="2:11" x14ac:dyDescent="0.3">
      <c r="B22" s="8" t="s">
        <v>294</v>
      </c>
      <c r="C22" s="57" t="s">
        <v>295</v>
      </c>
      <c r="D22" s="54" t="s">
        <v>296</v>
      </c>
      <c r="E22" s="6" t="s">
        <v>43</v>
      </c>
      <c r="F22" s="19">
        <v>26646950</v>
      </c>
      <c r="G22" s="24">
        <v>66292.28</v>
      </c>
      <c r="H22" s="24">
        <v>1.81</v>
      </c>
      <c r="I22" s="31"/>
      <c r="J22" s="31"/>
      <c r="K22" s="35"/>
    </row>
    <row r="23" spans="2:11" x14ac:dyDescent="0.3">
      <c r="B23" s="8" t="s">
        <v>380</v>
      </c>
      <c r="C23" s="57" t="s">
        <v>381</v>
      </c>
      <c r="D23" s="54" t="s">
        <v>382</v>
      </c>
      <c r="E23" s="6" t="s">
        <v>72</v>
      </c>
      <c r="F23" s="19">
        <v>2048709</v>
      </c>
      <c r="G23" s="24">
        <v>65214.5</v>
      </c>
      <c r="H23" s="24">
        <v>1.78</v>
      </c>
      <c r="I23" s="31"/>
      <c r="J23" s="31"/>
      <c r="K23" s="35"/>
    </row>
    <row r="24" spans="2:11" x14ac:dyDescent="0.3">
      <c r="B24" s="8" t="s">
        <v>288</v>
      </c>
      <c r="C24" s="57" t="s">
        <v>289</v>
      </c>
      <c r="D24" s="54" t="s">
        <v>290</v>
      </c>
      <c r="E24" s="6" t="s">
        <v>43</v>
      </c>
      <c r="F24" s="19">
        <v>55770108</v>
      </c>
      <c r="G24" s="24">
        <v>61625.97</v>
      </c>
      <c r="H24" s="24">
        <v>1.68</v>
      </c>
      <c r="I24" s="31"/>
      <c r="J24" s="31"/>
      <c r="K24" s="35"/>
    </row>
    <row r="25" spans="2:11" x14ac:dyDescent="0.3">
      <c r="B25" s="8" t="s">
        <v>232</v>
      </c>
      <c r="C25" s="57" t="s">
        <v>233</v>
      </c>
      <c r="D25" s="54" t="s">
        <v>234</v>
      </c>
      <c r="E25" s="6" t="s">
        <v>119</v>
      </c>
      <c r="F25" s="19">
        <v>4090223</v>
      </c>
      <c r="G25" s="24">
        <v>60028.11</v>
      </c>
      <c r="H25" s="24">
        <v>1.64</v>
      </c>
      <c r="I25" s="31"/>
      <c r="J25" s="31"/>
      <c r="K25" s="35"/>
    </row>
    <row r="26" spans="2:11" x14ac:dyDescent="0.3">
      <c r="B26" s="8" t="s">
        <v>950</v>
      </c>
      <c r="C26" s="57" t="s">
        <v>728</v>
      </c>
      <c r="D26" s="54" t="s">
        <v>951</v>
      </c>
      <c r="E26" s="6" t="s">
        <v>119</v>
      </c>
      <c r="F26" s="19">
        <v>34000000</v>
      </c>
      <c r="G26" s="24">
        <v>58395</v>
      </c>
      <c r="H26" s="24">
        <v>1.59</v>
      </c>
      <c r="I26" s="31"/>
      <c r="J26" s="31"/>
      <c r="K26" s="35"/>
    </row>
    <row r="27" spans="2:11" x14ac:dyDescent="0.3">
      <c r="B27" s="8" t="s">
        <v>76</v>
      </c>
      <c r="C27" s="57" t="s">
        <v>77</v>
      </c>
      <c r="D27" s="54" t="s">
        <v>78</v>
      </c>
      <c r="E27" s="6" t="s">
        <v>43</v>
      </c>
      <c r="F27" s="19">
        <v>5938709</v>
      </c>
      <c r="G27" s="24">
        <v>48718.2</v>
      </c>
      <c r="H27" s="24">
        <v>1.33</v>
      </c>
      <c r="I27" s="31"/>
      <c r="J27" s="31"/>
      <c r="K27" s="35"/>
    </row>
    <row r="28" spans="2:11" x14ac:dyDescent="0.3">
      <c r="B28" s="8" t="s">
        <v>69</v>
      </c>
      <c r="C28" s="57" t="s">
        <v>70</v>
      </c>
      <c r="D28" s="54" t="s">
        <v>71</v>
      </c>
      <c r="E28" s="6" t="s">
        <v>72</v>
      </c>
      <c r="F28" s="19">
        <v>387350</v>
      </c>
      <c r="G28" s="24">
        <v>48031.4</v>
      </c>
      <c r="H28" s="24">
        <v>1.31</v>
      </c>
      <c r="I28" s="31"/>
      <c r="J28" s="31"/>
      <c r="K28" s="35"/>
    </row>
    <row r="29" spans="2:11" x14ac:dyDescent="0.3">
      <c r="B29" s="8" t="s">
        <v>172</v>
      </c>
      <c r="C29" s="57" t="s">
        <v>173</v>
      </c>
      <c r="D29" s="54" t="s">
        <v>174</v>
      </c>
      <c r="E29" s="6" t="s">
        <v>175</v>
      </c>
      <c r="F29" s="19">
        <v>18247500</v>
      </c>
      <c r="G29" s="24">
        <v>45784.800000000003</v>
      </c>
      <c r="H29" s="24">
        <v>1.25</v>
      </c>
      <c r="I29" s="31"/>
      <c r="J29" s="31"/>
      <c r="K29" s="35"/>
    </row>
    <row r="30" spans="2:11" x14ac:dyDescent="0.3">
      <c r="B30" s="8" t="s">
        <v>449</v>
      </c>
      <c r="C30" s="57" t="s">
        <v>450</v>
      </c>
      <c r="D30" s="54" t="s">
        <v>451</v>
      </c>
      <c r="E30" s="6" t="s">
        <v>90</v>
      </c>
      <c r="F30" s="19">
        <v>2527099</v>
      </c>
      <c r="G30" s="24">
        <v>42346.6</v>
      </c>
      <c r="H30" s="24">
        <v>1.1599999999999999</v>
      </c>
      <c r="I30" s="31"/>
      <c r="J30" s="31"/>
      <c r="K30" s="35"/>
    </row>
    <row r="31" spans="2:11" x14ac:dyDescent="0.3">
      <c r="B31" s="8" t="s">
        <v>944</v>
      </c>
      <c r="C31" s="57" t="s">
        <v>945</v>
      </c>
      <c r="D31" s="54" t="s">
        <v>946</v>
      </c>
      <c r="E31" s="6" t="s">
        <v>64</v>
      </c>
      <c r="F31" s="19">
        <v>28274557</v>
      </c>
      <c r="G31" s="24">
        <v>41552.29</v>
      </c>
      <c r="H31" s="24">
        <v>1.1299999999999999</v>
      </c>
      <c r="I31" s="31"/>
      <c r="J31" s="31"/>
      <c r="K31" s="35"/>
    </row>
    <row r="32" spans="2:11" x14ac:dyDescent="0.3">
      <c r="B32" s="8" t="s">
        <v>58</v>
      </c>
      <c r="C32" s="57" t="s">
        <v>59</v>
      </c>
      <c r="D32" s="54" t="s">
        <v>60</v>
      </c>
      <c r="E32" s="6" t="s">
        <v>43</v>
      </c>
      <c r="F32" s="19">
        <v>1834800</v>
      </c>
      <c r="G32" s="24">
        <v>39695.9</v>
      </c>
      <c r="H32" s="24">
        <v>1.08</v>
      </c>
      <c r="I32" s="31"/>
      <c r="J32" s="31"/>
      <c r="K32" s="35"/>
    </row>
    <row r="33" spans="2:11" x14ac:dyDescent="0.3">
      <c r="B33" s="8" t="s">
        <v>241</v>
      </c>
      <c r="C33" s="57" t="s">
        <v>242</v>
      </c>
      <c r="D33" s="54" t="s">
        <v>243</v>
      </c>
      <c r="E33" s="6" t="s">
        <v>244</v>
      </c>
      <c r="F33" s="19">
        <v>9000000</v>
      </c>
      <c r="G33" s="24">
        <v>37899</v>
      </c>
      <c r="H33" s="24">
        <v>1.03</v>
      </c>
      <c r="I33" s="31"/>
      <c r="J33" s="31"/>
      <c r="K33" s="35"/>
    </row>
    <row r="34" spans="2:11" x14ac:dyDescent="0.3">
      <c r="B34" s="8" t="s">
        <v>408</v>
      </c>
      <c r="C34" s="57" t="s">
        <v>409</v>
      </c>
      <c r="D34" s="54" t="s">
        <v>410</v>
      </c>
      <c r="E34" s="6" t="s">
        <v>82</v>
      </c>
      <c r="F34" s="19">
        <v>5629765</v>
      </c>
      <c r="G34" s="24">
        <v>37038.22</v>
      </c>
      <c r="H34" s="24">
        <v>1.01</v>
      </c>
      <c r="I34" s="31"/>
      <c r="J34" s="31"/>
      <c r="K34" s="35"/>
    </row>
    <row r="35" spans="2:11" x14ac:dyDescent="0.3">
      <c r="B35" s="8" t="s">
        <v>2298</v>
      </c>
      <c r="C35" s="57" t="s">
        <v>2299</v>
      </c>
      <c r="D35" s="54" t="s">
        <v>2300</v>
      </c>
      <c r="E35" s="6" t="s">
        <v>160</v>
      </c>
      <c r="F35" s="19">
        <v>4398900</v>
      </c>
      <c r="G35" s="24">
        <v>36853.980000000003</v>
      </c>
      <c r="H35" s="24">
        <v>1.01</v>
      </c>
      <c r="I35" s="31"/>
      <c r="J35" s="31"/>
      <c r="K35" s="35"/>
    </row>
    <row r="36" spans="2:11" x14ac:dyDescent="0.3">
      <c r="B36" s="8" t="s">
        <v>510</v>
      </c>
      <c r="C36" s="57" t="s">
        <v>511</v>
      </c>
      <c r="D36" s="54" t="s">
        <v>512</v>
      </c>
      <c r="E36" s="6" t="s">
        <v>90</v>
      </c>
      <c r="F36" s="19">
        <v>10021205</v>
      </c>
      <c r="G36" s="24">
        <v>35645.43</v>
      </c>
      <c r="H36" s="24">
        <v>0.97</v>
      </c>
      <c r="I36" s="31"/>
      <c r="J36" s="31"/>
      <c r="K36" s="35"/>
    </row>
    <row r="37" spans="2:11" x14ac:dyDescent="0.3">
      <c r="B37" s="8" t="s">
        <v>374</v>
      </c>
      <c r="C37" s="57" t="s">
        <v>375</v>
      </c>
      <c r="D37" s="54" t="s">
        <v>376</v>
      </c>
      <c r="E37" s="6" t="s">
        <v>90</v>
      </c>
      <c r="F37" s="19">
        <v>2136949</v>
      </c>
      <c r="G37" s="24">
        <v>32180.31</v>
      </c>
      <c r="H37" s="24">
        <v>0.88</v>
      </c>
      <c r="I37" s="31"/>
      <c r="J37" s="31"/>
      <c r="K37" s="35"/>
    </row>
    <row r="38" spans="2:11" x14ac:dyDescent="0.3">
      <c r="B38" s="8" t="s">
        <v>805</v>
      </c>
      <c r="C38" s="57" t="s">
        <v>806</v>
      </c>
      <c r="D38" s="54" t="s">
        <v>807</v>
      </c>
      <c r="E38" s="6" t="s">
        <v>272</v>
      </c>
      <c r="F38" s="19">
        <v>2246700</v>
      </c>
      <c r="G38" s="24">
        <v>32085.119999999999</v>
      </c>
      <c r="H38" s="24">
        <v>0.88</v>
      </c>
      <c r="I38" s="31"/>
      <c r="J38" s="31"/>
      <c r="K38" s="35"/>
    </row>
    <row r="39" spans="2:11" x14ac:dyDescent="0.3">
      <c r="B39" s="8" t="s">
        <v>418</v>
      </c>
      <c r="C39" s="57" t="s">
        <v>419</v>
      </c>
      <c r="D39" s="54" t="s">
        <v>420</v>
      </c>
      <c r="E39" s="6" t="s">
        <v>401</v>
      </c>
      <c r="F39" s="19">
        <v>9549400</v>
      </c>
      <c r="G39" s="24">
        <v>28829.64</v>
      </c>
      <c r="H39" s="24">
        <v>0.79</v>
      </c>
      <c r="I39" s="31"/>
      <c r="J39" s="31"/>
      <c r="K39" s="35"/>
    </row>
    <row r="40" spans="2:11" x14ac:dyDescent="0.3">
      <c r="B40" s="8" t="s">
        <v>44</v>
      </c>
      <c r="C40" s="57" t="s">
        <v>45</v>
      </c>
      <c r="D40" s="54" t="s">
        <v>46</v>
      </c>
      <c r="E40" s="6" t="s">
        <v>43</v>
      </c>
      <c r="F40" s="19">
        <v>1959121</v>
      </c>
      <c r="G40" s="24">
        <v>28324.97</v>
      </c>
      <c r="H40" s="24">
        <v>0.77</v>
      </c>
      <c r="I40" s="31"/>
      <c r="J40" s="31"/>
      <c r="K40" s="35"/>
    </row>
    <row r="41" spans="2:11" x14ac:dyDescent="0.3">
      <c r="B41" s="8" t="s">
        <v>533</v>
      </c>
      <c r="C41" s="57" t="s">
        <v>534</v>
      </c>
      <c r="D41" s="54" t="s">
        <v>535</v>
      </c>
      <c r="E41" s="6" t="s">
        <v>200</v>
      </c>
      <c r="F41" s="19">
        <v>473100</v>
      </c>
      <c r="G41" s="24">
        <v>28274.82</v>
      </c>
      <c r="H41" s="24">
        <v>0.77</v>
      </c>
      <c r="I41" s="31"/>
      <c r="J41" s="31"/>
      <c r="K41" s="35"/>
    </row>
    <row r="42" spans="2:11" x14ac:dyDescent="0.3">
      <c r="B42" s="8" t="s">
        <v>941</v>
      </c>
      <c r="C42" s="57" t="s">
        <v>942</v>
      </c>
      <c r="D42" s="54" t="s">
        <v>943</v>
      </c>
      <c r="E42" s="6" t="s">
        <v>171</v>
      </c>
      <c r="F42" s="19">
        <v>5820171</v>
      </c>
      <c r="G42" s="24">
        <v>28242.38</v>
      </c>
      <c r="H42" s="24">
        <v>0.77</v>
      </c>
      <c r="I42" s="31"/>
      <c r="J42" s="31"/>
      <c r="K42" s="35"/>
    </row>
    <row r="43" spans="2:11" x14ac:dyDescent="0.3">
      <c r="B43" s="8" t="s">
        <v>411</v>
      </c>
      <c r="C43" s="57" t="s">
        <v>412</v>
      </c>
      <c r="D43" s="54" t="s">
        <v>413</v>
      </c>
      <c r="E43" s="6" t="s">
        <v>414</v>
      </c>
      <c r="F43" s="19">
        <v>9959575</v>
      </c>
      <c r="G43" s="24">
        <v>24322.28</v>
      </c>
      <c r="H43" s="24">
        <v>0.66</v>
      </c>
      <c r="I43" s="31"/>
      <c r="J43" s="31"/>
      <c r="K43" s="35"/>
    </row>
    <row r="44" spans="2:11" x14ac:dyDescent="0.3">
      <c r="B44" s="8" t="s">
        <v>405</v>
      </c>
      <c r="C44" s="57" t="s">
        <v>406</v>
      </c>
      <c r="D44" s="54" t="s">
        <v>407</v>
      </c>
      <c r="E44" s="6" t="s">
        <v>64</v>
      </c>
      <c r="F44" s="19">
        <v>7310800</v>
      </c>
      <c r="G44" s="24">
        <v>24268.2</v>
      </c>
      <c r="H44" s="24">
        <v>0.66</v>
      </c>
      <c r="I44" s="31"/>
      <c r="J44" s="31"/>
      <c r="K44" s="35"/>
    </row>
    <row r="45" spans="2:11" x14ac:dyDescent="0.3">
      <c r="B45" s="8" t="s">
        <v>437</v>
      </c>
      <c r="C45" s="57" t="s">
        <v>438</v>
      </c>
      <c r="D45" s="54" t="s">
        <v>439</v>
      </c>
      <c r="E45" s="6" t="s">
        <v>82</v>
      </c>
      <c r="F45" s="19">
        <v>2418084</v>
      </c>
      <c r="G45" s="24">
        <v>23523.119999999999</v>
      </c>
      <c r="H45" s="24">
        <v>0.64</v>
      </c>
      <c r="I45" s="31"/>
      <c r="J45" s="31"/>
      <c r="K45" s="35"/>
    </row>
    <row r="46" spans="2:11" x14ac:dyDescent="0.3">
      <c r="B46" s="8" t="s">
        <v>558</v>
      </c>
      <c r="C46" s="57" t="s">
        <v>559</v>
      </c>
      <c r="D46" s="54" t="s">
        <v>560</v>
      </c>
      <c r="E46" s="6" t="s">
        <v>86</v>
      </c>
      <c r="F46" s="19">
        <v>1079298</v>
      </c>
      <c r="G46" s="24">
        <v>22190.37</v>
      </c>
      <c r="H46" s="24">
        <v>0.61</v>
      </c>
      <c r="I46" s="31"/>
      <c r="J46" s="31"/>
      <c r="K46" s="35"/>
    </row>
    <row r="47" spans="2:11" x14ac:dyDescent="0.3">
      <c r="B47" s="8" t="s">
        <v>543</v>
      </c>
      <c r="C47" s="57" t="s">
        <v>544</v>
      </c>
      <c r="D47" s="54" t="s">
        <v>545</v>
      </c>
      <c r="E47" s="6" t="s">
        <v>164</v>
      </c>
      <c r="F47" s="19">
        <v>16511500</v>
      </c>
      <c r="G47" s="24">
        <v>22122.11</v>
      </c>
      <c r="H47" s="24">
        <v>0.6</v>
      </c>
      <c r="I47" s="31"/>
      <c r="J47" s="31"/>
      <c r="K47" s="35"/>
    </row>
    <row r="48" spans="2:11" x14ac:dyDescent="0.3">
      <c r="B48" s="8" t="s">
        <v>100</v>
      </c>
      <c r="C48" s="57" t="s">
        <v>101</v>
      </c>
      <c r="D48" s="54" t="s">
        <v>102</v>
      </c>
      <c r="E48" s="6" t="s">
        <v>103</v>
      </c>
      <c r="F48" s="19">
        <v>894600</v>
      </c>
      <c r="G48" s="24">
        <v>20527.490000000002</v>
      </c>
      <c r="H48" s="24">
        <v>0.56000000000000005</v>
      </c>
      <c r="I48" s="31"/>
      <c r="J48" s="31"/>
      <c r="K48" s="35"/>
    </row>
    <row r="49" spans="2:11" x14ac:dyDescent="0.3">
      <c r="B49" s="8" t="s">
        <v>73</v>
      </c>
      <c r="C49" s="57" t="s">
        <v>74</v>
      </c>
      <c r="D49" s="54" t="s">
        <v>75</v>
      </c>
      <c r="E49" s="6" t="s">
        <v>50</v>
      </c>
      <c r="F49" s="19">
        <v>543312</v>
      </c>
      <c r="G49" s="24">
        <v>18809.46</v>
      </c>
      <c r="H49" s="24">
        <v>0.51</v>
      </c>
      <c r="I49" s="31"/>
      <c r="J49" s="31"/>
      <c r="K49" s="35"/>
    </row>
    <row r="50" spans="2:11" x14ac:dyDescent="0.3">
      <c r="B50" s="8" t="s">
        <v>116</v>
      </c>
      <c r="C50" s="57" t="s">
        <v>117</v>
      </c>
      <c r="D50" s="54" t="s">
        <v>118</v>
      </c>
      <c r="E50" s="6" t="s">
        <v>119</v>
      </c>
      <c r="F50" s="19">
        <v>5892500</v>
      </c>
      <c r="G50" s="24">
        <v>17671.61</v>
      </c>
      <c r="H50" s="24">
        <v>0.48</v>
      </c>
      <c r="I50" s="31"/>
      <c r="J50" s="31"/>
      <c r="K50" s="35"/>
    </row>
    <row r="51" spans="2:11" x14ac:dyDescent="0.3">
      <c r="B51" s="8" t="s">
        <v>165</v>
      </c>
      <c r="C51" s="57" t="s">
        <v>166</v>
      </c>
      <c r="D51" s="54" t="s">
        <v>167</v>
      </c>
      <c r="E51" s="6" t="s">
        <v>115</v>
      </c>
      <c r="F51" s="19">
        <v>500800</v>
      </c>
      <c r="G51" s="24">
        <v>17024.2</v>
      </c>
      <c r="H51" s="24">
        <v>0.46</v>
      </c>
      <c r="I51" s="31"/>
      <c r="J51" s="31"/>
      <c r="K51" s="35"/>
    </row>
    <row r="52" spans="2:11" x14ac:dyDescent="0.3">
      <c r="B52" s="8" t="s">
        <v>2324</v>
      </c>
      <c r="C52" s="57" t="s">
        <v>2325</v>
      </c>
      <c r="D52" s="54" t="s">
        <v>2326</v>
      </c>
      <c r="E52" s="6" t="s">
        <v>119</v>
      </c>
      <c r="F52" s="19">
        <v>3951250</v>
      </c>
      <c r="G52" s="24">
        <v>16020.34</v>
      </c>
      <c r="H52" s="24">
        <v>0.44</v>
      </c>
      <c r="I52" s="31"/>
      <c r="J52" s="31"/>
      <c r="K52" s="35"/>
    </row>
    <row r="53" spans="2:11" x14ac:dyDescent="0.3">
      <c r="B53" s="8" t="s">
        <v>276</v>
      </c>
      <c r="C53" s="57" t="s">
        <v>277</v>
      </c>
      <c r="D53" s="54" t="s">
        <v>278</v>
      </c>
      <c r="E53" s="6" t="s">
        <v>200</v>
      </c>
      <c r="F53" s="19">
        <v>4000000</v>
      </c>
      <c r="G53" s="24">
        <v>15312</v>
      </c>
      <c r="H53" s="24">
        <v>0.42</v>
      </c>
      <c r="I53" s="31"/>
      <c r="J53" s="31"/>
      <c r="K53" s="35"/>
    </row>
    <row r="54" spans="2:11" x14ac:dyDescent="0.3">
      <c r="B54" s="8" t="s">
        <v>980</v>
      </c>
      <c r="C54" s="57" t="s">
        <v>981</v>
      </c>
      <c r="D54" s="54" t="s">
        <v>982</v>
      </c>
      <c r="E54" s="6" t="s">
        <v>115</v>
      </c>
      <c r="F54" s="19">
        <v>1578981</v>
      </c>
      <c r="G54" s="24">
        <v>15244.27</v>
      </c>
      <c r="H54" s="24">
        <v>0.42</v>
      </c>
      <c r="I54" s="31"/>
      <c r="J54" s="31"/>
      <c r="K54" s="35"/>
    </row>
    <row r="55" spans="2:11" x14ac:dyDescent="0.3">
      <c r="B55" s="8" t="s">
        <v>338</v>
      </c>
      <c r="C55" s="57" t="s">
        <v>339</v>
      </c>
      <c r="D55" s="54" t="s">
        <v>340</v>
      </c>
      <c r="E55" s="6" t="s">
        <v>50</v>
      </c>
      <c r="F55" s="19">
        <v>5542698</v>
      </c>
      <c r="G55" s="24">
        <v>14742.47</v>
      </c>
      <c r="H55" s="24">
        <v>0.4</v>
      </c>
      <c r="I55" s="31"/>
      <c r="J55" s="31"/>
      <c r="K55" s="35"/>
    </row>
    <row r="56" spans="2:11" x14ac:dyDescent="0.3">
      <c r="B56" s="8" t="s">
        <v>971</v>
      </c>
      <c r="C56" s="57" t="s">
        <v>972</v>
      </c>
      <c r="D56" s="54" t="s">
        <v>973</v>
      </c>
      <c r="E56" s="6" t="s">
        <v>43</v>
      </c>
      <c r="F56" s="19">
        <v>7764400</v>
      </c>
      <c r="G56" s="24">
        <v>14724.41</v>
      </c>
      <c r="H56" s="24">
        <v>0.4</v>
      </c>
      <c r="I56" s="31"/>
      <c r="J56" s="31"/>
      <c r="K56" s="35"/>
    </row>
    <row r="57" spans="2:11" x14ac:dyDescent="0.3">
      <c r="B57" s="8" t="s">
        <v>983</v>
      </c>
      <c r="C57" s="57" t="s">
        <v>984</v>
      </c>
      <c r="D57" s="54" t="s">
        <v>985</v>
      </c>
      <c r="E57" s="6" t="s">
        <v>200</v>
      </c>
      <c r="F57" s="19">
        <v>21008663</v>
      </c>
      <c r="G57" s="24">
        <v>13863.62</v>
      </c>
      <c r="H57" s="24">
        <v>0.38</v>
      </c>
      <c r="I57" s="31"/>
      <c r="J57" s="31"/>
      <c r="K57" s="35"/>
    </row>
    <row r="58" spans="2:11" x14ac:dyDescent="0.3">
      <c r="B58" s="8" t="s">
        <v>1805</v>
      </c>
      <c r="C58" s="57" t="s">
        <v>1806</v>
      </c>
      <c r="D58" s="54" t="s">
        <v>1807</v>
      </c>
      <c r="E58" s="6" t="s">
        <v>82</v>
      </c>
      <c r="F58" s="19">
        <v>670535</v>
      </c>
      <c r="G58" s="24">
        <v>13680.26</v>
      </c>
      <c r="H58" s="24">
        <v>0.37</v>
      </c>
      <c r="I58" s="31"/>
      <c r="J58" s="31"/>
      <c r="K58" s="35"/>
    </row>
    <row r="59" spans="2:11" x14ac:dyDescent="0.3">
      <c r="B59" s="8" t="s">
        <v>150</v>
      </c>
      <c r="C59" s="57" t="s">
        <v>151</v>
      </c>
      <c r="D59" s="54" t="s">
        <v>152</v>
      </c>
      <c r="E59" s="6" t="s">
        <v>141</v>
      </c>
      <c r="F59" s="19">
        <v>2635750</v>
      </c>
      <c r="G59" s="24">
        <v>12687.18</v>
      </c>
      <c r="H59" s="24">
        <v>0.35</v>
      </c>
      <c r="I59" s="31"/>
      <c r="J59" s="31"/>
      <c r="K59" s="35"/>
    </row>
    <row r="60" spans="2:11" x14ac:dyDescent="0.3">
      <c r="B60" s="8" t="s">
        <v>952</v>
      </c>
      <c r="C60" s="57" t="s">
        <v>953</v>
      </c>
      <c r="D60" s="54" t="s">
        <v>954</v>
      </c>
      <c r="E60" s="6" t="s">
        <v>68</v>
      </c>
      <c r="F60" s="19">
        <v>377543</v>
      </c>
      <c r="G60" s="24">
        <v>10739.21</v>
      </c>
      <c r="H60" s="24">
        <v>0.28999999999999998</v>
      </c>
      <c r="I60" s="31"/>
      <c r="J60" s="31"/>
      <c r="K60" s="35"/>
    </row>
    <row r="61" spans="2:11" x14ac:dyDescent="0.3">
      <c r="B61" s="8" t="s">
        <v>220</v>
      </c>
      <c r="C61" s="57" t="s">
        <v>221</v>
      </c>
      <c r="D61" s="54" t="s">
        <v>222</v>
      </c>
      <c r="E61" s="6" t="s">
        <v>90</v>
      </c>
      <c r="F61" s="19">
        <v>179590</v>
      </c>
      <c r="G61" s="24">
        <v>8869.9500000000007</v>
      </c>
      <c r="H61" s="24">
        <v>0.24</v>
      </c>
      <c r="I61" s="31"/>
      <c r="J61" s="31"/>
      <c r="K61" s="35"/>
    </row>
    <row r="62" spans="2:11" x14ac:dyDescent="0.3">
      <c r="B62" s="8" t="s">
        <v>2391</v>
      </c>
      <c r="C62" s="57" t="s">
        <v>2392</v>
      </c>
      <c r="D62" s="54" t="s">
        <v>2393</v>
      </c>
      <c r="E62" s="6" t="s">
        <v>200</v>
      </c>
      <c r="F62" s="19">
        <v>1140187</v>
      </c>
      <c r="G62" s="24">
        <v>8663.14</v>
      </c>
      <c r="H62" s="24">
        <v>0.24</v>
      </c>
      <c r="I62" s="31"/>
      <c r="J62" s="31"/>
      <c r="K62" s="35"/>
    </row>
    <row r="63" spans="2:11" x14ac:dyDescent="0.3">
      <c r="B63" s="8" t="s">
        <v>817</v>
      </c>
      <c r="C63" s="57" t="s">
        <v>818</v>
      </c>
      <c r="D63" s="54" t="s">
        <v>819</v>
      </c>
      <c r="E63" s="6" t="s">
        <v>164</v>
      </c>
      <c r="F63" s="19">
        <v>926274</v>
      </c>
      <c r="G63" s="24">
        <v>8195.67</v>
      </c>
      <c r="H63" s="24">
        <v>0.22</v>
      </c>
      <c r="I63" s="31"/>
      <c r="J63" s="31"/>
      <c r="K63" s="35"/>
    </row>
    <row r="64" spans="2:11" x14ac:dyDescent="0.3">
      <c r="B64" s="8" t="s">
        <v>395</v>
      </c>
      <c r="C64" s="57" t="s">
        <v>396</v>
      </c>
      <c r="D64" s="54" t="s">
        <v>397</v>
      </c>
      <c r="E64" s="6" t="s">
        <v>90</v>
      </c>
      <c r="F64" s="19">
        <v>410550</v>
      </c>
      <c r="G64" s="24">
        <v>7956.46</v>
      </c>
      <c r="H64" s="24">
        <v>0.22</v>
      </c>
      <c r="I64" s="31"/>
      <c r="J64" s="31"/>
      <c r="K64" s="35"/>
    </row>
    <row r="65" spans="2:11" x14ac:dyDescent="0.3">
      <c r="B65" s="8" t="s">
        <v>808</v>
      </c>
      <c r="C65" s="57" t="s">
        <v>809</v>
      </c>
      <c r="D65" s="54" t="s">
        <v>810</v>
      </c>
      <c r="E65" s="6" t="s">
        <v>145</v>
      </c>
      <c r="F65" s="19">
        <v>209650</v>
      </c>
      <c r="G65" s="24">
        <v>7736.5</v>
      </c>
      <c r="H65" s="24">
        <v>0.21</v>
      </c>
      <c r="I65" s="31"/>
      <c r="J65" s="31"/>
      <c r="K65" s="35"/>
    </row>
    <row r="66" spans="2:11" x14ac:dyDescent="0.3">
      <c r="B66" s="8" t="s">
        <v>47</v>
      </c>
      <c r="C66" s="57" t="s">
        <v>48</v>
      </c>
      <c r="D66" s="54" t="s">
        <v>49</v>
      </c>
      <c r="E66" s="6" t="s">
        <v>50</v>
      </c>
      <c r="F66" s="19">
        <v>422290</v>
      </c>
      <c r="G66" s="24">
        <v>6764.24</v>
      </c>
      <c r="H66" s="24">
        <v>0.18</v>
      </c>
      <c r="I66" s="31"/>
      <c r="J66" s="31"/>
      <c r="K66" s="35"/>
    </row>
    <row r="67" spans="2:11" x14ac:dyDescent="0.3">
      <c r="B67" s="8" t="s">
        <v>104</v>
      </c>
      <c r="C67" s="57" t="s">
        <v>105</v>
      </c>
      <c r="D67" s="54" t="s">
        <v>106</v>
      </c>
      <c r="E67" s="6" t="s">
        <v>107</v>
      </c>
      <c r="F67" s="19">
        <v>952000</v>
      </c>
      <c r="G67" s="24">
        <v>6595.93</v>
      </c>
      <c r="H67" s="24">
        <v>0.18</v>
      </c>
      <c r="I67" s="31"/>
      <c r="J67" s="31"/>
      <c r="K67" s="35"/>
    </row>
    <row r="68" spans="2:11" x14ac:dyDescent="0.3">
      <c r="B68" s="8" t="s">
        <v>285</v>
      </c>
      <c r="C68" s="57" t="s">
        <v>286</v>
      </c>
      <c r="D68" s="54" t="s">
        <v>287</v>
      </c>
      <c r="E68" s="6" t="s">
        <v>68</v>
      </c>
      <c r="F68" s="19">
        <v>325000</v>
      </c>
      <c r="G68" s="24">
        <v>6230.9</v>
      </c>
      <c r="H68" s="24">
        <v>0.17</v>
      </c>
      <c r="I68" s="31"/>
      <c r="J68" s="31"/>
      <c r="K68" s="35"/>
    </row>
    <row r="69" spans="2:11" x14ac:dyDescent="0.3">
      <c r="B69" s="8" t="s">
        <v>1036</v>
      </c>
      <c r="C69" s="57" t="s">
        <v>1037</v>
      </c>
      <c r="D69" s="54" t="s">
        <v>1038</v>
      </c>
      <c r="E69" s="6" t="s">
        <v>82</v>
      </c>
      <c r="F69" s="19">
        <v>296625</v>
      </c>
      <c r="G69" s="24">
        <v>5452.86</v>
      </c>
      <c r="H69" s="24">
        <v>0.15</v>
      </c>
      <c r="I69" s="31"/>
      <c r="J69" s="31"/>
      <c r="K69" s="35"/>
    </row>
    <row r="70" spans="2:11" x14ac:dyDescent="0.3">
      <c r="B70" s="8" t="s">
        <v>1052</v>
      </c>
      <c r="C70" s="57" t="s">
        <v>1053</v>
      </c>
      <c r="D70" s="54" t="s">
        <v>1054</v>
      </c>
      <c r="E70" s="6" t="s">
        <v>43</v>
      </c>
      <c r="F70" s="19">
        <v>476700</v>
      </c>
      <c r="G70" s="24">
        <v>4157.3</v>
      </c>
      <c r="H70" s="24">
        <v>0.11</v>
      </c>
      <c r="I70" s="31"/>
      <c r="J70" s="31"/>
      <c r="K70" s="35"/>
    </row>
    <row r="71" spans="2:11" x14ac:dyDescent="0.3">
      <c r="B71" s="8" t="s">
        <v>2119</v>
      </c>
      <c r="C71" s="57" t="s">
        <v>2120</v>
      </c>
      <c r="D71" s="54" t="s">
        <v>2121</v>
      </c>
      <c r="E71" s="6" t="s">
        <v>64</v>
      </c>
      <c r="F71" s="19">
        <v>931500</v>
      </c>
      <c r="G71" s="24">
        <v>4080.44</v>
      </c>
      <c r="H71" s="24">
        <v>0.11</v>
      </c>
      <c r="I71" s="31"/>
      <c r="J71" s="31"/>
      <c r="K71" s="35"/>
    </row>
    <row r="72" spans="2:11" x14ac:dyDescent="0.3">
      <c r="B72" s="8" t="s">
        <v>204</v>
      </c>
      <c r="C72" s="57" t="s">
        <v>205</v>
      </c>
      <c r="D72" s="54" t="s">
        <v>206</v>
      </c>
      <c r="E72" s="6" t="s">
        <v>207</v>
      </c>
      <c r="F72" s="19">
        <v>64357</v>
      </c>
      <c r="G72" s="24">
        <v>3341.29</v>
      </c>
      <c r="H72" s="24">
        <v>0.09</v>
      </c>
      <c r="I72" s="31"/>
      <c r="J72" s="31"/>
      <c r="K72" s="35"/>
    </row>
    <row r="73" spans="2:11" x14ac:dyDescent="0.3">
      <c r="B73" s="8" t="s">
        <v>389</v>
      </c>
      <c r="C73" s="57" t="s">
        <v>390</v>
      </c>
      <c r="D73" s="54" t="s">
        <v>391</v>
      </c>
      <c r="E73" s="6" t="s">
        <v>86</v>
      </c>
      <c r="F73" s="19">
        <v>1079699</v>
      </c>
      <c r="G73" s="24">
        <v>2914.65</v>
      </c>
      <c r="H73" s="24">
        <v>0.08</v>
      </c>
      <c r="I73" s="31"/>
      <c r="J73" s="31"/>
      <c r="K73" s="35"/>
    </row>
    <row r="74" spans="2:11" x14ac:dyDescent="0.3">
      <c r="B74" s="8" t="s">
        <v>1026</v>
      </c>
      <c r="C74" s="57" t="s">
        <v>1027</v>
      </c>
      <c r="D74" s="54" t="s">
        <v>1028</v>
      </c>
      <c r="E74" s="6" t="s">
        <v>198</v>
      </c>
      <c r="F74" s="19">
        <v>182250</v>
      </c>
      <c r="G74" s="24">
        <v>1859.86</v>
      </c>
      <c r="H74" s="24">
        <v>0.05</v>
      </c>
      <c r="I74" s="31"/>
      <c r="J74" s="31"/>
      <c r="K74" s="35"/>
    </row>
    <row r="75" spans="2:11" x14ac:dyDescent="0.3">
      <c r="B75" s="8" t="s">
        <v>238</v>
      </c>
      <c r="C75" s="57" t="s">
        <v>239</v>
      </c>
      <c r="D75" s="54" t="s">
        <v>240</v>
      </c>
      <c r="E75" s="6" t="s">
        <v>198</v>
      </c>
      <c r="F75" s="19">
        <v>173125</v>
      </c>
      <c r="G75" s="24">
        <v>1630.32</v>
      </c>
      <c r="H75" s="24">
        <v>0.04</v>
      </c>
      <c r="I75" s="31"/>
      <c r="J75" s="31"/>
      <c r="K75" s="35"/>
    </row>
    <row r="76" spans="2:11" x14ac:dyDescent="0.3">
      <c r="B76" s="8" t="s">
        <v>564</v>
      </c>
      <c r="C76" s="57" t="s">
        <v>565</v>
      </c>
      <c r="D76" s="54" t="s">
        <v>566</v>
      </c>
      <c r="E76" s="6" t="s">
        <v>164</v>
      </c>
      <c r="F76" s="19">
        <v>538350</v>
      </c>
      <c r="G76" s="24">
        <v>1422.05</v>
      </c>
      <c r="H76" s="24">
        <v>0.04</v>
      </c>
      <c r="I76" s="31"/>
      <c r="J76" s="31"/>
      <c r="K76" s="35"/>
    </row>
    <row r="77" spans="2:11" x14ac:dyDescent="0.3">
      <c r="B77" s="8" t="s">
        <v>2329</v>
      </c>
      <c r="C77" s="57" t="s">
        <v>2330</v>
      </c>
      <c r="D77" s="54" t="s">
        <v>2331</v>
      </c>
      <c r="E77" s="6" t="s">
        <v>145</v>
      </c>
      <c r="F77" s="19">
        <v>302546</v>
      </c>
      <c r="G77" s="24">
        <v>1074.49</v>
      </c>
      <c r="H77" s="24">
        <v>0.03</v>
      </c>
      <c r="I77" s="31"/>
      <c r="J77" s="31"/>
      <c r="K77" s="35"/>
    </row>
    <row r="78" spans="2:11" x14ac:dyDescent="0.3">
      <c r="B78" s="8" t="s">
        <v>316</v>
      </c>
      <c r="C78" s="57" t="s">
        <v>317</v>
      </c>
      <c r="D78" s="54" t="s">
        <v>318</v>
      </c>
      <c r="E78" s="6" t="s">
        <v>141</v>
      </c>
      <c r="F78" s="19">
        <v>34497</v>
      </c>
      <c r="G78" s="24">
        <v>1072.51</v>
      </c>
      <c r="H78" s="24">
        <v>0.03</v>
      </c>
      <c r="I78" s="31"/>
      <c r="J78" s="31"/>
      <c r="K78" s="35"/>
    </row>
    <row r="79" spans="2:11" x14ac:dyDescent="0.3">
      <c r="B79" s="8" t="s">
        <v>2303</v>
      </c>
      <c r="C79" s="57" t="s">
        <v>634</v>
      </c>
      <c r="D79" s="54" t="s">
        <v>2304</v>
      </c>
      <c r="E79" s="6" t="s">
        <v>86</v>
      </c>
      <c r="F79" s="19">
        <v>255000</v>
      </c>
      <c r="G79" s="24">
        <v>1026.1199999999999</v>
      </c>
      <c r="H79" s="24">
        <v>0.03</v>
      </c>
      <c r="I79" s="31"/>
      <c r="J79" s="31"/>
      <c r="K79" s="35"/>
    </row>
    <row r="80" spans="2:11" x14ac:dyDescent="0.3">
      <c r="B80" s="8" t="s">
        <v>2321</v>
      </c>
      <c r="C80" s="57" t="s">
        <v>2322</v>
      </c>
      <c r="D80" s="54" t="s">
        <v>2323</v>
      </c>
      <c r="E80" s="6" t="s">
        <v>244</v>
      </c>
      <c r="F80" s="19">
        <v>9863550</v>
      </c>
      <c r="G80" s="24">
        <v>732.86</v>
      </c>
      <c r="H80" s="24">
        <v>0.02</v>
      </c>
      <c r="I80" s="31"/>
      <c r="J80" s="31"/>
      <c r="K80" s="35"/>
    </row>
    <row r="81" spans="2:11" x14ac:dyDescent="0.3">
      <c r="B81" s="8" t="s">
        <v>947</v>
      </c>
      <c r="C81" s="57" t="s">
        <v>948</v>
      </c>
      <c r="D81" s="54" t="s">
        <v>949</v>
      </c>
      <c r="E81" s="6" t="s">
        <v>72</v>
      </c>
      <c r="F81" s="19">
        <v>6525</v>
      </c>
      <c r="G81" s="24">
        <v>546.53</v>
      </c>
      <c r="H81" s="24">
        <v>0.01</v>
      </c>
      <c r="I81" s="31"/>
      <c r="J81" s="31"/>
      <c r="K81" s="35"/>
    </row>
    <row r="82" spans="2:11" x14ac:dyDescent="0.3">
      <c r="B82" s="8" t="s">
        <v>918</v>
      </c>
      <c r="C82" s="57" t="s">
        <v>919</v>
      </c>
      <c r="D82" s="54" t="s">
        <v>920</v>
      </c>
      <c r="E82" s="6" t="s">
        <v>90</v>
      </c>
      <c r="F82" s="19">
        <v>31900</v>
      </c>
      <c r="G82" s="24">
        <v>362</v>
      </c>
      <c r="H82" s="24">
        <v>0.01</v>
      </c>
      <c r="I82" s="31"/>
      <c r="J82" s="31"/>
      <c r="K82" s="35"/>
    </row>
    <row r="83" spans="2:11" x14ac:dyDescent="0.3">
      <c r="B83" s="8" t="s">
        <v>549</v>
      </c>
      <c r="C83" s="57" t="s">
        <v>550</v>
      </c>
      <c r="D83" s="54" t="s">
        <v>551</v>
      </c>
      <c r="E83" s="6" t="s">
        <v>119</v>
      </c>
      <c r="F83" s="19">
        <v>61500</v>
      </c>
      <c r="G83" s="24">
        <v>205.96</v>
      </c>
      <c r="H83" s="24">
        <v>0.01</v>
      </c>
      <c r="I83" s="31"/>
      <c r="J83" s="31"/>
      <c r="K83" s="35"/>
    </row>
    <row r="84" spans="2:11" x14ac:dyDescent="0.3">
      <c r="B84" s="8" t="s">
        <v>353</v>
      </c>
      <c r="C84" s="57" t="s">
        <v>354</v>
      </c>
      <c r="D84" s="54" t="s">
        <v>355</v>
      </c>
      <c r="E84" s="6" t="s">
        <v>50</v>
      </c>
      <c r="F84" s="19">
        <v>9375</v>
      </c>
      <c r="G84" s="24">
        <v>180.42</v>
      </c>
      <c r="H84" s="24" t="s">
        <v>5256</v>
      </c>
      <c r="I84" s="31"/>
      <c r="J84" s="31"/>
      <c r="K84" s="35"/>
    </row>
    <row r="85" spans="2:11" x14ac:dyDescent="0.3">
      <c r="B85" s="8" t="s">
        <v>964</v>
      </c>
      <c r="C85" s="57" t="s">
        <v>965</v>
      </c>
      <c r="D85" s="54" t="s">
        <v>966</v>
      </c>
      <c r="E85" s="6" t="s">
        <v>967</v>
      </c>
      <c r="F85" s="19">
        <v>162000</v>
      </c>
      <c r="G85" s="24">
        <v>113.4</v>
      </c>
      <c r="H85" s="24" t="s">
        <v>5256</v>
      </c>
      <c r="I85" s="31"/>
      <c r="J85" s="31"/>
      <c r="K85" s="35"/>
    </row>
    <row r="86" spans="2:11" x14ac:dyDescent="0.3">
      <c r="B86" s="8" t="s">
        <v>1029</v>
      </c>
      <c r="C86" s="57" t="s">
        <v>1030</v>
      </c>
      <c r="D86" s="54" t="s">
        <v>1031</v>
      </c>
      <c r="E86" s="6" t="s">
        <v>1032</v>
      </c>
      <c r="F86" s="19">
        <v>28350</v>
      </c>
      <c r="G86" s="24">
        <v>111.12</v>
      </c>
      <c r="H86" s="24" t="s">
        <v>5256</v>
      </c>
      <c r="I86" s="31"/>
      <c r="J86" s="31"/>
      <c r="K86" s="35"/>
    </row>
    <row r="87" spans="2:11" x14ac:dyDescent="0.3">
      <c r="B87" s="8" t="s">
        <v>530</v>
      </c>
      <c r="C87" s="57" t="s">
        <v>531</v>
      </c>
      <c r="D87" s="54" t="s">
        <v>532</v>
      </c>
      <c r="E87" s="6" t="s">
        <v>86</v>
      </c>
      <c r="F87" s="19">
        <v>1050</v>
      </c>
      <c r="G87" s="24">
        <v>9.83</v>
      </c>
      <c r="H87" s="24" t="s">
        <v>5256</v>
      </c>
      <c r="I87" s="31"/>
      <c r="J87" s="31"/>
      <c r="K87" s="35"/>
    </row>
    <row r="88" spans="2:11" x14ac:dyDescent="0.3">
      <c r="B88" s="8" t="s">
        <v>1039</v>
      </c>
      <c r="C88" s="57" t="s">
        <v>1040</v>
      </c>
      <c r="D88" s="54" t="s">
        <v>1041</v>
      </c>
      <c r="E88" s="6" t="s">
        <v>90</v>
      </c>
      <c r="F88" s="19">
        <v>250</v>
      </c>
      <c r="G88" s="24">
        <v>3.21</v>
      </c>
      <c r="H88" s="24" t="s">
        <v>5256</v>
      </c>
      <c r="I88" s="31"/>
      <c r="J88" s="31"/>
      <c r="K88" s="35"/>
    </row>
    <row r="89" spans="2:11" x14ac:dyDescent="0.3">
      <c r="C89" s="58" t="s">
        <v>176</v>
      </c>
      <c r="D89" s="54"/>
      <c r="E89" s="6"/>
      <c r="F89" s="19"/>
      <c r="G89" s="25">
        <f>SUM(XDO_?FINAL_MV?390?)</f>
        <v>2523594.21</v>
      </c>
      <c r="H89" s="25">
        <f>SUM(XDO_?FINAL_PER_NET?390?)</f>
        <v>68.840000000000032</v>
      </c>
      <c r="I89" s="31"/>
      <c r="J89" s="31"/>
      <c r="K89" s="35"/>
    </row>
    <row r="90" spans="2:11" x14ac:dyDescent="0.3">
      <c r="C90" s="57"/>
      <c r="D90" s="54"/>
      <c r="E90" s="6"/>
      <c r="F90" s="19"/>
      <c r="G90" s="24"/>
      <c r="H90" s="24"/>
      <c r="I90" s="31"/>
      <c r="J90" s="31"/>
      <c r="K90" s="35"/>
    </row>
    <row r="91" spans="2:11" x14ac:dyDescent="0.3">
      <c r="C91" s="58" t="s">
        <v>3</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8" t="s">
        <v>4</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9" t="s">
        <v>581</v>
      </c>
      <c r="D95" s="54"/>
      <c r="E95" s="6"/>
      <c r="F95" s="19"/>
      <c r="G95" s="24"/>
      <c r="H95" s="24"/>
      <c r="I95" s="31"/>
      <c r="J95" s="31"/>
      <c r="K95" s="35"/>
    </row>
    <row r="96" spans="2:11" x14ac:dyDescent="0.3">
      <c r="B96" s="8" t="s">
        <v>585</v>
      </c>
      <c r="C96" s="57" t="s">
        <v>586</v>
      </c>
      <c r="D96" s="54" t="s">
        <v>587</v>
      </c>
      <c r="E96" s="6" t="s">
        <v>542</v>
      </c>
      <c r="F96" s="19">
        <v>29035260</v>
      </c>
      <c r="G96" s="24">
        <v>38036.19</v>
      </c>
      <c r="H96" s="24">
        <v>1.04</v>
      </c>
      <c r="I96" s="31"/>
      <c r="J96" s="31"/>
      <c r="K96" s="35"/>
    </row>
    <row r="97" spans="1:11" x14ac:dyDescent="0.3">
      <c r="C97" s="58" t="s">
        <v>176</v>
      </c>
      <c r="D97" s="54"/>
      <c r="E97" s="6"/>
      <c r="F97" s="19"/>
      <c r="G97" s="25">
        <v>38036.19</v>
      </c>
      <c r="H97" s="25">
        <v>1.04</v>
      </c>
      <c r="I97" s="31"/>
      <c r="J97" s="31"/>
      <c r="K97" s="35"/>
    </row>
    <row r="98" spans="1:11" x14ac:dyDescent="0.3">
      <c r="C98" s="57"/>
      <c r="D98" s="54"/>
      <c r="E98" s="6"/>
      <c r="F98" s="19"/>
      <c r="G98" s="24"/>
      <c r="H98" s="24"/>
      <c r="I98" s="31"/>
      <c r="J98" s="31"/>
      <c r="K98" s="35"/>
    </row>
    <row r="99" spans="1:11" x14ac:dyDescent="0.3">
      <c r="C99" s="59" t="s">
        <v>588</v>
      </c>
      <c r="D99" s="54"/>
      <c r="E99" s="6"/>
      <c r="F99" s="19"/>
      <c r="G99" s="24"/>
      <c r="H99" s="24"/>
      <c r="I99" s="31"/>
      <c r="J99" s="31"/>
      <c r="K99" s="35"/>
    </row>
    <row r="100" spans="1:11" x14ac:dyDescent="0.3">
      <c r="B100" s="8" t="s">
        <v>2253</v>
      </c>
      <c r="C100" s="57" t="s">
        <v>2254</v>
      </c>
      <c r="D100" s="54" t="s">
        <v>2255</v>
      </c>
      <c r="E100" s="6" t="s">
        <v>160</v>
      </c>
      <c r="F100" s="19">
        <v>14080463</v>
      </c>
      <c r="G100" s="24">
        <v>44342.19</v>
      </c>
      <c r="H100" s="24">
        <v>1.21</v>
      </c>
      <c r="I100" s="31"/>
      <c r="J100" s="31"/>
      <c r="K100" s="35"/>
    </row>
    <row r="101" spans="1:11" x14ac:dyDescent="0.3">
      <c r="B101" s="8" t="s">
        <v>589</v>
      </c>
      <c r="C101" s="57" t="s">
        <v>590</v>
      </c>
      <c r="D101" s="54" t="s">
        <v>591</v>
      </c>
      <c r="E101" s="6" t="s">
        <v>160</v>
      </c>
      <c r="F101" s="19">
        <v>8340000</v>
      </c>
      <c r="G101" s="24">
        <v>32484.3</v>
      </c>
      <c r="H101" s="24">
        <v>0.89</v>
      </c>
      <c r="I101" s="31"/>
      <c r="J101" s="31"/>
      <c r="K101" s="35"/>
    </row>
    <row r="102" spans="1:11" x14ac:dyDescent="0.3">
      <c r="C102" s="58" t="s">
        <v>176</v>
      </c>
      <c r="D102" s="54"/>
      <c r="E102" s="6"/>
      <c r="F102" s="19"/>
      <c r="G102" s="25">
        <v>76826.490000000005</v>
      </c>
      <c r="H102" s="25">
        <v>2.1</v>
      </c>
      <c r="I102" s="31"/>
      <c r="J102" s="31"/>
      <c r="K102" s="35"/>
    </row>
    <row r="103" spans="1:11" x14ac:dyDescent="0.3">
      <c r="C103" s="57"/>
      <c r="D103" s="54"/>
      <c r="E103" s="6"/>
      <c r="F103" s="19"/>
      <c r="G103" s="24"/>
      <c r="H103" s="24"/>
      <c r="I103" s="31"/>
      <c r="J103" s="31"/>
      <c r="K103" s="35"/>
    </row>
    <row r="104" spans="1:11" x14ac:dyDescent="0.3">
      <c r="C104" s="59" t="s">
        <v>5282</v>
      </c>
      <c r="D104" s="54"/>
      <c r="E104" s="6"/>
      <c r="F104" s="19"/>
      <c r="G104" s="24"/>
      <c r="H104" s="24"/>
      <c r="I104" s="31"/>
      <c r="J104" s="31"/>
      <c r="K104" s="35"/>
    </row>
    <row r="105" spans="1:11" x14ac:dyDescent="0.3">
      <c r="B105" s="8" t="s">
        <v>2234</v>
      </c>
      <c r="C105" s="57" t="s">
        <v>84</v>
      </c>
      <c r="D105" s="54" t="s">
        <v>2235</v>
      </c>
      <c r="E105" s="6" t="s">
        <v>86</v>
      </c>
      <c r="F105" s="19">
        <v>54000</v>
      </c>
      <c r="G105" s="24">
        <v>62085.1</v>
      </c>
      <c r="H105" s="24">
        <v>1.69</v>
      </c>
      <c r="I105" s="31">
        <v>7.2549999999999999</v>
      </c>
      <c r="J105" s="31"/>
      <c r="K105" s="35" t="s">
        <v>596</v>
      </c>
    </row>
    <row r="106" spans="1:11" x14ac:dyDescent="0.3">
      <c r="C106" s="58" t="s">
        <v>176</v>
      </c>
      <c r="D106" s="54"/>
      <c r="E106" s="6"/>
      <c r="F106" s="19"/>
      <c r="G106" s="25">
        <v>62085.1</v>
      </c>
      <c r="H106" s="25">
        <v>1.69</v>
      </c>
      <c r="I106" s="31"/>
      <c r="J106" s="31"/>
      <c r="K106" s="35"/>
    </row>
    <row r="107" spans="1:11" x14ac:dyDescent="0.3">
      <c r="C107" s="57"/>
      <c r="D107" s="54"/>
      <c r="E107" s="6"/>
      <c r="F107" s="19"/>
      <c r="G107" s="24"/>
      <c r="H107" s="24"/>
      <c r="I107" s="31"/>
      <c r="J107" s="31"/>
      <c r="K107" s="35"/>
    </row>
    <row r="108" spans="1:11" x14ac:dyDescent="0.3">
      <c r="A108" s="10"/>
      <c r="B108" s="28"/>
      <c r="C108" s="58" t="s">
        <v>5</v>
      </c>
      <c r="D108" s="54"/>
      <c r="E108" s="6"/>
      <c r="F108" s="19"/>
      <c r="G108" s="24"/>
      <c r="H108" s="24"/>
      <c r="I108" s="31"/>
      <c r="J108" s="31"/>
      <c r="K108" s="35"/>
    </row>
    <row r="109" spans="1:11" x14ac:dyDescent="0.3">
      <c r="C109" s="59" t="s">
        <v>6</v>
      </c>
      <c r="D109" s="54"/>
      <c r="E109" s="6"/>
      <c r="F109" s="19"/>
      <c r="G109" s="24"/>
      <c r="H109" s="24"/>
      <c r="I109" s="31"/>
      <c r="J109" s="31"/>
      <c r="K109" s="35"/>
    </row>
    <row r="110" spans="1:11" x14ac:dyDescent="0.3">
      <c r="B110" s="8" t="s">
        <v>3538</v>
      </c>
      <c r="C110" s="57" t="s">
        <v>84</v>
      </c>
      <c r="D110" s="54" t="s">
        <v>3539</v>
      </c>
      <c r="E110" s="6" t="s">
        <v>632</v>
      </c>
      <c r="F110" s="19">
        <v>39500</v>
      </c>
      <c r="G110" s="24">
        <v>40584.080000000002</v>
      </c>
      <c r="H110" s="24">
        <v>1.1100000000000001</v>
      </c>
      <c r="I110" s="31">
        <v>7.6924999999999999</v>
      </c>
      <c r="J110" s="31"/>
      <c r="K110" s="35" t="s">
        <v>596</v>
      </c>
    </row>
    <row r="111" spans="1:11" x14ac:dyDescent="0.3">
      <c r="B111" s="8" t="s">
        <v>641</v>
      </c>
      <c r="C111" s="57" t="s">
        <v>531</v>
      </c>
      <c r="D111" s="54" t="s">
        <v>642</v>
      </c>
      <c r="E111" s="6" t="s">
        <v>595</v>
      </c>
      <c r="F111" s="19">
        <v>37500</v>
      </c>
      <c r="G111" s="24">
        <v>38157.64</v>
      </c>
      <c r="H111" s="24">
        <v>1.04</v>
      </c>
      <c r="I111" s="31">
        <v>7.5250000000000004</v>
      </c>
      <c r="J111" s="31"/>
      <c r="K111" s="35" t="s">
        <v>596</v>
      </c>
    </row>
    <row r="112" spans="1:11" x14ac:dyDescent="0.3">
      <c r="B112" s="8" t="s">
        <v>1822</v>
      </c>
      <c r="C112" s="57" t="s">
        <v>658</v>
      </c>
      <c r="D112" s="54" t="s">
        <v>1823</v>
      </c>
      <c r="E112" s="6" t="s">
        <v>595</v>
      </c>
      <c r="F112" s="19">
        <v>35000</v>
      </c>
      <c r="G112" s="24">
        <v>35791.769999999997</v>
      </c>
      <c r="H112" s="24">
        <v>0.98</v>
      </c>
      <c r="I112" s="31">
        <v>6.93</v>
      </c>
      <c r="J112" s="31"/>
      <c r="K112" s="35" t="s">
        <v>596</v>
      </c>
    </row>
    <row r="113" spans="2:11" x14ac:dyDescent="0.3">
      <c r="B113" s="8" t="s">
        <v>683</v>
      </c>
      <c r="C113" s="57" t="s">
        <v>664</v>
      </c>
      <c r="D113" s="54" t="s">
        <v>684</v>
      </c>
      <c r="E113" s="6" t="s">
        <v>614</v>
      </c>
      <c r="F113" s="19">
        <v>30000</v>
      </c>
      <c r="G113" s="24">
        <v>30911.91</v>
      </c>
      <c r="H113" s="24">
        <v>0.84</v>
      </c>
      <c r="I113" s="31">
        <v>7.6597</v>
      </c>
      <c r="J113" s="31"/>
      <c r="K113" s="35" t="s">
        <v>596</v>
      </c>
    </row>
    <row r="114" spans="2:11" x14ac:dyDescent="0.3">
      <c r="B114" s="8" t="s">
        <v>592</v>
      </c>
      <c r="C114" s="57" t="s">
        <v>593</v>
      </c>
      <c r="D114" s="54" t="s">
        <v>594</v>
      </c>
      <c r="E114" s="6" t="s">
        <v>595</v>
      </c>
      <c r="F114" s="19">
        <v>30000</v>
      </c>
      <c r="G114" s="24">
        <v>30431.55</v>
      </c>
      <c r="H114" s="24">
        <v>0.83</v>
      </c>
      <c r="I114" s="31">
        <v>7.36</v>
      </c>
      <c r="J114" s="31"/>
      <c r="K114" s="35" t="s">
        <v>596</v>
      </c>
    </row>
    <row r="115" spans="2:11" x14ac:dyDescent="0.3">
      <c r="B115" s="8" t="s">
        <v>1843</v>
      </c>
      <c r="C115" s="57" t="s">
        <v>1844</v>
      </c>
      <c r="D115" s="54" t="s">
        <v>1845</v>
      </c>
      <c r="E115" s="6" t="s">
        <v>595</v>
      </c>
      <c r="F115" s="19">
        <v>25000</v>
      </c>
      <c r="G115" s="24">
        <v>25129.7</v>
      </c>
      <c r="H115" s="24">
        <v>0.69</v>
      </c>
      <c r="I115" s="31">
        <v>7.3425000000000002</v>
      </c>
      <c r="J115" s="31"/>
      <c r="K115" s="35" t="s">
        <v>596</v>
      </c>
    </row>
    <row r="116" spans="2:11" x14ac:dyDescent="0.3">
      <c r="B116" s="8" t="s">
        <v>1122</v>
      </c>
      <c r="C116" s="57" t="s">
        <v>158</v>
      </c>
      <c r="D116" s="54" t="s">
        <v>1123</v>
      </c>
      <c r="E116" s="6" t="s">
        <v>632</v>
      </c>
      <c r="F116" s="19">
        <v>22500</v>
      </c>
      <c r="G116" s="24">
        <v>22868.19</v>
      </c>
      <c r="H116" s="24">
        <v>0.62</v>
      </c>
      <c r="I116" s="31">
        <v>7.26</v>
      </c>
      <c r="J116" s="31"/>
      <c r="K116" s="35" t="s">
        <v>596</v>
      </c>
    </row>
    <row r="117" spans="2:11" x14ac:dyDescent="0.3">
      <c r="B117" s="8" t="s">
        <v>1926</v>
      </c>
      <c r="C117" s="57" t="s">
        <v>627</v>
      </c>
      <c r="D117" s="54" t="s">
        <v>1927</v>
      </c>
      <c r="E117" s="6" t="s">
        <v>595</v>
      </c>
      <c r="F117" s="19">
        <v>22500</v>
      </c>
      <c r="G117" s="24">
        <v>22719.13</v>
      </c>
      <c r="H117" s="24">
        <v>0.62</v>
      </c>
      <c r="I117" s="31">
        <v>6.6</v>
      </c>
      <c r="J117" s="31"/>
      <c r="K117" s="35" t="s">
        <v>596</v>
      </c>
    </row>
    <row r="118" spans="2:11" x14ac:dyDescent="0.3">
      <c r="B118" s="8" t="s">
        <v>643</v>
      </c>
      <c r="C118" s="57" t="s">
        <v>224</v>
      </c>
      <c r="D118" s="54" t="s">
        <v>644</v>
      </c>
      <c r="E118" s="6" t="s">
        <v>614</v>
      </c>
      <c r="F118" s="19">
        <v>22500</v>
      </c>
      <c r="G118" s="24">
        <v>22611.96</v>
      </c>
      <c r="H118" s="24">
        <v>0.62</v>
      </c>
      <c r="I118" s="31">
        <v>7.3449999999999998</v>
      </c>
      <c r="J118" s="31"/>
      <c r="K118" s="35" t="s">
        <v>596</v>
      </c>
    </row>
    <row r="119" spans="2:11" x14ac:dyDescent="0.3">
      <c r="B119" s="8" t="s">
        <v>3540</v>
      </c>
      <c r="C119" s="57" t="s">
        <v>409</v>
      </c>
      <c r="D119" s="54" t="s">
        <v>3541</v>
      </c>
      <c r="E119" s="6" t="s">
        <v>595</v>
      </c>
      <c r="F119" s="19">
        <v>21500</v>
      </c>
      <c r="G119" s="24">
        <v>21872.38</v>
      </c>
      <c r="H119" s="24">
        <v>0.6</v>
      </c>
      <c r="I119" s="31">
        <v>7.5982500000000002</v>
      </c>
      <c r="J119" s="31"/>
      <c r="K119" s="35" t="s">
        <v>596</v>
      </c>
    </row>
    <row r="120" spans="2:11" x14ac:dyDescent="0.3">
      <c r="B120" s="8" t="s">
        <v>633</v>
      </c>
      <c r="C120" s="57" t="s">
        <v>634</v>
      </c>
      <c r="D120" s="54" t="s">
        <v>635</v>
      </c>
      <c r="E120" s="6" t="s">
        <v>595</v>
      </c>
      <c r="F120" s="19">
        <v>200</v>
      </c>
      <c r="G120" s="24">
        <v>20885.96</v>
      </c>
      <c r="H120" s="24">
        <v>0.56999999999999995</v>
      </c>
      <c r="I120" s="31">
        <v>7.3250000000000002</v>
      </c>
      <c r="J120" s="31"/>
      <c r="K120" s="35" t="s">
        <v>596</v>
      </c>
    </row>
    <row r="121" spans="2:11" x14ac:dyDescent="0.3">
      <c r="B121" s="8" t="s">
        <v>3542</v>
      </c>
      <c r="C121" s="57" t="s">
        <v>1248</v>
      </c>
      <c r="D121" s="54" t="s">
        <v>3543</v>
      </c>
      <c r="E121" s="6" t="s">
        <v>595</v>
      </c>
      <c r="F121" s="19">
        <v>2000</v>
      </c>
      <c r="G121" s="24">
        <v>20876.96</v>
      </c>
      <c r="H121" s="24">
        <v>0.56999999999999995</v>
      </c>
      <c r="I121" s="31">
        <v>7.2695999999999996</v>
      </c>
      <c r="J121" s="31"/>
      <c r="K121" s="35" t="s">
        <v>596</v>
      </c>
    </row>
    <row r="122" spans="2:11" x14ac:dyDescent="0.3">
      <c r="B122" s="8" t="s">
        <v>663</v>
      </c>
      <c r="C122" s="57" t="s">
        <v>664</v>
      </c>
      <c r="D122" s="54" t="s">
        <v>665</v>
      </c>
      <c r="E122" s="6" t="s">
        <v>614</v>
      </c>
      <c r="F122" s="19">
        <v>20000</v>
      </c>
      <c r="G122" s="24">
        <v>20731.599999999999</v>
      </c>
      <c r="H122" s="24">
        <v>0.56999999999999995</v>
      </c>
      <c r="I122" s="31">
        <v>7.7074999999999996</v>
      </c>
      <c r="J122" s="31"/>
      <c r="K122" s="35" t="s">
        <v>596</v>
      </c>
    </row>
    <row r="123" spans="2:11" x14ac:dyDescent="0.3">
      <c r="B123" s="8" t="s">
        <v>623</v>
      </c>
      <c r="C123" s="57" t="s">
        <v>624</v>
      </c>
      <c r="D123" s="54" t="s">
        <v>625</v>
      </c>
      <c r="E123" s="6" t="s">
        <v>595</v>
      </c>
      <c r="F123" s="19">
        <v>20000</v>
      </c>
      <c r="G123" s="24">
        <v>20601.34</v>
      </c>
      <c r="H123" s="24">
        <v>0.56000000000000005</v>
      </c>
      <c r="I123" s="31">
        <v>7.42</v>
      </c>
      <c r="J123" s="31"/>
      <c r="K123" s="35" t="s">
        <v>596</v>
      </c>
    </row>
    <row r="124" spans="2:11" x14ac:dyDescent="0.3">
      <c r="B124" s="8" t="s">
        <v>3544</v>
      </c>
      <c r="C124" s="57" t="s">
        <v>1851</v>
      </c>
      <c r="D124" s="54" t="s">
        <v>3545</v>
      </c>
      <c r="E124" s="6" t="s">
        <v>614</v>
      </c>
      <c r="F124" s="19">
        <v>200</v>
      </c>
      <c r="G124" s="24">
        <v>20484.18</v>
      </c>
      <c r="H124" s="24">
        <v>0.56000000000000005</v>
      </c>
      <c r="I124" s="31">
        <v>7.5983499999999999</v>
      </c>
      <c r="J124" s="31"/>
      <c r="K124" s="35" t="s">
        <v>596</v>
      </c>
    </row>
    <row r="125" spans="2:11" x14ac:dyDescent="0.3">
      <c r="B125" s="8" t="s">
        <v>1818</v>
      </c>
      <c r="C125" s="57" t="s">
        <v>1248</v>
      </c>
      <c r="D125" s="54" t="s">
        <v>1819</v>
      </c>
      <c r="E125" s="6" t="s">
        <v>595</v>
      </c>
      <c r="F125" s="19">
        <v>20000</v>
      </c>
      <c r="G125" s="24">
        <v>20393.52</v>
      </c>
      <c r="H125" s="24">
        <v>0.56000000000000005</v>
      </c>
      <c r="I125" s="31">
        <v>7.125</v>
      </c>
      <c r="J125" s="31"/>
      <c r="K125" s="35" t="s">
        <v>596</v>
      </c>
    </row>
    <row r="126" spans="2:11" x14ac:dyDescent="0.3">
      <c r="B126" s="8" t="s">
        <v>2256</v>
      </c>
      <c r="C126" s="57" t="s">
        <v>1248</v>
      </c>
      <c r="D126" s="54" t="s">
        <v>2257</v>
      </c>
      <c r="E126" s="6" t="s">
        <v>595</v>
      </c>
      <c r="F126" s="19">
        <v>20000</v>
      </c>
      <c r="G126" s="24">
        <v>20199.46</v>
      </c>
      <c r="H126" s="24">
        <v>0.55000000000000004</v>
      </c>
      <c r="I126" s="31">
        <v>7.3524000000000003</v>
      </c>
      <c r="J126" s="31"/>
      <c r="K126" s="35" t="s">
        <v>596</v>
      </c>
    </row>
    <row r="127" spans="2:11" x14ac:dyDescent="0.3">
      <c r="B127" s="8" t="s">
        <v>3546</v>
      </c>
      <c r="C127" s="57" t="s">
        <v>634</v>
      </c>
      <c r="D127" s="54" t="s">
        <v>3547</v>
      </c>
      <c r="E127" s="6" t="s">
        <v>638</v>
      </c>
      <c r="F127" s="19">
        <v>20000</v>
      </c>
      <c r="G127" s="24">
        <v>19944.68</v>
      </c>
      <c r="H127" s="24">
        <v>0.54</v>
      </c>
      <c r="I127" s="31">
        <v>6.65</v>
      </c>
      <c r="J127" s="31"/>
      <c r="K127" s="35" t="s">
        <v>596</v>
      </c>
    </row>
    <row r="128" spans="2:11" x14ac:dyDescent="0.3">
      <c r="B128" s="8" t="s">
        <v>2751</v>
      </c>
      <c r="C128" s="57" t="s">
        <v>732</v>
      </c>
      <c r="D128" s="54" t="s">
        <v>2752</v>
      </c>
      <c r="E128" s="6" t="s">
        <v>595</v>
      </c>
      <c r="F128" s="19">
        <v>19000</v>
      </c>
      <c r="G128" s="24">
        <v>19286.39</v>
      </c>
      <c r="H128" s="24">
        <v>0.53</v>
      </c>
      <c r="I128" s="31">
        <v>7.1775000000000002</v>
      </c>
      <c r="J128" s="31"/>
      <c r="K128" s="35" t="s">
        <v>596</v>
      </c>
    </row>
    <row r="129" spans="2:11" x14ac:dyDescent="0.3">
      <c r="B129" s="8" t="s">
        <v>1846</v>
      </c>
      <c r="C129" s="57" t="s">
        <v>686</v>
      </c>
      <c r="D129" s="54" t="s">
        <v>1847</v>
      </c>
      <c r="E129" s="6" t="s">
        <v>595</v>
      </c>
      <c r="F129" s="19">
        <v>17500</v>
      </c>
      <c r="G129" s="24">
        <v>17395.599999999999</v>
      </c>
      <c r="H129" s="24">
        <v>0.47</v>
      </c>
      <c r="I129" s="31">
        <v>6.8</v>
      </c>
      <c r="J129" s="31"/>
      <c r="K129" s="35" t="s">
        <v>596</v>
      </c>
    </row>
    <row r="130" spans="2:11" x14ac:dyDescent="0.3">
      <c r="B130" s="8" t="s">
        <v>2278</v>
      </c>
      <c r="C130" s="57" t="s">
        <v>1825</v>
      </c>
      <c r="D130" s="54" t="s">
        <v>2279</v>
      </c>
      <c r="E130" s="6" t="s">
        <v>595</v>
      </c>
      <c r="F130" s="19">
        <v>15000</v>
      </c>
      <c r="G130" s="24">
        <v>15356.49</v>
      </c>
      <c r="H130" s="24">
        <v>0.42</v>
      </c>
      <c r="I130" s="31">
        <v>7.62</v>
      </c>
      <c r="J130" s="31"/>
      <c r="K130" s="35" t="s">
        <v>596</v>
      </c>
    </row>
    <row r="131" spans="2:11" x14ac:dyDescent="0.3">
      <c r="B131" s="8" t="s">
        <v>660</v>
      </c>
      <c r="C131" s="57" t="s">
        <v>661</v>
      </c>
      <c r="D131" s="54" t="s">
        <v>662</v>
      </c>
      <c r="E131" s="6" t="s">
        <v>595</v>
      </c>
      <c r="F131" s="19">
        <v>15000</v>
      </c>
      <c r="G131" s="24">
        <v>15336.41</v>
      </c>
      <c r="H131" s="24">
        <v>0.42</v>
      </c>
      <c r="I131" s="31">
        <v>7.3250000000000002</v>
      </c>
      <c r="J131" s="31"/>
      <c r="K131" s="35" t="s">
        <v>596</v>
      </c>
    </row>
    <row r="132" spans="2:11" x14ac:dyDescent="0.3">
      <c r="B132" s="8" t="s">
        <v>2258</v>
      </c>
      <c r="C132" s="57" t="s">
        <v>224</v>
      </c>
      <c r="D132" s="54" t="s">
        <v>2259</v>
      </c>
      <c r="E132" s="6" t="s">
        <v>614</v>
      </c>
      <c r="F132" s="19">
        <v>15000</v>
      </c>
      <c r="G132" s="24">
        <v>15106.86</v>
      </c>
      <c r="H132" s="24">
        <v>0.41</v>
      </c>
      <c r="I132" s="31">
        <v>8.1189</v>
      </c>
      <c r="J132" s="31"/>
      <c r="K132" s="35" t="s">
        <v>596</v>
      </c>
    </row>
    <row r="133" spans="2:11" x14ac:dyDescent="0.3">
      <c r="B133" s="8" t="s">
        <v>3548</v>
      </c>
      <c r="C133" s="57" t="s">
        <v>80</v>
      </c>
      <c r="D133" s="54" t="s">
        <v>3549</v>
      </c>
      <c r="E133" s="6" t="s">
        <v>638</v>
      </c>
      <c r="F133" s="19">
        <v>14600</v>
      </c>
      <c r="G133" s="24">
        <v>14809.52</v>
      </c>
      <c r="H133" s="24">
        <v>0.4</v>
      </c>
      <c r="I133" s="31">
        <v>7.7421499999999996</v>
      </c>
      <c r="J133" s="31"/>
      <c r="K133" s="35" t="s">
        <v>596</v>
      </c>
    </row>
    <row r="134" spans="2:11" x14ac:dyDescent="0.3">
      <c r="B134" s="8" t="s">
        <v>3550</v>
      </c>
      <c r="C134" s="57" t="s">
        <v>233</v>
      </c>
      <c r="D134" s="54" t="s">
        <v>3551</v>
      </c>
      <c r="E134" s="6" t="s">
        <v>614</v>
      </c>
      <c r="F134" s="19">
        <v>10000</v>
      </c>
      <c r="G134" s="24">
        <v>10511.83</v>
      </c>
      <c r="H134" s="24">
        <v>0.28999999999999998</v>
      </c>
      <c r="I134" s="31">
        <v>7.3993000000000002</v>
      </c>
      <c r="J134" s="31"/>
      <c r="K134" s="35" t="s">
        <v>596</v>
      </c>
    </row>
    <row r="135" spans="2:11" x14ac:dyDescent="0.3">
      <c r="B135" s="8" t="s">
        <v>636</v>
      </c>
      <c r="C135" s="57" t="s">
        <v>627</v>
      </c>
      <c r="D135" s="54" t="s">
        <v>637</v>
      </c>
      <c r="E135" s="6" t="s">
        <v>638</v>
      </c>
      <c r="F135" s="19">
        <v>10000</v>
      </c>
      <c r="G135" s="24">
        <v>10287.290000000001</v>
      </c>
      <c r="H135" s="24">
        <v>0.28000000000000003</v>
      </c>
      <c r="I135" s="31">
        <v>6.85</v>
      </c>
      <c r="J135" s="31"/>
      <c r="K135" s="35" t="s">
        <v>596</v>
      </c>
    </row>
    <row r="136" spans="2:11" x14ac:dyDescent="0.3">
      <c r="B136" s="8" t="s">
        <v>3552</v>
      </c>
      <c r="C136" s="57" t="s">
        <v>593</v>
      </c>
      <c r="D136" s="54" t="s">
        <v>3553</v>
      </c>
      <c r="E136" s="6" t="s">
        <v>595</v>
      </c>
      <c r="F136" s="19">
        <v>10000</v>
      </c>
      <c r="G136" s="24">
        <v>10020.48</v>
      </c>
      <c r="H136" s="24">
        <v>0.27</v>
      </c>
      <c r="I136" s="31">
        <v>7.01</v>
      </c>
      <c r="J136" s="31"/>
      <c r="K136" s="35" t="s">
        <v>596</v>
      </c>
    </row>
    <row r="137" spans="2:11" x14ac:dyDescent="0.3">
      <c r="B137" s="8" t="s">
        <v>1078</v>
      </c>
      <c r="C137" s="57" t="s">
        <v>224</v>
      </c>
      <c r="D137" s="54" t="s">
        <v>1079</v>
      </c>
      <c r="E137" s="6" t="s">
        <v>614</v>
      </c>
      <c r="F137" s="19">
        <v>7500</v>
      </c>
      <c r="G137" s="24">
        <v>7653.85</v>
      </c>
      <c r="H137" s="24">
        <v>0.21</v>
      </c>
      <c r="I137" s="31">
        <v>8.1189</v>
      </c>
      <c r="J137" s="31"/>
      <c r="K137" s="35" t="s">
        <v>596</v>
      </c>
    </row>
    <row r="138" spans="2:11" x14ac:dyDescent="0.3">
      <c r="B138" s="8" t="s">
        <v>2781</v>
      </c>
      <c r="C138" s="57" t="s">
        <v>658</v>
      </c>
      <c r="D138" s="54" t="s">
        <v>2782</v>
      </c>
      <c r="E138" s="6" t="s">
        <v>595</v>
      </c>
      <c r="F138" s="19">
        <v>7500</v>
      </c>
      <c r="G138" s="24">
        <v>7631.74</v>
      </c>
      <c r="H138" s="24">
        <v>0.21</v>
      </c>
      <c r="I138" s="31">
        <v>6.6973000000000003</v>
      </c>
      <c r="J138" s="31"/>
      <c r="K138" s="35" t="s">
        <v>596</v>
      </c>
    </row>
    <row r="139" spans="2:11" x14ac:dyDescent="0.3">
      <c r="B139" s="8" t="s">
        <v>2943</v>
      </c>
      <c r="C139" s="57" t="s">
        <v>1192</v>
      </c>
      <c r="D139" s="54" t="s">
        <v>2944</v>
      </c>
      <c r="E139" s="6" t="s">
        <v>595</v>
      </c>
      <c r="F139" s="19">
        <v>7500</v>
      </c>
      <c r="G139" s="24">
        <v>7631.74</v>
      </c>
      <c r="H139" s="24">
        <v>0.21</v>
      </c>
      <c r="I139" s="31">
        <v>6.8497000000000003</v>
      </c>
      <c r="J139" s="31"/>
      <c r="K139" s="35" t="s">
        <v>596</v>
      </c>
    </row>
    <row r="140" spans="2:11" x14ac:dyDescent="0.3">
      <c r="B140" s="8" t="s">
        <v>674</v>
      </c>
      <c r="C140" s="57" t="s">
        <v>55</v>
      </c>
      <c r="D140" s="54" t="s">
        <v>675</v>
      </c>
      <c r="E140" s="6" t="s">
        <v>595</v>
      </c>
      <c r="F140" s="19">
        <v>7500</v>
      </c>
      <c r="G140" s="24">
        <v>7482.35</v>
      </c>
      <c r="H140" s="24">
        <v>0.2</v>
      </c>
      <c r="I140" s="31">
        <v>6.4372999999999996</v>
      </c>
      <c r="J140" s="31"/>
      <c r="K140" s="35" t="s">
        <v>596</v>
      </c>
    </row>
    <row r="141" spans="2:11" x14ac:dyDescent="0.3">
      <c r="B141" s="8" t="s">
        <v>691</v>
      </c>
      <c r="C141" s="57" t="s">
        <v>233</v>
      </c>
      <c r="D141" s="54" t="s">
        <v>692</v>
      </c>
      <c r="E141" s="6" t="s">
        <v>614</v>
      </c>
      <c r="F141" s="19">
        <v>5000</v>
      </c>
      <c r="G141" s="24">
        <v>5266.11</v>
      </c>
      <c r="H141" s="24">
        <v>0.14000000000000001</v>
      </c>
      <c r="I141" s="31">
        <v>7.4848999999999997</v>
      </c>
      <c r="J141" s="31"/>
      <c r="K141" s="35" t="s">
        <v>596</v>
      </c>
    </row>
    <row r="142" spans="2:11" x14ac:dyDescent="0.3">
      <c r="B142" s="8" t="s">
        <v>1876</v>
      </c>
      <c r="C142" s="57" t="s">
        <v>1877</v>
      </c>
      <c r="D142" s="54" t="s">
        <v>1878</v>
      </c>
      <c r="E142" s="6" t="s">
        <v>595</v>
      </c>
      <c r="F142" s="19">
        <v>50</v>
      </c>
      <c r="G142" s="24">
        <v>5133.9399999999996</v>
      </c>
      <c r="H142" s="24">
        <v>0.14000000000000001</v>
      </c>
      <c r="I142" s="31">
        <v>7.1001000000000003</v>
      </c>
      <c r="J142" s="31">
        <v>7.0065671649999999</v>
      </c>
      <c r="K142" s="35"/>
    </row>
    <row r="143" spans="2:11" x14ac:dyDescent="0.3">
      <c r="B143" s="8" t="s">
        <v>3075</v>
      </c>
      <c r="C143" s="57" t="s">
        <v>1192</v>
      </c>
      <c r="D143" s="54" t="s">
        <v>3076</v>
      </c>
      <c r="E143" s="6" t="s">
        <v>595</v>
      </c>
      <c r="F143" s="19">
        <v>5000</v>
      </c>
      <c r="G143" s="24">
        <v>5106.82</v>
      </c>
      <c r="H143" s="24">
        <v>0.14000000000000001</v>
      </c>
      <c r="I143" s="31">
        <v>6.85</v>
      </c>
      <c r="J143" s="31"/>
      <c r="K143" s="35"/>
    </row>
    <row r="144" spans="2:11" x14ac:dyDescent="0.3">
      <c r="B144" s="8" t="s">
        <v>1000</v>
      </c>
      <c r="C144" s="57" t="s">
        <v>627</v>
      </c>
      <c r="D144" s="54" t="s">
        <v>1001</v>
      </c>
      <c r="E144" s="6" t="s">
        <v>638</v>
      </c>
      <c r="F144" s="19">
        <v>5000</v>
      </c>
      <c r="G144" s="24">
        <v>5089.24</v>
      </c>
      <c r="H144" s="24">
        <v>0.14000000000000001</v>
      </c>
      <c r="I144" s="31">
        <v>6.625</v>
      </c>
      <c r="J144" s="31"/>
      <c r="K144" s="35" t="s">
        <v>596</v>
      </c>
    </row>
    <row r="145" spans="2:11" x14ac:dyDescent="0.3">
      <c r="B145" s="8" t="s">
        <v>3554</v>
      </c>
      <c r="C145" s="57" t="s">
        <v>289</v>
      </c>
      <c r="D145" s="54" t="s">
        <v>3555</v>
      </c>
      <c r="E145" s="6" t="s">
        <v>595</v>
      </c>
      <c r="F145" s="19">
        <v>5000</v>
      </c>
      <c r="G145" s="24">
        <v>5078.75</v>
      </c>
      <c r="H145" s="24">
        <v>0.14000000000000001</v>
      </c>
      <c r="I145" s="31">
        <v>7.1</v>
      </c>
      <c r="J145" s="31"/>
      <c r="K145" s="35" t="s">
        <v>596</v>
      </c>
    </row>
    <row r="146" spans="2:11" x14ac:dyDescent="0.3">
      <c r="B146" s="8" t="s">
        <v>615</v>
      </c>
      <c r="C146" s="57" t="s">
        <v>616</v>
      </c>
      <c r="D146" s="54" t="s">
        <v>617</v>
      </c>
      <c r="E146" s="6" t="s">
        <v>618</v>
      </c>
      <c r="F146" s="19">
        <v>5000</v>
      </c>
      <c r="G146" s="24">
        <v>5059</v>
      </c>
      <c r="H146" s="24">
        <v>0.14000000000000001</v>
      </c>
      <c r="I146" s="31">
        <v>6.63</v>
      </c>
      <c r="J146" s="31"/>
      <c r="K146" s="35" t="s">
        <v>596</v>
      </c>
    </row>
    <row r="147" spans="2:11" x14ac:dyDescent="0.3">
      <c r="B147" s="8" t="s">
        <v>681</v>
      </c>
      <c r="C147" s="57" t="s">
        <v>233</v>
      </c>
      <c r="D147" s="54" t="s">
        <v>682</v>
      </c>
      <c r="E147" s="6" t="s">
        <v>614</v>
      </c>
      <c r="F147" s="19">
        <v>2500</v>
      </c>
      <c r="G147" s="24">
        <v>2633.05</v>
      </c>
      <c r="H147" s="24">
        <v>7.0000000000000007E-2</v>
      </c>
      <c r="I147" s="31">
        <v>7.4848999999999997</v>
      </c>
      <c r="J147" s="31"/>
      <c r="K147" s="35" t="s">
        <v>596</v>
      </c>
    </row>
    <row r="148" spans="2:11" x14ac:dyDescent="0.3">
      <c r="C148" s="58" t="s">
        <v>176</v>
      </c>
      <c r="D148" s="54"/>
      <c r="E148" s="6"/>
      <c r="F148" s="19"/>
      <c r="G148" s="25">
        <v>647073.47</v>
      </c>
      <c r="H148" s="25">
        <v>17.66</v>
      </c>
      <c r="I148" s="31"/>
      <c r="J148" s="31"/>
      <c r="K148" s="35"/>
    </row>
    <row r="149" spans="2:11" x14ac:dyDescent="0.3">
      <c r="C149" s="57"/>
      <c r="D149" s="54"/>
      <c r="E149" s="6"/>
      <c r="F149" s="19"/>
      <c r="G149" s="24"/>
      <c r="H149" s="24"/>
      <c r="I149" s="31"/>
      <c r="J149" s="31"/>
      <c r="K149" s="35"/>
    </row>
    <row r="150" spans="2:11" x14ac:dyDescent="0.3">
      <c r="C150" s="58" t="s">
        <v>7</v>
      </c>
      <c r="D150" s="54"/>
      <c r="E150" s="6"/>
      <c r="F150" s="19"/>
      <c r="G150" s="24" t="s">
        <v>2</v>
      </c>
      <c r="H150" s="24" t="s">
        <v>2</v>
      </c>
      <c r="I150" s="31"/>
      <c r="J150" s="31"/>
      <c r="K150" s="35"/>
    </row>
    <row r="151" spans="2:11" x14ac:dyDescent="0.3">
      <c r="C151" s="57"/>
      <c r="D151" s="54"/>
      <c r="E151" s="6"/>
      <c r="F151" s="19"/>
      <c r="G151" s="24"/>
      <c r="H151" s="24"/>
      <c r="I151" s="31"/>
      <c r="J151" s="31"/>
      <c r="K151" s="35"/>
    </row>
    <row r="152" spans="2:11" x14ac:dyDescent="0.3">
      <c r="C152" s="58" t="s">
        <v>8</v>
      </c>
      <c r="D152" s="54"/>
      <c r="E152" s="6"/>
      <c r="F152" s="19"/>
      <c r="G152" s="24" t="s">
        <v>2</v>
      </c>
      <c r="H152" s="24" t="s">
        <v>2</v>
      </c>
      <c r="I152" s="31"/>
      <c r="J152" s="31"/>
      <c r="K152" s="35"/>
    </row>
    <row r="153" spans="2:11" x14ac:dyDescent="0.3">
      <c r="C153" s="57"/>
      <c r="D153" s="54"/>
      <c r="E153" s="6"/>
      <c r="F153" s="19"/>
      <c r="G153" s="24"/>
      <c r="H153" s="24"/>
      <c r="I153" s="31"/>
      <c r="J153" s="31"/>
      <c r="K153" s="35"/>
    </row>
    <row r="154" spans="2:11" x14ac:dyDescent="0.3">
      <c r="C154" s="59" t="s">
        <v>9</v>
      </c>
      <c r="D154" s="54"/>
      <c r="E154" s="6"/>
      <c r="F154" s="19"/>
      <c r="G154" s="24"/>
      <c r="H154" s="24"/>
      <c r="I154" s="31"/>
      <c r="J154" s="31"/>
      <c r="K154" s="35"/>
    </row>
    <row r="155" spans="2:11" x14ac:dyDescent="0.3">
      <c r="B155" s="8" t="s">
        <v>3556</v>
      </c>
      <c r="C155" s="57" t="s">
        <v>3557</v>
      </c>
      <c r="D155" s="54" t="s">
        <v>3558</v>
      </c>
      <c r="E155" s="6" t="s">
        <v>187</v>
      </c>
      <c r="F155" s="19">
        <v>35000000</v>
      </c>
      <c r="G155" s="24">
        <v>36878.379999999997</v>
      </c>
      <c r="H155" s="24">
        <v>1.01</v>
      </c>
      <c r="I155" s="31">
        <v>6.2229058000000004</v>
      </c>
      <c r="J155" s="31"/>
      <c r="K155" s="35"/>
    </row>
    <row r="156" spans="2:11" x14ac:dyDescent="0.3">
      <c r="B156" s="8" t="s">
        <v>1093</v>
      </c>
      <c r="C156" s="57" t="s">
        <v>1094</v>
      </c>
      <c r="D156" s="54" t="s">
        <v>1095</v>
      </c>
      <c r="E156" s="6" t="s">
        <v>187</v>
      </c>
      <c r="F156" s="19">
        <v>32500000</v>
      </c>
      <c r="G156" s="24">
        <v>34071.96</v>
      </c>
      <c r="H156" s="24">
        <v>0.93</v>
      </c>
      <c r="I156" s="31">
        <v>6.5076831999999998</v>
      </c>
      <c r="J156" s="31"/>
      <c r="K156" s="35"/>
    </row>
    <row r="157" spans="2:11" x14ac:dyDescent="0.3">
      <c r="B157" s="8" t="s">
        <v>712</v>
      </c>
      <c r="C157" s="57" t="s">
        <v>713</v>
      </c>
      <c r="D157" s="54" t="s">
        <v>714</v>
      </c>
      <c r="E157" s="6" t="s">
        <v>187</v>
      </c>
      <c r="F157" s="19">
        <v>25000000</v>
      </c>
      <c r="G157" s="24">
        <v>26133.8</v>
      </c>
      <c r="H157" s="24">
        <v>0.71</v>
      </c>
      <c r="I157" s="31">
        <v>6.7371014000000002</v>
      </c>
      <c r="J157" s="31"/>
      <c r="K157" s="35"/>
    </row>
    <row r="158" spans="2:11" x14ac:dyDescent="0.3">
      <c r="B158" s="8" t="s">
        <v>1886</v>
      </c>
      <c r="C158" s="57" t="s">
        <v>1887</v>
      </c>
      <c r="D158" s="54" t="s">
        <v>1888</v>
      </c>
      <c r="E158" s="6" t="s">
        <v>187</v>
      </c>
      <c r="F158" s="19">
        <v>20000000</v>
      </c>
      <c r="G158" s="24">
        <v>20600.759999999998</v>
      </c>
      <c r="H158" s="24">
        <v>0.56000000000000005</v>
      </c>
      <c r="I158" s="31">
        <v>7.2364918999999999</v>
      </c>
      <c r="J158" s="31"/>
      <c r="K158" s="35"/>
    </row>
    <row r="159" spans="2:11" x14ac:dyDescent="0.3">
      <c r="C159" s="58" t="s">
        <v>176</v>
      </c>
      <c r="D159" s="54"/>
      <c r="E159" s="6"/>
      <c r="F159" s="19"/>
      <c r="G159" s="25">
        <v>117684.9</v>
      </c>
      <c r="H159" s="25">
        <v>3.21</v>
      </c>
      <c r="I159" s="31"/>
      <c r="J159" s="31"/>
      <c r="K159" s="35"/>
    </row>
    <row r="160" spans="2:11" x14ac:dyDescent="0.3">
      <c r="C160" s="57"/>
      <c r="D160" s="54"/>
      <c r="E160" s="6"/>
      <c r="F160" s="19"/>
      <c r="G160" s="24"/>
      <c r="H160" s="24"/>
      <c r="I160" s="31"/>
      <c r="J160" s="31"/>
      <c r="K160" s="35"/>
    </row>
    <row r="161" spans="1:11" x14ac:dyDescent="0.3">
      <c r="C161" s="59" t="s">
        <v>10</v>
      </c>
      <c r="D161" s="54"/>
      <c r="E161" s="6"/>
      <c r="F161" s="19"/>
      <c r="G161" s="24"/>
      <c r="H161" s="24"/>
      <c r="I161" s="31"/>
      <c r="J161" s="31"/>
      <c r="K161" s="35"/>
    </row>
    <row r="162" spans="1:11" x14ac:dyDescent="0.3">
      <c r="B162" s="8" t="s">
        <v>2180</v>
      </c>
      <c r="C162" s="57" t="s">
        <v>2181</v>
      </c>
      <c r="D162" s="54" t="s">
        <v>2182</v>
      </c>
      <c r="E162" s="6" t="s">
        <v>187</v>
      </c>
      <c r="F162" s="19">
        <v>10000000</v>
      </c>
      <c r="G162" s="24">
        <v>10252.61</v>
      </c>
      <c r="H162" s="24">
        <v>0.28000000000000003</v>
      </c>
      <c r="I162" s="31">
        <v>7.0069222</v>
      </c>
      <c r="J162" s="31"/>
      <c r="K162" s="35"/>
    </row>
    <row r="163" spans="1:11" x14ac:dyDescent="0.3">
      <c r="B163" s="8" t="s">
        <v>2174</v>
      </c>
      <c r="C163" s="57" t="s">
        <v>2175</v>
      </c>
      <c r="D163" s="54" t="s">
        <v>2176</v>
      </c>
      <c r="E163" s="6" t="s">
        <v>187</v>
      </c>
      <c r="F163" s="19">
        <v>5000000</v>
      </c>
      <c r="G163" s="24">
        <v>5190.62</v>
      </c>
      <c r="H163" s="24">
        <v>0.14000000000000001</v>
      </c>
      <c r="I163" s="31">
        <v>7.0069222</v>
      </c>
      <c r="J163" s="31"/>
      <c r="K163" s="35"/>
    </row>
    <row r="164" spans="1:11" x14ac:dyDescent="0.3">
      <c r="C164" s="58" t="s">
        <v>176</v>
      </c>
      <c r="D164" s="54"/>
      <c r="E164" s="6"/>
      <c r="F164" s="19"/>
      <c r="G164" s="25">
        <v>15443.23</v>
      </c>
      <c r="H164" s="25">
        <v>0.42</v>
      </c>
      <c r="I164" s="31"/>
      <c r="J164" s="31"/>
      <c r="K164" s="35"/>
    </row>
    <row r="165" spans="1:11" x14ac:dyDescent="0.3">
      <c r="C165" s="57"/>
      <c r="D165" s="54"/>
      <c r="E165" s="6"/>
      <c r="F165" s="19"/>
      <c r="G165" s="24"/>
      <c r="H165" s="24"/>
      <c r="I165" s="31"/>
      <c r="J165" s="31"/>
      <c r="K165" s="35"/>
    </row>
    <row r="166" spans="1:11" x14ac:dyDescent="0.3">
      <c r="A166" s="10"/>
      <c r="B166" s="28"/>
      <c r="C166" s="58" t="s">
        <v>11</v>
      </c>
      <c r="D166" s="54"/>
      <c r="E166" s="6"/>
      <c r="F166" s="19"/>
      <c r="G166" s="24"/>
      <c r="H166" s="24"/>
      <c r="I166" s="31"/>
      <c r="J166" s="31"/>
      <c r="K166" s="35"/>
    </row>
    <row r="167" spans="1:11" x14ac:dyDescent="0.3">
      <c r="C167" s="59" t="s">
        <v>13</v>
      </c>
      <c r="D167" s="54"/>
      <c r="E167" s="6"/>
      <c r="F167" s="19"/>
      <c r="G167" s="24"/>
      <c r="H167" s="24"/>
      <c r="I167" s="31"/>
      <c r="J167" s="31"/>
      <c r="K167" s="35"/>
    </row>
    <row r="168" spans="1:11" x14ac:dyDescent="0.3">
      <c r="B168" s="8" t="s">
        <v>2011</v>
      </c>
      <c r="C168" s="57" t="s">
        <v>1277</v>
      </c>
      <c r="D168" s="54" t="s">
        <v>2012</v>
      </c>
      <c r="E168" s="6" t="s">
        <v>736</v>
      </c>
      <c r="F168" s="19">
        <v>5000</v>
      </c>
      <c r="G168" s="24">
        <v>24875.4</v>
      </c>
      <c r="H168" s="24">
        <v>0.68</v>
      </c>
      <c r="I168" s="31">
        <v>6.3049999999999997</v>
      </c>
      <c r="J168" s="31"/>
      <c r="K168" s="35" t="s">
        <v>596</v>
      </c>
    </row>
    <row r="169" spans="1:11" x14ac:dyDescent="0.3">
      <c r="B169" s="8" t="s">
        <v>2532</v>
      </c>
      <c r="C169" s="57" t="s">
        <v>664</v>
      </c>
      <c r="D169" s="54" t="s">
        <v>2533</v>
      </c>
      <c r="E169" s="6" t="s">
        <v>736</v>
      </c>
      <c r="F169" s="19">
        <v>1000</v>
      </c>
      <c r="G169" s="24">
        <v>4902.8100000000004</v>
      </c>
      <c r="H169" s="24">
        <v>0.13</v>
      </c>
      <c r="I169" s="31">
        <v>6.7000999999999999</v>
      </c>
      <c r="J169" s="31"/>
      <c r="K169" s="35" t="s">
        <v>596</v>
      </c>
    </row>
    <row r="170" spans="1:11" x14ac:dyDescent="0.3">
      <c r="C170" s="58" t="s">
        <v>176</v>
      </c>
      <c r="D170" s="54"/>
      <c r="E170" s="6"/>
      <c r="F170" s="19"/>
      <c r="G170" s="25">
        <v>29778.21</v>
      </c>
      <c r="H170" s="25">
        <v>0.81</v>
      </c>
      <c r="I170" s="31"/>
      <c r="J170" s="31"/>
      <c r="K170" s="35"/>
    </row>
    <row r="171" spans="1:11" x14ac:dyDescent="0.3">
      <c r="C171" s="57"/>
      <c r="D171" s="54"/>
      <c r="E171" s="6"/>
      <c r="F171" s="19"/>
      <c r="G171" s="24"/>
      <c r="H171" s="24"/>
      <c r="I171" s="31"/>
      <c r="J171" s="31"/>
      <c r="K171" s="35"/>
    </row>
    <row r="172" spans="1:11" x14ac:dyDescent="0.3">
      <c r="C172" s="59" t="s">
        <v>14</v>
      </c>
      <c r="D172" s="54"/>
      <c r="E172" s="6"/>
      <c r="F172" s="19"/>
      <c r="G172" s="24"/>
      <c r="H172" s="24"/>
      <c r="I172" s="31"/>
      <c r="J172" s="31"/>
      <c r="K172" s="35"/>
    </row>
    <row r="173" spans="1:11" x14ac:dyDescent="0.3">
      <c r="B173" s="8" t="s">
        <v>2818</v>
      </c>
      <c r="C173" s="57" t="s">
        <v>1110</v>
      </c>
      <c r="D173" s="54" t="s">
        <v>2819</v>
      </c>
      <c r="E173" s="6" t="s">
        <v>736</v>
      </c>
      <c r="F173" s="19">
        <v>5000</v>
      </c>
      <c r="G173" s="24">
        <v>24618.95</v>
      </c>
      <c r="H173" s="24">
        <v>0.67</v>
      </c>
      <c r="I173" s="31">
        <v>6.01</v>
      </c>
      <c r="J173" s="31"/>
      <c r="K173" s="35" t="s">
        <v>596</v>
      </c>
    </row>
    <row r="174" spans="1:11" x14ac:dyDescent="0.3">
      <c r="C174" s="58" t="s">
        <v>176</v>
      </c>
      <c r="D174" s="54"/>
      <c r="E174" s="6"/>
      <c r="F174" s="19"/>
      <c r="G174" s="25">
        <v>24618.95</v>
      </c>
      <c r="H174" s="25">
        <v>0.67</v>
      </c>
      <c r="I174" s="31"/>
      <c r="J174" s="31"/>
      <c r="K174" s="35"/>
    </row>
    <row r="175" spans="1:11" x14ac:dyDescent="0.3">
      <c r="C175" s="57"/>
      <c r="D175" s="54"/>
      <c r="E175" s="6"/>
      <c r="F175" s="19"/>
      <c r="G175" s="24"/>
      <c r="H175" s="24"/>
      <c r="I175" s="31"/>
      <c r="J175" s="31"/>
      <c r="K175" s="35"/>
    </row>
    <row r="176" spans="1:11" x14ac:dyDescent="0.3">
      <c r="C176" s="58" t="s">
        <v>15</v>
      </c>
      <c r="D176" s="54"/>
      <c r="E176" s="6"/>
      <c r="F176" s="19"/>
      <c r="G176" s="24" t="s">
        <v>2</v>
      </c>
      <c r="H176" s="24" t="s">
        <v>2</v>
      </c>
      <c r="I176" s="31"/>
      <c r="J176" s="31"/>
      <c r="K176" s="35"/>
    </row>
    <row r="177" spans="1:11" x14ac:dyDescent="0.3">
      <c r="C177" s="57"/>
      <c r="D177" s="54"/>
      <c r="E177" s="6"/>
      <c r="F177" s="19"/>
      <c r="G177" s="24"/>
      <c r="H177" s="24"/>
      <c r="I177" s="31"/>
      <c r="J177" s="31"/>
      <c r="K177" s="35"/>
    </row>
    <row r="178" spans="1:11" x14ac:dyDescent="0.3">
      <c r="C178" s="58" t="s">
        <v>16</v>
      </c>
      <c r="D178" s="54"/>
      <c r="E178" s="6"/>
      <c r="F178" s="19"/>
      <c r="G178" s="24" t="s">
        <v>2</v>
      </c>
      <c r="H178" s="24" t="s">
        <v>2</v>
      </c>
      <c r="I178" s="31"/>
      <c r="J178" s="31"/>
      <c r="K178" s="35"/>
    </row>
    <row r="179" spans="1:11" x14ac:dyDescent="0.3">
      <c r="C179" s="57"/>
      <c r="D179" s="54"/>
      <c r="E179" s="6"/>
      <c r="F179" s="19"/>
      <c r="G179" s="24"/>
      <c r="H179" s="24"/>
      <c r="I179" s="31"/>
      <c r="J179" s="31"/>
      <c r="K179" s="35"/>
    </row>
    <row r="180" spans="1:11" x14ac:dyDescent="0.3">
      <c r="C180" s="58" t="s">
        <v>17</v>
      </c>
      <c r="D180" s="54"/>
      <c r="E180" s="6"/>
      <c r="F180" s="19"/>
      <c r="G180" s="24" t="s">
        <v>2</v>
      </c>
      <c r="H180" s="24" t="s">
        <v>2</v>
      </c>
      <c r="I180" s="31"/>
      <c r="J180" s="31"/>
      <c r="K180" s="35"/>
    </row>
    <row r="181" spans="1:11" x14ac:dyDescent="0.3">
      <c r="C181" s="57"/>
      <c r="D181" s="54"/>
      <c r="E181" s="6"/>
      <c r="F181" s="19"/>
      <c r="G181" s="24"/>
      <c r="H181" s="24"/>
      <c r="I181" s="31"/>
      <c r="J181" s="31"/>
      <c r="K181" s="35"/>
    </row>
    <row r="182" spans="1:11" x14ac:dyDescent="0.3">
      <c r="A182" s="10"/>
      <c r="B182" s="28"/>
      <c r="C182" s="58" t="s">
        <v>18</v>
      </c>
      <c r="D182" s="54"/>
      <c r="E182" s="6"/>
      <c r="F182" s="19"/>
      <c r="G182" s="24"/>
      <c r="H182" s="24"/>
      <c r="I182" s="31"/>
      <c r="J182" s="31"/>
      <c r="K182" s="35"/>
    </row>
    <row r="183" spans="1:11" x14ac:dyDescent="0.3">
      <c r="A183" s="28"/>
      <c r="B183" s="28"/>
      <c r="C183" s="58" t="s">
        <v>19</v>
      </c>
      <c r="D183" s="54"/>
      <c r="E183" s="6"/>
      <c r="F183" s="19"/>
      <c r="G183" s="24" t="s">
        <v>2</v>
      </c>
      <c r="H183" s="24" t="s">
        <v>2</v>
      </c>
      <c r="I183" s="31"/>
      <c r="J183" s="31"/>
      <c r="K183" s="35"/>
    </row>
    <row r="184" spans="1:11" x14ac:dyDescent="0.3">
      <c r="A184" s="28"/>
      <c r="B184" s="28"/>
      <c r="C184" s="58"/>
      <c r="D184" s="54"/>
      <c r="E184" s="6"/>
      <c r="F184" s="19"/>
      <c r="G184" s="24"/>
      <c r="H184" s="24"/>
      <c r="I184" s="31"/>
      <c r="J184" s="31"/>
      <c r="K184" s="35"/>
    </row>
    <row r="185" spans="1:11" x14ac:dyDescent="0.3">
      <c r="A185" s="28"/>
      <c r="B185" s="28"/>
      <c r="C185" s="58" t="s">
        <v>20</v>
      </c>
      <c r="D185" s="54"/>
      <c r="E185" s="6"/>
      <c r="F185" s="19"/>
      <c r="G185" s="24" t="s">
        <v>2</v>
      </c>
      <c r="H185" s="24" t="s">
        <v>2</v>
      </c>
      <c r="I185" s="31"/>
      <c r="J185" s="31"/>
      <c r="K185" s="35"/>
    </row>
    <row r="186" spans="1:11" x14ac:dyDescent="0.3">
      <c r="A186" s="28"/>
      <c r="B186" s="28"/>
      <c r="C186" s="58"/>
      <c r="D186" s="54"/>
      <c r="E186" s="6"/>
      <c r="F186" s="19"/>
      <c r="G186" s="24"/>
      <c r="H186" s="24"/>
      <c r="I186" s="31"/>
      <c r="J186" s="31"/>
      <c r="K186" s="35"/>
    </row>
    <row r="187" spans="1:11" x14ac:dyDescent="0.3">
      <c r="A187" s="28"/>
      <c r="B187" s="28"/>
      <c r="C187" s="58" t="s">
        <v>21</v>
      </c>
      <c r="D187" s="54"/>
      <c r="E187" s="6"/>
      <c r="F187" s="19"/>
      <c r="G187" s="24" t="s">
        <v>2</v>
      </c>
      <c r="H187" s="24" t="s">
        <v>2</v>
      </c>
      <c r="I187" s="31"/>
      <c r="J187" s="31"/>
      <c r="K187" s="35"/>
    </row>
    <row r="188" spans="1:11" x14ac:dyDescent="0.3">
      <c r="A188" s="28"/>
      <c r="B188" s="28"/>
      <c r="C188" s="58"/>
      <c r="D188" s="54"/>
      <c r="E188" s="6"/>
      <c r="F188" s="19"/>
      <c r="G188" s="24"/>
      <c r="H188" s="24"/>
      <c r="I188" s="31"/>
      <c r="J188" s="31"/>
      <c r="K188" s="35"/>
    </row>
    <row r="189" spans="1:11" x14ac:dyDescent="0.3">
      <c r="A189" s="28"/>
      <c r="B189" s="28"/>
      <c r="C189" s="58" t="s">
        <v>22</v>
      </c>
      <c r="D189" s="54"/>
      <c r="E189" s="6"/>
      <c r="F189" s="19"/>
      <c r="G189" s="24" t="s">
        <v>2</v>
      </c>
      <c r="H189" s="24" t="s">
        <v>2</v>
      </c>
      <c r="I189" s="31"/>
      <c r="J189" s="31"/>
      <c r="K189" s="35"/>
    </row>
    <row r="190" spans="1:11" x14ac:dyDescent="0.3">
      <c r="A190" s="28"/>
      <c r="B190" s="28"/>
      <c r="C190" s="58"/>
      <c r="D190" s="54"/>
      <c r="E190" s="6"/>
      <c r="F190" s="19"/>
      <c r="G190" s="24"/>
      <c r="H190" s="24"/>
      <c r="I190" s="31"/>
      <c r="J190" s="31"/>
      <c r="K190" s="35"/>
    </row>
    <row r="191" spans="1:11" x14ac:dyDescent="0.3">
      <c r="A191" s="28"/>
      <c r="B191" s="28"/>
      <c r="C191" s="58" t="s">
        <v>23</v>
      </c>
      <c r="D191" s="54"/>
      <c r="E191" s="6"/>
      <c r="F191" s="19"/>
      <c r="G191" s="24" t="s">
        <v>2</v>
      </c>
      <c r="H191" s="24" t="s">
        <v>2</v>
      </c>
      <c r="I191" s="31"/>
      <c r="J191" s="31"/>
      <c r="K191" s="35"/>
    </row>
    <row r="192" spans="1:11" x14ac:dyDescent="0.3">
      <c r="A192" s="28"/>
      <c r="B192" s="28"/>
      <c r="C192" s="58"/>
      <c r="D192" s="54"/>
      <c r="E192" s="6"/>
      <c r="F192" s="19"/>
      <c r="G192" s="24"/>
      <c r="H192" s="24"/>
      <c r="I192" s="31"/>
      <c r="J192" s="31"/>
      <c r="K192" s="35"/>
    </row>
    <row r="193" spans="1:54" x14ac:dyDescent="0.3">
      <c r="C193" s="59" t="s">
        <v>24</v>
      </c>
      <c r="D193" s="54"/>
      <c r="E193" s="6"/>
      <c r="F193" s="19"/>
      <c r="G193" s="24"/>
      <c r="H193" s="24"/>
      <c r="I193" s="31"/>
      <c r="J193" s="31"/>
      <c r="K193" s="35"/>
    </row>
    <row r="194" spans="1:54" x14ac:dyDescent="0.3">
      <c r="B194" s="8" t="s">
        <v>188</v>
      </c>
      <c r="C194" s="57" t="s">
        <v>189</v>
      </c>
      <c r="D194" s="54"/>
      <c r="E194" s="6"/>
      <c r="F194" s="19"/>
      <c r="G194" s="24">
        <v>98525.55</v>
      </c>
      <c r="H194" s="24">
        <v>2.69</v>
      </c>
      <c r="I194" s="31"/>
      <c r="J194" s="31"/>
      <c r="K194" s="35"/>
    </row>
    <row r="195" spans="1:54" x14ac:dyDescent="0.3">
      <c r="C195" s="58" t="s">
        <v>176</v>
      </c>
      <c r="D195" s="54"/>
      <c r="E195" s="6"/>
      <c r="F195" s="19"/>
      <c r="G195" s="25">
        <v>98525.55</v>
      </c>
      <c r="H195" s="25">
        <v>2.69</v>
      </c>
      <c r="I195" s="31"/>
      <c r="J195" s="31"/>
      <c r="K195" s="35"/>
    </row>
    <row r="196" spans="1:54" x14ac:dyDescent="0.3">
      <c r="C196" s="57"/>
      <c r="D196" s="54"/>
      <c r="E196" s="6"/>
      <c r="F196" s="19"/>
      <c r="G196" s="24"/>
      <c r="H196" s="24"/>
      <c r="I196" s="31"/>
      <c r="J196" s="31"/>
      <c r="K196" s="35"/>
    </row>
    <row r="197" spans="1:54" x14ac:dyDescent="0.3">
      <c r="A197" s="10"/>
      <c r="B197" s="28"/>
      <c r="C197" s="58" t="s">
        <v>25</v>
      </c>
      <c r="D197" s="54"/>
      <c r="E197" s="6"/>
      <c r="F197" s="19"/>
      <c r="G197" s="24"/>
      <c r="H197" s="24"/>
      <c r="I197" s="31"/>
      <c r="J197" s="31"/>
      <c r="K197" s="35"/>
    </row>
    <row r="198" spans="1:54" s="2" customFormat="1" ht="13.8" x14ac:dyDescent="0.3">
      <c r="A198" s="28"/>
      <c r="B198" s="28"/>
      <c r="C198" s="57" t="s">
        <v>5255</v>
      </c>
      <c r="D198" s="54"/>
      <c r="E198" s="6"/>
      <c r="F198" s="19"/>
      <c r="G198" s="24">
        <v>750</v>
      </c>
      <c r="H198" s="24">
        <v>0.02</v>
      </c>
      <c r="I198" s="31"/>
      <c r="J198" s="31"/>
      <c r="K198" s="35"/>
      <c r="L198" s="3"/>
      <c r="AI198" s="3"/>
      <c r="AV198" s="3"/>
      <c r="AX198" s="3"/>
      <c r="BB198" s="3"/>
    </row>
    <row r="199" spans="1:54" x14ac:dyDescent="0.3">
      <c r="B199" s="8"/>
      <c r="C199" s="57" t="s">
        <v>190</v>
      </c>
      <c r="D199" s="54"/>
      <c r="E199" s="6"/>
      <c r="F199" s="19"/>
      <c r="G199" s="24">
        <v>29330.71</v>
      </c>
      <c r="H199" s="24">
        <v>0.85</v>
      </c>
      <c r="I199" s="31"/>
      <c r="J199" s="31"/>
      <c r="K199" s="35"/>
    </row>
    <row r="200" spans="1:54" x14ac:dyDescent="0.3">
      <c r="C200" s="58" t="s">
        <v>176</v>
      </c>
      <c r="D200" s="54"/>
      <c r="E200" s="6"/>
      <c r="F200" s="19"/>
      <c r="G200" s="25">
        <v>30080.71</v>
      </c>
      <c r="H200" s="25">
        <v>0.87</v>
      </c>
      <c r="I200" s="31"/>
      <c r="J200" s="31"/>
      <c r="K200" s="35"/>
    </row>
    <row r="201" spans="1:54" x14ac:dyDescent="0.3">
      <c r="C201" s="57"/>
      <c r="D201" s="54"/>
      <c r="E201" s="6"/>
      <c r="F201" s="19"/>
      <c r="G201" s="24"/>
      <c r="H201" s="24"/>
      <c r="I201" s="31"/>
      <c r="J201" s="31"/>
      <c r="K201" s="35"/>
    </row>
    <row r="202" spans="1:54" x14ac:dyDescent="0.3">
      <c r="C202" s="60" t="s">
        <v>191</v>
      </c>
      <c r="D202" s="55"/>
      <c r="E202" s="5"/>
      <c r="F202" s="20"/>
      <c r="G202" s="26">
        <v>3663747.01</v>
      </c>
      <c r="H202" s="26">
        <v>100</v>
      </c>
      <c r="I202" s="32"/>
      <c r="J202" s="32"/>
      <c r="K202" s="36"/>
    </row>
    <row r="204" spans="1:54" s="50" customFormat="1" ht="15" x14ac:dyDescent="0.35">
      <c r="C204" s="50" t="s">
        <v>4938</v>
      </c>
      <c r="F204" s="51"/>
      <c r="G204" s="51"/>
      <c r="H204" s="51"/>
    </row>
    <row r="205" spans="1:54" s="42" customFormat="1" ht="27.6" x14ac:dyDescent="0.3">
      <c r="B205" s="43"/>
      <c r="C205" s="43" t="s">
        <v>4933</v>
      </c>
      <c r="D205" s="43" t="s">
        <v>4934</v>
      </c>
      <c r="E205" s="43" t="s">
        <v>4935</v>
      </c>
      <c r="F205" s="44" t="s">
        <v>34</v>
      </c>
      <c r="G205" s="45" t="s">
        <v>4936</v>
      </c>
      <c r="H205" s="44" t="s">
        <v>36</v>
      </c>
      <c r="I205" s="43" t="s">
        <v>39</v>
      </c>
    </row>
    <row r="206" spans="1:54" s="42" customFormat="1" ht="13.8" x14ac:dyDescent="0.3">
      <c r="B206" s="43"/>
      <c r="C206" s="43" t="s">
        <v>4941</v>
      </c>
      <c r="D206" s="43"/>
      <c r="E206" s="43"/>
      <c r="F206" s="44"/>
      <c r="G206" s="45"/>
      <c r="H206" s="44"/>
      <c r="I206" s="43"/>
    </row>
    <row r="207" spans="1:54" s="2" customFormat="1" ht="13.8" x14ac:dyDescent="0.3">
      <c r="B207" s="46">
        <v>2220073</v>
      </c>
      <c r="C207" s="46" t="s">
        <v>4944</v>
      </c>
      <c r="D207" s="46" t="s">
        <v>4940</v>
      </c>
      <c r="E207" s="46" t="s">
        <v>72</v>
      </c>
      <c r="F207" s="47">
        <v>-2048200</v>
      </c>
      <c r="G207" s="47">
        <v>-64997.578800000003</v>
      </c>
      <c r="H207" s="47">
        <v>-1.77</v>
      </c>
      <c r="I207" s="46"/>
    </row>
    <row r="208" spans="1:54" s="2" customFormat="1" ht="13.8" x14ac:dyDescent="0.3">
      <c r="B208" s="46">
        <v>2220144</v>
      </c>
      <c r="C208" s="46" t="s">
        <v>4995</v>
      </c>
      <c r="D208" s="46" t="s">
        <v>4940</v>
      </c>
      <c r="E208" s="46" t="s">
        <v>145</v>
      </c>
      <c r="F208" s="47">
        <v>-1500000</v>
      </c>
      <c r="G208" s="47">
        <v>-35260.5</v>
      </c>
      <c r="H208" s="47">
        <v>-0.96</v>
      </c>
      <c r="I208" s="46"/>
    </row>
    <row r="209" spans="2:9" s="2" customFormat="1" ht="13.8" x14ac:dyDescent="0.3">
      <c r="B209" s="46">
        <v>2220388</v>
      </c>
      <c r="C209" s="46" t="s">
        <v>4996</v>
      </c>
      <c r="D209" s="46" t="s">
        <v>4940</v>
      </c>
      <c r="E209" s="46" t="s">
        <v>160</v>
      </c>
      <c r="F209" s="47">
        <v>-4041675</v>
      </c>
      <c r="G209" s="47">
        <v>-34057.174387500003</v>
      </c>
      <c r="H209" s="47">
        <v>-0.93</v>
      </c>
      <c r="I209" s="46"/>
    </row>
    <row r="210" spans="2:9" s="2" customFormat="1" ht="13.8" x14ac:dyDescent="0.3">
      <c r="B210" s="46">
        <v>2220068</v>
      </c>
      <c r="C210" s="46" t="s">
        <v>4997</v>
      </c>
      <c r="D210" s="46" t="s">
        <v>4940</v>
      </c>
      <c r="E210" s="46" t="s">
        <v>200</v>
      </c>
      <c r="F210" s="47">
        <v>-472950</v>
      </c>
      <c r="G210" s="47">
        <v>-28355.717250000002</v>
      </c>
      <c r="H210" s="47">
        <v>-0.77</v>
      </c>
      <c r="I210" s="46"/>
    </row>
    <row r="211" spans="2:9" s="2" customFormat="1" ht="13.8" x14ac:dyDescent="0.3">
      <c r="B211" s="46">
        <v>2220049</v>
      </c>
      <c r="C211" s="46" t="s">
        <v>4998</v>
      </c>
      <c r="D211" s="46" t="s">
        <v>4940</v>
      </c>
      <c r="E211" s="46" t="s">
        <v>64</v>
      </c>
      <c r="F211" s="47">
        <v>-7309475</v>
      </c>
      <c r="G211" s="47">
        <v>-24318.623325</v>
      </c>
      <c r="H211" s="47">
        <v>-0.66</v>
      </c>
      <c r="I211" s="46"/>
    </row>
    <row r="212" spans="2:9" s="2" customFormat="1" ht="13.8" x14ac:dyDescent="0.3">
      <c r="B212" s="46">
        <v>2220194</v>
      </c>
      <c r="C212" s="46" t="s">
        <v>4999</v>
      </c>
      <c r="D212" s="46" t="s">
        <v>4940</v>
      </c>
      <c r="E212" s="46" t="s">
        <v>115</v>
      </c>
      <c r="F212" s="47">
        <v>-500600</v>
      </c>
      <c r="G212" s="47">
        <v>-16910.768599999999</v>
      </c>
      <c r="H212" s="47">
        <v>-0.46</v>
      </c>
      <c r="I212" s="46"/>
    </row>
    <row r="213" spans="2:9" s="2" customFormat="1" ht="13.8" x14ac:dyDescent="0.3">
      <c r="B213" s="46">
        <v>2220162</v>
      </c>
      <c r="C213" s="46" t="s">
        <v>4952</v>
      </c>
      <c r="D213" s="46" t="s">
        <v>4940</v>
      </c>
      <c r="E213" s="46" t="s">
        <v>119</v>
      </c>
      <c r="F213" s="47">
        <v>-3951250</v>
      </c>
      <c r="G213" s="47">
        <v>-16101.34375</v>
      </c>
      <c r="H213" s="47">
        <v>-0.44</v>
      </c>
      <c r="I213" s="46"/>
    </row>
    <row r="214" spans="2:9" s="2" customFormat="1" ht="13.8" x14ac:dyDescent="0.3">
      <c r="B214" s="46">
        <v>2220065</v>
      </c>
      <c r="C214" s="46" t="s">
        <v>5000</v>
      </c>
      <c r="D214" s="46" t="s">
        <v>4940</v>
      </c>
      <c r="E214" s="46" t="s">
        <v>82</v>
      </c>
      <c r="F214" s="47">
        <v>-669175</v>
      </c>
      <c r="G214" s="47">
        <v>-13745.523675</v>
      </c>
      <c r="H214" s="47">
        <v>-0.38</v>
      </c>
      <c r="I214" s="46"/>
    </row>
    <row r="215" spans="2:9" s="2" customFormat="1" ht="13.8" x14ac:dyDescent="0.3">
      <c r="B215" s="46">
        <v>2220135</v>
      </c>
      <c r="C215" s="46" t="s">
        <v>4957</v>
      </c>
      <c r="D215" s="46" t="s">
        <v>4940</v>
      </c>
      <c r="E215" s="46" t="s">
        <v>43</v>
      </c>
      <c r="F215" s="47">
        <v>-1437750</v>
      </c>
      <c r="G215" s="47">
        <v>-11855.6865</v>
      </c>
      <c r="H215" s="47">
        <v>-0.32</v>
      </c>
      <c r="I215" s="46"/>
    </row>
    <row r="216" spans="2:9" s="2" customFormat="1" ht="13.8" x14ac:dyDescent="0.3">
      <c r="B216" s="46">
        <v>2220074</v>
      </c>
      <c r="C216" s="46" t="s">
        <v>5001</v>
      </c>
      <c r="D216" s="46" t="s">
        <v>4940</v>
      </c>
      <c r="E216" s="46" t="s">
        <v>119</v>
      </c>
      <c r="F216" s="47">
        <v>-3898800</v>
      </c>
      <c r="G216" s="47">
        <v>-11706.147000000001</v>
      </c>
      <c r="H216" s="47">
        <v>-0.32</v>
      </c>
      <c r="I216" s="46"/>
    </row>
    <row r="217" spans="2:9" s="2" customFormat="1" ht="13.8" x14ac:dyDescent="0.3">
      <c r="B217" s="46">
        <v>2220186</v>
      </c>
      <c r="C217" s="46" t="s">
        <v>4993</v>
      </c>
      <c r="D217" s="46" t="s">
        <v>4940</v>
      </c>
      <c r="E217" s="46" t="s">
        <v>90</v>
      </c>
      <c r="F217" s="47">
        <v>-696500</v>
      </c>
      <c r="G217" s="47">
        <v>-11700.503500000001</v>
      </c>
      <c r="H217" s="47">
        <v>-0.32</v>
      </c>
      <c r="I217" s="46"/>
    </row>
    <row r="218" spans="2:9" s="2" customFormat="1" ht="13.8" x14ac:dyDescent="0.3">
      <c r="B218" s="46">
        <v>2220155</v>
      </c>
      <c r="C218" s="46" t="s">
        <v>5002</v>
      </c>
      <c r="D218" s="46" t="s">
        <v>4940</v>
      </c>
      <c r="E218" s="46" t="s">
        <v>103</v>
      </c>
      <c r="F218" s="47">
        <v>-471600</v>
      </c>
      <c r="G218" s="47">
        <v>-10888.300800000001</v>
      </c>
      <c r="H218" s="47">
        <v>-0.3</v>
      </c>
      <c r="I218" s="46"/>
    </row>
    <row r="219" spans="2:9" s="2" customFormat="1" ht="13.8" x14ac:dyDescent="0.3">
      <c r="B219" s="46">
        <v>2220221</v>
      </c>
      <c r="C219" s="46" t="s">
        <v>5003</v>
      </c>
      <c r="D219" s="46" t="s">
        <v>4940</v>
      </c>
      <c r="E219" s="46" t="s">
        <v>401</v>
      </c>
      <c r="F219" s="47">
        <v>-2991600</v>
      </c>
      <c r="G219" s="47">
        <v>-9001.7243999999992</v>
      </c>
      <c r="H219" s="47">
        <v>-0.25</v>
      </c>
      <c r="I219" s="46"/>
    </row>
    <row r="220" spans="2:9" s="2" customFormat="1" ht="13.8" x14ac:dyDescent="0.3">
      <c r="B220" s="46">
        <v>2220124</v>
      </c>
      <c r="C220" s="46" t="s">
        <v>4985</v>
      </c>
      <c r="D220" s="46" t="s">
        <v>4940</v>
      </c>
      <c r="E220" s="46" t="s">
        <v>145</v>
      </c>
      <c r="F220" s="47">
        <v>-209650</v>
      </c>
      <c r="G220" s="47">
        <v>-7741.5358999999999</v>
      </c>
      <c r="H220" s="47">
        <v>-0.21</v>
      </c>
      <c r="I220" s="46"/>
    </row>
    <row r="221" spans="2:9" s="2" customFormat="1" ht="13.8" x14ac:dyDescent="0.3">
      <c r="B221" s="46">
        <v>2220454</v>
      </c>
      <c r="C221" s="46" t="s">
        <v>5004</v>
      </c>
      <c r="D221" s="46" t="s">
        <v>4940</v>
      </c>
      <c r="E221" s="46" t="s">
        <v>401</v>
      </c>
      <c r="F221" s="47">
        <v>-3849300</v>
      </c>
      <c r="G221" s="47">
        <v>-7367.5601999999999</v>
      </c>
      <c r="H221" s="47">
        <v>-0.2</v>
      </c>
      <c r="I221" s="46"/>
    </row>
    <row r="222" spans="2:9" s="2" customFormat="1" ht="13.8" x14ac:dyDescent="0.3">
      <c r="B222" s="46">
        <v>2220142</v>
      </c>
      <c r="C222" s="46" t="s">
        <v>4961</v>
      </c>
      <c r="D222" s="46" t="s">
        <v>4940</v>
      </c>
      <c r="E222" s="46" t="s">
        <v>107</v>
      </c>
      <c r="F222" s="47">
        <v>-952000</v>
      </c>
      <c r="G222" s="47">
        <v>-6627.8239999999996</v>
      </c>
      <c r="H222" s="47">
        <v>-0.18</v>
      </c>
      <c r="I222" s="46"/>
    </row>
    <row r="223" spans="2:9" s="2" customFormat="1" ht="13.8" x14ac:dyDescent="0.3">
      <c r="B223" s="46">
        <v>2220166</v>
      </c>
      <c r="C223" s="46" t="s">
        <v>4962</v>
      </c>
      <c r="D223" s="46" t="s">
        <v>4940</v>
      </c>
      <c r="E223" s="46" t="s">
        <v>198</v>
      </c>
      <c r="F223" s="47">
        <v>-4103000</v>
      </c>
      <c r="G223" s="47">
        <v>-6590.6489000000001</v>
      </c>
      <c r="H223" s="47">
        <v>-0.18</v>
      </c>
      <c r="I223" s="46"/>
    </row>
    <row r="224" spans="2:9" s="2" customFormat="1" ht="13.8" x14ac:dyDescent="0.3">
      <c r="B224" s="46">
        <v>2220307</v>
      </c>
      <c r="C224" s="46" t="s">
        <v>5005</v>
      </c>
      <c r="D224" s="46" t="s">
        <v>4940</v>
      </c>
      <c r="E224" s="46" t="s">
        <v>119</v>
      </c>
      <c r="F224" s="47">
        <v>-1936100</v>
      </c>
      <c r="G224" s="47">
        <v>-5832.5012500000003</v>
      </c>
      <c r="H224" s="47">
        <v>-0.16</v>
      </c>
      <c r="I224" s="46"/>
    </row>
    <row r="225" spans="2:9" s="2" customFormat="1" ht="13.8" x14ac:dyDescent="0.3">
      <c r="B225" s="46">
        <v>2220126</v>
      </c>
      <c r="C225" s="46" t="s">
        <v>4979</v>
      </c>
      <c r="D225" s="46" t="s">
        <v>4940</v>
      </c>
      <c r="E225" s="46" t="s">
        <v>82</v>
      </c>
      <c r="F225" s="47">
        <v>-296625</v>
      </c>
      <c r="G225" s="47">
        <v>-5487.5625</v>
      </c>
      <c r="H225" s="47">
        <v>-0.15</v>
      </c>
      <c r="I225" s="46"/>
    </row>
    <row r="226" spans="2:9" s="2" customFormat="1" ht="13.8" x14ac:dyDescent="0.3">
      <c r="B226" s="46">
        <v>2220218</v>
      </c>
      <c r="C226" s="46" t="s">
        <v>4982</v>
      </c>
      <c r="D226" s="46" t="s">
        <v>4940</v>
      </c>
      <c r="E226" s="46" t="s">
        <v>401</v>
      </c>
      <c r="F226" s="47">
        <v>-2768850</v>
      </c>
      <c r="G226" s="47">
        <v>-5285.1808799999999</v>
      </c>
      <c r="H226" s="47">
        <v>-0.14000000000000001</v>
      </c>
      <c r="I226" s="46"/>
    </row>
    <row r="227" spans="2:9" s="2" customFormat="1" ht="13.8" x14ac:dyDescent="0.3">
      <c r="B227" s="46">
        <v>2220457</v>
      </c>
      <c r="C227" s="46" t="s">
        <v>5006</v>
      </c>
      <c r="D227" s="46" t="s">
        <v>4940</v>
      </c>
      <c r="E227" s="46" t="s">
        <v>401</v>
      </c>
      <c r="F227" s="47">
        <v>-1657800</v>
      </c>
      <c r="G227" s="47">
        <v>-5018.9894999999997</v>
      </c>
      <c r="H227" s="47">
        <v>-0.14000000000000001</v>
      </c>
      <c r="I227" s="46"/>
    </row>
    <row r="228" spans="2:9" s="2" customFormat="1" ht="13.8" x14ac:dyDescent="0.3">
      <c r="B228" s="46">
        <v>2220082</v>
      </c>
      <c r="C228" s="46" t="s">
        <v>5007</v>
      </c>
      <c r="D228" s="46" t="s">
        <v>4940</v>
      </c>
      <c r="E228" s="46" t="s">
        <v>64</v>
      </c>
      <c r="F228" s="47">
        <v>-2983500</v>
      </c>
      <c r="G228" s="47">
        <v>-4412.5964999999997</v>
      </c>
      <c r="H228" s="47">
        <v>-0.12</v>
      </c>
      <c r="I228" s="46"/>
    </row>
    <row r="229" spans="2:9" s="2" customFormat="1" ht="13.8" x14ac:dyDescent="0.3">
      <c r="B229" s="46">
        <v>2220197</v>
      </c>
      <c r="C229" s="46" t="s">
        <v>4978</v>
      </c>
      <c r="D229" s="46" t="s">
        <v>4940</v>
      </c>
      <c r="E229" s="46" t="s">
        <v>43</v>
      </c>
      <c r="F229" s="47">
        <v>-476700</v>
      </c>
      <c r="G229" s="47">
        <v>-4176.8454000000002</v>
      </c>
      <c r="H229" s="47">
        <v>-0.11</v>
      </c>
      <c r="I229" s="46"/>
    </row>
    <row r="230" spans="2:9" s="2" customFormat="1" ht="13.8" x14ac:dyDescent="0.3">
      <c r="B230" s="46">
        <v>2220093</v>
      </c>
      <c r="C230" s="46" t="s">
        <v>5008</v>
      </c>
      <c r="D230" s="46" t="s">
        <v>4940</v>
      </c>
      <c r="E230" s="46" t="s">
        <v>64</v>
      </c>
      <c r="F230" s="47">
        <v>-931500</v>
      </c>
      <c r="G230" s="47">
        <v>-4105.5862500000003</v>
      </c>
      <c r="H230" s="47">
        <v>-0.11</v>
      </c>
      <c r="I230" s="46"/>
    </row>
    <row r="231" spans="2:9" s="2" customFormat="1" ht="13.8" x14ac:dyDescent="0.3">
      <c r="B231" s="46">
        <v>2220156</v>
      </c>
      <c r="C231" s="46" t="s">
        <v>5009</v>
      </c>
      <c r="D231" s="46" t="s">
        <v>4940</v>
      </c>
      <c r="E231" s="46" t="s">
        <v>90</v>
      </c>
      <c r="F231" s="47">
        <v>-207400</v>
      </c>
      <c r="G231" s="47">
        <v>-4029.3672000000001</v>
      </c>
      <c r="H231" s="47">
        <v>-0.11</v>
      </c>
      <c r="I231" s="46"/>
    </row>
    <row r="232" spans="2:9" s="2" customFormat="1" ht="13.8" x14ac:dyDescent="0.3">
      <c r="B232" s="46">
        <v>2220391</v>
      </c>
      <c r="C232" s="46" t="s">
        <v>5010</v>
      </c>
      <c r="D232" s="46" t="s">
        <v>4940</v>
      </c>
      <c r="E232" s="46" t="s">
        <v>90</v>
      </c>
      <c r="F232" s="47">
        <v>-203150</v>
      </c>
      <c r="G232" s="47">
        <v>-3958.1745999999998</v>
      </c>
      <c r="H232" s="47">
        <v>-0.11</v>
      </c>
      <c r="I232" s="46"/>
    </row>
    <row r="233" spans="2:9" s="2" customFormat="1" ht="13.8" x14ac:dyDescent="0.3">
      <c r="B233" s="46">
        <v>2220188</v>
      </c>
      <c r="C233" s="46" t="s">
        <v>4984</v>
      </c>
      <c r="D233" s="46" t="s">
        <v>4940</v>
      </c>
      <c r="E233" s="46" t="s">
        <v>50</v>
      </c>
      <c r="F233" s="47">
        <v>-108500</v>
      </c>
      <c r="G233" s="47">
        <v>-3759.7420000000002</v>
      </c>
      <c r="H233" s="47">
        <v>-0.1</v>
      </c>
      <c r="I233" s="46"/>
    </row>
    <row r="234" spans="2:9" s="2" customFormat="1" ht="13.8" x14ac:dyDescent="0.3">
      <c r="B234" s="46">
        <v>2220452</v>
      </c>
      <c r="C234" s="46" t="s">
        <v>5011</v>
      </c>
      <c r="D234" s="46" t="s">
        <v>4940</v>
      </c>
      <c r="E234" s="46" t="s">
        <v>43</v>
      </c>
      <c r="F234" s="47">
        <v>-233100</v>
      </c>
      <c r="G234" s="47">
        <v>-3378.3182999999999</v>
      </c>
      <c r="H234" s="47">
        <v>-0.09</v>
      </c>
      <c r="I234" s="46"/>
    </row>
    <row r="235" spans="2:9" s="2" customFormat="1" ht="13.8" x14ac:dyDescent="0.3">
      <c r="B235" s="46">
        <v>2220199</v>
      </c>
      <c r="C235" s="46" t="s">
        <v>5012</v>
      </c>
      <c r="D235" s="46" t="s">
        <v>4940</v>
      </c>
      <c r="E235" s="46" t="s">
        <v>207</v>
      </c>
      <c r="F235" s="47">
        <v>-61350</v>
      </c>
      <c r="G235" s="47">
        <v>-3203.0835000000002</v>
      </c>
      <c r="H235" s="47">
        <v>-0.09</v>
      </c>
      <c r="I235" s="46"/>
    </row>
    <row r="236" spans="2:9" s="2" customFormat="1" ht="13.8" x14ac:dyDescent="0.3">
      <c r="B236" s="46">
        <v>2220045</v>
      </c>
      <c r="C236" s="46" t="s">
        <v>4946</v>
      </c>
      <c r="D236" s="46" t="s">
        <v>4940</v>
      </c>
      <c r="E236" s="46" t="s">
        <v>160</v>
      </c>
      <c r="F236" s="47">
        <v>-357225</v>
      </c>
      <c r="G236" s="47">
        <v>-3007.8344999999999</v>
      </c>
      <c r="H236" s="47">
        <v>-0.08</v>
      </c>
      <c r="I236" s="46"/>
    </row>
    <row r="237" spans="2:9" s="2" customFormat="1" ht="13.8" x14ac:dyDescent="0.3">
      <c r="B237" s="46">
        <v>2220079</v>
      </c>
      <c r="C237" s="46" t="s">
        <v>4970</v>
      </c>
      <c r="D237" s="46" t="s">
        <v>4940</v>
      </c>
      <c r="E237" s="46" t="s">
        <v>198</v>
      </c>
      <c r="F237" s="47">
        <v>-182250</v>
      </c>
      <c r="G237" s="47">
        <v>-1863.5973750000001</v>
      </c>
      <c r="H237" s="47">
        <v>-0.05</v>
      </c>
      <c r="I237" s="46"/>
    </row>
    <row r="238" spans="2:9" s="2" customFormat="1" ht="13.8" x14ac:dyDescent="0.3">
      <c r="B238" s="46">
        <v>2220198</v>
      </c>
      <c r="C238" s="46" t="s">
        <v>5013</v>
      </c>
      <c r="D238" s="46" t="s">
        <v>4940</v>
      </c>
      <c r="E238" s="46" t="s">
        <v>198</v>
      </c>
      <c r="F238" s="47">
        <v>-173125</v>
      </c>
      <c r="G238" s="47">
        <v>-1638.5415625000001</v>
      </c>
      <c r="H238" s="47">
        <v>-0.04</v>
      </c>
      <c r="I238" s="46"/>
    </row>
    <row r="239" spans="2:9" s="2" customFormat="1" ht="13.8" x14ac:dyDescent="0.3">
      <c r="B239" s="46">
        <v>2220260</v>
      </c>
      <c r="C239" s="46" t="s">
        <v>5014</v>
      </c>
      <c r="D239" s="46" t="s">
        <v>4940</v>
      </c>
      <c r="E239" s="46" t="s">
        <v>164</v>
      </c>
      <c r="F239" s="47">
        <v>-538350</v>
      </c>
      <c r="G239" s="47">
        <v>-1427.3273549999999</v>
      </c>
      <c r="H239" s="47">
        <v>-0.04</v>
      </c>
      <c r="I239" s="46"/>
    </row>
    <row r="240" spans="2:9" s="2" customFormat="1" ht="13.8" x14ac:dyDescent="0.3">
      <c r="B240" s="46">
        <v>2220209</v>
      </c>
      <c r="C240" s="46" t="s">
        <v>5015</v>
      </c>
      <c r="D240" s="46" t="s">
        <v>4940</v>
      </c>
      <c r="E240" s="46" t="s">
        <v>86</v>
      </c>
      <c r="F240" s="47">
        <v>-255000</v>
      </c>
      <c r="G240" s="47">
        <v>-1030.0725</v>
      </c>
      <c r="H240" s="47">
        <v>-0.03</v>
      </c>
      <c r="I240" s="46"/>
    </row>
    <row r="241" spans="2:11" s="2" customFormat="1" ht="13.8" x14ac:dyDescent="0.3">
      <c r="B241" s="46">
        <v>2220044</v>
      </c>
      <c r="C241" s="46" t="s">
        <v>5016</v>
      </c>
      <c r="D241" s="46" t="s">
        <v>4940</v>
      </c>
      <c r="E241" s="46" t="s">
        <v>244</v>
      </c>
      <c r="F241" s="47">
        <v>-9863550</v>
      </c>
      <c r="G241" s="47">
        <v>-737.79354000000001</v>
      </c>
      <c r="H241" s="47">
        <v>-0.02</v>
      </c>
      <c r="I241" s="46"/>
    </row>
    <row r="242" spans="2:11" s="2" customFormat="1" ht="13.8" x14ac:dyDescent="0.3">
      <c r="B242" s="46">
        <v>2220040</v>
      </c>
      <c r="C242" s="46" t="s">
        <v>4976</v>
      </c>
      <c r="D242" s="46" t="s">
        <v>4940</v>
      </c>
      <c r="E242" s="46" t="s">
        <v>72</v>
      </c>
      <c r="F242" s="47">
        <v>-6525</v>
      </c>
      <c r="G242" s="47">
        <v>-548.65462500000001</v>
      </c>
      <c r="H242" s="47">
        <v>-0.01</v>
      </c>
      <c r="I242" s="46"/>
    </row>
    <row r="243" spans="2:11" s="2" customFormat="1" ht="13.8" x14ac:dyDescent="0.3">
      <c r="B243" s="46">
        <v>2220130</v>
      </c>
      <c r="C243" s="46" t="s">
        <v>4989</v>
      </c>
      <c r="D243" s="46" t="s">
        <v>4940</v>
      </c>
      <c r="E243" s="46" t="s">
        <v>90</v>
      </c>
      <c r="F243" s="47">
        <v>-31900</v>
      </c>
      <c r="G243" s="47">
        <v>-364.07470000000001</v>
      </c>
      <c r="H243" s="47">
        <v>-0.01</v>
      </c>
      <c r="I243" s="46"/>
    </row>
    <row r="244" spans="2:11" s="2" customFormat="1" ht="13.8" x14ac:dyDescent="0.3">
      <c r="B244" s="46">
        <v>2220070</v>
      </c>
      <c r="C244" s="46" t="s">
        <v>5017</v>
      </c>
      <c r="D244" s="46" t="s">
        <v>4940</v>
      </c>
      <c r="E244" s="46" t="s">
        <v>119</v>
      </c>
      <c r="F244" s="47">
        <v>-61500</v>
      </c>
      <c r="G244" s="47">
        <v>-207.07050000000001</v>
      </c>
      <c r="H244" s="47">
        <v>-0.01</v>
      </c>
      <c r="I244" s="46"/>
    </row>
    <row r="245" spans="2:11" s="2" customFormat="1" ht="13.8" x14ac:dyDescent="0.3">
      <c r="B245" s="46">
        <v>2220178</v>
      </c>
      <c r="C245" s="46" t="s">
        <v>5019</v>
      </c>
      <c r="D245" s="46" t="s">
        <v>4940</v>
      </c>
      <c r="E245" s="46" t="s">
        <v>50</v>
      </c>
      <c r="F245" s="47">
        <v>-9375</v>
      </c>
      <c r="G245" s="47">
        <v>-181.359375</v>
      </c>
      <c r="H245" s="47" t="s">
        <v>5256</v>
      </c>
      <c r="I245" s="46"/>
    </row>
    <row r="246" spans="2:11" s="2" customFormat="1" ht="13.8" x14ac:dyDescent="0.3">
      <c r="B246" s="46">
        <v>2220101</v>
      </c>
      <c r="C246" s="46" t="s">
        <v>5018</v>
      </c>
      <c r="D246" s="46" t="s">
        <v>4940</v>
      </c>
      <c r="E246" s="46" t="s">
        <v>86</v>
      </c>
      <c r="F246" s="47">
        <v>-7500</v>
      </c>
      <c r="G246" s="47">
        <v>-154.965</v>
      </c>
      <c r="H246" s="47" t="s">
        <v>5256</v>
      </c>
      <c r="I246" s="46"/>
    </row>
    <row r="247" spans="2:11" s="2" customFormat="1" ht="13.8" x14ac:dyDescent="0.3">
      <c r="B247" s="46">
        <v>2220066</v>
      </c>
      <c r="C247" s="46" t="s">
        <v>4975</v>
      </c>
      <c r="D247" s="46" t="s">
        <v>4940</v>
      </c>
      <c r="E247" s="46" t="s">
        <v>967</v>
      </c>
      <c r="F247" s="47">
        <v>-162000</v>
      </c>
      <c r="G247" s="47">
        <v>-113.8536</v>
      </c>
      <c r="H247" s="47" t="s">
        <v>5256</v>
      </c>
      <c r="I247" s="46"/>
    </row>
    <row r="248" spans="2:11" s="2" customFormat="1" ht="13.8" x14ac:dyDescent="0.3">
      <c r="B248" s="46">
        <v>2220439</v>
      </c>
      <c r="C248" s="46" t="s">
        <v>4988</v>
      </c>
      <c r="D248" s="46" t="s">
        <v>4940</v>
      </c>
      <c r="E248" s="46" t="s">
        <v>1032</v>
      </c>
      <c r="F248" s="47">
        <v>-28350</v>
      </c>
      <c r="G248" s="47">
        <v>-111.004425</v>
      </c>
      <c r="H248" s="47" t="s">
        <v>5256</v>
      </c>
      <c r="I248" s="46"/>
    </row>
    <row r="249" spans="2:11" s="2" customFormat="1" ht="13.8" x14ac:dyDescent="0.3">
      <c r="B249" s="46">
        <v>2220261</v>
      </c>
      <c r="C249" s="46" t="s">
        <v>4994</v>
      </c>
      <c r="D249" s="46" t="s">
        <v>4931</v>
      </c>
      <c r="E249" s="46" t="s">
        <v>141</v>
      </c>
      <c r="F249" s="47">
        <v>1244250</v>
      </c>
      <c r="G249" s="47">
        <v>5954.3583749999998</v>
      </c>
      <c r="H249" s="47">
        <v>0.16</v>
      </c>
      <c r="I249" s="46"/>
    </row>
    <row r="250" spans="2:11" s="1" customFormat="1" ht="13.8" x14ac:dyDescent="0.3">
      <c r="B250" s="48"/>
      <c r="C250" s="48" t="s">
        <v>4937</v>
      </c>
      <c r="D250" s="48"/>
      <c r="E250" s="48"/>
      <c r="F250" s="49"/>
      <c r="G250" s="49">
        <v>-375306.89955000009</v>
      </c>
      <c r="H250" s="49">
        <v>-10.209999999999996</v>
      </c>
      <c r="I250" s="48"/>
    </row>
    <row r="252" spans="2:11" x14ac:dyDescent="0.3">
      <c r="C252" s="1" t="s">
        <v>192</v>
      </c>
    </row>
    <row r="253" spans="2:11" x14ac:dyDescent="0.3">
      <c r="C253" s="37" t="s">
        <v>193</v>
      </c>
      <c r="D253" s="37"/>
      <c r="E253" s="37"/>
      <c r="F253" s="37"/>
      <c r="G253" s="37"/>
      <c r="H253" s="37"/>
      <c r="I253" s="37"/>
      <c r="J253" s="37"/>
      <c r="K253" s="37"/>
    </row>
    <row r="254" spans="2:11" x14ac:dyDescent="0.3">
      <c r="C254" s="2" t="s">
        <v>194</v>
      </c>
    </row>
    <row r="255" spans="2:11" x14ac:dyDescent="0.3">
      <c r="C255" s="2" t="s">
        <v>195</v>
      </c>
    </row>
    <row r="256" spans="2:11" ht="30" customHeight="1" x14ac:dyDescent="0.3">
      <c r="C256" s="82" t="s">
        <v>196</v>
      </c>
      <c r="D256" s="83"/>
      <c r="E256" s="83"/>
      <c r="F256" s="83"/>
      <c r="G256" s="83"/>
      <c r="H256" s="83"/>
      <c r="I256" s="83"/>
      <c r="J256" s="83"/>
      <c r="K256" s="83"/>
    </row>
    <row r="257" spans="3:5" x14ac:dyDescent="0.3">
      <c r="C257" s="2" t="s">
        <v>197</v>
      </c>
    </row>
    <row r="259" spans="3:5" x14ac:dyDescent="0.3">
      <c r="C259" s="1" t="s">
        <v>5366</v>
      </c>
      <c r="E259" s="80" t="s">
        <v>5367</v>
      </c>
    </row>
    <row r="260" spans="3:5" x14ac:dyDescent="0.3">
      <c r="E260" s="2" t="s">
        <v>5416</v>
      </c>
    </row>
  </sheetData>
  <mergeCells count="1">
    <mergeCell ref="C256:K256"/>
  </mergeCells>
  <hyperlinks>
    <hyperlink ref="J2" location="'Index'!A1" display="'Index'!A1" xr:uid="{7E6A520A-52DD-41D1-8CD1-AAD8B79BC8FE}"/>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5BEAD-805E-426C-BA0D-FD043B741EF0}">
  <sheetPr codeName="Sheet174"/>
  <dimension ref="A1:IV87"/>
  <sheetViews>
    <sheetView showGridLines="0" zoomScale="90" zoomScaleNormal="90" workbookViewId="0">
      <pane ySplit="6" topLeftCell="A67"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3559</v>
      </c>
      <c r="J2" s="38" t="s">
        <v>4927</v>
      </c>
    </row>
    <row r="3" spans="1:54" ht="16.2" x14ac:dyDescent="0.35">
      <c r="C3" s="1" t="s">
        <v>28</v>
      </c>
      <c r="D3" s="21" t="s">
        <v>3560</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3561</v>
      </c>
      <c r="C26" s="57" t="s">
        <v>3562</v>
      </c>
      <c r="D26" s="54" t="s">
        <v>3563</v>
      </c>
      <c r="E26" s="6" t="s">
        <v>187</v>
      </c>
      <c r="F26" s="19">
        <v>20000000</v>
      </c>
      <c r="G26" s="24">
        <v>20379.64</v>
      </c>
      <c r="H26" s="24">
        <v>51.22</v>
      </c>
      <c r="I26" s="31">
        <v>6.0234205000000003</v>
      </c>
      <c r="J26" s="31"/>
      <c r="K26" s="35"/>
    </row>
    <row r="27" spans="1:11" x14ac:dyDescent="0.3">
      <c r="B27" s="8" t="s">
        <v>3564</v>
      </c>
      <c r="C27" s="57" t="s">
        <v>3565</v>
      </c>
      <c r="D27" s="54" t="s">
        <v>3566</v>
      </c>
      <c r="E27" s="6" t="s">
        <v>187</v>
      </c>
      <c r="F27" s="19">
        <v>2500000</v>
      </c>
      <c r="G27" s="24">
        <v>2552.85</v>
      </c>
      <c r="H27" s="24">
        <v>6.42</v>
      </c>
      <c r="I27" s="31">
        <v>5.8446993000000003</v>
      </c>
      <c r="J27" s="31"/>
      <c r="K27" s="35"/>
    </row>
    <row r="28" spans="1:11" x14ac:dyDescent="0.3">
      <c r="B28" s="8" t="s">
        <v>3567</v>
      </c>
      <c r="C28" s="57" t="s">
        <v>3568</v>
      </c>
      <c r="D28" s="54" t="s">
        <v>3569</v>
      </c>
      <c r="E28" s="6" t="s">
        <v>187</v>
      </c>
      <c r="F28" s="19">
        <v>2500000</v>
      </c>
      <c r="G28" s="24">
        <v>2543.3000000000002</v>
      </c>
      <c r="H28" s="24">
        <v>6.39</v>
      </c>
      <c r="I28" s="31">
        <v>6.0478237000000004</v>
      </c>
      <c r="J28" s="31"/>
      <c r="K28" s="35"/>
    </row>
    <row r="29" spans="1:11" x14ac:dyDescent="0.3">
      <c r="B29" s="8" t="s">
        <v>3570</v>
      </c>
      <c r="C29" s="57" t="s">
        <v>3571</v>
      </c>
      <c r="D29" s="54" t="s">
        <v>3572</v>
      </c>
      <c r="E29" s="6" t="s">
        <v>187</v>
      </c>
      <c r="F29" s="19">
        <v>1500000</v>
      </c>
      <c r="G29" s="24">
        <v>1531.36</v>
      </c>
      <c r="H29" s="24">
        <v>3.85</v>
      </c>
      <c r="I29" s="31">
        <v>5.8685790999999998</v>
      </c>
      <c r="J29" s="31"/>
      <c r="K29" s="35"/>
    </row>
    <row r="30" spans="1:11" x14ac:dyDescent="0.3">
      <c r="B30" s="8" t="s">
        <v>3573</v>
      </c>
      <c r="C30" s="57" t="s">
        <v>3574</v>
      </c>
      <c r="D30" s="54" t="s">
        <v>3575</v>
      </c>
      <c r="E30" s="6" t="s">
        <v>187</v>
      </c>
      <c r="F30" s="19">
        <v>1507600</v>
      </c>
      <c r="G30" s="24">
        <v>1512.92</v>
      </c>
      <c r="H30" s="24">
        <v>3.8</v>
      </c>
      <c r="I30" s="31">
        <v>5.9870124999999996</v>
      </c>
      <c r="J30" s="31"/>
      <c r="K30" s="35"/>
    </row>
    <row r="31" spans="1:11" x14ac:dyDescent="0.3">
      <c r="B31" s="8" t="s">
        <v>3528</v>
      </c>
      <c r="C31" s="57" t="s">
        <v>3529</v>
      </c>
      <c r="D31" s="54" t="s">
        <v>3530</v>
      </c>
      <c r="E31" s="6" t="s">
        <v>187</v>
      </c>
      <c r="F31" s="19">
        <v>800000</v>
      </c>
      <c r="G31" s="24">
        <v>815.07</v>
      </c>
      <c r="H31" s="24">
        <v>2.0499999999999998</v>
      </c>
      <c r="I31" s="31">
        <v>6.0076124999999996</v>
      </c>
      <c r="J31" s="31"/>
      <c r="K31" s="35"/>
    </row>
    <row r="32" spans="1:11" x14ac:dyDescent="0.3">
      <c r="B32" s="8" t="s">
        <v>3576</v>
      </c>
      <c r="C32" s="57" t="s">
        <v>3468</v>
      </c>
      <c r="D32" s="54" t="s">
        <v>3577</v>
      </c>
      <c r="E32" s="6" t="s">
        <v>187</v>
      </c>
      <c r="F32" s="19">
        <v>700000</v>
      </c>
      <c r="G32" s="24">
        <v>713.58</v>
      </c>
      <c r="H32" s="24">
        <v>1.79</v>
      </c>
      <c r="I32" s="31">
        <v>5.8491755999999997</v>
      </c>
      <c r="J32" s="31"/>
      <c r="K32" s="35"/>
    </row>
    <row r="33" spans="1:11" x14ac:dyDescent="0.3">
      <c r="B33" s="8" t="s">
        <v>3578</v>
      </c>
      <c r="C33" s="57" t="s">
        <v>3579</v>
      </c>
      <c r="D33" s="54" t="s">
        <v>3580</v>
      </c>
      <c r="E33" s="6" t="s">
        <v>187</v>
      </c>
      <c r="F33" s="19">
        <v>500000</v>
      </c>
      <c r="G33" s="24">
        <v>509.39</v>
      </c>
      <c r="H33" s="24">
        <v>1.28</v>
      </c>
      <c r="I33" s="31">
        <v>6.0333560999999998</v>
      </c>
      <c r="J33" s="31"/>
      <c r="K33" s="35"/>
    </row>
    <row r="34" spans="1:11" x14ac:dyDescent="0.3">
      <c r="C34" s="58" t="s">
        <v>176</v>
      </c>
      <c r="D34" s="54"/>
      <c r="E34" s="6"/>
      <c r="F34" s="19"/>
      <c r="G34" s="25">
        <v>30558.11</v>
      </c>
      <c r="H34" s="25">
        <v>76.8</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3482</v>
      </c>
      <c r="C46" s="57" t="s">
        <v>3483</v>
      </c>
      <c r="D46" s="54" t="s">
        <v>3484</v>
      </c>
      <c r="E46" s="6" t="s">
        <v>187</v>
      </c>
      <c r="F46" s="19">
        <v>2010000</v>
      </c>
      <c r="G46" s="24">
        <v>1904.3</v>
      </c>
      <c r="H46" s="24">
        <v>4.79</v>
      </c>
      <c r="I46" s="31">
        <v>5.7477346999999996</v>
      </c>
      <c r="J46" s="31"/>
      <c r="K46" s="35"/>
    </row>
    <row r="47" spans="1:11" x14ac:dyDescent="0.3">
      <c r="B47" s="8" t="s">
        <v>3404</v>
      </c>
      <c r="C47" s="57" t="s">
        <v>3405</v>
      </c>
      <c r="D47" s="54" t="s">
        <v>3406</v>
      </c>
      <c r="E47" s="6" t="s">
        <v>187</v>
      </c>
      <c r="F47" s="19">
        <v>1334000</v>
      </c>
      <c r="G47" s="24">
        <v>1275.08</v>
      </c>
      <c r="H47" s="24">
        <v>3.2</v>
      </c>
      <c r="I47" s="31">
        <v>5.7477346999999996</v>
      </c>
      <c r="J47" s="31"/>
      <c r="K47" s="35"/>
    </row>
    <row r="48" spans="1:11" x14ac:dyDescent="0.3">
      <c r="B48" s="8" t="s">
        <v>3479</v>
      </c>
      <c r="C48" s="57" t="s">
        <v>3480</v>
      </c>
      <c r="D48" s="54" t="s">
        <v>3481</v>
      </c>
      <c r="E48" s="6" t="s">
        <v>187</v>
      </c>
      <c r="F48" s="19">
        <v>1260000</v>
      </c>
      <c r="G48" s="24">
        <v>1194.29</v>
      </c>
      <c r="H48" s="24">
        <v>3</v>
      </c>
      <c r="I48" s="31">
        <v>5.7479915999999998</v>
      </c>
      <c r="J48" s="31"/>
      <c r="K48" s="35"/>
    </row>
    <row r="49" spans="1:11" x14ac:dyDescent="0.3">
      <c r="B49" s="8" t="s">
        <v>3491</v>
      </c>
      <c r="C49" s="57" t="s">
        <v>3492</v>
      </c>
      <c r="D49" s="54" t="s">
        <v>3493</v>
      </c>
      <c r="E49" s="6" t="s">
        <v>187</v>
      </c>
      <c r="F49" s="19">
        <v>891500</v>
      </c>
      <c r="G49" s="24">
        <v>845.53</v>
      </c>
      <c r="H49" s="24">
        <v>2.13</v>
      </c>
      <c r="I49" s="31">
        <v>5.7483512000000001</v>
      </c>
      <c r="J49" s="31"/>
      <c r="K49" s="35"/>
    </row>
    <row r="50" spans="1:11" x14ac:dyDescent="0.3">
      <c r="B50" s="8" t="s">
        <v>3488</v>
      </c>
      <c r="C50" s="57" t="s">
        <v>3489</v>
      </c>
      <c r="D50" s="54" t="s">
        <v>3490</v>
      </c>
      <c r="E50" s="6" t="s">
        <v>187</v>
      </c>
      <c r="F50" s="19">
        <v>807500</v>
      </c>
      <c r="G50" s="24">
        <v>765.27</v>
      </c>
      <c r="H50" s="24">
        <v>1.92</v>
      </c>
      <c r="I50" s="31">
        <v>5.7478888000000001</v>
      </c>
      <c r="J50" s="31"/>
      <c r="K50" s="35"/>
    </row>
    <row r="51" spans="1:11" x14ac:dyDescent="0.3">
      <c r="B51" s="8" t="s">
        <v>3413</v>
      </c>
      <c r="C51" s="57" t="s">
        <v>3414</v>
      </c>
      <c r="D51" s="54" t="s">
        <v>3415</v>
      </c>
      <c r="E51" s="6" t="s">
        <v>187</v>
      </c>
      <c r="F51" s="19">
        <v>665000</v>
      </c>
      <c r="G51" s="24">
        <v>639.66</v>
      </c>
      <c r="H51" s="24">
        <v>1.61</v>
      </c>
      <c r="I51" s="31">
        <v>5.7308322</v>
      </c>
      <c r="J51" s="31"/>
      <c r="K51" s="35"/>
    </row>
    <row r="52" spans="1:11" x14ac:dyDescent="0.3">
      <c r="B52" s="8" t="s">
        <v>3476</v>
      </c>
      <c r="C52" s="57" t="s">
        <v>3477</v>
      </c>
      <c r="D52" s="54" t="s">
        <v>3478</v>
      </c>
      <c r="E52" s="6" t="s">
        <v>187</v>
      </c>
      <c r="F52" s="19">
        <v>265000</v>
      </c>
      <c r="G52" s="24">
        <v>251.22</v>
      </c>
      <c r="H52" s="24">
        <v>0.63</v>
      </c>
      <c r="I52" s="31">
        <v>5.7480943</v>
      </c>
      <c r="J52" s="31"/>
      <c r="K52" s="35"/>
    </row>
    <row r="53" spans="1:11" x14ac:dyDescent="0.3">
      <c r="B53" s="8" t="s">
        <v>3416</v>
      </c>
      <c r="C53" s="57" t="s">
        <v>3417</v>
      </c>
      <c r="D53" s="54" t="s">
        <v>3418</v>
      </c>
      <c r="E53" s="6" t="s">
        <v>187</v>
      </c>
      <c r="F53" s="19">
        <v>50000</v>
      </c>
      <c r="G53" s="24">
        <v>48.04</v>
      </c>
      <c r="H53" s="24">
        <v>0.12</v>
      </c>
      <c r="I53" s="31">
        <v>5.7302156000000002</v>
      </c>
      <c r="J53" s="31"/>
      <c r="K53" s="35"/>
    </row>
    <row r="54" spans="1:11" x14ac:dyDescent="0.3">
      <c r="C54" s="58" t="s">
        <v>176</v>
      </c>
      <c r="D54" s="54"/>
      <c r="E54" s="6"/>
      <c r="F54" s="19"/>
      <c r="G54" s="25">
        <v>6923.39</v>
      </c>
      <c r="H54" s="25">
        <v>17.399999999999999</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188</v>
      </c>
      <c r="C68" s="57" t="s">
        <v>189</v>
      </c>
      <c r="D68" s="54"/>
      <c r="E68" s="6"/>
      <c r="F68" s="19"/>
      <c r="G68" s="24">
        <v>1397.09</v>
      </c>
      <c r="H68" s="24">
        <v>3.51</v>
      </c>
      <c r="I68" s="31"/>
      <c r="J68" s="31"/>
      <c r="K68" s="35"/>
    </row>
    <row r="69" spans="1:54" x14ac:dyDescent="0.3">
      <c r="C69" s="58" t="s">
        <v>176</v>
      </c>
      <c r="D69" s="54"/>
      <c r="E69" s="6"/>
      <c r="F69" s="19"/>
      <c r="G69" s="25">
        <v>1397.09</v>
      </c>
      <c r="H69" s="25">
        <v>3.51</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5255</v>
      </c>
      <c r="D72" s="54"/>
      <c r="E72" s="6"/>
      <c r="F72" s="19"/>
      <c r="G72" s="24" t="s">
        <v>2</v>
      </c>
      <c r="H72" s="24" t="s">
        <v>2</v>
      </c>
      <c r="I72" s="31"/>
      <c r="J72" s="31"/>
      <c r="K72" s="35"/>
      <c r="L72" s="3"/>
      <c r="AI72" s="3"/>
      <c r="AV72" s="3"/>
      <c r="AX72" s="3"/>
      <c r="BB72" s="3"/>
    </row>
    <row r="73" spans="1:54" x14ac:dyDescent="0.3">
      <c r="B73" s="8"/>
      <c r="C73" s="57" t="s">
        <v>190</v>
      </c>
      <c r="D73" s="54"/>
      <c r="E73" s="6"/>
      <c r="F73" s="19"/>
      <c r="G73" s="24">
        <v>911.09</v>
      </c>
      <c r="H73" s="24">
        <v>2.29</v>
      </c>
      <c r="I73" s="31"/>
      <c r="J73" s="31"/>
      <c r="K73" s="35"/>
    </row>
    <row r="74" spans="1:54" x14ac:dyDescent="0.3">
      <c r="C74" s="58" t="s">
        <v>176</v>
      </c>
      <c r="D74" s="54"/>
      <c r="E74" s="6"/>
      <c r="F74" s="19"/>
      <c r="G74" s="25">
        <v>911.09</v>
      </c>
      <c r="H74" s="25">
        <v>2.29</v>
      </c>
      <c r="I74" s="31"/>
      <c r="J74" s="31"/>
      <c r="K74" s="35"/>
    </row>
    <row r="75" spans="1:54" x14ac:dyDescent="0.3">
      <c r="C75" s="57"/>
      <c r="D75" s="54"/>
      <c r="E75" s="6"/>
      <c r="F75" s="19"/>
      <c r="G75" s="24"/>
      <c r="H75" s="24"/>
      <c r="I75" s="31"/>
      <c r="J75" s="31"/>
      <c r="K75" s="35"/>
    </row>
    <row r="76" spans="1:54" x14ac:dyDescent="0.3">
      <c r="C76" s="60" t="s">
        <v>191</v>
      </c>
      <c r="D76" s="55"/>
      <c r="E76" s="5"/>
      <c r="F76" s="20"/>
      <c r="G76" s="26">
        <v>39789.68</v>
      </c>
      <c r="H76" s="26">
        <v>100</v>
      </c>
      <c r="I76" s="32"/>
      <c r="J76" s="32"/>
      <c r="K76" s="36"/>
    </row>
    <row r="79" spans="1:54" x14ac:dyDescent="0.3">
      <c r="C79" s="1" t="s">
        <v>192</v>
      </c>
    </row>
    <row r="80" spans="1:54" x14ac:dyDescent="0.3">
      <c r="C80" s="37" t="s">
        <v>193</v>
      </c>
      <c r="D80" s="37"/>
      <c r="E80" s="37"/>
      <c r="F80" s="37"/>
      <c r="G80" s="37"/>
      <c r="H80" s="37"/>
      <c r="I80" s="37"/>
      <c r="J80" s="37"/>
      <c r="K80" s="37"/>
    </row>
    <row r="81" spans="3:11" x14ac:dyDescent="0.3">
      <c r="C81" s="2" t="s">
        <v>194</v>
      </c>
    </row>
    <row r="82" spans="3:11" x14ac:dyDescent="0.3">
      <c r="C82" s="2" t="s">
        <v>195</v>
      </c>
    </row>
    <row r="83" spans="3:11" ht="30" customHeight="1" x14ac:dyDescent="0.3">
      <c r="C83" s="82" t="s">
        <v>196</v>
      </c>
      <c r="D83" s="83"/>
      <c r="E83" s="83"/>
      <c r="F83" s="83"/>
      <c r="G83" s="83"/>
      <c r="H83" s="83"/>
      <c r="I83" s="83"/>
      <c r="J83" s="83"/>
      <c r="K83" s="83"/>
    </row>
    <row r="84" spans="3:11" x14ac:dyDescent="0.3">
      <c r="C84" s="2" t="s">
        <v>197</v>
      </c>
    </row>
    <row r="86" spans="3:11" x14ac:dyDescent="0.3">
      <c r="C86" s="1" t="s">
        <v>5366</v>
      </c>
      <c r="E86" s="80" t="s">
        <v>5367</v>
      </c>
    </row>
    <row r="87" spans="3:11" x14ac:dyDescent="0.3">
      <c r="E87" s="2" t="s">
        <v>5373</v>
      </c>
    </row>
  </sheetData>
  <mergeCells count="1">
    <mergeCell ref="C83:K83"/>
  </mergeCells>
  <hyperlinks>
    <hyperlink ref="J2" location="'Index'!A1" display="'Index'!A1" xr:uid="{0F1BD590-87D0-4BCF-8987-E0DC3C75AE52}"/>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157C3-2178-4F8D-B8B9-CDE623AAA267}">
  <sheetPr codeName="Sheet175"/>
  <dimension ref="A1:IV83"/>
  <sheetViews>
    <sheetView showGridLines="0" zoomScale="90" zoomScaleNormal="90" workbookViewId="0">
      <pane ySplit="6" topLeftCell="A63"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3581</v>
      </c>
      <c r="J2" s="38" t="s">
        <v>4927</v>
      </c>
    </row>
    <row r="3" spans="1:54" ht="16.2" x14ac:dyDescent="0.35">
      <c r="C3" s="1" t="s">
        <v>28</v>
      </c>
      <c r="D3" s="21" t="s">
        <v>3582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3583</v>
      </c>
      <c r="C26" s="57" t="s">
        <v>3584</v>
      </c>
      <c r="D26" s="54" t="s">
        <v>3585</v>
      </c>
      <c r="E26" s="6" t="s">
        <v>187</v>
      </c>
      <c r="F26" s="19">
        <v>2499900</v>
      </c>
      <c r="G26" s="24">
        <v>2540.7800000000002</v>
      </c>
      <c r="H26" s="24">
        <v>20.55</v>
      </c>
      <c r="I26" s="31">
        <v>6.0282045000000002</v>
      </c>
      <c r="J26" s="31"/>
      <c r="K26" s="35"/>
    </row>
    <row r="27" spans="1:11" x14ac:dyDescent="0.3">
      <c r="B27" s="8" t="s">
        <v>3586</v>
      </c>
      <c r="C27" s="57" t="s">
        <v>3587</v>
      </c>
      <c r="D27" s="54" t="s">
        <v>3588</v>
      </c>
      <c r="E27" s="6" t="s">
        <v>187</v>
      </c>
      <c r="F27" s="19">
        <v>2000000</v>
      </c>
      <c r="G27" s="24">
        <v>2033.28</v>
      </c>
      <c r="H27" s="24">
        <v>16.440000000000001</v>
      </c>
      <c r="I27" s="31">
        <v>6.0127579999999998</v>
      </c>
      <c r="J27" s="31"/>
      <c r="K27" s="35"/>
    </row>
    <row r="28" spans="1:11" x14ac:dyDescent="0.3">
      <c r="B28" s="8" t="s">
        <v>3589</v>
      </c>
      <c r="C28" s="57" t="s">
        <v>3590</v>
      </c>
      <c r="D28" s="54" t="s">
        <v>3591</v>
      </c>
      <c r="E28" s="6" t="s">
        <v>187</v>
      </c>
      <c r="F28" s="19">
        <v>1500000</v>
      </c>
      <c r="G28" s="24">
        <v>1524.96</v>
      </c>
      <c r="H28" s="24">
        <v>12.33</v>
      </c>
      <c r="I28" s="31">
        <v>5.9921625000000001</v>
      </c>
      <c r="J28" s="31"/>
      <c r="K28" s="35"/>
    </row>
    <row r="29" spans="1:11" x14ac:dyDescent="0.3">
      <c r="B29" s="8" t="s">
        <v>3592</v>
      </c>
      <c r="C29" s="57" t="s">
        <v>3593</v>
      </c>
      <c r="D29" s="54" t="s">
        <v>3594</v>
      </c>
      <c r="E29" s="6" t="s">
        <v>187</v>
      </c>
      <c r="F29" s="19">
        <v>500000</v>
      </c>
      <c r="G29" s="24">
        <v>508.92</v>
      </c>
      <c r="H29" s="24">
        <v>4.12</v>
      </c>
      <c r="I29" s="31">
        <v>6.0076124999999996</v>
      </c>
      <c r="J29" s="31"/>
      <c r="K29" s="35"/>
    </row>
    <row r="30" spans="1:11" x14ac:dyDescent="0.3">
      <c r="B30" s="8" t="s">
        <v>3573</v>
      </c>
      <c r="C30" s="57" t="s">
        <v>3574</v>
      </c>
      <c r="D30" s="54" t="s">
        <v>3575</v>
      </c>
      <c r="E30" s="6" t="s">
        <v>187</v>
      </c>
      <c r="F30" s="19">
        <v>225000</v>
      </c>
      <c r="G30" s="24">
        <v>225.79</v>
      </c>
      <c r="H30" s="24">
        <v>1.83</v>
      </c>
      <c r="I30" s="31">
        <v>5.9870124999999996</v>
      </c>
      <c r="J30" s="31"/>
      <c r="K30" s="35"/>
    </row>
    <row r="31" spans="1:11" x14ac:dyDescent="0.3">
      <c r="C31" s="58" t="s">
        <v>176</v>
      </c>
      <c r="D31" s="54"/>
      <c r="E31" s="6"/>
      <c r="F31" s="19"/>
      <c r="G31" s="25">
        <v>6833.73</v>
      </c>
      <c r="H31" s="25">
        <v>55.27</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739</v>
      </c>
      <c r="C43" s="57" t="s">
        <v>740</v>
      </c>
      <c r="D43" s="54" t="s">
        <v>741</v>
      </c>
      <c r="E43" s="6" t="s">
        <v>187</v>
      </c>
      <c r="F43" s="19">
        <v>3035000</v>
      </c>
      <c r="G43" s="24">
        <v>2847.34</v>
      </c>
      <c r="H43" s="24">
        <v>23.03</v>
      </c>
      <c r="I43" s="31">
        <v>5.7500461999999999</v>
      </c>
      <c r="J43" s="31"/>
      <c r="K43" s="35"/>
    </row>
    <row r="44" spans="1:11" x14ac:dyDescent="0.3">
      <c r="B44" s="8" t="s">
        <v>3491</v>
      </c>
      <c r="C44" s="57" t="s">
        <v>3492</v>
      </c>
      <c r="D44" s="54" t="s">
        <v>3493</v>
      </c>
      <c r="E44" s="6" t="s">
        <v>187</v>
      </c>
      <c r="F44" s="19">
        <v>806300</v>
      </c>
      <c r="G44" s="24">
        <v>764.72</v>
      </c>
      <c r="H44" s="24">
        <v>6.18</v>
      </c>
      <c r="I44" s="31">
        <v>5.7483512000000001</v>
      </c>
      <c r="J44" s="31"/>
      <c r="K44" s="35"/>
    </row>
    <row r="45" spans="1:11" x14ac:dyDescent="0.3">
      <c r="B45" s="8" t="s">
        <v>3595</v>
      </c>
      <c r="C45" s="57" t="s">
        <v>3596</v>
      </c>
      <c r="D45" s="54" t="s">
        <v>3597</v>
      </c>
      <c r="E45" s="6" t="s">
        <v>187</v>
      </c>
      <c r="F45" s="19">
        <v>800000</v>
      </c>
      <c r="G45" s="24">
        <v>747.08</v>
      </c>
      <c r="H45" s="24">
        <v>6.04</v>
      </c>
      <c r="I45" s="31">
        <v>5.7864051999999999</v>
      </c>
      <c r="J45" s="31"/>
      <c r="K45" s="35"/>
    </row>
    <row r="46" spans="1:11" x14ac:dyDescent="0.3">
      <c r="B46" s="8" t="s">
        <v>3476</v>
      </c>
      <c r="C46" s="57" t="s">
        <v>3477</v>
      </c>
      <c r="D46" s="54" t="s">
        <v>3478</v>
      </c>
      <c r="E46" s="6" t="s">
        <v>187</v>
      </c>
      <c r="F46" s="19">
        <v>325000</v>
      </c>
      <c r="G46" s="24">
        <v>308.10000000000002</v>
      </c>
      <c r="H46" s="24">
        <v>2.4900000000000002</v>
      </c>
      <c r="I46" s="31">
        <v>5.7480943</v>
      </c>
      <c r="J46" s="31"/>
      <c r="K46" s="35"/>
    </row>
    <row r="47" spans="1:11" x14ac:dyDescent="0.3">
      <c r="B47" s="8" t="s">
        <v>3482</v>
      </c>
      <c r="C47" s="57" t="s">
        <v>3483</v>
      </c>
      <c r="D47" s="54" t="s">
        <v>3484</v>
      </c>
      <c r="E47" s="6" t="s">
        <v>187</v>
      </c>
      <c r="F47" s="19">
        <v>325000</v>
      </c>
      <c r="G47" s="24">
        <v>307.91000000000003</v>
      </c>
      <c r="H47" s="24">
        <v>2.4900000000000002</v>
      </c>
      <c r="I47" s="31">
        <v>5.7477346999999996</v>
      </c>
      <c r="J47" s="31"/>
      <c r="K47" s="35"/>
    </row>
    <row r="48" spans="1:11" x14ac:dyDescent="0.3">
      <c r="B48" s="8" t="s">
        <v>3404</v>
      </c>
      <c r="C48" s="57" t="s">
        <v>3405</v>
      </c>
      <c r="D48" s="54" t="s">
        <v>3406</v>
      </c>
      <c r="E48" s="6" t="s">
        <v>187</v>
      </c>
      <c r="F48" s="19">
        <v>275000</v>
      </c>
      <c r="G48" s="24">
        <v>262.85000000000002</v>
      </c>
      <c r="H48" s="24">
        <v>2.13</v>
      </c>
      <c r="I48" s="31">
        <v>5.7477346999999996</v>
      </c>
      <c r="J48" s="31"/>
      <c r="K48" s="35"/>
    </row>
    <row r="49" spans="1:11" x14ac:dyDescent="0.3">
      <c r="B49" s="8" t="s">
        <v>3488</v>
      </c>
      <c r="C49" s="57" t="s">
        <v>3489</v>
      </c>
      <c r="D49" s="54" t="s">
        <v>3490</v>
      </c>
      <c r="E49" s="6" t="s">
        <v>187</v>
      </c>
      <c r="F49" s="19">
        <v>100000</v>
      </c>
      <c r="G49" s="24">
        <v>94.77</v>
      </c>
      <c r="H49" s="24">
        <v>0.77</v>
      </c>
      <c r="I49" s="31">
        <v>5.7478888000000001</v>
      </c>
      <c r="J49" s="31"/>
      <c r="K49" s="35"/>
    </row>
    <row r="50" spans="1:11" x14ac:dyDescent="0.3">
      <c r="C50" s="58" t="s">
        <v>176</v>
      </c>
      <c r="D50" s="54"/>
      <c r="E50" s="6"/>
      <c r="F50" s="19"/>
      <c r="G50" s="25">
        <v>5332.77</v>
      </c>
      <c r="H50" s="25">
        <v>43.13</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188</v>
      </c>
      <c r="C64" s="57" t="s">
        <v>189</v>
      </c>
      <c r="D64" s="54"/>
      <c r="E64" s="6"/>
      <c r="F64" s="19"/>
      <c r="G64" s="24">
        <v>36.409999999999997</v>
      </c>
      <c r="H64" s="24">
        <v>0.28999999999999998</v>
      </c>
      <c r="I64" s="31"/>
      <c r="J64" s="31"/>
      <c r="K64" s="35"/>
    </row>
    <row r="65" spans="1:54" x14ac:dyDescent="0.3">
      <c r="C65" s="58" t="s">
        <v>176</v>
      </c>
      <c r="D65" s="54"/>
      <c r="E65" s="6"/>
      <c r="F65" s="19"/>
      <c r="G65" s="25">
        <v>36.409999999999997</v>
      </c>
      <c r="H65" s="25">
        <v>0.28999999999999998</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5255</v>
      </c>
      <c r="D68" s="54"/>
      <c r="E68" s="6"/>
      <c r="F68" s="19"/>
      <c r="G68" s="24" t="s">
        <v>2</v>
      </c>
      <c r="H68" s="24" t="s">
        <v>2</v>
      </c>
      <c r="I68" s="31"/>
      <c r="J68" s="31"/>
      <c r="K68" s="35"/>
      <c r="L68" s="3"/>
      <c r="AI68" s="3"/>
      <c r="AV68" s="3"/>
      <c r="AX68" s="3"/>
      <c r="BB68" s="3"/>
    </row>
    <row r="69" spans="1:54" x14ac:dyDescent="0.3">
      <c r="B69" s="8"/>
      <c r="C69" s="57" t="s">
        <v>190</v>
      </c>
      <c r="D69" s="54"/>
      <c r="E69" s="6"/>
      <c r="F69" s="19"/>
      <c r="G69" s="24">
        <v>161.93</v>
      </c>
      <c r="H69" s="24">
        <v>1.31</v>
      </c>
      <c r="I69" s="31"/>
      <c r="J69" s="31"/>
      <c r="K69" s="35"/>
    </row>
    <row r="70" spans="1:54" x14ac:dyDescent="0.3">
      <c r="C70" s="58" t="s">
        <v>176</v>
      </c>
      <c r="D70" s="54"/>
      <c r="E70" s="6"/>
      <c r="F70" s="19"/>
      <c r="G70" s="25">
        <v>161.93</v>
      </c>
      <c r="H70" s="25">
        <v>1.31</v>
      </c>
      <c r="I70" s="31"/>
      <c r="J70" s="31"/>
      <c r="K70" s="35"/>
    </row>
    <row r="71" spans="1:54" x14ac:dyDescent="0.3">
      <c r="C71" s="57"/>
      <c r="D71" s="54"/>
      <c r="E71" s="6"/>
      <c r="F71" s="19"/>
      <c r="G71" s="24"/>
      <c r="H71" s="24"/>
      <c r="I71" s="31"/>
      <c r="J71" s="31"/>
      <c r="K71" s="35"/>
    </row>
    <row r="72" spans="1:54" x14ac:dyDescent="0.3">
      <c r="C72" s="60" t="s">
        <v>191</v>
      </c>
      <c r="D72" s="55"/>
      <c r="E72" s="5"/>
      <c r="F72" s="20"/>
      <c r="G72" s="26">
        <v>12364.84</v>
      </c>
      <c r="H72" s="26">
        <v>100.00000000000001</v>
      </c>
      <c r="I72" s="32"/>
      <c r="J72" s="32"/>
      <c r="K72" s="36"/>
    </row>
    <row r="75" spans="1:54" x14ac:dyDescent="0.3">
      <c r="C75" s="1" t="s">
        <v>192</v>
      </c>
    </row>
    <row r="76" spans="1:54" x14ac:dyDescent="0.3">
      <c r="C76" s="37" t="s">
        <v>193</v>
      </c>
      <c r="D76" s="37"/>
      <c r="E76" s="37"/>
      <c r="F76" s="37"/>
      <c r="G76" s="37"/>
      <c r="H76" s="37"/>
      <c r="I76" s="37"/>
      <c r="J76" s="37"/>
      <c r="K76" s="37"/>
    </row>
    <row r="77" spans="1:54" x14ac:dyDescent="0.3">
      <c r="C77" s="2" t="s">
        <v>194</v>
      </c>
    </row>
    <row r="78" spans="1:54" x14ac:dyDescent="0.3">
      <c r="C78" s="2" t="s">
        <v>195</v>
      </c>
    </row>
    <row r="79" spans="1:54" ht="30" customHeight="1" x14ac:dyDescent="0.3">
      <c r="C79" s="82" t="s">
        <v>196</v>
      </c>
      <c r="D79" s="83"/>
      <c r="E79" s="83"/>
      <c r="F79" s="83"/>
      <c r="G79" s="83"/>
      <c r="H79" s="83"/>
      <c r="I79" s="83"/>
      <c r="J79" s="83"/>
      <c r="K79" s="83"/>
    </row>
    <row r="80" spans="1:54" x14ac:dyDescent="0.3">
      <c r="C80" s="2" t="s">
        <v>197</v>
      </c>
    </row>
    <row r="82" spans="3:5" x14ac:dyDescent="0.3">
      <c r="C82" s="1" t="s">
        <v>5366</v>
      </c>
      <c r="E82" s="80" t="s">
        <v>5367</v>
      </c>
    </row>
    <row r="83" spans="3:5" x14ac:dyDescent="0.3">
      <c r="E83" s="2" t="s">
        <v>5373</v>
      </c>
    </row>
  </sheetData>
  <mergeCells count="1">
    <mergeCell ref="C79:K79"/>
  </mergeCells>
  <hyperlinks>
    <hyperlink ref="J2" location="'Index'!A1" display="'Index'!A1" xr:uid="{C8112197-FF76-4BAE-B30F-CD44AF82CD03}"/>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ADD94-FD3B-4DF2-AB72-D19F875C767B}">
  <sheetPr codeName="Sheet176"/>
  <dimension ref="A1:IV92"/>
  <sheetViews>
    <sheetView showGridLines="0" zoomScale="90" zoomScaleNormal="90" workbookViewId="0">
      <pane ySplit="6" topLeftCell="A7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3598</v>
      </c>
      <c r="J2" s="38" t="s">
        <v>4927</v>
      </c>
    </row>
    <row r="3" spans="1:54" ht="16.2" x14ac:dyDescent="0.35">
      <c r="C3" s="1" t="s">
        <v>28</v>
      </c>
      <c r="D3" s="21" t="s">
        <v>3599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3600</v>
      </c>
      <c r="C26" s="57" t="s">
        <v>3601</v>
      </c>
      <c r="D26" s="54" t="s">
        <v>3602</v>
      </c>
      <c r="E26" s="6" t="s">
        <v>187</v>
      </c>
      <c r="F26" s="19">
        <v>5000000</v>
      </c>
      <c r="G26" s="24">
        <v>5072.6899999999996</v>
      </c>
      <c r="H26" s="24">
        <v>16.72</v>
      </c>
      <c r="I26" s="31">
        <v>6.0049311000000003</v>
      </c>
      <c r="J26" s="31"/>
      <c r="K26" s="35"/>
    </row>
    <row r="27" spans="1:11" x14ac:dyDescent="0.3">
      <c r="B27" s="8" t="s">
        <v>3603</v>
      </c>
      <c r="C27" s="57" t="s">
        <v>3604</v>
      </c>
      <c r="D27" s="54" t="s">
        <v>3605</v>
      </c>
      <c r="E27" s="6" t="s">
        <v>187</v>
      </c>
      <c r="F27" s="19">
        <v>3100000</v>
      </c>
      <c r="G27" s="24">
        <v>3151.59</v>
      </c>
      <c r="H27" s="24">
        <v>10.39</v>
      </c>
      <c r="I27" s="31">
        <v>5.9921625000000001</v>
      </c>
      <c r="J27" s="31"/>
      <c r="K27" s="35"/>
    </row>
    <row r="28" spans="1:11" x14ac:dyDescent="0.3">
      <c r="B28" s="8" t="s">
        <v>3606</v>
      </c>
      <c r="C28" s="57" t="s">
        <v>3607</v>
      </c>
      <c r="D28" s="54" t="s">
        <v>3608</v>
      </c>
      <c r="E28" s="6" t="s">
        <v>187</v>
      </c>
      <c r="F28" s="19">
        <v>2500000</v>
      </c>
      <c r="G28" s="24">
        <v>2544.09</v>
      </c>
      <c r="H28" s="24">
        <v>8.3800000000000008</v>
      </c>
      <c r="I28" s="31">
        <v>6.0076124999999996</v>
      </c>
      <c r="J28" s="31"/>
      <c r="K28" s="35"/>
    </row>
    <row r="29" spans="1:11" x14ac:dyDescent="0.3">
      <c r="B29" s="8" t="s">
        <v>3609</v>
      </c>
      <c r="C29" s="57" t="s">
        <v>3610</v>
      </c>
      <c r="D29" s="54" t="s">
        <v>3611</v>
      </c>
      <c r="E29" s="6" t="s">
        <v>187</v>
      </c>
      <c r="F29" s="19">
        <v>2500000</v>
      </c>
      <c r="G29" s="24">
        <v>2544.0500000000002</v>
      </c>
      <c r="H29" s="24">
        <v>8.3800000000000008</v>
      </c>
      <c r="I29" s="31">
        <v>6.0292890999999997</v>
      </c>
      <c r="J29" s="31"/>
      <c r="K29" s="35"/>
    </row>
    <row r="30" spans="1:11" x14ac:dyDescent="0.3">
      <c r="B30" s="8" t="s">
        <v>3612</v>
      </c>
      <c r="C30" s="57" t="s">
        <v>3613</v>
      </c>
      <c r="D30" s="54" t="s">
        <v>3614</v>
      </c>
      <c r="E30" s="6" t="s">
        <v>187</v>
      </c>
      <c r="F30" s="19">
        <v>2000000</v>
      </c>
      <c r="G30" s="24">
        <v>2033.39</v>
      </c>
      <c r="H30" s="24">
        <v>6.7</v>
      </c>
      <c r="I30" s="31">
        <v>6.0079704999999999</v>
      </c>
      <c r="J30" s="31"/>
      <c r="K30" s="35"/>
    </row>
    <row r="31" spans="1:11" x14ac:dyDescent="0.3">
      <c r="B31" s="8" t="s">
        <v>3589</v>
      </c>
      <c r="C31" s="57" t="s">
        <v>3590</v>
      </c>
      <c r="D31" s="54" t="s">
        <v>3591</v>
      </c>
      <c r="E31" s="6" t="s">
        <v>187</v>
      </c>
      <c r="F31" s="19">
        <v>1500000</v>
      </c>
      <c r="G31" s="24">
        <v>1524.96</v>
      </c>
      <c r="H31" s="24">
        <v>5.03</v>
      </c>
      <c r="I31" s="31">
        <v>5.9921625000000001</v>
      </c>
      <c r="J31" s="31"/>
      <c r="K31" s="35"/>
    </row>
    <row r="32" spans="1:11" x14ac:dyDescent="0.3">
      <c r="B32" s="8" t="s">
        <v>3615</v>
      </c>
      <c r="C32" s="57" t="s">
        <v>3616</v>
      </c>
      <c r="D32" s="54" t="s">
        <v>3617</v>
      </c>
      <c r="E32" s="6" t="s">
        <v>187</v>
      </c>
      <c r="F32" s="19">
        <v>500000</v>
      </c>
      <c r="G32" s="24">
        <v>507.34</v>
      </c>
      <c r="H32" s="24">
        <v>1.67</v>
      </c>
      <c r="I32" s="31">
        <v>5.9921625000000001</v>
      </c>
      <c r="J32" s="31"/>
      <c r="K32" s="35"/>
    </row>
    <row r="33" spans="1:11" x14ac:dyDescent="0.3">
      <c r="B33" s="8" t="s">
        <v>3618</v>
      </c>
      <c r="C33" s="57" t="s">
        <v>3619</v>
      </c>
      <c r="D33" s="54" t="s">
        <v>3620</v>
      </c>
      <c r="E33" s="6" t="s">
        <v>187</v>
      </c>
      <c r="F33" s="19">
        <v>411200</v>
      </c>
      <c r="G33" s="24">
        <v>412.63</v>
      </c>
      <c r="H33" s="24">
        <v>1.36</v>
      </c>
      <c r="I33" s="31">
        <v>6.0230544999999998</v>
      </c>
      <c r="J33" s="31"/>
      <c r="K33" s="35"/>
    </row>
    <row r="34" spans="1:11" x14ac:dyDescent="0.3">
      <c r="B34" s="8" t="s">
        <v>3573</v>
      </c>
      <c r="C34" s="57" t="s">
        <v>3574</v>
      </c>
      <c r="D34" s="54" t="s">
        <v>3575</v>
      </c>
      <c r="E34" s="6" t="s">
        <v>187</v>
      </c>
      <c r="F34" s="19">
        <v>400000</v>
      </c>
      <c r="G34" s="24">
        <v>401.41</v>
      </c>
      <c r="H34" s="24">
        <v>1.32</v>
      </c>
      <c r="I34" s="31">
        <v>5.9870124999999996</v>
      </c>
      <c r="J34" s="31"/>
      <c r="K34" s="35"/>
    </row>
    <row r="35" spans="1:11" x14ac:dyDescent="0.3">
      <c r="B35" s="8" t="s">
        <v>3525</v>
      </c>
      <c r="C35" s="57" t="s">
        <v>3526</v>
      </c>
      <c r="D35" s="54" t="s">
        <v>3527</v>
      </c>
      <c r="E35" s="6" t="s">
        <v>187</v>
      </c>
      <c r="F35" s="19">
        <v>200000</v>
      </c>
      <c r="G35" s="24">
        <v>203.72</v>
      </c>
      <c r="H35" s="24">
        <v>0.67</v>
      </c>
      <c r="I35" s="31">
        <v>6.0635817000000003</v>
      </c>
      <c r="J35" s="31"/>
      <c r="K35" s="35"/>
    </row>
    <row r="36" spans="1:11" x14ac:dyDescent="0.3">
      <c r="B36" s="8" t="s">
        <v>3621</v>
      </c>
      <c r="C36" s="57" t="s">
        <v>3622</v>
      </c>
      <c r="D36" s="54" t="s">
        <v>3623</v>
      </c>
      <c r="E36" s="6" t="s">
        <v>187</v>
      </c>
      <c r="F36" s="19">
        <v>200000</v>
      </c>
      <c r="G36" s="24">
        <v>203.61</v>
      </c>
      <c r="H36" s="24">
        <v>0.67</v>
      </c>
      <c r="I36" s="31">
        <v>6.0076124999999996</v>
      </c>
      <c r="J36" s="31"/>
      <c r="K36" s="35"/>
    </row>
    <row r="37" spans="1:11" x14ac:dyDescent="0.3">
      <c r="C37" s="58" t="s">
        <v>176</v>
      </c>
      <c r="D37" s="54"/>
      <c r="E37" s="6"/>
      <c r="F37" s="19"/>
      <c r="G37" s="25">
        <v>18599.48</v>
      </c>
      <c r="H37" s="25">
        <v>61.29</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739</v>
      </c>
      <c r="C49" s="57" t="s">
        <v>740</v>
      </c>
      <c r="D49" s="54" t="s">
        <v>741</v>
      </c>
      <c r="E49" s="6" t="s">
        <v>187</v>
      </c>
      <c r="F49" s="19">
        <v>4035000</v>
      </c>
      <c r="G49" s="24">
        <v>3785.5</v>
      </c>
      <c r="H49" s="24">
        <v>12.47</v>
      </c>
      <c r="I49" s="31">
        <v>5.7500461999999999</v>
      </c>
      <c r="J49" s="31"/>
      <c r="K49" s="35"/>
    </row>
    <row r="50" spans="1:11" x14ac:dyDescent="0.3">
      <c r="B50" s="8" t="s">
        <v>3624</v>
      </c>
      <c r="C50" s="57" t="s">
        <v>3625</v>
      </c>
      <c r="D50" s="54" t="s">
        <v>3626</v>
      </c>
      <c r="E50" s="6" t="s">
        <v>187</v>
      </c>
      <c r="F50" s="19">
        <v>2500000</v>
      </c>
      <c r="G50" s="24">
        <v>2363.6799999999998</v>
      </c>
      <c r="H50" s="24">
        <v>7.79</v>
      </c>
      <c r="I50" s="31">
        <v>5.7513167000000003</v>
      </c>
      <c r="J50" s="31"/>
      <c r="K50" s="35"/>
    </row>
    <row r="51" spans="1:11" x14ac:dyDescent="0.3">
      <c r="B51" s="8" t="s">
        <v>3595</v>
      </c>
      <c r="C51" s="57" t="s">
        <v>3596</v>
      </c>
      <c r="D51" s="54" t="s">
        <v>3597</v>
      </c>
      <c r="E51" s="6" t="s">
        <v>187</v>
      </c>
      <c r="F51" s="19">
        <v>2100000</v>
      </c>
      <c r="G51" s="24">
        <v>1961.09</v>
      </c>
      <c r="H51" s="24">
        <v>6.46</v>
      </c>
      <c r="I51" s="31">
        <v>5.7864051999999999</v>
      </c>
      <c r="J51" s="31"/>
      <c r="K51" s="35"/>
    </row>
    <row r="52" spans="1:11" x14ac:dyDescent="0.3">
      <c r="B52" s="8" t="s">
        <v>3404</v>
      </c>
      <c r="C52" s="57" t="s">
        <v>3405</v>
      </c>
      <c r="D52" s="54" t="s">
        <v>3406</v>
      </c>
      <c r="E52" s="6" t="s">
        <v>187</v>
      </c>
      <c r="F52" s="19">
        <v>745000</v>
      </c>
      <c r="G52" s="24">
        <v>712.09</v>
      </c>
      <c r="H52" s="24">
        <v>2.35</v>
      </c>
      <c r="I52" s="31">
        <v>5.7477346999999996</v>
      </c>
      <c r="J52" s="31"/>
      <c r="K52" s="35"/>
    </row>
    <row r="53" spans="1:11" x14ac:dyDescent="0.3">
      <c r="B53" s="8" t="s">
        <v>3482</v>
      </c>
      <c r="C53" s="57" t="s">
        <v>3483</v>
      </c>
      <c r="D53" s="54" t="s">
        <v>3484</v>
      </c>
      <c r="E53" s="6" t="s">
        <v>187</v>
      </c>
      <c r="F53" s="19">
        <v>675000</v>
      </c>
      <c r="G53" s="24">
        <v>639.5</v>
      </c>
      <c r="H53" s="24">
        <v>2.11</v>
      </c>
      <c r="I53" s="31">
        <v>5.7477346999999996</v>
      </c>
      <c r="J53" s="31"/>
      <c r="K53" s="35"/>
    </row>
    <row r="54" spans="1:11" x14ac:dyDescent="0.3">
      <c r="B54" s="8" t="s">
        <v>3476</v>
      </c>
      <c r="C54" s="57" t="s">
        <v>3477</v>
      </c>
      <c r="D54" s="54" t="s">
        <v>3478</v>
      </c>
      <c r="E54" s="6" t="s">
        <v>187</v>
      </c>
      <c r="F54" s="19">
        <v>650000</v>
      </c>
      <c r="G54" s="24">
        <v>616.20000000000005</v>
      </c>
      <c r="H54" s="24">
        <v>2.0299999999999998</v>
      </c>
      <c r="I54" s="31">
        <v>5.7480943</v>
      </c>
      <c r="J54" s="31"/>
      <c r="K54" s="35"/>
    </row>
    <row r="55" spans="1:11" x14ac:dyDescent="0.3">
      <c r="B55" s="8" t="s">
        <v>3488</v>
      </c>
      <c r="C55" s="57" t="s">
        <v>3489</v>
      </c>
      <c r="D55" s="54" t="s">
        <v>3490</v>
      </c>
      <c r="E55" s="6" t="s">
        <v>187</v>
      </c>
      <c r="F55" s="19">
        <v>400500</v>
      </c>
      <c r="G55" s="24">
        <v>379.56</v>
      </c>
      <c r="H55" s="24">
        <v>1.25</v>
      </c>
      <c r="I55" s="31">
        <v>5.7478888000000001</v>
      </c>
      <c r="J55" s="31"/>
      <c r="K55" s="35"/>
    </row>
    <row r="56" spans="1:11" x14ac:dyDescent="0.3">
      <c r="B56" s="8" t="s">
        <v>3491</v>
      </c>
      <c r="C56" s="57" t="s">
        <v>3492</v>
      </c>
      <c r="D56" s="54" t="s">
        <v>3493</v>
      </c>
      <c r="E56" s="6" t="s">
        <v>187</v>
      </c>
      <c r="F56" s="19">
        <v>375000</v>
      </c>
      <c r="G56" s="24">
        <v>355.66</v>
      </c>
      <c r="H56" s="24">
        <v>1.17</v>
      </c>
      <c r="I56" s="31">
        <v>5.7483512000000001</v>
      </c>
      <c r="J56" s="31"/>
      <c r="K56" s="35"/>
    </row>
    <row r="57" spans="1:11" x14ac:dyDescent="0.3">
      <c r="B57" s="8" t="s">
        <v>3627</v>
      </c>
      <c r="C57" s="57" t="s">
        <v>3628</v>
      </c>
      <c r="D57" s="54" t="s">
        <v>3629</v>
      </c>
      <c r="E57" s="6" t="s">
        <v>187</v>
      </c>
      <c r="F57" s="19">
        <v>275000</v>
      </c>
      <c r="G57" s="24">
        <v>256.97000000000003</v>
      </c>
      <c r="H57" s="24">
        <v>0.85</v>
      </c>
      <c r="I57" s="31">
        <v>5.7850175000000004</v>
      </c>
      <c r="J57" s="31"/>
      <c r="K57" s="35"/>
    </row>
    <row r="58" spans="1:11" x14ac:dyDescent="0.3">
      <c r="B58" s="8" t="s">
        <v>3630</v>
      </c>
      <c r="C58" s="57" t="s">
        <v>3631</v>
      </c>
      <c r="D58" s="54" t="s">
        <v>3632</v>
      </c>
      <c r="E58" s="6" t="s">
        <v>187</v>
      </c>
      <c r="F58" s="19">
        <v>200000</v>
      </c>
      <c r="G58" s="24">
        <v>186.98</v>
      </c>
      <c r="H58" s="24">
        <v>0.62</v>
      </c>
      <c r="I58" s="31">
        <v>5.7839381999999997</v>
      </c>
      <c r="J58" s="31"/>
      <c r="K58" s="35"/>
    </row>
    <row r="59" spans="1:11" x14ac:dyDescent="0.3">
      <c r="C59" s="58" t="s">
        <v>176</v>
      </c>
      <c r="D59" s="54"/>
      <c r="E59" s="6"/>
      <c r="F59" s="19"/>
      <c r="G59" s="25">
        <v>11257.23</v>
      </c>
      <c r="H59" s="25">
        <v>37.1</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188</v>
      </c>
      <c r="C73" s="57" t="s">
        <v>189</v>
      </c>
      <c r="D73" s="54"/>
      <c r="E73" s="6"/>
      <c r="F73" s="19"/>
      <c r="G73" s="24">
        <v>37.97</v>
      </c>
      <c r="H73" s="24">
        <v>0.13</v>
      </c>
      <c r="I73" s="31"/>
      <c r="J73" s="31"/>
      <c r="K73" s="35"/>
    </row>
    <row r="74" spans="1:54" x14ac:dyDescent="0.3">
      <c r="C74" s="58" t="s">
        <v>176</v>
      </c>
      <c r="D74" s="54"/>
      <c r="E74" s="6"/>
      <c r="F74" s="19"/>
      <c r="G74" s="25">
        <v>37.97</v>
      </c>
      <c r="H74" s="25">
        <v>0.13</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5255</v>
      </c>
      <c r="D77" s="54"/>
      <c r="E77" s="6"/>
      <c r="F77" s="19"/>
      <c r="G77" s="24" t="s">
        <v>2</v>
      </c>
      <c r="H77" s="24" t="s">
        <v>2</v>
      </c>
      <c r="I77" s="31"/>
      <c r="J77" s="31"/>
      <c r="K77" s="35"/>
      <c r="L77" s="3"/>
      <c r="AI77" s="3"/>
      <c r="AV77" s="3"/>
      <c r="AX77" s="3"/>
      <c r="BB77" s="3"/>
    </row>
    <row r="78" spans="1:54" x14ac:dyDescent="0.3">
      <c r="B78" s="8"/>
      <c r="C78" s="57" t="s">
        <v>190</v>
      </c>
      <c r="D78" s="54"/>
      <c r="E78" s="6"/>
      <c r="F78" s="19"/>
      <c r="G78" s="24">
        <v>451.09</v>
      </c>
      <c r="H78" s="24">
        <v>1.48</v>
      </c>
      <c r="I78" s="31"/>
      <c r="J78" s="31"/>
      <c r="K78" s="35"/>
    </row>
    <row r="79" spans="1:54" x14ac:dyDescent="0.3">
      <c r="C79" s="58" t="s">
        <v>176</v>
      </c>
      <c r="D79" s="54"/>
      <c r="E79" s="6"/>
      <c r="F79" s="19"/>
      <c r="G79" s="25">
        <v>451.09</v>
      </c>
      <c r="H79" s="25">
        <v>1.48</v>
      </c>
      <c r="I79" s="31"/>
      <c r="J79" s="31"/>
      <c r="K79" s="35"/>
    </row>
    <row r="80" spans="1:54" x14ac:dyDescent="0.3">
      <c r="C80" s="57"/>
      <c r="D80" s="54"/>
      <c r="E80" s="6"/>
      <c r="F80" s="19"/>
      <c r="G80" s="24"/>
      <c r="H80" s="24"/>
      <c r="I80" s="31"/>
      <c r="J80" s="31"/>
      <c r="K80" s="35"/>
    </row>
    <row r="81" spans="3:11" x14ac:dyDescent="0.3">
      <c r="C81" s="60" t="s">
        <v>191</v>
      </c>
      <c r="D81" s="55"/>
      <c r="E81" s="5"/>
      <c r="F81" s="20"/>
      <c r="G81" s="26">
        <v>30345.77</v>
      </c>
      <c r="H81" s="26">
        <v>100</v>
      </c>
      <c r="I81" s="32"/>
      <c r="J81" s="32"/>
      <c r="K81" s="36"/>
    </row>
    <row r="84" spans="3:11" x14ac:dyDescent="0.3">
      <c r="C84" s="1" t="s">
        <v>192</v>
      </c>
    </row>
    <row r="85" spans="3:11" x14ac:dyDescent="0.3">
      <c r="C85" s="37" t="s">
        <v>193</v>
      </c>
      <c r="D85" s="37"/>
      <c r="E85" s="37"/>
      <c r="F85" s="37"/>
      <c r="G85" s="37"/>
      <c r="H85" s="37"/>
      <c r="I85" s="37"/>
      <c r="J85" s="37"/>
      <c r="K85" s="37"/>
    </row>
    <row r="86" spans="3:11" x14ac:dyDescent="0.3">
      <c r="C86" s="2" t="s">
        <v>194</v>
      </c>
    </row>
    <row r="87" spans="3:11" x14ac:dyDescent="0.3">
      <c r="C87" s="2" t="s">
        <v>195</v>
      </c>
    </row>
    <row r="88" spans="3:11" ht="30" customHeight="1" x14ac:dyDescent="0.3">
      <c r="C88" s="82" t="s">
        <v>196</v>
      </c>
      <c r="D88" s="83"/>
      <c r="E88" s="83"/>
      <c r="F88" s="83"/>
      <c r="G88" s="83"/>
      <c r="H88" s="83"/>
      <c r="I88" s="83"/>
      <c r="J88" s="83"/>
      <c r="K88" s="83"/>
    </row>
    <row r="89" spans="3:11" x14ac:dyDescent="0.3">
      <c r="C89" s="2" t="s">
        <v>197</v>
      </c>
    </row>
    <row r="91" spans="3:11" x14ac:dyDescent="0.3">
      <c r="C91" s="1" t="s">
        <v>5366</v>
      </c>
      <c r="E91" s="80" t="s">
        <v>5367</v>
      </c>
    </row>
    <row r="92" spans="3:11" x14ac:dyDescent="0.3">
      <c r="E92" s="2" t="s">
        <v>5373</v>
      </c>
    </row>
  </sheetData>
  <mergeCells count="1">
    <mergeCell ref="C88:K88"/>
  </mergeCells>
  <hyperlinks>
    <hyperlink ref="J2" location="'Index'!A1" display="'Index'!A1" xr:uid="{0F6266BD-CC97-4BCB-A4BA-047F15117C0C}"/>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AE93-2702-4E82-94A2-2FAFE4EAB003}">
  <sheetPr codeName="Sheet177"/>
  <dimension ref="A1:IV85"/>
  <sheetViews>
    <sheetView showGridLines="0" zoomScale="90" zoomScaleNormal="90" workbookViewId="0">
      <pane ySplit="6" topLeftCell="A6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3633</v>
      </c>
      <c r="J2" s="38" t="s">
        <v>4927</v>
      </c>
    </row>
    <row r="3" spans="1:54" ht="16.2" x14ac:dyDescent="0.35">
      <c r="C3" s="1" t="s">
        <v>28</v>
      </c>
      <c r="D3" s="21" t="s">
        <v>3634</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2668</v>
      </c>
      <c r="C26" s="57" t="s">
        <v>2669</v>
      </c>
      <c r="D26" s="54" t="s">
        <v>2670</v>
      </c>
      <c r="E26" s="6" t="s">
        <v>187</v>
      </c>
      <c r="F26" s="19">
        <v>5000000</v>
      </c>
      <c r="G26" s="24">
        <v>5160.67</v>
      </c>
      <c r="H26" s="24">
        <v>37.07</v>
      </c>
      <c r="I26" s="31">
        <v>6.0179125000000004</v>
      </c>
      <c r="J26" s="31"/>
      <c r="K26" s="35"/>
    </row>
    <row r="27" spans="1:11" x14ac:dyDescent="0.3">
      <c r="B27" s="8" t="s">
        <v>3525</v>
      </c>
      <c r="C27" s="57" t="s">
        <v>3526</v>
      </c>
      <c r="D27" s="54" t="s">
        <v>3527</v>
      </c>
      <c r="E27" s="6" t="s">
        <v>187</v>
      </c>
      <c r="F27" s="19">
        <v>3800000</v>
      </c>
      <c r="G27" s="24">
        <v>3870.65</v>
      </c>
      <c r="H27" s="24">
        <v>27.81</v>
      </c>
      <c r="I27" s="31">
        <v>6.0635817000000003</v>
      </c>
      <c r="J27" s="31"/>
      <c r="K27" s="35"/>
    </row>
    <row r="28" spans="1:11" x14ac:dyDescent="0.3">
      <c r="B28" s="8" t="s">
        <v>3635</v>
      </c>
      <c r="C28" s="57" t="s">
        <v>3636</v>
      </c>
      <c r="D28" s="54" t="s">
        <v>3637</v>
      </c>
      <c r="E28" s="6" t="s">
        <v>187</v>
      </c>
      <c r="F28" s="19">
        <v>500000</v>
      </c>
      <c r="G28" s="24">
        <v>507.2</v>
      </c>
      <c r="H28" s="24">
        <v>3.64</v>
      </c>
      <c r="I28" s="31">
        <v>6.0481316999999999</v>
      </c>
      <c r="J28" s="31"/>
      <c r="K28" s="35"/>
    </row>
    <row r="29" spans="1:11" x14ac:dyDescent="0.3">
      <c r="B29" s="8" t="s">
        <v>3573</v>
      </c>
      <c r="C29" s="57" t="s">
        <v>3574</v>
      </c>
      <c r="D29" s="54" t="s">
        <v>3575</v>
      </c>
      <c r="E29" s="6" t="s">
        <v>187</v>
      </c>
      <c r="F29" s="19">
        <v>225000</v>
      </c>
      <c r="G29" s="24">
        <v>225.79</v>
      </c>
      <c r="H29" s="24">
        <v>1.62</v>
      </c>
      <c r="I29" s="31">
        <v>5.9870124999999996</v>
      </c>
      <c r="J29" s="31"/>
      <c r="K29" s="35"/>
    </row>
    <row r="30" spans="1:11" x14ac:dyDescent="0.3">
      <c r="B30" s="8" t="s">
        <v>3638</v>
      </c>
      <c r="C30" s="57" t="s">
        <v>3639</v>
      </c>
      <c r="D30" s="54" t="s">
        <v>3640</v>
      </c>
      <c r="E30" s="6" t="s">
        <v>187</v>
      </c>
      <c r="F30" s="19">
        <v>200000</v>
      </c>
      <c r="G30" s="24">
        <v>203.5</v>
      </c>
      <c r="H30" s="24">
        <v>1.46</v>
      </c>
      <c r="I30" s="31">
        <v>6.0635817000000003</v>
      </c>
      <c r="J30" s="31"/>
      <c r="K30" s="35"/>
    </row>
    <row r="31" spans="1:11" x14ac:dyDescent="0.3">
      <c r="C31" s="58" t="s">
        <v>176</v>
      </c>
      <c r="D31" s="54"/>
      <c r="E31" s="6"/>
      <c r="F31" s="19"/>
      <c r="G31" s="25">
        <v>9967.81</v>
      </c>
      <c r="H31" s="25">
        <v>71.599999999999994</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3595</v>
      </c>
      <c r="C43" s="57" t="s">
        <v>3596</v>
      </c>
      <c r="D43" s="54" t="s">
        <v>3597</v>
      </c>
      <c r="E43" s="6" t="s">
        <v>187</v>
      </c>
      <c r="F43" s="19">
        <v>1561000</v>
      </c>
      <c r="G43" s="24">
        <v>1457.74</v>
      </c>
      <c r="H43" s="24">
        <v>10.47</v>
      </c>
      <c r="I43" s="31">
        <v>5.7864051999999999</v>
      </c>
      <c r="J43" s="31"/>
      <c r="K43" s="35"/>
    </row>
    <row r="44" spans="1:11" x14ac:dyDescent="0.3">
      <c r="B44" s="8" t="s">
        <v>3488</v>
      </c>
      <c r="C44" s="57" t="s">
        <v>3489</v>
      </c>
      <c r="D44" s="54" t="s">
        <v>3490</v>
      </c>
      <c r="E44" s="6" t="s">
        <v>187</v>
      </c>
      <c r="F44" s="19">
        <v>600000</v>
      </c>
      <c r="G44" s="24">
        <v>568.62</v>
      </c>
      <c r="H44" s="24">
        <v>4.08</v>
      </c>
      <c r="I44" s="31">
        <v>5.7478888000000001</v>
      </c>
      <c r="J44" s="31"/>
      <c r="K44" s="35"/>
    </row>
    <row r="45" spans="1:11" x14ac:dyDescent="0.3">
      <c r="B45" s="8" t="s">
        <v>739</v>
      </c>
      <c r="C45" s="57" t="s">
        <v>740</v>
      </c>
      <c r="D45" s="54" t="s">
        <v>741</v>
      </c>
      <c r="E45" s="6" t="s">
        <v>187</v>
      </c>
      <c r="F45" s="19">
        <v>470000</v>
      </c>
      <c r="G45" s="24">
        <v>440.94</v>
      </c>
      <c r="H45" s="24">
        <v>3.17</v>
      </c>
      <c r="I45" s="31">
        <v>5.7500461999999999</v>
      </c>
      <c r="J45" s="31"/>
      <c r="K45" s="35"/>
    </row>
    <row r="46" spans="1:11" x14ac:dyDescent="0.3">
      <c r="B46" s="8" t="s">
        <v>3404</v>
      </c>
      <c r="C46" s="57" t="s">
        <v>3405</v>
      </c>
      <c r="D46" s="54" t="s">
        <v>3406</v>
      </c>
      <c r="E46" s="6" t="s">
        <v>187</v>
      </c>
      <c r="F46" s="19">
        <v>316000</v>
      </c>
      <c r="G46" s="24">
        <v>302.04000000000002</v>
      </c>
      <c r="H46" s="24">
        <v>2.17</v>
      </c>
      <c r="I46" s="31">
        <v>5.7477346999999996</v>
      </c>
      <c r="J46" s="31"/>
      <c r="K46" s="35"/>
    </row>
    <row r="47" spans="1:11" x14ac:dyDescent="0.3">
      <c r="B47" s="8" t="s">
        <v>3491</v>
      </c>
      <c r="C47" s="57" t="s">
        <v>3492</v>
      </c>
      <c r="D47" s="54" t="s">
        <v>3493</v>
      </c>
      <c r="E47" s="6" t="s">
        <v>187</v>
      </c>
      <c r="F47" s="19">
        <v>292000</v>
      </c>
      <c r="G47" s="24">
        <v>276.94</v>
      </c>
      <c r="H47" s="24">
        <v>1.99</v>
      </c>
      <c r="I47" s="31">
        <v>5.7483512000000001</v>
      </c>
      <c r="J47" s="31"/>
      <c r="K47" s="35"/>
    </row>
    <row r="48" spans="1:11" x14ac:dyDescent="0.3">
      <c r="B48" s="8" t="s">
        <v>3476</v>
      </c>
      <c r="C48" s="57" t="s">
        <v>3477</v>
      </c>
      <c r="D48" s="54" t="s">
        <v>3478</v>
      </c>
      <c r="E48" s="6" t="s">
        <v>187</v>
      </c>
      <c r="F48" s="19">
        <v>200000</v>
      </c>
      <c r="G48" s="24">
        <v>189.6</v>
      </c>
      <c r="H48" s="24">
        <v>1.36</v>
      </c>
      <c r="I48" s="31">
        <v>5.7480943</v>
      </c>
      <c r="J48" s="31"/>
      <c r="K48" s="35"/>
    </row>
    <row r="49" spans="1:11" x14ac:dyDescent="0.3">
      <c r="B49" s="8" t="s">
        <v>3482</v>
      </c>
      <c r="C49" s="57" t="s">
        <v>3483</v>
      </c>
      <c r="D49" s="54" t="s">
        <v>3484</v>
      </c>
      <c r="E49" s="6" t="s">
        <v>187</v>
      </c>
      <c r="F49" s="19">
        <v>200000</v>
      </c>
      <c r="G49" s="24">
        <v>189.48</v>
      </c>
      <c r="H49" s="24">
        <v>1.36</v>
      </c>
      <c r="I49" s="31">
        <v>5.7477346999999996</v>
      </c>
      <c r="J49" s="31"/>
      <c r="K49" s="35"/>
    </row>
    <row r="50" spans="1:11" x14ac:dyDescent="0.3">
      <c r="B50" s="8" t="s">
        <v>3627</v>
      </c>
      <c r="C50" s="57" t="s">
        <v>3628</v>
      </c>
      <c r="D50" s="54" t="s">
        <v>3629</v>
      </c>
      <c r="E50" s="6" t="s">
        <v>187</v>
      </c>
      <c r="F50" s="19">
        <v>130000</v>
      </c>
      <c r="G50" s="24">
        <v>121.48</v>
      </c>
      <c r="H50" s="24">
        <v>0.87</v>
      </c>
      <c r="I50" s="31">
        <v>5.7850175000000004</v>
      </c>
      <c r="J50" s="31"/>
      <c r="K50" s="35"/>
    </row>
    <row r="51" spans="1:11" x14ac:dyDescent="0.3">
      <c r="B51" s="8" t="s">
        <v>3410</v>
      </c>
      <c r="C51" s="57" t="s">
        <v>3411</v>
      </c>
      <c r="D51" s="54" t="s">
        <v>3412</v>
      </c>
      <c r="E51" s="6" t="s">
        <v>187</v>
      </c>
      <c r="F51" s="19">
        <v>100000</v>
      </c>
      <c r="G51" s="24">
        <v>96.49</v>
      </c>
      <c r="H51" s="24">
        <v>0.69</v>
      </c>
      <c r="I51" s="31">
        <v>5.7294448999999998</v>
      </c>
      <c r="J51" s="31"/>
      <c r="K51" s="35"/>
    </row>
    <row r="52" spans="1:11" x14ac:dyDescent="0.3">
      <c r="C52" s="58" t="s">
        <v>176</v>
      </c>
      <c r="D52" s="54"/>
      <c r="E52" s="6"/>
      <c r="F52" s="19"/>
      <c r="G52" s="25">
        <v>3643.33</v>
      </c>
      <c r="H52" s="25">
        <v>26.16</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188</v>
      </c>
      <c r="C66" s="57" t="s">
        <v>189</v>
      </c>
      <c r="D66" s="54"/>
      <c r="E66" s="6"/>
      <c r="F66" s="19"/>
      <c r="G66" s="24">
        <v>5.45</v>
      </c>
      <c r="H66" s="24">
        <v>0.04</v>
      </c>
      <c r="I66" s="31"/>
      <c r="J66" s="31"/>
      <c r="K66" s="35"/>
    </row>
    <row r="67" spans="1:54" x14ac:dyDescent="0.3">
      <c r="C67" s="58" t="s">
        <v>176</v>
      </c>
      <c r="D67" s="54"/>
      <c r="E67" s="6"/>
      <c r="F67" s="19"/>
      <c r="G67" s="25">
        <v>5.45</v>
      </c>
      <c r="H67" s="25">
        <v>0.04</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5255</v>
      </c>
      <c r="D70" s="54"/>
      <c r="E70" s="6"/>
      <c r="F70" s="19"/>
      <c r="G70" s="24" t="s">
        <v>2</v>
      </c>
      <c r="H70" s="24" t="s">
        <v>2</v>
      </c>
      <c r="I70" s="31"/>
      <c r="J70" s="31"/>
      <c r="K70" s="35"/>
      <c r="L70" s="3"/>
      <c r="AI70" s="3"/>
      <c r="AV70" s="3"/>
      <c r="AX70" s="3"/>
      <c r="BB70" s="3"/>
    </row>
    <row r="71" spans="1:54" x14ac:dyDescent="0.3">
      <c r="B71" s="8"/>
      <c r="C71" s="57" t="s">
        <v>190</v>
      </c>
      <c r="D71" s="54"/>
      <c r="E71" s="6"/>
      <c r="F71" s="19"/>
      <c r="G71" s="24">
        <v>303.94</v>
      </c>
      <c r="H71" s="24">
        <v>2.2000000000000002</v>
      </c>
      <c r="I71" s="31"/>
      <c r="J71" s="31"/>
      <c r="K71" s="35"/>
    </row>
    <row r="72" spans="1:54" x14ac:dyDescent="0.3">
      <c r="C72" s="58" t="s">
        <v>176</v>
      </c>
      <c r="D72" s="54"/>
      <c r="E72" s="6"/>
      <c r="F72" s="19"/>
      <c r="G72" s="25">
        <v>303.94</v>
      </c>
      <c r="H72" s="25">
        <v>2.2000000000000002</v>
      </c>
      <c r="I72" s="31"/>
      <c r="J72" s="31"/>
      <c r="K72" s="35"/>
    </row>
    <row r="73" spans="1:54" x14ac:dyDescent="0.3">
      <c r="C73" s="57"/>
      <c r="D73" s="54"/>
      <c r="E73" s="6"/>
      <c r="F73" s="19"/>
      <c r="G73" s="24"/>
      <c r="H73" s="24"/>
      <c r="I73" s="31"/>
      <c r="J73" s="31"/>
      <c r="K73" s="35"/>
    </row>
    <row r="74" spans="1:54" x14ac:dyDescent="0.3">
      <c r="C74" s="60" t="s">
        <v>191</v>
      </c>
      <c r="D74" s="55"/>
      <c r="E74" s="5"/>
      <c r="F74" s="20"/>
      <c r="G74" s="26">
        <v>13920.53</v>
      </c>
      <c r="H74" s="26">
        <v>100</v>
      </c>
      <c r="I74" s="32"/>
      <c r="J74" s="32"/>
      <c r="K74" s="36"/>
    </row>
    <row r="77" spans="1:54" x14ac:dyDescent="0.3">
      <c r="C77" s="1" t="s">
        <v>192</v>
      </c>
    </row>
    <row r="78" spans="1:54" x14ac:dyDescent="0.3">
      <c r="C78" s="37" t="s">
        <v>193</v>
      </c>
      <c r="D78" s="37"/>
      <c r="E78" s="37"/>
      <c r="F78" s="37"/>
      <c r="G78" s="37"/>
      <c r="H78" s="37"/>
      <c r="I78" s="37"/>
      <c r="J78" s="37"/>
      <c r="K78" s="37"/>
    </row>
    <row r="79" spans="1:54" x14ac:dyDescent="0.3">
      <c r="C79" s="2" t="s">
        <v>194</v>
      </c>
    </row>
    <row r="80" spans="1:54" x14ac:dyDescent="0.3">
      <c r="C80" s="2" t="s">
        <v>195</v>
      </c>
    </row>
    <row r="81" spans="3:11" ht="30" customHeight="1" x14ac:dyDescent="0.3">
      <c r="C81" s="82" t="s">
        <v>196</v>
      </c>
      <c r="D81" s="83"/>
      <c r="E81" s="83"/>
      <c r="F81" s="83"/>
      <c r="G81" s="83"/>
      <c r="H81" s="83"/>
      <c r="I81" s="83"/>
      <c r="J81" s="83"/>
      <c r="K81" s="83"/>
    </row>
    <row r="82" spans="3:11" x14ac:dyDescent="0.3">
      <c r="C82" s="2" t="s">
        <v>197</v>
      </c>
    </row>
    <row r="84" spans="3:11" x14ac:dyDescent="0.3">
      <c r="C84" s="1" t="s">
        <v>5366</v>
      </c>
      <c r="E84" s="80" t="s">
        <v>5367</v>
      </c>
    </row>
    <row r="85" spans="3:11" x14ac:dyDescent="0.3">
      <c r="E85" s="2" t="s">
        <v>5373</v>
      </c>
    </row>
  </sheetData>
  <mergeCells count="1">
    <mergeCell ref="C81:K81"/>
  </mergeCells>
  <hyperlinks>
    <hyperlink ref="J2" location="'Index'!A1" display="'Index'!A1" xr:uid="{8A5D8D34-149F-4FBF-BA96-8565F305CD6D}"/>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2411A-FA74-41B0-A213-3E63C6270A02}">
  <sheetPr codeName="Sheet16"/>
  <dimension ref="A1:IV123"/>
  <sheetViews>
    <sheetView showGridLines="0" zoomScale="90" zoomScaleNormal="90" workbookViewId="0">
      <pane ySplit="6" topLeftCell="A10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781</v>
      </c>
      <c r="J2" s="38" t="s">
        <v>4927</v>
      </c>
    </row>
    <row r="3" spans="1:54" ht="16.2" x14ac:dyDescent="0.35">
      <c r="C3" s="1" t="s">
        <v>28</v>
      </c>
      <c r="D3" s="21" t="s">
        <v>782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323</v>
      </c>
      <c r="C10" s="57" t="s">
        <v>324</v>
      </c>
      <c r="D10" s="54" t="s">
        <v>325</v>
      </c>
      <c r="E10" s="6" t="s">
        <v>244</v>
      </c>
      <c r="F10" s="19">
        <v>830000</v>
      </c>
      <c r="G10" s="24">
        <v>16679.68</v>
      </c>
      <c r="H10" s="24">
        <v>5.24</v>
      </c>
      <c r="I10" s="31"/>
      <c r="J10" s="31"/>
      <c r="K10" s="35"/>
    </row>
    <row r="11" spans="1:54" x14ac:dyDescent="0.3">
      <c r="B11" s="8" t="s">
        <v>377</v>
      </c>
      <c r="C11" s="57" t="s">
        <v>378</v>
      </c>
      <c r="D11" s="54" t="s">
        <v>379</v>
      </c>
      <c r="E11" s="6" t="s">
        <v>103</v>
      </c>
      <c r="F11" s="19">
        <v>3960660</v>
      </c>
      <c r="G11" s="24">
        <v>16494.169999999998</v>
      </c>
      <c r="H11" s="24">
        <v>5.18</v>
      </c>
      <c r="I11" s="31"/>
      <c r="J11" s="31"/>
      <c r="K11" s="35"/>
    </row>
    <row r="12" spans="1:54" x14ac:dyDescent="0.3">
      <c r="B12" s="8" t="s">
        <v>134</v>
      </c>
      <c r="C12" s="57" t="s">
        <v>135</v>
      </c>
      <c r="D12" s="54" t="s">
        <v>136</v>
      </c>
      <c r="E12" s="6" t="s">
        <v>137</v>
      </c>
      <c r="F12" s="19">
        <v>2136850</v>
      </c>
      <c r="G12" s="24">
        <v>14996.41</v>
      </c>
      <c r="H12" s="24">
        <v>4.71</v>
      </c>
      <c r="I12" s="31"/>
      <c r="J12" s="31"/>
      <c r="K12" s="35"/>
    </row>
    <row r="13" spans="1:54" x14ac:dyDescent="0.3">
      <c r="B13" s="8" t="s">
        <v>478</v>
      </c>
      <c r="C13" s="57" t="s">
        <v>479</v>
      </c>
      <c r="D13" s="54" t="s">
        <v>480</v>
      </c>
      <c r="E13" s="6" t="s">
        <v>322</v>
      </c>
      <c r="F13" s="19">
        <v>244000</v>
      </c>
      <c r="G13" s="24">
        <v>14276.44</v>
      </c>
      <c r="H13" s="24">
        <v>4.4800000000000004</v>
      </c>
      <c r="I13" s="31"/>
      <c r="J13" s="31"/>
      <c r="K13" s="35"/>
    </row>
    <row r="14" spans="1:54" x14ac:dyDescent="0.3">
      <c r="B14" s="8" t="s">
        <v>217</v>
      </c>
      <c r="C14" s="57" t="s">
        <v>218</v>
      </c>
      <c r="D14" s="54" t="s">
        <v>219</v>
      </c>
      <c r="E14" s="6" t="s">
        <v>145</v>
      </c>
      <c r="F14" s="19">
        <v>2350172</v>
      </c>
      <c r="G14" s="24">
        <v>13928.29</v>
      </c>
      <c r="H14" s="24">
        <v>4.37</v>
      </c>
      <c r="I14" s="31"/>
      <c r="J14" s="31"/>
      <c r="K14" s="35"/>
    </row>
    <row r="15" spans="1:54" x14ac:dyDescent="0.3">
      <c r="B15" s="8" t="s">
        <v>326</v>
      </c>
      <c r="C15" s="57" t="s">
        <v>327</v>
      </c>
      <c r="D15" s="54" t="s">
        <v>328</v>
      </c>
      <c r="E15" s="6" t="s">
        <v>111</v>
      </c>
      <c r="F15" s="19">
        <v>906423</v>
      </c>
      <c r="G15" s="24">
        <v>13550.12</v>
      </c>
      <c r="H15" s="24">
        <v>4.25</v>
      </c>
      <c r="I15" s="31"/>
      <c r="J15" s="31"/>
      <c r="K15" s="35"/>
    </row>
    <row r="16" spans="1:54" x14ac:dyDescent="0.3">
      <c r="B16" s="8" t="s">
        <v>380</v>
      </c>
      <c r="C16" s="57" t="s">
        <v>381</v>
      </c>
      <c r="D16" s="54" t="s">
        <v>382</v>
      </c>
      <c r="E16" s="6" t="s">
        <v>72</v>
      </c>
      <c r="F16" s="19">
        <v>395000</v>
      </c>
      <c r="G16" s="24">
        <v>12573.64</v>
      </c>
      <c r="H16" s="24">
        <v>3.95</v>
      </c>
      <c r="I16" s="31"/>
      <c r="J16" s="31"/>
      <c r="K16" s="35"/>
    </row>
    <row r="17" spans="2:11" x14ac:dyDescent="0.3">
      <c r="B17" s="8" t="s">
        <v>269</v>
      </c>
      <c r="C17" s="57" t="s">
        <v>270</v>
      </c>
      <c r="D17" s="54" t="s">
        <v>271</v>
      </c>
      <c r="E17" s="6" t="s">
        <v>272</v>
      </c>
      <c r="F17" s="19">
        <v>588029</v>
      </c>
      <c r="G17" s="24">
        <v>11473.03</v>
      </c>
      <c r="H17" s="24">
        <v>3.6</v>
      </c>
      <c r="I17" s="31"/>
      <c r="J17" s="31"/>
      <c r="K17" s="35"/>
    </row>
    <row r="18" spans="2:11" x14ac:dyDescent="0.3">
      <c r="B18" s="8" t="s">
        <v>168</v>
      </c>
      <c r="C18" s="57" t="s">
        <v>169</v>
      </c>
      <c r="D18" s="54" t="s">
        <v>170</v>
      </c>
      <c r="E18" s="6" t="s">
        <v>171</v>
      </c>
      <c r="F18" s="19">
        <v>425000</v>
      </c>
      <c r="G18" s="24">
        <v>10230.18</v>
      </c>
      <c r="H18" s="24">
        <v>3.21</v>
      </c>
      <c r="I18" s="31"/>
      <c r="J18" s="31"/>
      <c r="K18" s="35"/>
    </row>
    <row r="19" spans="2:11" x14ac:dyDescent="0.3">
      <c r="B19" s="8" t="s">
        <v>108</v>
      </c>
      <c r="C19" s="57" t="s">
        <v>109</v>
      </c>
      <c r="D19" s="54" t="s">
        <v>110</v>
      </c>
      <c r="E19" s="6" t="s">
        <v>111</v>
      </c>
      <c r="F19" s="19">
        <v>20178</v>
      </c>
      <c r="G19" s="24">
        <v>9969.9500000000007</v>
      </c>
      <c r="H19" s="24">
        <v>3.13</v>
      </c>
      <c r="I19" s="31"/>
      <c r="J19" s="31"/>
      <c r="K19" s="35"/>
    </row>
    <row r="20" spans="2:11" x14ac:dyDescent="0.3">
      <c r="B20" s="8" t="s">
        <v>91</v>
      </c>
      <c r="C20" s="57" t="s">
        <v>92</v>
      </c>
      <c r="D20" s="54" t="s">
        <v>93</v>
      </c>
      <c r="E20" s="6" t="s">
        <v>72</v>
      </c>
      <c r="F20" s="19">
        <v>170956</v>
      </c>
      <c r="G20" s="24">
        <v>9670.1299999999992</v>
      </c>
      <c r="H20" s="24">
        <v>3.04</v>
      </c>
      <c r="I20" s="31"/>
      <c r="J20" s="31"/>
      <c r="K20" s="35"/>
    </row>
    <row r="21" spans="2:11" x14ac:dyDescent="0.3">
      <c r="B21" s="8" t="s">
        <v>211</v>
      </c>
      <c r="C21" s="57" t="s">
        <v>212</v>
      </c>
      <c r="D21" s="54" t="s">
        <v>213</v>
      </c>
      <c r="E21" s="6" t="s">
        <v>145</v>
      </c>
      <c r="F21" s="19">
        <v>409000</v>
      </c>
      <c r="G21" s="24">
        <v>9575.1</v>
      </c>
      <c r="H21" s="24">
        <v>3.01</v>
      </c>
      <c r="I21" s="31"/>
      <c r="J21" s="31"/>
      <c r="K21" s="35"/>
    </row>
    <row r="22" spans="2:11" x14ac:dyDescent="0.3">
      <c r="B22" s="8" t="s">
        <v>69</v>
      </c>
      <c r="C22" s="57" t="s">
        <v>70</v>
      </c>
      <c r="D22" s="54" t="s">
        <v>71</v>
      </c>
      <c r="E22" s="6" t="s">
        <v>72</v>
      </c>
      <c r="F22" s="19">
        <v>75000</v>
      </c>
      <c r="G22" s="24">
        <v>9300</v>
      </c>
      <c r="H22" s="24">
        <v>2.92</v>
      </c>
      <c r="I22" s="31"/>
      <c r="J22" s="31"/>
      <c r="K22" s="35"/>
    </row>
    <row r="23" spans="2:11" x14ac:dyDescent="0.3">
      <c r="B23" s="8" t="s">
        <v>536</v>
      </c>
      <c r="C23" s="57" t="s">
        <v>537</v>
      </c>
      <c r="D23" s="54" t="s">
        <v>538</v>
      </c>
      <c r="E23" s="6" t="s">
        <v>164</v>
      </c>
      <c r="F23" s="19">
        <v>200111</v>
      </c>
      <c r="G23" s="24">
        <v>8749.4500000000007</v>
      </c>
      <c r="H23" s="24">
        <v>2.75</v>
      </c>
      <c r="I23" s="31"/>
      <c r="J23" s="31"/>
      <c r="K23" s="35"/>
    </row>
    <row r="24" spans="2:11" x14ac:dyDescent="0.3">
      <c r="B24" s="8" t="s">
        <v>100</v>
      </c>
      <c r="C24" s="57" t="s">
        <v>101</v>
      </c>
      <c r="D24" s="54" t="s">
        <v>102</v>
      </c>
      <c r="E24" s="6" t="s">
        <v>103</v>
      </c>
      <c r="F24" s="19">
        <v>375000</v>
      </c>
      <c r="G24" s="24">
        <v>8604.75</v>
      </c>
      <c r="H24" s="24">
        <v>2.7</v>
      </c>
      <c r="I24" s="31"/>
      <c r="J24" s="31"/>
      <c r="K24" s="35"/>
    </row>
    <row r="25" spans="2:11" x14ac:dyDescent="0.3">
      <c r="B25" s="8" t="s">
        <v>783</v>
      </c>
      <c r="C25" s="57" t="s">
        <v>784</v>
      </c>
      <c r="D25" s="54" t="s">
        <v>785</v>
      </c>
      <c r="E25" s="6" t="s">
        <v>137</v>
      </c>
      <c r="F25" s="19">
        <v>2184044</v>
      </c>
      <c r="G25" s="24">
        <v>8066.77</v>
      </c>
      <c r="H25" s="24">
        <v>2.5299999999999998</v>
      </c>
      <c r="I25" s="31"/>
      <c r="J25" s="31"/>
      <c r="K25" s="35"/>
    </row>
    <row r="26" spans="2:11" x14ac:dyDescent="0.3">
      <c r="B26" s="8" t="s">
        <v>786</v>
      </c>
      <c r="C26" s="57" t="s">
        <v>787</v>
      </c>
      <c r="D26" s="54" t="s">
        <v>788</v>
      </c>
      <c r="E26" s="6" t="s">
        <v>164</v>
      </c>
      <c r="F26" s="19">
        <v>120000</v>
      </c>
      <c r="G26" s="24">
        <v>7461</v>
      </c>
      <c r="H26" s="24">
        <v>2.34</v>
      </c>
      <c r="I26" s="31"/>
      <c r="J26" s="31"/>
      <c r="K26" s="35"/>
    </row>
    <row r="27" spans="2:11" x14ac:dyDescent="0.3">
      <c r="B27" s="8" t="s">
        <v>97</v>
      </c>
      <c r="C27" s="57" t="s">
        <v>98</v>
      </c>
      <c r="D27" s="54" t="s">
        <v>99</v>
      </c>
      <c r="E27" s="6" t="s">
        <v>72</v>
      </c>
      <c r="F27" s="19">
        <v>250722</v>
      </c>
      <c r="G27" s="24">
        <v>7316.07</v>
      </c>
      <c r="H27" s="24">
        <v>2.2999999999999998</v>
      </c>
      <c r="I27" s="31"/>
      <c r="J27" s="31"/>
      <c r="K27" s="35"/>
    </row>
    <row r="28" spans="2:11" x14ac:dyDescent="0.3">
      <c r="B28" s="8" t="s">
        <v>789</v>
      </c>
      <c r="C28" s="57" t="s">
        <v>790</v>
      </c>
      <c r="D28" s="54" t="s">
        <v>791</v>
      </c>
      <c r="E28" s="6" t="s">
        <v>145</v>
      </c>
      <c r="F28" s="19">
        <v>505000</v>
      </c>
      <c r="G28" s="24">
        <v>6636.21</v>
      </c>
      <c r="H28" s="24">
        <v>2.08</v>
      </c>
      <c r="I28" s="31"/>
      <c r="J28" s="31"/>
      <c r="K28" s="35"/>
    </row>
    <row r="29" spans="2:11" x14ac:dyDescent="0.3">
      <c r="B29" s="8" t="s">
        <v>792</v>
      </c>
      <c r="C29" s="57" t="s">
        <v>793</v>
      </c>
      <c r="D29" s="54" t="s">
        <v>794</v>
      </c>
      <c r="E29" s="6" t="s">
        <v>795</v>
      </c>
      <c r="F29" s="19">
        <v>250000</v>
      </c>
      <c r="G29" s="24">
        <v>6299.25</v>
      </c>
      <c r="H29" s="24">
        <v>1.98</v>
      </c>
      <c r="I29" s="31"/>
      <c r="J29" s="31"/>
      <c r="K29" s="35"/>
    </row>
    <row r="30" spans="2:11" x14ac:dyDescent="0.3">
      <c r="B30" s="8" t="s">
        <v>796</v>
      </c>
      <c r="C30" s="57" t="s">
        <v>797</v>
      </c>
      <c r="D30" s="54" t="s">
        <v>798</v>
      </c>
      <c r="E30" s="6" t="s">
        <v>145</v>
      </c>
      <c r="F30" s="19">
        <v>2153580</v>
      </c>
      <c r="G30" s="24">
        <v>6019.26</v>
      </c>
      <c r="H30" s="24">
        <v>1.89</v>
      </c>
      <c r="I30" s="31"/>
      <c r="J30" s="31"/>
      <c r="K30" s="35"/>
    </row>
    <row r="31" spans="2:11" x14ac:dyDescent="0.3">
      <c r="B31" s="8" t="s">
        <v>569</v>
      </c>
      <c r="C31" s="57" t="s">
        <v>570</v>
      </c>
      <c r="D31" s="54" t="s">
        <v>571</v>
      </c>
      <c r="E31" s="6" t="s">
        <v>164</v>
      </c>
      <c r="F31" s="19">
        <v>1499255</v>
      </c>
      <c r="G31" s="24">
        <v>5787.12</v>
      </c>
      <c r="H31" s="24">
        <v>1.82</v>
      </c>
      <c r="I31" s="31"/>
      <c r="J31" s="31"/>
      <c r="K31" s="35"/>
    </row>
    <row r="32" spans="2:11" x14ac:dyDescent="0.3">
      <c r="B32" s="8" t="s">
        <v>516</v>
      </c>
      <c r="C32" s="57" t="s">
        <v>517</v>
      </c>
      <c r="D32" s="54" t="s">
        <v>518</v>
      </c>
      <c r="E32" s="6" t="s">
        <v>145</v>
      </c>
      <c r="F32" s="19">
        <v>385766</v>
      </c>
      <c r="G32" s="24">
        <v>5406.12</v>
      </c>
      <c r="H32" s="24">
        <v>1.7</v>
      </c>
      <c r="I32" s="31"/>
      <c r="J32" s="31"/>
      <c r="K32" s="35"/>
    </row>
    <row r="33" spans="2:11" x14ac:dyDescent="0.3">
      <c r="B33" s="8" t="s">
        <v>161</v>
      </c>
      <c r="C33" s="57" t="s">
        <v>162</v>
      </c>
      <c r="D33" s="54" t="s">
        <v>163</v>
      </c>
      <c r="E33" s="6" t="s">
        <v>164</v>
      </c>
      <c r="F33" s="19">
        <v>2547178</v>
      </c>
      <c r="G33" s="24">
        <v>5308.06</v>
      </c>
      <c r="H33" s="24">
        <v>1.67</v>
      </c>
      <c r="I33" s="31"/>
      <c r="J33" s="31"/>
      <c r="K33" s="35"/>
    </row>
    <row r="34" spans="2:11" x14ac:dyDescent="0.3">
      <c r="B34" s="8" t="s">
        <v>341</v>
      </c>
      <c r="C34" s="57" t="s">
        <v>342</v>
      </c>
      <c r="D34" s="54" t="s">
        <v>343</v>
      </c>
      <c r="E34" s="6" t="s">
        <v>145</v>
      </c>
      <c r="F34" s="19">
        <v>630464</v>
      </c>
      <c r="G34" s="24">
        <v>4581.2700000000004</v>
      </c>
      <c r="H34" s="24">
        <v>1.44</v>
      </c>
      <c r="I34" s="31"/>
      <c r="J34" s="31"/>
      <c r="K34" s="35"/>
    </row>
    <row r="35" spans="2:11" x14ac:dyDescent="0.3">
      <c r="B35" s="8" t="s">
        <v>552</v>
      </c>
      <c r="C35" s="57" t="s">
        <v>553</v>
      </c>
      <c r="D35" s="54" t="s">
        <v>554</v>
      </c>
      <c r="E35" s="6" t="s">
        <v>137</v>
      </c>
      <c r="F35" s="19">
        <v>561453</v>
      </c>
      <c r="G35" s="24">
        <v>4183.3900000000003</v>
      </c>
      <c r="H35" s="24">
        <v>1.31</v>
      </c>
      <c r="I35" s="31"/>
      <c r="J35" s="31"/>
      <c r="K35" s="35"/>
    </row>
    <row r="36" spans="2:11" x14ac:dyDescent="0.3">
      <c r="B36" s="8" t="s">
        <v>799</v>
      </c>
      <c r="C36" s="57" t="s">
        <v>800</v>
      </c>
      <c r="D36" s="54" t="s">
        <v>801</v>
      </c>
      <c r="E36" s="6" t="s">
        <v>795</v>
      </c>
      <c r="F36" s="19">
        <v>1550000</v>
      </c>
      <c r="G36" s="24">
        <v>4150.8999999999996</v>
      </c>
      <c r="H36" s="24">
        <v>1.3</v>
      </c>
      <c r="I36" s="31"/>
      <c r="J36" s="31"/>
      <c r="K36" s="35"/>
    </row>
    <row r="37" spans="2:11" x14ac:dyDescent="0.3">
      <c r="B37" s="8" t="s">
        <v>802</v>
      </c>
      <c r="C37" s="57" t="s">
        <v>803</v>
      </c>
      <c r="D37" s="54" t="s">
        <v>804</v>
      </c>
      <c r="E37" s="6" t="s">
        <v>145</v>
      </c>
      <c r="F37" s="19">
        <v>48501</v>
      </c>
      <c r="G37" s="24">
        <v>4114.2700000000004</v>
      </c>
      <c r="H37" s="24">
        <v>1.29</v>
      </c>
      <c r="I37" s="31"/>
      <c r="J37" s="31"/>
      <c r="K37" s="35"/>
    </row>
    <row r="38" spans="2:11" x14ac:dyDescent="0.3">
      <c r="B38" s="8" t="s">
        <v>309</v>
      </c>
      <c r="C38" s="57" t="s">
        <v>310</v>
      </c>
      <c r="D38" s="54" t="s">
        <v>311</v>
      </c>
      <c r="E38" s="6" t="s">
        <v>145</v>
      </c>
      <c r="F38" s="19">
        <v>250000</v>
      </c>
      <c r="G38" s="24">
        <v>4089</v>
      </c>
      <c r="H38" s="24">
        <v>1.28</v>
      </c>
      <c r="I38" s="31"/>
      <c r="J38" s="31"/>
      <c r="K38" s="35"/>
    </row>
    <row r="39" spans="2:11" x14ac:dyDescent="0.3">
      <c r="B39" s="8" t="s">
        <v>805</v>
      </c>
      <c r="C39" s="57" t="s">
        <v>806</v>
      </c>
      <c r="D39" s="54" t="s">
        <v>807</v>
      </c>
      <c r="E39" s="6" t="s">
        <v>272</v>
      </c>
      <c r="F39" s="19">
        <v>258594</v>
      </c>
      <c r="G39" s="24">
        <v>3692.98</v>
      </c>
      <c r="H39" s="24">
        <v>1.1599999999999999</v>
      </c>
      <c r="I39" s="31"/>
      <c r="J39" s="31"/>
      <c r="K39" s="35"/>
    </row>
    <row r="40" spans="2:11" x14ac:dyDescent="0.3">
      <c r="B40" s="8" t="s">
        <v>808</v>
      </c>
      <c r="C40" s="57" t="s">
        <v>809</v>
      </c>
      <c r="D40" s="54" t="s">
        <v>810</v>
      </c>
      <c r="E40" s="6" t="s">
        <v>145</v>
      </c>
      <c r="F40" s="19">
        <v>100000</v>
      </c>
      <c r="G40" s="24">
        <v>3690.2</v>
      </c>
      <c r="H40" s="24">
        <v>1.1599999999999999</v>
      </c>
      <c r="I40" s="31"/>
      <c r="J40" s="31"/>
      <c r="K40" s="35"/>
    </row>
    <row r="41" spans="2:11" x14ac:dyDescent="0.3">
      <c r="B41" s="8" t="s">
        <v>543</v>
      </c>
      <c r="C41" s="57" t="s">
        <v>544</v>
      </c>
      <c r="D41" s="54" t="s">
        <v>545</v>
      </c>
      <c r="E41" s="6" t="s">
        <v>164</v>
      </c>
      <c r="F41" s="19">
        <v>2700480</v>
      </c>
      <c r="G41" s="24">
        <v>3618.1</v>
      </c>
      <c r="H41" s="24">
        <v>1.1399999999999999</v>
      </c>
      <c r="I41" s="31"/>
      <c r="J41" s="31"/>
      <c r="K41" s="35"/>
    </row>
    <row r="42" spans="2:11" x14ac:dyDescent="0.3">
      <c r="B42" s="8" t="s">
        <v>257</v>
      </c>
      <c r="C42" s="57" t="s">
        <v>258</v>
      </c>
      <c r="D42" s="54" t="s">
        <v>259</v>
      </c>
      <c r="E42" s="6" t="s">
        <v>171</v>
      </c>
      <c r="F42" s="19">
        <v>295100</v>
      </c>
      <c r="G42" s="24">
        <v>3477.46</v>
      </c>
      <c r="H42" s="24">
        <v>1.0900000000000001</v>
      </c>
      <c r="I42" s="31"/>
      <c r="J42" s="31"/>
      <c r="K42" s="35"/>
    </row>
    <row r="43" spans="2:11" x14ac:dyDescent="0.3">
      <c r="B43" s="8" t="s">
        <v>811</v>
      </c>
      <c r="C43" s="57" t="s">
        <v>812</v>
      </c>
      <c r="D43" s="54" t="s">
        <v>813</v>
      </c>
      <c r="E43" s="6" t="s">
        <v>141</v>
      </c>
      <c r="F43" s="19">
        <v>750000</v>
      </c>
      <c r="G43" s="24">
        <v>3366</v>
      </c>
      <c r="H43" s="24">
        <v>1.06</v>
      </c>
      <c r="I43" s="31"/>
      <c r="J43" s="31"/>
      <c r="K43" s="35"/>
    </row>
    <row r="44" spans="2:11" x14ac:dyDescent="0.3">
      <c r="B44" s="8" t="s">
        <v>814</v>
      </c>
      <c r="C44" s="57" t="s">
        <v>815</v>
      </c>
      <c r="D44" s="54" t="s">
        <v>816</v>
      </c>
      <c r="E44" s="6" t="s">
        <v>145</v>
      </c>
      <c r="F44" s="19">
        <v>812502</v>
      </c>
      <c r="G44" s="24">
        <v>3146.82</v>
      </c>
      <c r="H44" s="24">
        <v>0.99</v>
      </c>
      <c r="I44" s="31"/>
      <c r="J44" s="31"/>
      <c r="K44" s="35"/>
    </row>
    <row r="45" spans="2:11" x14ac:dyDescent="0.3">
      <c r="B45" s="8" t="s">
        <v>817</v>
      </c>
      <c r="C45" s="57" t="s">
        <v>818</v>
      </c>
      <c r="D45" s="54" t="s">
        <v>819</v>
      </c>
      <c r="E45" s="6" t="s">
        <v>164</v>
      </c>
      <c r="F45" s="19">
        <v>338164</v>
      </c>
      <c r="G45" s="24">
        <v>2992.08</v>
      </c>
      <c r="H45" s="24">
        <v>0.94</v>
      </c>
      <c r="I45" s="31"/>
      <c r="J45" s="31"/>
      <c r="K45" s="35"/>
    </row>
    <row r="46" spans="2:11" x14ac:dyDescent="0.3">
      <c r="B46" s="8" t="s">
        <v>533</v>
      </c>
      <c r="C46" s="57" t="s">
        <v>534</v>
      </c>
      <c r="D46" s="54" t="s">
        <v>535</v>
      </c>
      <c r="E46" s="6" t="s">
        <v>200</v>
      </c>
      <c r="F46" s="19">
        <v>50000</v>
      </c>
      <c r="G46" s="24">
        <v>2988.25</v>
      </c>
      <c r="H46" s="24">
        <v>0.94</v>
      </c>
      <c r="I46" s="31"/>
      <c r="J46" s="31"/>
      <c r="K46" s="35"/>
    </row>
    <row r="47" spans="2:11" x14ac:dyDescent="0.3">
      <c r="B47" s="8" t="s">
        <v>820</v>
      </c>
      <c r="C47" s="57" t="s">
        <v>821</v>
      </c>
      <c r="D47" s="54" t="s">
        <v>822</v>
      </c>
      <c r="E47" s="6" t="s">
        <v>322</v>
      </c>
      <c r="F47" s="19">
        <v>200000</v>
      </c>
      <c r="G47" s="24">
        <v>2867.6</v>
      </c>
      <c r="H47" s="24">
        <v>0.9</v>
      </c>
      <c r="I47" s="31"/>
      <c r="J47" s="31"/>
      <c r="K47" s="35"/>
    </row>
    <row r="48" spans="2:11" x14ac:dyDescent="0.3">
      <c r="B48" s="8" t="s">
        <v>319</v>
      </c>
      <c r="C48" s="57" t="s">
        <v>320</v>
      </c>
      <c r="D48" s="54" t="s">
        <v>321</v>
      </c>
      <c r="E48" s="6" t="s">
        <v>322</v>
      </c>
      <c r="F48" s="19">
        <v>275000</v>
      </c>
      <c r="G48" s="24">
        <v>2632.03</v>
      </c>
      <c r="H48" s="24">
        <v>0.83</v>
      </c>
      <c r="I48" s="31"/>
      <c r="J48" s="31"/>
      <c r="K48" s="35"/>
    </row>
    <row r="49" spans="2:11" x14ac:dyDescent="0.3">
      <c r="B49" s="8" t="s">
        <v>823</v>
      </c>
      <c r="C49" s="57" t="s">
        <v>824</v>
      </c>
      <c r="D49" s="54" t="s">
        <v>825</v>
      </c>
      <c r="E49" s="6" t="s">
        <v>145</v>
      </c>
      <c r="F49" s="19">
        <v>757725</v>
      </c>
      <c r="G49" s="24">
        <v>2615.29</v>
      </c>
      <c r="H49" s="24">
        <v>0.82</v>
      </c>
      <c r="I49" s="31"/>
      <c r="J49" s="31"/>
      <c r="K49" s="35"/>
    </row>
    <row r="50" spans="2:11" x14ac:dyDescent="0.3">
      <c r="B50" s="8" t="s">
        <v>826</v>
      </c>
      <c r="C50" s="57" t="s">
        <v>827</v>
      </c>
      <c r="D50" s="54" t="s">
        <v>828</v>
      </c>
      <c r="E50" s="6" t="s">
        <v>272</v>
      </c>
      <c r="F50" s="19">
        <v>807441</v>
      </c>
      <c r="G50" s="24">
        <v>2451.39</v>
      </c>
      <c r="H50" s="24">
        <v>0.77</v>
      </c>
      <c r="I50" s="31"/>
      <c r="J50" s="31"/>
      <c r="K50" s="35"/>
    </row>
    <row r="51" spans="2:11" x14ac:dyDescent="0.3">
      <c r="B51" s="8" t="s">
        <v>575</v>
      </c>
      <c r="C51" s="57" t="s">
        <v>576</v>
      </c>
      <c r="D51" s="54" t="s">
        <v>577</v>
      </c>
      <c r="E51" s="6" t="s">
        <v>272</v>
      </c>
      <c r="F51" s="19">
        <v>530973</v>
      </c>
      <c r="G51" s="24">
        <v>2429.4699999999998</v>
      </c>
      <c r="H51" s="24">
        <v>0.76</v>
      </c>
      <c r="I51" s="31"/>
      <c r="J51" s="31"/>
      <c r="K51" s="35"/>
    </row>
    <row r="52" spans="2:11" x14ac:dyDescent="0.3">
      <c r="B52" s="8" t="s">
        <v>494</v>
      </c>
      <c r="C52" s="57" t="s">
        <v>495</v>
      </c>
      <c r="D52" s="54" t="s">
        <v>496</v>
      </c>
      <c r="E52" s="6" t="s">
        <v>171</v>
      </c>
      <c r="F52" s="19">
        <v>11805</v>
      </c>
      <c r="G52" s="24">
        <v>1577.86</v>
      </c>
      <c r="H52" s="24">
        <v>0.5</v>
      </c>
      <c r="I52" s="31"/>
      <c r="J52" s="31"/>
      <c r="K52" s="35"/>
    </row>
    <row r="53" spans="2:11" x14ac:dyDescent="0.3">
      <c r="B53" s="8" t="s">
        <v>829</v>
      </c>
      <c r="C53" s="57" t="s">
        <v>830</v>
      </c>
      <c r="D53" s="54" t="s">
        <v>831</v>
      </c>
      <c r="E53" s="6" t="s">
        <v>322</v>
      </c>
      <c r="F53" s="19">
        <v>200292</v>
      </c>
      <c r="G53" s="24">
        <v>1468.14</v>
      </c>
      <c r="H53" s="24">
        <v>0.46</v>
      </c>
      <c r="I53" s="31"/>
      <c r="J53" s="31"/>
      <c r="K53" s="35"/>
    </row>
    <row r="54" spans="2:11" x14ac:dyDescent="0.3">
      <c r="B54" s="8" t="s">
        <v>347</v>
      </c>
      <c r="C54" s="57" t="s">
        <v>348</v>
      </c>
      <c r="D54" s="54" t="s">
        <v>349</v>
      </c>
      <c r="E54" s="6" t="s">
        <v>145</v>
      </c>
      <c r="F54" s="19">
        <v>290000</v>
      </c>
      <c r="G54" s="24">
        <v>1261.3599999999999</v>
      </c>
      <c r="H54" s="24">
        <v>0.4</v>
      </c>
      <c r="I54" s="31"/>
      <c r="J54" s="31"/>
      <c r="K54" s="35"/>
    </row>
    <row r="55" spans="2:11" x14ac:dyDescent="0.3">
      <c r="B55" s="8" t="s">
        <v>362</v>
      </c>
      <c r="C55" s="57" t="s">
        <v>363</v>
      </c>
      <c r="D55" s="54" t="s">
        <v>364</v>
      </c>
      <c r="E55" s="6" t="s">
        <v>272</v>
      </c>
      <c r="F55" s="19">
        <v>777068</v>
      </c>
      <c r="G55" s="61">
        <v>0</v>
      </c>
      <c r="H55" s="24" t="s">
        <v>5256</v>
      </c>
      <c r="I55" s="31"/>
      <c r="J55" s="31"/>
      <c r="K55" s="35" t="s">
        <v>5315</v>
      </c>
    </row>
    <row r="56" spans="2:11" x14ac:dyDescent="0.3">
      <c r="C56" s="58" t="s">
        <v>176</v>
      </c>
      <c r="D56" s="54"/>
      <c r="E56" s="6"/>
      <c r="F56" s="19"/>
      <c r="G56" s="25">
        <v>303765.06</v>
      </c>
      <c r="H56" s="25">
        <v>95.39</v>
      </c>
      <c r="I56" s="31"/>
      <c r="J56" s="31"/>
      <c r="K56" s="35"/>
    </row>
    <row r="57" spans="2:11" x14ac:dyDescent="0.3">
      <c r="C57" s="57"/>
      <c r="D57" s="54"/>
      <c r="E57" s="6"/>
      <c r="F57" s="19"/>
      <c r="G57" s="24"/>
      <c r="H57" s="24"/>
      <c r="I57" s="31"/>
      <c r="J57" s="31"/>
      <c r="K57" s="35"/>
    </row>
    <row r="58" spans="2:11" x14ac:dyDescent="0.3">
      <c r="C58" s="58" t="s">
        <v>3</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4</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5</v>
      </c>
      <c r="D62" s="54"/>
      <c r="E62" s="6"/>
      <c r="F62" s="19"/>
      <c r="G62" s="24"/>
      <c r="H62" s="24"/>
      <c r="I62" s="31"/>
      <c r="J62" s="31"/>
      <c r="K62" s="35"/>
    </row>
    <row r="63" spans="2:11" x14ac:dyDescent="0.3">
      <c r="C63" s="57"/>
      <c r="D63" s="54"/>
      <c r="E63" s="6"/>
      <c r="F63" s="19"/>
      <c r="G63" s="24"/>
      <c r="H63" s="24"/>
      <c r="I63" s="31"/>
      <c r="J63" s="31"/>
      <c r="K63" s="35"/>
    </row>
    <row r="64" spans="2:11" x14ac:dyDescent="0.3">
      <c r="C64" s="58" t="s">
        <v>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8</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9</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10</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11</v>
      </c>
      <c r="D74" s="54"/>
      <c r="E74" s="6"/>
      <c r="F74" s="19"/>
      <c r="G74" s="24"/>
      <c r="H74" s="24"/>
      <c r="I74" s="31"/>
      <c r="J74" s="31"/>
      <c r="K74" s="35"/>
    </row>
    <row r="75" spans="1:11" x14ac:dyDescent="0.3">
      <c r="A75" s="28"/>
      <c r="B75" s="28"/>
      <c r="C75" s="58" t="s">
        <v>13</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14</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15</v>
      </c>
      <c r="D79" s="54"/>
      <c r="E79" s="6"/>
      <c r="F79" s="19"/>
      <c r="G79" s="24"/>
      <c r="H79" s="24"/>
      <c r="I79" s="31"/>
      <c r="J79" s="31"/>
      <c r="K79" s="35"/>
    </row>
    <row r="80" spans="1:11" x14ac:dyDescent="0.3">
      <c r="B80" s="8" t="s">
        <v>184</v>
      </c>
      <c r="C80" s="57" t="s">
        <v>185</v>
      </c>
      <c r="D80" s="54" t="s">
        <v>186</v>
      </c>
      <c r="E80" s="6" t="s">
        <v>187</v>
      </c>
      <c r="F80" s="19">
        <v>300000</v>
      </c>
      <c r="G80" s="24">
        <v>293.75</v>
      </c>
      <c r="H80" s="24">
        <v>0.09</v>
      </c>
      <c r="I80" s="31">
        <v>5.4701000000000004</v>
      </c>
      <c r="J80" s="31"/>
      <c r="K80" s="35"/>
    </row>
    <row r="81" spans="1:11" x14ac:dyDescent="0.3">
      <c r="C81" s="58" t="s">
        <v>176</v>
      </c>
      <c r="D81" s="54"/>
      <c r="E81" s="6"/>
      <c r="F81" s="19"/>
      <c r="G81" s="25">
        <v>293.75</v>
      </c>
      <c r="H81" s="25">
        <v>0.09</v>
      </c>
      <c r="I81" s="31"/>
      <c r="J81" s="31"/>
      <c r="K81" s="35"/>
    </row>
    <row r="82" spans="1:11" x14ac:dyDescent="0.3">
      <c r="C82" s="57"/>
      <c r="D82" s="54"/>
      <c r="E82" s="6"/>
      <c r="F82" s="19"/>
      <c r="G82" s="24"/>
      <c r="H82" s="24"/>
      <c r="I82" s="31"/>
      <c r="J82" s="31"/>
      <c r="K82" s="35"/>
    </row>
    <row r="83" spans="1:11" x14ac:dyDescent="0.3">
      <c r="C83" s="58" t="s">
        <v>16</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17</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A87" s="10"/>
      <c r="B87" s="28"/>
      <c r="C87" s="58" t="s">
        <v>18</v>
      </c>
      <c r="D87" s="54"/>
      <c r="E87" s="6"/>
      <c r="F87" s="19"/>
      <c r="G87" s="24"/>
      <c r="H87" s="24"/>
      <c r="I87" s="31"/>
      <c r="J87" s="31"/>
      <c r="K87" s="35"/>
    </row>
    <row r="88" spans="1:11" x14ac:dyDescent="0.3">
      <c r="A88" s="28"/>
      <c r="B88" s="28"/>
      <c r="C88" s="58" t="s">
        <v>19</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20</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21</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22</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23</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C98" s="59" t="s">
        <v>24</v>
      </c>
      <c r="D98" s="54"/>
      <c r="E98" s="6"/>
      <c r="F98" s="19"/>
      <c r="G98" s="24"/>
      <c r="H98" s="24"/>
      <c r="I98" s="31"/>
      <c r="J98" s="31"/>
      <c r="K98" s="35"/>
    </row>
    <row r="99" spans="1:54" x14ac:dyDescent="0.3">
      <c r="B99" s="8" t="s">
        <v>188</v>
      </c>
      <c r="C99" s="57" t="s">
        <v>189</v>
      </c>
      <c r="D99" s="54"/>
      <c r="E99" s="6"/>
      <c r="F99" s="19"/>
      <c r="G99" s="24">
        <v>9105.65</v>
      </c>
      <c r="H99" s="24">
        <v>2.86</v>
      </c>
      <c r="I99" s="31"/>
      <c r="J99" s="31"/>
      <c r="K99" s="35"/>
    </row>
    <row r="100" spans="1:54" x14ac:dyDescent="0.3">
      <c r="C100" s="58" t="s">
        <v>176</v>
      </c>
      <c r="D100" s="54"/>
      <c r="E100" s="6"/>
      <c r="F100" s="19"/>
      <c r="G100" s="25">
        <v>9105.65</v>
      </c>
      <c r="H100" s="25">
        <v>2.86</v>
      </c>
      <c r="I100" s="31"/>
      <c r="J100" s="31"/>
      <c r="K100" s="35"/>
    </row>
    <row r="101" spans="1:54" x14ac:dyDescent="0.3">
      <c r="C101" s="57"/>
      <c r="D101" s="54"/>
      <c r="E101" s="6"/>
      <c r="F101" s="19"/>
      <c r="G101" s="24"/>
      <c r="H101" s="24"/>
      <c r="I101" s="31"/>
      <c r="J101" s="31"/>
      <c r="K101" s="35"/>
    </row>
    <row r="102" spans="1:54" x14ac:dyDescent="0.3">
      <c r="A102" s="10"/>
      <c r="B102" s="28"/>
      <c r="C102" s="58" t="s">
        <v>25</v>
      </c>
      <c r="D102" s="54"/>
      <c r="E102" s="6"/>
      <c r="F102" s="19"/>
      <c r="G102" s="24"/>
      <c r="H102" s="24"/>
      <c r="I102" s="31"/>
      <c r="J102" s="31"/>
      <c r="K102" s="35"/>
    </row>
    <row r="103" spans="1:54" s="2" customFormat="1" ht="13.8" x14ac:dyDescent="0.3">
      <c r="A103" s="28"/>
      <c r="B103" s="28"/>
      <c r="C103" s="57" t="s">
        <v>5255</v>
      </c>
      <c r="D103" s="54"/>
      <c r="E103" s="6"/>
      <c r="F103" s="19"/>
      <c r="G103" s="24">
        <v>1500</v>
      </c>
      <c r="H103" s="24">
        <v>0.47</v>
      </c>
      <c r="I103" s="31"/>
      <c r="J103" s="31"/>
      <c r="K103" s="35"/>
      <c r="L103" s="3"/>
      <c r="AI103" s="3"/>
      <c r="AV103" s="3"/>
      <c r="AX103" s="3"/>
      <c r="BB103" s="3"/>
    </row>
    <row r="104" spans="1:54" x14ac:dyDescent="0.3">
      <c r="B104" s="8"/>
      <c r="C104" s="57" t="s">
        <v>190</v>
      </c>
      <c r="D104" s="54"/>
      <c r="E104" s="6"/>
      <c r="F104" s="19"/>
      <c r="G104" s="24">
        <v>3918.4700000000003</v>
      </c>
      <c r="H104" s="24">
        <v>1.19</v>
      </c>
      <c r="I104" s="31"/>
      <c r="J104" s="31"/>
      <c r="K104" s="35"/>
    </row>
    <row r="105" spans="1:54" x14ac:dyDescent="0.3">
      <c r="C105" s="58" t="s">
        <v>176</v>
      </c>
      <c r="D105" s="54"/>
      <c r="E105" s="6"/>
      <c r="F105" s="19"/>
      <c r="G105" s="25">
        <v>5418.47</v>
      </c>
      <c r="H105" s="25">
        <v>1.66</v>
      </c>
      <c r="I105" s="31"/>
      <c r="J105" s="31"/>
      <c r="K105" s="35"/>
    </row>
    <row r="106" spans="1:54" x14ac:dyDescent="0.3">
      <c r="C106" s="57"/>
      <c r="D106" s="54"/>
      <c r="E106" s="6"/>
      <c r="F106" s="19"/>
      <c r="G106" s="24"/>
      <c r="H106" s="24"/>
      <c r="I106" s="31"/>
      <c r="J106" s="31"/>
      <c r="K106" s="35"/>
    </row>
    <row r="107" spans="1:54" x14ac:dyDescent="0.3">
      <c r="C107" s="60" t="s">
        <v>191</v>
      </c>
      <c r="D107" s="55"/>
      <c r="E107" s="5"/>
      <c r="F107" s="20"/>
      <c r="G107" s="26">
        <v>318582.93</v>
      </c>
      <c r="H107" s="26">
        <v>100</v>
      </c>
      <c r="I107" s="32"/>
      <c r="J107" s="32"/>
      <c r="K107" s="36"/>
    </row>
    <row r="109" spans="1:54" s="50" customFormat="1" ht="15" x14ac:dyDescent="0.35">
      <c r="C109" s="50" t="s">
        <v>4938</v>
      </c>
      <c r="F109" s="51"/>
      <c r="G109" s="51"/>
      <c r="H109" s="51"/>
    </row>
    <row r="110" spans="1:54" s="42" customFormat="1" ht="27.6" x14ac:dyDescent="0.3">
      <c r="B110" s="43"/>
      <c r="C110" s="43" t="s">
        <v>4933</v>
      </c>
      <c r="D110" s="43" t="s">
        <v>4934</v>
      </c>
      <c r="E110" s="43" t="s">
        <v>4935</v>
      </c>
      <c r="F110" s="44" t="s">
        <v>34</v>
      </c>
      <c r="G110" s="45" t="s">
        <v>4936</v>
      </c>
      <c r="H110" s="44" t="s">
        <v>36</v>
      </c>
      <c r="I110" s="43" t="s">
        <v>39</v>
      </c>
    </row>
    <row r="111" spans="1:54" s="42" customFormat="1" ht="13.8" x14ac:dyDescent="0.3">
      <c r="B111" s="43"/>
      <c r="C111" s="43" t="s">
        <v>4941</v>
      </c>
      <c r="D111" s="43"/>
      <c r="E111" s="43"/>
      <c r="F111" s="44"/>
      <c r="G111" s="45"/>
      <c r="H111" s="44"/>
      <c r="I111" s="43"/>
    </row>
    <row r="112" spans="1:54" s="2" customFormat="1" ht="13.8" x14ac:dyDescent="0.3">
      <c r="B112" s="46">
        <v>2220094</v>
      </c>
      <c r="C112" s="46" t="s">
        <v>5020</v>
      </c>
      <c r="D112" s="46" t="s">
        <v>4931</v>
      </c>
      <c r="E112" s="46" t="s">
        <v>137</v>
      </c>
      <c r="F112" s="47">
        <v>250000</v>
      </c>
      <c r="G112" s="47">
        <v>1766.125</v>
      </c>
      <c r="H112" s="47">
        <v>0.55000000000000004</v>
      </c>
      <c r="I112" s="46"/>
    </row>
    <row r="113" spans="2:11" s="1" customFormat="1" ht="13.8" x14ac:dyDescent="0.3">
      <c r="B113" s="48"/>
      <c r="C113" s="48" t="s">
        <v>4937</v>
      </c>
      <c r="D113" s="48"/>
      <c r="E113" s="48"/>
      <c r="F113" s="49"/>
      <c r="G113" s="49">
        <v>1766.125</v>
      </c>
      <c r="H113" s="49">
        <v>0.55000000000000004</v>
      </c>
      <c r="I113" s="48"/>
    </row>
    <row r="115" spans="2:11" x14ac:dyDescent="0.3">
      <c r="C115" s="1" t="s">
        <v>192</v>
      </c>
    </row>
    <row r="116" spans="2:11" x14ac:dyDescent="0.3">
      <c r="C116" s="37" t="s">
        <v>193</v>
      </c>
      <c r="D116" s="37"/>
      <c r="E116" s="37"/>
      <c r="F116" s="37"/>
      <c r="G116" s="37"/>
      <c r="H116" s="37"/>
      <c r="I116" s="37"/>
      <c r="J116" s="37"/>
      <c r="K116" s="37"/>
    </row>
    <row r="117" spans="2:11" x14ac:dyDescent="0.3">
      <c r="C117" s="2" t="s">
        <v>194</v>
      </c>
    </row>
    <row r="118" spans="2:11" x14ac:dyDescent="0.3">
      <c r="C118" s="2" t="s">
        <v>195</v>
      </c>
    </row>
    <row r="119" spans="2:11" ht="30" customHeight="1" x14ac:dyDescent="0.3">
      <c r="C119" s="82" t="s">
        <v>196</v>
      </c>
      <c r="D119" s="83"/>
      <c r="E119" s="83"/>
      <c r="F119" s="83"/>
      <c r="G119" s="83"/>
      <c r="H119" s="83"/>
      <c r="I119" s="83"/>
      <c r="J119" s="83"/>
      <c r="K119" s="83"/>
    </row>
    <row r="120" spans="2:11" x14ac:dyDescent="0.3">
      <c r="C120" s="2" t="s">
        <v>197</v>
      </c>
    </row>
    <row r="122" spans="2:11" x14ac:dyDescent="0.3">
      <c r="C122" s="1" t="s">
        <v>5366</v>
      </c>
      <c r="E122" s="80" t="s">
        <v>5367</v>
      </c>
    </row>
    <row r="123" spans="2:11" x14ac:dyDescent="0.3">
      <c r="E123" s="2" t="s">
        <v>5374</v>
      </c>
    </row>
  </sheetData>
  <mergeCells count="1">
    <mergeCell ref="C119:K119"/>
  </mergeCells>
  <hyperlinks>
    <hyperlink ref="J2" location="'Index'!A1" display="'Index'!A1" xr:uid="{CF159A7C-0C0D-42FB-A614-44153EC43A21}"/>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4F8CA-5C6F-498F-BB85-67293498F134}">
  <sheetPr codeName="Sheet178"/>
  <dimension ref="A1:IV91"/>
  <sheetViews>
    <sheetView showGridLines="0" zoomScale="90" zoomScaleNormal="90" workbookViewId="0">
      <pane ySplit="6" topLeftCell="A7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3641</v>
      </c>
      <c r="J2" s="38" t="s">
        <v>4927</v>
      </c>
    </row>
    <row r="3" spans="1:54" ht="16.2" x14ac:dyDescent="0.35">
      <c r="C3" s="1" t="s">
        <v>28</v>
      </c>
      <c r="D3" s="21" t="s">
        <v>3642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3643</v>
      </c>
      <c r="C26" s="57" t="s">
        <v>3644</v>
      </c>
      <c r="D26" s="54" t="s">
        <v>3645</v>
      </c>
      <c r="E26" s="6" t="s">
        <v>187</v>
      </c>
      <c r="F26" s="19">
        <v>13000000</v>
      </c>
      <c r="G26" s="24">
        <v>13216.15</v>
      </c>
      <c r="H26" s="24">
        <v>42.09</v>
      </c>
      <c r="I26" s="31">
        <v>6.0138391000000002</v>
      </c>
      <c r="J26" s="31"/>
      <c r="K26" s="35"/>
    </row>
    <row r="27" spans="1:11" x14ac:dyDescent="0.3">
      <c r="B27" s="8" t="s">
        <v>3646</v>
      </c>
      <c r="C27" s="57" t="s">
        <v>3647</v>
      </c>
      <c r="D27" s="54" t="s">
        <v>3648</v>
      </c>
      <c r="E27" s="6" t="s">
        <v>187</v>
      </c>
      <c r="F27" s="19">
        <v>4000000</v>
      </c>
      <c r="G27" s="24">
        <v>4064.1</v>
      </c>
      <c r="H27" s="24">
        <v>12.94</v>
      </c>
      <c r="I27" s="31">
        <v>6.0481316999999999</v>
      </c>
      <c r="J27" s="31"/>
      <c r="K27" s="35"/>
    </row>
    <row r="28" spans="1:11" x14ac:dyDescent="0.3">
      <c r="B28" s="8" t="s">
        <v>3649</v>
      </c>
      <c r="C28" s="57" t="s">
        <v>3650</v>
      </c>
      <c r="D28" s="54" t="s">
        <v>3651</v>
      </c>
      <c r="E28" s="6" t="s">
        <v>187</v>
      </c>
      <c r="F28" s="19">
        <v>2500000</v>
      </c>
      <c r="G28" s="24">
        <v>2537.23</v>
      </c>
      <c r="H28" s="24">
        <v>8.08</v>
      </c>
      <c r="I28" s="31">
        <v>6.0049311000000003</v>
      </c>
      <c r="J28" s="31"/>
      <c r="K28" s="35"/>
    </row>
    <row r="29" spans="1:11" x14ac:dyDescent="0.3">
      <c r="B29" s="8" t="s">
        <v>3652</v>
      </c>
      <c r="C29" s="57" t="s">
        <v>3653</v>
      </c>
      <c r="D29" s="54" t="s">
        <v>3654</v>
      </c>
      <c r="E29" s="6" t="s">
        <v>187</v>
      </c>
      <c r="F29" s="19">
        <v>1068700</v>
      </c>
      <c r="G29" s="24">
        <v>1086.3</v>
      </c>
      <c r="H29" s="24">
        <v>3.46</v>
      </c>
      <c r="I29" s="31">
        <v>5.9921625000000001</v>
      </c>
      <c r="J29" s="31"/>
      <c r="K29" s="35"/>
    </row>
    <row r="30" spans="1:11" x14ac:dyDescent="0.3">
      <c r="B30" s="8" t="s">
        <v>3655</v>
      </c>
      <c r="C30" s="57" t="s">
        <v>3656</v>
      </c>
      <c r="D30" s="54" t="s">
        <v>3657</v>
      </c>
      <c r="E30" s="6" t="s">
        <v>187</v>
      </c>
      <c r="F30" s="19">
        <v>1000000</v>
      </c>
      <c r="G30" s="24">
        <v>1014.67</v>
      </c>
      <c r="H30" s="24">
        <v>3.23</v>
      </c>
      <c r="I30" s="31">
        <v>6.0441194999999999</v>
      </c>
      <c r="J30" s="31"/>
      <c r="K30" s="35"/>
    </row>
    <row r="31" spans="1:11" x14ac:dyDescent="0.3">
      <c r="B31" s="8" t="s">
        <v>3658</v>
      </c>
      <c r="C31" s="57" t="s">
        <v>3659</v>
      </c>
      <c r="D31" s="54" t="s">
        <v>3660</v>
      </c>
      <c r="E31" s="6" t="s">
        <v>187</v>
      </c>
      <c r="F31" s="19">
        <v>500000</v>
      </c>
      <c r="G31" s="24">
        <v>507.52</v>
      </c>
      <c r="H31" s="24">
        <v>1.62</v>
      </c>
      <c r="I31" s="31">
        <v>5.9921625000000001</v>
      </c>
      <c r="J31" s="31"/>
      <c r="K31" s="35"/>
    </row>
    <row r="32" spans="1:11" x14ac:dyDescent="0.3">
      <c r="B32" s="8" t="s">
        <v>3573</v>
      </c>
      <c r="C32" s="57" t="s">
        <v>3574</v>
      </c>
      <c r="D32" s="54" t="s">
        <v>3575</v>
      </c>
      <c r="E32" s="6" t="s">
        <v>187</v>
      </c>
      <c r="F32" s="19">
        <v>450000</v>
      </c>
      <c r="G32" s="24">
        <v>451.59</v>
      </c>
      <c r="H32" s="24">
        <v>1.44</v>
      </c>
      <c r="I32" s="31">
        <v>5.9870124999999996</v>
      </c>
      <c r="J32" s="31"/>
      <c r="K32" s="35"/>
    </row>
    <row r="33" spans="1:11" x14ac:dyDescent="0.3">
      <c r="B33" s="8" t="s">
        <v>3661</v>
      </c>
      <c r="C33" s="57" t="s">
        <v>3662</v>
      </c>
      <c r="D33" s="54" t="s">
        <v>3663</v>
      </c>
      <c r="E33" s="6" t="s">
        <v>187</v>
      </c>
      <c r="F33" s="19">
        <v>294200</v>
      </c>
      <c r="G33" s="24">
        <v>298.85000000000002</v>
      </c>
      <c r="H33" s="24">
        <v>0.95</v>
      </c>
      <c r="I33" s="31">
        <v>6.0670827999999997</v>
      </c>
      <c r="J33" s="31"/>
      <c r="K33" s="35"/>
    </row>
    <row r="34" spans="1:11" x14ac:dyDescent="0.3">
      <c r="B34" s="8" t="s">
        <v>3664</v>
      </c>
      <c r="C34" s="57" t="s">
        <v>3665</v>
      </c>
      <c r="D34" s="54" t="s">
        <v>3666</v>
      </c>
      <c r="E34" s="6" t="s">
        <v>187</v>
      </c>
      <c r="F34" s="19">
        <v>260000</v>
      </c>
      <c r="G34" s="24">
        <v>263.88</v>
      </c>
      <c r="H34" s="24">
        <v>0.84</v>
      </c>
      <c r="I34" s="31">
        <v>5.9921625000000001</v>
      </c>
      <c r="J34" s="31"/>
      <c r="K34" s="35"/>
    </row>
    <row r="35" spans="1:11" x14ac:dyDescent="0.3">
      <c r="C35" s="58" t="s">
        <v>176</v>
      </c>
      <c r="D35" s="54"/>
      <c r="E35" s="6"/>
      <c r="F35" s="19"/>
      <c r="G35" s="25">
        <v>23440.29</v>
      </c>
      <c r="H35" s="25">
        <v>74.650000000000006</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3491</v>
      </c>
      <c r="C47" s="57" t="s">
        <v>3492</v>
      </c>
      <c r="D47" s="54" t="s">
        <v>3493</v>
      </c>
      <c r="E47" s="6" t="s">
        <v>187</v>
      </c>
      <c r="F47" s="19">
        <v>2233000</v>
      </c>
      <c r="G47" s="24">
        <v>2117.86</v>
      </c>
      <c r="H47" s="24">
        <v>6.74</v>
      </c>
      <c r="I47" s="31">
        <v>5.7483512000000001</v>
      </c>
      <c r="J47" s="31"/>
      <c r="K47" s="35"/>
    </row>
    <row r="48" spans="1:11" x14ac:dyDescent="0.3">
      <c r="B48" s="8" t="s">
        <v>739</v>
      </c>
      <c r="C48" s="57" t="s">
        <v>740</v>
      </c>
      <c r="D48" s="54" t="s">
        <v>741</v>
      </c>
      <c r="E48" s="6" t="s">
        <v>187</v>
      </c>
      <c r="F48" s="19">
        <v>1561000</v>
      </c>
      <c r="G48" s="24">
        <v>1464.48</v>
      </c>
      <c r="H48" s="24">
        <v>4.66</v>
      </c>
      <c r="I48" s="31">
        <v>5.7500461999999999</v>
      </c>
      <c r="J48" s="31"/>
      <c r="K48" s="35"/>
    </row>
    <row r="49" spans="1:11" x14ac:dyDescent="0.3">
      <c r="B49" s="8" t="s">
        <v>3595</v>
      </c>
      <c r="C49" s="57" t="s">
        <v>3596</v>
      </c>
      <c r="D49" s="54" t="s">
        <v>3597</v>
      </c>
      <c r="E49" s="6" t="s">
        <v>187</v>
      </c>
      <c r="F49" s="19">
        <v>1292500</v>
      </c>
      <c r="G49" s="24">
        <v>1207</v>
      </c>
      <c r="H49" s="24">
        <v>3.84</v>
      </c>
      <c r="I49" s="31">
        <v>5.7864051999999999</v>
      </c>
      <c r="J49" s="31"/>
      <c r="K49" s="35"/>
    </row>
    <row r="50" spans="1:11" x14ac:dyDescent="0.3">
      <c r="B50" s="8" t="s">
        <v>3476</v>
      </c>
      <c r="C50" s="57" t="s">
        <v>3477</v>
      </c>
      <c r="D50" s="54" t="s">
        <v>3478</v>
      </c>
      <c r="E50" s="6" t="s">
        <v>187</v>
      </c>
      <c r="F50" s="19">
        <v>600000</v>
      </c>
      <c r="G50" s="24">
        <v>568.79999999999995</v>
      </c>
      <c r="H50" s="24">
        <v>1.81</v>
      </c>
      <c r="I50" s="31">
        <v>5.7480943</v>
      </c>
      <c r="J50" s="31"/>
      <c r="K50" s="35"/>
    </row>
    <row r="51" spans="1:11" x14ac:dyDescent="0.3">
      <c r="B51" s="8" t="s">
        <v>3630</v>
      </c>
      <c r="C51" s="57" t="s">
        <v>3631</v>
      </c>
      <c r="D51" s="54" t="s">
        <v>3632</v>
      </c>
      <c r="E51" s="6" t="s">
        <v>187</v>
      </c>
      <c r="F51" s="19">
        <v>588000</v>
      </c>
      <c r="G51" s="24">
        <v>549.72</v>
      </c>
      <c r="H51" s="24">
        <v>1.75</v>
      </c>
      <c r="I51" s="31">
        <v>5.7839381999999997</v>
      </c>
      <c r="J51" s="31"/>
      <c r="K51" s="35"/>
    </row>
    <row r="52" spans="1:11" x14ac:dyDescent="0.3">
      <c r="B52" s="8" t="s">
        <v>3667</v>
      </c>
      <c r="C52" s="57" t="s">
        <v>3668</v>
      </c>
      <c r="D52" s="54" t="s">
        <v>3669</v>
      </c>
      <c r="E52" s="6" t="s">
        <v>187</v>
      </c>
      <c r="F52" s="19">
        <v>500000</v>
      </c>
      <c r="G52" s="24">
        <v>464.46</v>
      </c>
      <c r="H52" s="24">
        <v>1.48</v>
      </c>
      <c r="I52" s="31">
        <v>5.7981237999999999</v>
      </c>
      <c r="J52" s="31"/>
      <c r="K52" s="35"/>
    </row>
    <row r="53" spans="1:11" x14ac:dyDescent="0.3">
      <c r="B53" s="8" t="s">
        <v>3627</v>
      </c>
      <c r="C53" s="57" t="s">
        <v>3628</v>
      </c>
      <c r="D53" s="54" t="s">
        <v>3629</v>
      </c>
      <c r="E53" s="6" t="s">
        <v>187</v>
      </c>
      <c r="F53" s="19">
        <v>475000</v>
      </c>
      <c r="G53" s="24">
        <v>443.86</v>
      </c>
      <c r="H53" s="24">
        <v>1.41</v>
      </c>
      <c r="I53" s="31">
        <v>5.7850175000000004</v>
      </c>
      <c r="J53" s="31"/>
      <c r="K53" s="35"/>
    </row>
    <row r="54" spans="1:11" x14ac:dyDescent="0.3">
      <c r="B54" s="8" t="s">
        <v>3404</v>
      </c>
      <c r="C54" s="57" t="s">
        <v>3405</v>
      </c>
      <c r="D54" s="54" t="s">
        <v>3406</v>
      </c>
      <c r="E54" s="6" t="s">
        <v>187</v>
      </c>
      <c r="F54" s="19">
        <v>225400</v>
      </c>
      <c r="G54" s="24">
        <v>215.44</v>
      </c>
      <c r="H54" s="24">
        <v>0.69</v>
      </c>
      <c r="I54" s="31">
        <v>5.7477346999999996</v>
      </c>
      <c r="J54" s="31"/>
      <c r="K54" s="35"/>
    </row>
    <row r="55" spans="1:11" x14ac:dyDescent="0.3">
      <c r="B55" s="8" t="s">
        <v>3670</v>
      </c>
      <c r="C55" s="57" t="s">
        <v>3671</v>
      </c>
      <c r="D55" s="54" t="s">
        <v>3672</v>
      </c>
      <c r="E55" s="6" t="s">
        <v>187</v>
      </c>
      <c r="F55" s="19">
        <v>225000</v>
      </c>
      <c r="G55" s="24">
        <v>208.46</v>
      </c>
      <c r="H55" s="24">
        <v>0.66</v>
      </c>
      <c r="I55" s="31">
        <v>5.8318598000000001</v>
      </c>
      <c r="J55" s="31"/>
      <c r="K55" s="35"/>
    </row>
    <row r="56" spans="1:11" x14ac:dyDescent="0.3">
      <c r="B56" s="8" t="s">
        <v>3673</v>
      </c>
      <c r="C56" s="57" t="s">
        <v>3674</v>
      </c>
      <c r="D56" s="54" t="s">
        <v>3675</v>
      </c>
      <c r="E56" s="6" t="s">
        <v>187</v>
      </c>
      <c r="F56" s="19">
        <v>150000</v>
      </c>
      <c r="G56" s="24">
        <v>139.25</v>
      </c>
      <c r="H56" s="24">
        <v>0.44</v>
      </c>
      <c r="I56" s="31">
        <v>5.799563</v>
      </c>
      <c r="J56" s="31"/>
      <c r="K56" s="35"/>
    </row>
    <row r="57" spans="1:11" x14ac:dyDescent="0.3">
      <c r="B57" s="8" t="s">
        <v>3482</v>
      </c>
      <c r="C57" s="57" t="s">
        <v>3483</v>
      </c>
      <c r="D57" s="54" t="s">
        <v>3484</v>
      </c>
      <c r="E57" s="6" t="s">
        <v>187</v>
      </c>
      <c r="F57" s="19">
        <v>100000</v>
      </c>
      <c r="G57" s="24">
        <v>94.74</v>
      </c>
      <c r="H57" s="24">
        <v>0.3</v>
      </c>
      <c r="I57" s="31">
        <v>5.7477346999999996</v>
      </c>
      <c r="J57" s="31"/>
      <c r="K57" s="35"/>
    </row>
    <row r="58" spans="1:11" x14ac:dyDescent="0.3">
      <c r="C58" s="58" t="s">
        <v>176</v>
      </c>
      <c r="D58" s="54"/>
      <c r="E58" s="6"/>
      <c r="F58" s="19"/>
      <c r="G58" s="25">
        <v>7474.07</v>
      </c>
      <c r="H58" s="25">
        <v>23.78</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188</v>
      </c>
      <c r="C72" s="57" t="s">
        <v>189</v>
      </c>
      <c r="D72" s="54"/>
      <c r="E72" s="6"/>
      <c r="F72" s="19"/>
      <c r="G72" s="24">
        <v>28.05</v>
      </c>
      <c r="H72" s="24">
        <v>0.09</v>
      </c>
      <c r="I72" s="31"/>
      <c r="J72" s="31"/>
      <c r="K72" s="35"/>
    </row>
    <row r="73" spans="1:54" x14ac:dyDescent="0.3">
      <c r="C73" s="58" t="s">
        <v>176</v>
      </c>
      <c r="D73" s="54"/>
      <c r="E73" s="6"/>
      <c r="F73" s="19"/>
      <c r="G73" s="25">
        <v>28.05</v>
      </c>
      <c r="H73" s="25">
        <v>0.09</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5255</v>
      </c>
      <c r="D76" s="54"/>
      <c r="E76" s="6"/>
      <c r="F76" s="19"/>
      <c r="G76" s="24" t="s">
        <v>2</v>
      </c>
      <c r="H76" s="24" t="s">
        <v>2</v>
      </c>
      <c r="I76" s="31"/>
      <c r="J76" s="31"/>
      <c r="K76" s="35"/>
      <c r="L76" s="3"/>
      <c r="AI76" s="3"/>
      <c r="AV76" s="3"/>
      <c r="AX76" s="3"/>
      <c r="BB76" s="3"/>
    </row>
    <row r="77" spans="1:54" x14ac:dyDescent="0.3">
      <c r="B77" s="8"/>
      <c r="C77" s="57" t="s">
        <v>190</v>
      </c>
      <c r="D77" s="54"/>
      <c r="E77" s="6"/>
      <c r="F77" s="19"/>
      <c r="G77" s="24">
        <v>456.95</v>
      </c>
      <c r="H77" s="24">
        <v>1.48</v>
      </c>
      <c r="I77" s="31"/>
      <c r="J77" s="31"/>
      <c r="K77" s="35"/>
    </row>
    <row r="78" spans="1:54" x14ac:dyDescent="0.3">
      <c r="C78" s="58" t="s">
        <v>176</v>
      </c>
      <c r="D78" s="54"/>
      <c r="E78" s="6"/>
      <c r="F78" s="19"/>
      <c r="G78" s="25">
        <v>456.95</v>
      </c>
      <c r="H78" s="25">
        <v>1.48</v>
      </c>
      <c r="I78" s="31"/>
      <c r="J78" s="31"/>
      <c r="K78" s="35"/>
    </row>
    <row r="79" spans="1:54" x14ac:dyDescent="0.3">
      <c r="C79" s="57"/>
      <c r="D79" s="54"/>
      <c r="E79" s="6"/>
      <c r="F79" s="19"/>
      <c r="G79" s="24"/>
      <c r="H79" s="24"/>
      <c r="I79" s="31"/>
      <c r="J79" s="31"/>
      <c r="K79" s="35"/>
    </row>
    <row r="80" spans="1:54" x14ac:dyDescent="0.3">
      <c r="C80" s="60" t="s">
        <v>191</v>
      </c>
      <c r="D80" s="55"/>
      <c r="E80" s="5"/>
      <c r="F80" s="20"/>
      <c r="G80" s="26">
        <v>31399.360000000001</v>
      </c>
      <c r="H80" s="26">
        <v>100.00000000000001</v>
      </c>
      <c r="I80" s="32"/>
      <c r="J80" s="32"/>
      <c r="K80" s="36"/>
    </row>
    <row r="83" spans="3:11" x14ac:dyDescent="0.3">
      <c r="C83" s="1" t="s">
        <v>192</v>
      </c>
    </row>
    <row r="84" spans="3:11" x14ac:dyDescent="0.3">
      <c r="C84" s="37" t="s">
        <v>193</v>
      </c>
      <c r="D84" s="37"/>
      <c r="E84" s="37"/>
      <c r="F84" s="37"/>
      <c r="G84" s="37"/>
      <c r="H84" s="37"/>
      <c r="I84" s="37"/>
      <c r="J84" s="37"/>
      <c r="K84" s="37"/>
    </row>
    <row r="85" spans="3:11" x14ac:dyDescent="0.3">
      <c r="C85" s="2" t="s">
        <v>194</v>
      </c>
    </row>
    <row r="86" spans="3:11" x14ac:dyDescent="0.3">
      <c r="C86" s="2" t="s">
        <v>195</v>
      </c>
    </row>
    <row r="87" spans="3:11" ht="30" customHeight="1" x14ac:dyDescent="0.3">
      <c r="C87" s="82" t="s">
        <v>196</v>
      </c>
      <c r="D87" s="83"/>
      <c r="E87" s="83"/>
      <c r="F87" s="83"/>
      <c r="G87" s="83"/>
      <c r="H87" s="83"/>
      <c r="I87" s="83"/>
      <c r="J87" s="83"/>
      <c r="K87" s="83"/>
    </row>
    <row r="88" spans="3:11" x14ac:dyDescent="0.3">
      <c r="C88" s="2" t="s">
        <v>197</v>
      </c>
    </row>
    <row r="90" spans="3:11" x14ac:dyDescent="0.3">
      <c r="C90" s="1" t="s">
        <v>5366</v>
      </c>
      <c r="E90" s="80" t="s">
        <v>5367</v>
      </c>
    </row>
    <row r="91" spans="3:11" x14ac:dyDescent="0.3">
      <c r="E91" s="2" t="s">
        <v>5373</v>
      </c>
    </row>
  </sheetData>
  <mergeCells count="1">
    <mergeCell ref="C87:K87"/>
  </mergeCells>
  <hyperlinks>
    <hyperlink ref="J2" location="'Index'!A1" display="'Index'!A1" xr:uid="{2B8CBDC5-38F1-49BA-9E59-46D2ACD5C9DC}"/>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3D5D-39FC-4E50-A00C-9EA541FDF79B}">
  <sheetPr codeName="Sheet179"/>
  <dimension ref="A1:IV78"/>
  <sheetViews>
    <sheetView showGridLines="0" zoomScale="90" zoomScaleNormal="90" workbookViewId="0">
      <pane ySplit="6" topLeftCell="A58"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3676</v>
      </c>
      <c r="J2" s="38" t="s">
        <v>4927</v>
      </c>
    </row>
    <row r="3" spans="1:54" ht="16.2" x14ac:dyDescent="0.35">
      <c r="C3" s="1" t="s">
        <v>28</v>
      </c>
      <c r="D3" s="21" t="s">
        <v>3677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3678</v>
      </c>
      <c r="C26" s="57" t="s">
        <v>3679</v>
      </c>
      <c r="D26" s="54" t="s">
        <v>3680</v>
      </c>
      <c r="E26" s="6" t="s">
        <v>187</v>
      </c>
      <c r="F26" s="19">
        <v>2500000</v>
      </c>
      <c r="G26" s="24">
        <v>2547.56</v>
      </c>
      <c r="H26" s="24">
        <v>66.58</v>
      </c>
      <c r="I26" s="31">
        <v>6.0079704999999999</v>
      </c>
      <c r="J26" s="31"/>
      <c r="K26" s="35"/>
    </row>
    <row r="27" spans="1:11" x14ac:dyDescent="0.3">
      <c r="B27" s="8" t="s">
        <v>3681</v>
      </c>
      <c r="C27" s="57" t="s">
        <v>3682</v>
      </c>
      <c r="D27" s="54" t="s">
        <v>3683</v>
      </c>
      <c r="E27" s="6" t="s">
        <v>187</v>
      </c>
      <c r="F27" s="19">
        <v>275000</v>
      </c>
      <c r="G27" s="24">
        <v>279.11</v>
      </c>
      <c r="H27" s="24">
        <v>7.29</v>
      </c>
      <c r="I27" s="31">
        <v>5.9921625000000001</v>
      </c>
      <c r="J27" s="31"/>
      <c r="K27" s="35"/>
    </row>
    <row r="28" spans="1:11" x14ac:dyDescent="0.3">
      <c r="B28" s="8" t="s">
        <v>3684</v>
      </c>
      <c r="C28" s="57" t="s">
        <v>3685</v>
      </c>
      <c r="D28" s="54" t="s">
        <v>3686</v>
      </c>
      <c r="E28" s="6" t="s">
        <v>187</v>
      </c>
      <c r="F28" s="19">
        <v>100000</v>
      </c>
      <c r="G28" s="24">
        <v>101.9</v>
      </c>
      <c r="H28" s="24">
        <v>2.66</v>
      </c>
      <c r="I28" s="31">
        <v>5.9921625000000001</v>
      </c>
      <c r="J28" s="31"/>
      <c r="K28" s="35"/>
    </row>
    <row r="29" spans="1:11" x14ac:dyDescent="0.3">
      <c r="C29" s="58" t="s">
        <v>176</v>
      </c>
      <c r="D29" s="54"/>
      <c r="E29" s="6"/>
      <c r="F29" s="19"/>
      <c r="G29" s="25">
        <v>2928.57</v>
      </c>
      <c r="H29" s="25">
        <v>76.53</v>
      </c>
      <c r="I29" s="31"/>
      <c r="J29" s="31"/>
      <c r="K29" s="35"/>
    </row>
    <row r="30" spans="1:11" x14ac:dyDescent="0.3">
      <c r="C30" s="57"/>
      <c r="D30" s="54"/>
      <c r="E30" s="6"/>
      <c r="F30" s="19"/>
      <c r="G30" s="24"/>
      <c r="H30" s="24"/>
      <c r="I30" s="31"/>
      <c r="J30" s="31"/>
      <c r="K30" s="35"/>
    </row>
    <row r="31" spans="1:11" x14ac:dyDescent="0.3">
      <c r="A31" s="10"/>
      <c r="B31" s="28"/>
      <c r="C31" s="58" t="s">
        <v>11</v>
      </c>
      <c r="D31" s="54"/>
      <c r="E31" s="6"/>
      <c r="F31" s="19"/>
      <c r="G31" s="24"/>
      <c r="H31" s="24"/>
      <c r="I31" s="31"/>
      <c r="J31" s="31"/>
      <c r="K31" s="35"/>
    </row>
    <row r="32" spans="1:11" x14ac:dyDescent="0.3">
      <c r="A32" s="28"/>
      <c r="B32" s="28"/>
      <c r="C32" s="58" t="s">
        <v>13</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14</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15</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16</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C40" s="59" t="s">
        <v>17</v>
      </c>
      <c r="D40" s="54"/>
      <c r="E40" s="6"/>
      <c r="F40" s="19"/>
      <c r="G40" s="24"/>
      <c r="H40" s="24"/>
      <c r="I40" s="31"/>
      <c r="J40" s="31"/>
      <c r="K40" s="35"/>
    </row>
    <row r="41" spans="1:11" x14ac:dyDescent="0.3">
      <c r="B41" s="8" t="s">
        <v>3491</v>
      </c>
      <c r="C41" s="57" t="s">
        <v>3492</v>
      </c>
      <c r="D41" s="54" t="s">
        <v>3493</v>
      </c>
      <c r="E41" s="6" t="s">
        <v>187</v>
      </c>
      <c r="F41" s="19">
        <v>346000</v>
      </c>
      <c r="G41" s="24">
        <v>328.16</v>
      </c>
      <c r="H41" s="24">
        <v>8.58</v>
      </c>
      <c r="I41" s="31">
        <v>5.7483512000000001</v>
      </c>
      <c r="J41" s="31"/>
      <c r="K41" s="35"/>
    </row>
    <row r="42" spans="1:11" x14ac:dyDescent="0.3">
      <c r="B42" s="8" t="s">
        <v>3595</v>
      </c>
      <c r="C42" s="57" t="s">
        <v>3596</v>
      </c>
      <c r="D42" s="54" t="s">
        <v>3597</v>
      </c>
      <c r="E42" s="6" t="s">
        <v>187</v>
      </c>
      <c r="F42" s="19">
        <v>305000</v>
      </c>
      <c r="G42" s="24">
        <v>284.82</v>
      </c>
      <c r="H42" s="24">
        <v>7.44</v>
      </c>
      <c r="I42" s="31">
        <v>5.7864051999999999</v>
      </c>
      <c r="J42" s="31"/>
      <c r="K42" s="35"/>
    </row>
    <row r="43" spans="1:11" x14ac:dyDescent="0.3">
      <c r="B43" s="8" t="s">
        <v>3667</v>
      </c>
      <c r="C43" s="57" t="s">
        <v>3668</v>
      </c>
      <c r="D43" s="54" t="s">
        <v>3669</v>
      </c>
      <c r="E43" s="6" t="s">
        <v>187</v>
      </c>
      <c r="F43" s="19">
        <v>120000</v>
      </c>
      <c r="G43" s="24">
        <v>111.47</v>
      </c>
      <c r="H43" s="24">
        <v>2.91</v>
      </c>
      <c r="I43" s="31">
        <v>5.7981237999999999</v>
      </c>
      <c r="J43" s="31"/>
      <c r="K43" s="35"/>
    </row>
    <row r="44" spans="1:11" x14ac:dyDescent="0.3">
      <c r="B44" s="8" t="s">
        <v>3627</v>
      </c>
      <c r="C44" s="57" t="s">
        <v>3628</v>
      </c>
      <c r="D44" s="54" t="s">
        <v>3629</v>
      </c>
      <c r="E44" s="6" t="s">
        <v>187</v>
      </c>
      <c r="F44" s="19">
        <v>100000</v>
      </c>
      <c r="G44" s="24">
        <v>93.45</v>
      </c>
      <c r="H44" s="24">
        <v>2.44</v>
      </c>
      <c r="I44" s="31">
        <v>5.7850175000000004</v>
      </c>
      <c r="J44" s="31"/>
      <c r="K44" s="35"/>
    </row>
    <row r="45" spans="1:11" x14ac:dyDescent="0.3">
      <c r="C45" s="58" t="s">
        <v>176</v>
      </c>
      <c r="D45" s="54"/>
      <c r="E45" s="6"/>
      <c r="F45" s="19"/>
      <c r="G45" s="25">
        <v>817.9</v>
      </c>
      <c r="H45" s="25">
        <v>21.37</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188</v>
      </c>
      <c r="C59" s="57" t="s">
        <v>189</v>
      </c>
      <c r="D59" s="54"/>
      <c r="E59" s="6"/>
      <c r="F59" s="19"/>
      <c r="G59" s="24">
        <v>39.590000000000003</v>
      </c>
      <c r="H59" s="24">
        <v>1.03</v>
      </c>
      <c r="I59" s="31"/>
      <c r="J59" s="31"/>
      <c r="K59" s="35"/>
    </row>
    <row r="60" spans="1:54" x14ac:dyDescent="0.3">
      <c r="C60" s="58" t="s">
        <v>176</v>
      </c>
      <c r="D60" s="54"/>
      <c r="E60" s="6"/>
      <c r="F60" s="19"/>
      <c r="G60" s="25">
        <v>39.590000000000003</v>
      </c>
      <c r="H60" s="25">
        <v>1.03</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5255</v>
      </c>
      <c r="D63" s="54"/>
      <c r="E63" s="6"/>
      <c r="F63" s="19"/>
      <c r="G63" s="24" t="s">
        <v>2</v>
      </c>
      <c r="H63" s="24" t="s">
        <v>2</v>
      </c>
      <c r="I63" s="31"/>
      <c r="J63" s="31"/>
      <c r="K63" s="35"/>
      <c r="L63" s="3"/>
      <c r="AI63" s="3"/>
      <c r="AV63" s="3"/>
      <c r="AX63" s="3"/>
      <c r="BB63" s="3"/>
    </row>
    <row r="64" spans="1:54" x14ac:dyDescent="0.3">
      <c r="B64" s="8"/>
      <c r="C64" s="57" t="s">
        <v>190</v>
      </c>
      <c r="D64" s="54"/>
      <c r="E64" s="6"/>
      <c r="F64" s="19"/>
      <c r="G64" s="24">
        <v>40.130000000000003</v>
      </c>
      <c r="H64" s="24">
        <v>1.07</v>
      </c>
      <c r="I64" s="31"/>
      <c r="J64" s="31"/>
      <c r="K64" s="35"/>
    </row>
    <row r="65" spans="3:11" x14ac:dyDescent="0.3">
      <c r="C65" s="58" t="s">
        <v>176</v>
      </c>
      <c r="D65" s="54"/>
      <c r="E65" s="6"/>
      <c r="F65" s="19"/>
      <c r="G65" s="25">
        <v>40.130000000000003</v>
      </c>
      <c r="H65" s="25">
        <v>1.07</v>
      </c>
      <c r="I65" s="31"/>
      <c r="J65" s="31"/>
      <c r="K65" s="35"/>
    </row>
    <row r="66" spans="3:11" x14ac:dyDescent="0.3">
      <c r="C66" s="57"/>
      <c r="D66" s="54"/>
      <c r="E66" s="6"/>
      <c r="F66" s="19"/>
      <c r="G66" s="24"/>
      <c r="H66" s="24"/>
      <c r="I66" s="31"/>
      <c r="J66" s="31"/>
      <c r="K66" s="35"/>
    </row>
    <row r="67" spans="3:11" x14ac:dyDescent="0.3">
      <c r="C67" s="60" t="s">
        <v>191</v>
      </c>
      <c r="D67" s="55"/>
      <c r="E67" s="5"/>
      <c r="F67" s="20"/>
      <c r="G67" s="26">
        <v>3826.19</v>
      </c>
      <c r="H67" s="26">
        <v>100</v>
      </c>
      <c r="I67" s="32"/>
      <c r="J67" s="32"/>
      <c r="K67" s="36"/>
    </row>
    <row r="70" spans="3:11" x14ac:dyDescent="0.3">
      <c r="C70" s="1" t="s">
        <v>192</v>
      </c>
    </row>
    <row r="71" spans="3:11" x14ac:dyDescent="0.3">
      <c r="C71" s="37" t="s">
        <v>193</v>
      </c>
      <c r="D71" s="37"/>
      <c r="E71" s="37"/>
      <c r="F71" s="37"/>
      <c r="G71" s="37"/>
      <c r="H71" s="37"/>
      <c r="I71" s="37"/>
      <c r="J71" s="37"/>
      <c r="K71" s="37"/>
    </row>
    <row r="72" spans="3:11" x14ac:dyDescent="0.3">
      <c r="C72" s="2" t="s">
        <v>194</v>
      </c>
    </row>
    <row r="73" spans="3:11" x14ac:dyDescent="0.3">
      <c r="C73" s="2" t="s">
        <v>195</v>
      </c>
    </row>
    <row r="74" spans="3:11" ht="30" customHeight="1" x14ac:dyDescent="0.3">
      <c r="C74" s="82" t="s">
        <v>196</v>
      </c>
      <c r="D74" s="83"/>
      <c r="E74" s="83"/>
      <c r="F74" s="83"/>
      <c r="G74" s="83"/>
      <c r="H74" s="83"/>
      <c r="I74" s="83"/>
      <c r="J74" s="83"/>
      <c r="K74" s="83"/>
    </row>
    <row r="75" spans="3:11" x14ac:dyDescent="0.3">
      <c r="C75" s="2" t="s">
        <v>197</v>
      </c>
    </row>
    <row r="77" spans="3:11" x14ac:dyDescent="0.3">
      <c r="C77" s="1" t="s">
        <v>5366</v>
      </c>
      <c r="E77" s="80" t="s">
        <v>5367</v>
      </c>
    </row>
    <row r="78" spans="3:11" x14ac:dyDescent="0.3">
      <c r="E78" s="2" t="s">
        <v>5373</v>
      </c>
    </row>
  </sheetData>
  <mergeCells count="1">
    <mergeCell ref="C74:K74"/>
  </mergeCells>
  <hyperlinks>
    <hyperlink ref="J2" location="'Index'!A1" display="'Index'!A1" xr:uid="{A3AE11EB-1A87-452F-A40E-66E9E8CB2517}"/>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61794-EEF3-4C06-A92A-3621B7961110}">
  <sheetPr codeName="Sheet180"/>
  <dimension ref="A1:IV89"/>
  <sheetViews>
    <sheetView showGridLines="0" zoomScale="90" zoomScaleNormal="90" workbookViewId="0">
      <pane ySplit="6" topLeftCell="A69"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3687</v>
      </c>
      <c r="J2" s="38" t="s">
        <v>4927</v>
      </c>
    </row>
    <row r="3" spans="1:54" ht="16.2" x14ac:dyDescent="0.35">
      <c r="C3" s="1" t="s">
        <v>28</v>
      </c>
      <c r="D3" s="21" t="s">
        <v>3688</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3689</v>
      </c>
      <c r="C26" s="57" t="s">
        <v>3690</v>
      </c>
      <c r="D26" s="54" t="s">
        <v>3691</v>
      </c>
      <c r="E26" s="6" t="s">
        <v>187</v>
      </c>
      <c r="F26" s="19">
        <v>5000000</v>
      </c>
      <c r="G26" s="24">
        <v>5093.8599999999997</v>
      </c>
      <c r="H26" s="24">
        <v>19.739999999999998</v>
      </c>
      <c r="I26" s="31">
        <v>6.0076080000000003</v>
      </c>
      <c r="J26" s="31"/>
      <c r="K26" s="35"/>
    </row>
    <row r="27" spans="1:11" x14ac:dyDescent="0.3">
      <c r="B27" s="8" t="s">
        <v>3692</v>
      </c>
      <c r="C27" s="57" t="s">
        <v>3693</v>
      </c>
      <c r="D27" s="54" t="s">
        <v>3694</v>
      </c>
      <c r="E27" s="6" t="s">
        <v>187</v>
      </c>
      <c r="F27" s="19">
        <v>5000000</v>
      </c>
      <c r="G27" s="24">
        <v>5074.62</v>
      </c>
      <c r="H27" s="24">
        <v>19.66</v>
      </c>
      <c r="I27" s="31">
        <v>5.9921625000000001</v>
      </c>
      <c r="J27" s="31"/>
      <c r="K27" s="35"/>
    </row>
    <row r="28" spans="1:11" x14ac:dyDescent="0.3">
      <c r="B28" s="8" t="s">
        <v>3695</v>
      </c>
      <c r="C28" s="57" t="s">
        <v>3696</v>
      </c>
      <c r="D28" s="54" t="s">
        <v>3697</v>
      </c>
      <c r="E28" s="6" t="s">
        <v>187</v>
      </c>
      <c r="F28" s="19">
        <v>4000000</v>
      </c>
      <c r="G28" s="24">
        <v>4076.36</v>
      </c>
      <c r="H28" s="24">
        <v>15.79</v>
      </c>
      <c r="I28" s="31">
        <v>6.0127579999999998</v>
      </c>
      <c r="J28" s="31"/>
      <c r="K28" s="35"/>
    </row>
    <row r="29" spans="1:11" x14ac:dyDescent="0.3">
      <c r="B29" s="8" t="s">
        <v>3698</v>
      </c>
      <c r="C29" s="57" t="s">
        <v>3699</v>
      </c>
      <c r="D29" s="54" t="s">
        <v>3700</v>
      </c>
      <c r="E29" s="6" t="s">
        <v>187</v>
      </c>
      <c r="F29" s="19">
        <v>2500000</v>
      </c>
      <c r="G29" s="24">
        <v>2530.8200000000002</v>
      </c>
      <c r="H29" s="24">
        <v>9.81</v>
      </c>
      <c r="I29" s="31">
        <v>5.9870124999999996</v>
      </c>
      <c r="J29" s="31"/>
      <c r="K29" s="35"/>
    </row>
    <row r="30" spans="1:11" x14ac:dyDescent="0.3">
      <c r="B30" s="8" t="s">
        <v>3701</v>
      </c>
      <c r="C30" s="57" t="s">
        <v>3702</v>
      </c>
      <c r="D30" s="54" t="s">
        <v>3703</v>
      </c>
      <c r="E30" s="6" t="s">
        <v>187</v>
      </c>
      <c r="F30" s="19">
        <v>2500000</v>
      </c>
      <c r="G30" s="24">
        <v>2528.9899999999998</v>
      </c>
      <c r="H30" s="24">
        <v>9.8000000000000007</v>
      </c>
      <c r="I30" s="31">
        <v>6.0230544999999998</v>
      </c>
      <c r="J30" s="31"/>
      <c r="K30" s="35"/>
    </row>
    <row r="31" spans="1:11" x14ac:dyDescent="0.3">
      <c r="B31" s="8" t="s">
        <v>3704</v>
      </c>
      <c r="C31" s="57" t="s">
        <v>3705</v>
      </c>
      <c r="D31" s="54" t="s">
        <v>3706</v>
      </c>
      <c r="E31" s="6" t="s">
        <v>187</v>
      </c>
      <c r="F31" s="19">
        <v>500000</v>
      </c>
      <c r="G31" s="24">
        <v>507.84</v>
      </c>
      <c r="H31" s="24">
        <v>1.97</v>
      </c>
      <c r="I31" s="31">
        <v>5.9921625000000001</v>
      </c>
      <c r="J31" s="31"/>
      <c r="K31" s="35"/>
    </row>
    <row r="32" spans="1:11" x14ac:dyDescent="0.3">
      <c r="B32" s="8" t="s">
        <v>3707</v>
      </c>
      <c r="C32" s="57" t="s">
        <v>3708</v>
      </c>
      <c r="D32" s="54" t="s">
        <v>3709</v>
      </c>
      <c r="E32" s="6" t="s">
        <v>187</v>
      </c>
      <c r="F32" s="19">
        <v>105100</v>
      </c>
      <c r="G32" s="24">
        <v>106.74</v>
      </c>
      <c r="H32" s="24">
        <v>0.41</v>
      </c>
      <c r="I32" s="31">
        <v>6.0481316999999999</v>
      </c>
      <c r="J32" s="31"/>
      <c r="K32" s="35"/>
    </row>
    <row r="33" spans="1:11" x14ac:dyDescent="0.3">
      <c r="C33" s="58" t="s">
        <v>176</v>
      </c>
      <c r="D33" s="54"/>
      <c r="E33" s="6"/>
      <c r="F33" s="19"/>
      <c r="G33" s="25">
        <v>19919.23</v>
      </c>
      <c r="H33" s="25">
        <v>77.180000000000007</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3595</v>
      </c>
      <c r="C45" s="57" t="s">
        <v>3596</v>
      </c>
      <c r="D45" s="54" t="s">
        <v>3597</v>
      </c>
      <c r="E45" s="6" t="s">
        <v>187</v>
      </c>
      <c r="F45" s="19">
        <v>2368000</v>
      </c>
      <c r="G45" s="24">
        <v>2211.36</v>
      </c>
      <c r="H45" s="24">
        <v>8.57</v>
      </c>
      <c r="I45" s="31">
        <v>5.7864051999999999</v>
      </c>
      <c r="J45" s="31"/>
      <c r="K45" s="35"/>
    </row>
    <row r="46" spans="1:11" x14ac:dyDescent="0.3">
      <c r="B46" s="8" t="s">
        <v>3482</v>
      </c>
      <c r="C46" s="57" t="s">
        <v>3483</v>
      </c>
      <c r="D46" s="54" t="s">
        <v>3484</v>
      </c>
      <c r="E46" s="6" t="s">
        <v>187</v>
      </c>
      <c r="F46" s="19">
        <v>750000</v>
      </c>
      <c r="G46" s="24">
        <v>710.56</v>
      </c>
      <c r="H46" s="24">
        <v>2.75</v>
      </c>
      <c r="I46" s="31">
        <v>5.7477346999999996</v>
      </c>
      <c r="J46" s="31"/>
      <c r="K46" s="35"/>
    </row>
    <row r="47" spans="1:11" x14ac:dyDescent="0.3">
      <c r="B47" s="8" t="s">
        <v>3710</v>
      </c>
      <c r="C47" s="57" t="s">
        <v>3711</v>
      </c>
      <c r="D47" s="54" t="s">
        <v>3712</v>
      </c>
      <c r="E47" s="6" t="s">
        <v>187</v>
      </c>
      <c r="F47" s="19">
        <v>620000</v>
      </c>
      <c r="G47" s="24">
        <v>571.01</v>
      </c>
      <c r="H47" s="24">
        <v>2.21</v>
      </c>
      <c r="I47" s="31">
        <v>5.8180394</v>
      </c>
      <c r="J47" s="31"/>
      <c r="K47" s="35"/>
    </row>
    <row r="48" spans="1:11" x14ac:dyDescent="0.3">
      <c r="B48" s="8" t="s">
        <v>3713</v>
      </c>
      <c r="C48" s="57" t="s">
        <v>3714</v>
      </c>
      <c r="D48" s="54" t="s">
        <v>3715</v>
      </c>
      <c r="E48" s="6" t="s">
        <v>187</v>
      </c>
      <c r="F48" s="19">
        <v>600000</v>
      </c>
      <c r="G48" s="24">
        <v>552.86</v>
      </c>
      <c r="H48" s="24">
        <v>2.14</v>
      </c>
      <c r="I48" s="31">
        <v>5.8169598000000002</v>
      </c>
      <c r="J48" s="31"/>
      <c r="K48" s="35"/>
    </row>
    <row r="49" spans="1:11" x14ac:dyDescent="0.3">
      <c r="B49" s="8" t="s">
        <v>3627</v>
      </c>
      <c r="C49" s="57" t="s">
        <v>3628</v>
      </c>
      <c r="D49" s="54" t="s">
        <v>3629</v>
      </c>
      <c r="E49" s="6" t="s">
        <v>187</v>
      </c>
      <c r="F49" s="19">
        <v>559900</v>
      </c>
      <c r="G49" s="24">
        <v>523.20000000000005</v>
      </c>
      <c r="H49" s="24">
        <v>2.0299999999999998</v>
      </c>
      <c r="I49" s="31">
        <v>5.7850175000000004</v>
      </c>
      <c r="J49" s="31"/>
      <c r="K49" s="35"/>
    </row>
    <row r="50" spans="1:11" x14ac:dyDescent="0.3">
      <c r="B50" s="8" t="s">
        <v>3630</v>
      </c>
      <c r="C50" s="57" t="s">
        <v>3631</v>
      </c>
      <c r="D50" s="54" t="s">
        <v>3632</v>
      </c>
      <c r="E50" s="6" t="s">
        <v>187</v>
      </c>
      <c r="F50" s="19">
        <v>275000</v>
      </c>
      <c r="G50" s="24">
        <v>257.10000000000002</v>
      </c>
      <c r="H50" s="24">
        <v>1</v>
      </c>
      <c r="I50" s="31">
        <v>5.7839381999999997</v>
      </c>
      <c r="J50" s="31"/>
      <c r="K50" s="35"/>
    </row>
    <row r="51" spans="1:11" x14ac:dyDescent="0.3">
      <c r="B51" s="8" t="s">
        <v>3673</v>
      </c>
      <c r="C51" s="57" t="s">
        <v>3674</v>
      </c>
      <c r="D51" s="54" t="s">
        <v>3675</v>
      </c>
      <c r="E51" s="6" t="s">
        <v>187</v>
      </c>
      <c r="F51" s="19">
        <v>235000</v>
      </c>
      <c r="G51" s="24">
        <v>218.15</v>
      </c>
      <c r="H51" s="24">
        <v>0.85</v>
      </c>
      <c r="I51" s="31">
        <v>5.799563</v>
      </c>
      <c r="J51" s="31"/>
      <c r="K51" s="35"/>
    </row>
    <row r="52" spans="1:11" x14ac:dyDescent="0.3">
      <c r="B52" s="8" t="s">
        <v>3670</v>
      </c>
      <c r="C52" s="57" t="s">
        <v>3671</v>
      </c>
      <c r="D52" s="54" t="s">
        <v>3672</v>
      </c>
      <c r="E52" s="6" t="s">
        <v>187</v>
      </c>
      <c r="F52" s="19">
        <v>223800</v>
      </c>
      <c r="G52" s="24">
        <v>207.35</v>
      </c>
      <c r="H52" s="24">
        <v>0.8</v>
      </c>
      <c r="I52" s="31">
        <v>5.8318598000000001</v>
      </c>
      <c r="J52" s="31"/>
      <c r="K52" s="35"/>
    </row>
    <row r="53" spans="1:11" x14ac:dyDescent="0.3">
      <c r="B53" s="8" t="s">
        <v>3667</v>
      </c>
      <c r="C53" s="57" t="s">
        <v>3668</v>
      </c>
      <c r="D53" s="54" t="s">
        <v>3669</v>
      </c>
      <c r="E53" s="6" t="s">
        <v>187</v>
      </c>
      <c r="F53" s="19">
        <v>203200</v>
      </c>
      <c r="G53" s="24">
        <v>188.76</v>
      </c>
      <c r="H53" s="24">
        <v>0.73</v>
      </c>
      <c r="I53" s="31">
        <v>5.7981237999999999</v>
      </c>
      <c r="J53" s="31"/>
      <c r="K53" s="35"/>
    </row>
    <row r="54" spans="1:11" x14ac:dyDescent="0.3">
      <c r="B54" s="8" t="s">
        <v>3491</v>
      </c>
      <c r="C54" s="57" t="s">
        <v>3492</v>
      </c>
      <c r="D54" s="54" t="s">
        <v>3493</v>
      </c>
      <c r="E54" s="6" t="s">
        <v>187</v>
      </c>
      <c r="F54" s="19">
        <v>107500</v>
      </c>
      <c r="G54" s="24">
        <v>101.96</v>
      </c>
      <c r="H54" s="24">
        <v>0.4</v>
      </c>
      <c r="I54" s="31">
        <v>5.7483512000000001</v>
      </c>
      <c r="J54" s="31"/>
      <c r="K54" s="35"/>
    </row>
    <row r="55" spans="1:11" x14ac:dyDescent="0.3">
      <c r="B55" s="8" t="s">
        <v>3716</v>
      </c>
      <c r="C55" s="57" t="s">
        <v>3717</v>
      </c>
      <c r="D55" s="54" t="s">
        <v>3718</v>
      </c>
      <c r="E55" s="6" t="s">
        <v>187</v>
      </c>
      <c r="F55" s="19">
        <v>100000</v>
      </c>
      <c r="G55" s="24">
        <v>92.31</v>
      </c>
      <c r="H55" s="24">
        <v>0.36</v>
      </c>
      <c r="I55" s="31">
        <v>5.8130528000000004</v>
      </c>
      <c r="J55" s="31"/>
      <c r="K55" s="35"/>
    </row>
    <row r="56" spans="1:11" x14ac:dyDescent="0.3">
      <c r="C56" s="58" t="s">
        <v>176</v>
      </c>
      <c r="D56" s="54"/>
      <c r="E56" s="6"/>
      <c r="F56" s="19"/>
      <c r="G56" s="25">
        <v>5634.62</v>
      </c>
      <c r="H56" s="25">
        <v>21.84</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188</v>
      </c>
      <c r="C70" s="57" t="s">
        <v>189</v>
      </c>
      <c r="D70" s="54"/>
      <c r="E70" s="6"/>
      <c r="F70" s="19"/>
      <c r="G70" s="24">
        <v>25.86</v>
      </c>
      <c r="H70" s="24">
        <v>0.1</v>
      </c>
      <c r="I70" s="31"/>
      <c r="J70" s="31"/>
      <c r="K70" s="35"/>
    </row>
    <row r="71" spans="1:54" x14ac:dyDescent="0.3">
      <c r="C71" s="58" t="s">
        <v>176</v>
      </c>
      <c r="D71" s="54"/>
      <c r="E71" s="6"/>
      <c r="F71" s="19"/>
      <c r="G71" s="25">
        <v>25.86</v>
      </c>
      <c r="H71" s="25">
        <v>0.1</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5255</v>
      </c>
      <c r="D74" s="54"/>
      <c r="E74" s="6"/>
      <c r="F74" s="19"/>
      <c r="G74" s="24" t="s">
        <v>2</v>
      </c>
      <c r="H74" s="24" t="s">
        <v>2</v>
      </c>
      <c r="I74" s="31"/>
      <c r="J74" s="31"/>
      <c r="K74" s="35"/>
      <c r="L74" s="3"/>
      <c r="AI74" s="3"/>
      <c r="AV74" s="3"/>
      <c r="AX74" s="3"/>
      <c r="BB74" s="3"/>
    </row>
    <row r="75" spans="1:54" x14ac:dyDescent="0.3">
      <c r="B75" s="8"/>
      <c r="C75" s="57" t="s">
        <v>190</v>
      </c>
      <c r="D75" s="54"/>
      <c r="E75" s="6"/>
      <c r="F75" s="19"/>
      <c r="G75" s="24">
        <v>231.08</v>
      </c>
      <c r="H75" s="24">
        <v>0.88</v>
      </c>
      <c r="I75" s="31"/>
      <c r="J75" s="31"/>
      <c r="K75" s="35"/>
    </row>
    <row r="76" spans="1:54" x14ac:dyDescent="0.3">
      <c r="C76" s="58" t="s">
        <v>176</v>
      </c>
      <c r="D76" s="54"/>
      <c r="E76" s="6"/>
      <c r="F76" s="19"/>
      <c r="G76" s="25">
        <v>231.08</v>
      </c>
      <c r="H76" s="25">
        <v>0.88</v>
      </c>
      <c r="I76" s="31"/>
      <c r="J76" s="31"/>
      <c r="K76" s="35"/>
    </row>
    <row r="77" spans="1:54" x14ac:dyDescent="0.3">
      <c r="C77" s="57"/>
      <c r="D77" s="54"/>
      <c r="E77" s="6"/>
      <c r="F77" s="19"/>
      <c r="G77" s="24"/>
      <c r="H77" s="24"/>
      <c r="I77" s="31"/>
      <c r="J77" s="31"/>
      <c r="K77" s="35"/>
    </row>
    <row r="78" spans="1:54" x14ac:dyDescent="0.3">
      <c r="C78" s="60" t="s">
        <v>191</v>
      </c>
      <c r="D78" s="55"/>
      <c r="E78" s="5"/>
      <c r="F78" s="20"/>
      <c r="G78" s="26">
        <v>25810.79</v>
      </c>
      <c r="H78" s="26">
        <v>100</v>
      </c>
      <c r="I78" s="32"/>
      <c r="J78" s="32"/>
      <c r="K78" s="36"/>
    </row>
    <row r="81" spans="3:11" x14ac:dyDescent="0.3">
      <c r="C81" s="1" t="s">
        <v>192</v>
      </c>
    </row>
    <row r="82" spans="3:11" x14ac:dyDescent="0.3">
      <c r="C82" s="37" t="s">
        <v>193</v>
      </c>
      <c r="D82" s="37"/>
      <c r="E82" s="37"/>
      <c r="F82" s="37"/>
      <c r="G82" s="37"/>
      <c r="H82" s="37"/>
      <c r="I82" s="37"/>
      <c r="J82" s="37"/>
      <c r="K82" s="37"/>
    </row>
    <row r="83" spans="3:11" x14ac:dyDescent="0.3">
      <c r="C83" s="2" t="s">
        <v>194</v>
      </c>
    </row>
    <row r="84" spans="3:11" x14ac:dyDescent="0.3">
      <c r="C84" s="2" t="s">
        <v>195</v>
      </c>
    </row>
    <row r="85" spans="3:11" ht="30" customHeight="1" x14ac:dyDescent="0.3">
      <c r="C85" s="82" t="s">
        <v>196</v>
      </c>
      <c r="D85" s="83"/>
      <c r="E85" s="83"/>
      <c r="F85" s="83"/>
      <c r="G85" s="83"/>
      <c r="H85" s="83"/>
      <c r="I85" s="83"/>
      <c r="J85" s="83"/>
      <c r="K85" s="83"/>
    </row>
    <row r="86" spans="3:11" x14ac:dyDescent="0.3">
      <c r="C86" s="2" t="s">
        <v>197</v>
      </c>
    </row>
    <row r="88" spans="3:11" x14ac:dyDescent="0.3">
      <c r="C88" s="1" t="s">
        <v>5366</v>
      </c>
      <c r="E88" s="80" t="s">
        <v>5367</v>
      </c>
    </row>
    <row r="89" spans="3:11" x14ac:dyDescent="0.3">
      <c r="E89" s="2" t="s">
        <v>5373</v>
      </c>
    </row>
  </sheetData>
  <mergeCells count="1">
    <mergeCell ref="C85:K85"/>
  </mergeCells>
  <hyperlinks>
    <hyperlink ref="J2" location="'Index'!A1" display="'Index'!A1" xr:uid="{FFBF7220-56E2-48A4-AAF9-AF19B90ECFA7}"/>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F8B43-1B65-4DFB-8558-2AE5941886B5}">
  <sheetPr codeName="Sheet181"/>
  <dimension ref="A1:IV86"/>
  <sheetViews>
    <sheetView showGridLines="0" zoomScale="90" zoomScaleNormal="90" workbookViewId="0">
      <pane ySplit="6" topLeftCell="A66"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3719</v>
      </c>
      <c r="J2" s="38" t="s">
        <v>4927</v>
      </c>
    </row>
    <row r="3" spans="1:54" ht="16.2" x14ac:dyDescent="0.35">
      <c r="C3" s="1" t="s">
        <v>28</v>
      </c>
      <c r="D3" s="21" t="s">
        <v>3720</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3695</v>
      </c>
      <c r="C26" s="57" t="s">
        <v>3696</v>
      </c>
      <c r="D26" s="54" t="s">
        <v>3697</v>
      </c>
      <c r="E26" s="6" t="s">
        <v>187</v>
      </c>
      <c r="F26" s="19">
        <v>12500000</v>
      </c>
      <c r="G26" s="24">
        <v>12738.63</v>
      </c>
      <c r="H26" s="24">
        <v>48.73</v>
      </c>
      <c r="I26" s="31">
        <v>6.0127579999999998</v>
      </c>
      <c r="J26" s="31"/>
      <c r="K26" s="35"/>
    </row>
    <row r="27" spans="1:11" x14ac:dyDescent="0.3">
      <c r="B27" s="8" t="s">
        <v>3721</v>
      </c>
      <c r="C27" s="57" t="s">
        <v>3722</v>
      </c>
      <c r="D27" s="54" t="s">
        <v>3723</v>
      </c>
      <c r="E27" s="6" t="s">
        <v>187</v>
      </c>
      <c r="F27" s="19">
        <v>1000000</v>
      </c>
      <c r="G27" s="24">
        <v>1015.95</v>
      </c>
      <c r="H27" s="24">
        <v>3.89</v>
      </c>
      <c r="I27" s="31">
        <v>5.9921625000000001</v>
      </c>
      <c r="J27" s="31"/>
      <c r="K27" s="35"/>
    </row>
    <row r="28" spans="1:11" x14ac:dyDescent="0.3">
      <c r="B28" s="8" t="s">
        <v>3724</v>
      </c>
      <c r="C28" s="57" t="s">
        <v>3725</v>
      </c>
      <c r="D28" s="54" t="s">
        <v>3726</v>
      </c>
      <c r="E28" s="6" t="s">
        <v>187</v>
      </c>
      <c r="F28" s="19">
        <v>1000000</v>
      </c>
      <c r="G28" s="24">
        <v>1012.39</v>
      </c>
      <c r="H28" s="24">
        <v>3.87</v>
      </c>
      <c r="I28" s="31">
        <v>6.0024579999999998</v>
      </c>
      <c r="J28" s="31"/>
      <c r="K28" s="35"/>
    </row>
    <row r="29" spans="1:11" x14ac:dyDescent="0.3">
      <c r="B29" s="8" t="s">
        <v>3727</v>
      </c>
      <c r="C29" s="57" t="s">
        <v>3728</v>
      </c>
      <c r="D29" s="54" t="s">
        <v>3729</v>
      </c>
      <c r="E29" s="6" t="s">
        <v>187</v>
      </c>
      <c r="F29" s="19">
        <v>500000</v>
      </c>
      <c r="G29" s="24">
        <v>508.04</v>
      </c>
      <c r="H29" s="24">
        <v>1.94</v>
      </c>
      <c r="I29" s="31">
        <v>5.9921625000000001</v>
      </c>
      <c r="J29" s="31"/>
      <c r="K29" s="35"/>
    </row>
    <row r="30" spans="1:11" x14ac:dyDescent="0.3">
      <c r="C30" s="58" t="s">
        <v>176</v>
      </c>
      <c r="D30" s="54"/>
      <c r="E30" s="6"/>
      <c r="F30" s="19"/>
      <c r="G30" s="25">
        <v>15275.01</v>
      </c>
      <c r="H30" s="25">
        <v>58.43</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3730</v>
      </c>
      <c r="C42" s="57" t="s">
        <v>3731</v>
      </c>
      <c r="D42" s="54" t="s">
        <v>3732</v>
      </c>
      <c r="E42" s="6" t="s">
        <v>187</v>
      </c>
      <c r="F42" s="19">
        <v>4551500</v>
      </c>
      <c r="G42" s="24">
        <v>4190.51</v>
      </c>
      <c r="H42" s="24">
        <v>16.03</v>
      </c>
      <c r="I42" s="31">
        <v>5.8187591999999997</v>
      </c>
      <c r="J42" s="31"/>
      <c r="K42" s="35"/>
    </row>
    <row r="43" spans="1:11" x14ac:dyDescent="0.3">
      <c r="B43" s="8" t="s">
        <v>3710</v>
      </c>
      <c r="C43" s="57" t="s">
        <v>3711</v>
      </c>
      <c r="D43" s="54" t="s">
        <v>3712</v>
      </c>
      <c r="E43" s="6" t="s">
        <v>187</v>
      </c>
      <c r="F43" s="19">
        <v>2500000</v>
      </c>
      <c r="G43" s="24">
        <v>2302.4699999999998</v>
      </c>
      <c r="H43" s="24">
        <v>8.81</v>
      </c>
      <c r="I43" s="31">
        <v>5.8180394</v>
      </c>
      <c r="J43" s="31"/>
      <c r="K43" s="35"/>
    </row>
    <row r="44" spans="1:11" x14ac:dyDescent="0.3">
      <c r="B44" s="8" t="s">
        <v>3595</v>
      </c>
      <c r="C44" s="57" t="s">
        <v>3596</v>
      </c>
      <c r="D44" s="54" t="s">
        <v>3597</v>
      </c>
      <c r="E44" s="6" t="s">
        <v>187</v>
      </c>
      <c r="F44" s="19">
        <v>1870000</v>
      </c>
      <c r="G44" s="24">
        <v>1746.3</v>
      </c>
      <c r="H44" s="24">
        <v>6.68</v>
      </c>
      <c r="I44" s="31">
        <v>5.7864051999999999</v>
      </c>
      <c r="J44" s="31"/>
      <c r="K44" s="35"/>
    </row>
    <row r="45" spans="1:11" x14ac:dyDescent="0.3">
      <c r="B45" s="8" t="s">
        <v>3733</v>
      </c>
      <c r="C45" s="57" t="s">
        <v>3734</v>
      </c>
      <c r="D45" s="54" t="s">
        <v>3735</v>
      </c>
      <c r="E45" s="6" t="s">
        <v>187</v>
      </c>
      <c r="F45" s="19">
        <v>625000</v>
      </c>
      <c r="G45" s="24">
        <v>575.24</v>
      </c>
      <c r="H45" s="24">
        <v>2.2000000000000002</v>
      </c>
      <c r="I45" s="31">
        <v>5.8194789</v>
      </c>
      <c r="J45" s="31"/>
      <c r="K45" s="35"/>
    </row>
    <row r="46" spans="1:11" x14ac:dyDescent="0.3">
      <c r="B46" s="8" t="s">
        <v>3713</v>
      </c>
      <c r="C46" s="57" t="s">
        <v>3714</v>
      </c>
      <c r="D46" s="54" t="s">
        <v>3715</v>
      </c>
      <c r="E46" s="6" t="s">
        <v>187</v>
      </c>
      <c r="F46" s="19">
        <v>600000</v>
      </c>
      <c r="G46" s="24">
        <v>552.86</v>
      </c>
      <c r="H46" s="24">
        <v>2.12</v>
      </c>
      <c r="I46" s="31">
        <v>5.8169598000000002</v>
      </c>
      <c r="J46" s="31"/>
      <c r="K46" s="35"/>
    </row>
    <row r="47" spans="1:11" x14ac:dyDescent="0.3">
      <c r="B47" s="8" t="s">
        <v>3716</v>
      </c>
      <c r="C47" s="57" t="s">
        <v>3717</v>
      </c>
      <c r="D47" s="54" t="s">
        <v>3718</v>
      </c>
      <c r="E47" s="6" t="s">
        <v>187</v>
      </c>
      <c r="F47" s="19">
        <v>407100</v>
      </c>
      <c r="G47" s="24">
        <v>375.78</v>
      </c>
      <c r="H47" s="24">
        <v>1.44</v>
      </c>
      <c r="I47" s="31">
        <v>5.8130528000000004</v>
      </c>
      <c r="J47" s="31"/>
      <c r="K47" s="35"/>
    </row>
    <row r="48" spans="1:11" x14ac:dyDescent="0.3">
      <c r="B48" s="8" t="s">
        <v>3413</v>
      </c>
      <c r="C48" s="57" t="s">
        <v>3414</v>
      </c>
      <c r="D48" s="54" t="s">
        <v>3415</v>
      </c>
      <c r="E48" s="6" t="s">
        <v>187</v>
      </c>
      <c r="F48" s="19">
        <v>361800</v>
      </c>
      <c r="G48" s="24">
        <v>348.01</v>
      </c>
      <c r="H48" s="24">
        <v>1.33</v>
      </c>
      <c r="I48" s="31">
        <v>5.7308322</v>
      </c>
      <c r="J48" s="31"/>
      <c r="K48" s="35"/>
    </row>
    <row r="49" spans="1:11" x14ac:dyDescent="0.3">
      <c r="B49" s="8" t="s">
        <v>3630</v>
      </c>
      <c r="C49" s="57" t="s">
        <v>3631</v>
      </c>
      <c r="D49" s="54" t="s">
        <v>3632</v>
      </c>
      <c r="E49" s="6" t="s">
        <v>187</v>
      </c>
      <c r="F49" s="19">
        <v>277000</v>
      </c>
      <c r="G49" s="24">
        <v>258.97000000000003</v>
      </c>
      <c r="H49" s="24">
        <v>0.99</v>
      </c>
      <c r="I49" s="31">
        <v>5.7839381999999997</v>
      </c>
      <c r="J49" s="31"/>
      <c r="K49" s="35"/>
    </row>
    <row r="50" spans="1:11" x14ac:dyDescent="0.3">
      <c r="B50" s="8" t="s">
        <v>3627</v>
      </c>
      <c r="C50" s="57" t="s">
        <v>3628</v>
      </c>
      <c r="D50" s="54" t="s">
        <v>3629</v>
      </c>
      <c r="E50" s="6" t="s">
        <v>187</v>
      </c>
      <c r="F50" s="19">
        <v>100000</v>
      </c>
      <c r="G50" s="24">
        <v>93.45</v>
      </c>
      <c r="H50" s="24">
        <v>0.36</v>
      </c>
      <c r="I50" s="31">
        <v>5.7850175000000004</v>
      </c>
      <c r="J50" s="31"/>
      <c r="K50" s="35"/>
    </row>
    <row r="51" spans="1:11" x14ac:dyDescent="0.3">
      <c r="B51" s="8" t="s">
        <v>3667</v>
      </c>
      <c r="C51" s="57" t="s">
        <v>3668</v>
      </c>
      <c r="D51" s="54" t="s">
        <v>3669</v>
      </c>
      <c r="E51" s="6" t="s">
        <v>187</v>
      </c>
      <c r="F51" s="19">
        <v>100000</v>
      </c>
      <c r="G51" s="24">
        <v>92.89</v>
      </c>
      <c r="H51" s="24">
        <v>0.36</v>
      </c>
      <c r="I51" s="31">
        <v>5.7981237999999999</v>
      </c>
      <c r="J51" s="31"/>
      <c r="K51" s="35"/>
    </row>
    <row r="52" spans="1:11" x14ac:dyDescent="0.3">
      <c r="B52" s="8" t="s">
        <v>1102</v>
      </c>
      <c r="C52" s="57" t="s">
        <v>1103</v>
      </c>
      <c r="D52" s="54" t="s">
        <v>1104</v>
      </c>
      <c r="E52" s="6" t="s">
        <v>187</v>
      </c>
      <c r="F52" s="19">
        <v>100000</v>
      </c>
      <c r="G52" s="24">
        <v>92.08</v>
      </c>
      <c r="H52" s="24">
        <v>0.35</v>
      </c>
      <c r="I52" s="31">
        <v>5.8183993000000003</v>
      </c>
      <c r="J52" s="31"/>
      <c r="K52" s="35"/>
    </row>
    <row r="53" spans="1:11" x14ac:dyDescent="0.3">
      <c r="C53" s="58" t="s">
        <v>176</v>
      </c>
      <c r="D53" s="54"/>
      <c r="E53" s="6"/>
      <c r="F53" s="19"/>
      <c r="G53" s="25">
        <v>10628.56</v>
      </c>
      <c r="H53" s="25">
        <v>40.67</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188</v>
      </c>
      <c r="C67" s="57" t="s">
        <v>189</v>
      </c>
      <c r="D67" s="54"/>
      <c r="E67" s="6"/>
      <c r="F67" s="19"/>
      <c r="G67" s="24">
        <v>59.52</v>
      </c>
      <c r="H67" s="24">
        <v>0.23</v>
      </c>
      <c r="I67" s="31"/>
      <c r="J67" s="31"/>
      <c r="K67" s="35"/>
    </row>
    <row r="68" spans="1:54" x14ac:dyDescent="0.3">
      <c r="C68" s="58" t="s">
        <v>176</v>
      </c>
      <c r="D68" s="54"/>
      <c r="E68" s="6"/>
      <c r="F68" s="19"/>
      <c r="G68" s="25">
        <v>59.52</v>
      </c>
      <c r="H68" s="25">
        <v>0.23</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5255</v>
      </c>
      <c r="D71" s="54"/>
      <c r="E71" s="6"/>
      <c r="F71" s="19"/>
      <c r="G71" s="24" t="s">
        <v>2</v>
      </c>
      <c r="H71" s="24" t="s">
        <v>2</v>
      </c>
      <c r="I71" s="31"/>
      <c r="J71" s="31"/>
      <c r="K71" s="35"/>
      <c r="L71" s="3"/>
      <c r="AI71" s="3"/>
      <c r="AV71" s="3"/>
      <c r="AX71" s="3"/>
      <c r="BB71" s="3"/>
    </row>
    <row r="72" spans="1:54" x14ac:dyDescent="0.3">
      <c r="B72" s="8"/>
      <c r="C72" s="57" t="s">
        <v>190</v>
      </c>
      <c r="D72" s="54"/>
      <c r="E72" s="6"/>
      <c r="F72" s="19"/>
      <c r="G72" s="24">
        <v>175.82</v>
      </c>
      <c r="H72" s="24">
        <v>0.67</v>
      </c>
      <c r="I72" s="31"/>
      <c r="J72" s="31"/>
      <c r="K72" s="35"/>
    </row>
    <row r="73" spans="1:54" x14ac:dyDescent="0.3">
      <c r="C73" s="58" t="s">
        <v>176</v>
      </c>
      <c r="D73" s="54"/>
      <c r="E73" s="6"/>
      <c r="F73" s="19"/>
      <c r="G73" s="25">
        <v>175.82</v>
      </c>
      <c r="H73" s="25">
        <v>0.67</v>
      </c>
      <c r="I73" s="31"/>
      <c r="J73" s="31"/>
      <c r="K73" s="35"/>
    </row>
    <row r="74" spans="1:54" x14ac:dyDescent="0.3">
      <c r="C74" s="57"/>
      <c r="D74" s="54"/>
      <c r="E74" s="6"/>
      <c r="F74" s="19"/>
      <c r="G74" s="24"/>
      <c r="H74" s="24"/>
      <c r="I74" s="31"/>
      <c r="J74" s="31"/>
      <c r="K74" s="35"/>
    </row>
    <row r="75" spans="1:54" x14ac:dyDescent="0.3">
      <c r="C75" s="60" t="s">
        <v>191</v>
      </c>
      <c r="D75" s="55"/>
      <c r="E75" s="5"/>
      <c r="F75" s="20"/>
      <c r="G75" s="26">
        <v>26138.91</v>
      </c>
      <c r="H75" s="26">
        <v>100</v>
      </c>
      <c r="I75" s="32"/>
      <c r="J75" s="32"/>
      <c r="K75" s="36"/>
    </row>
    <row r="78" spans="1:54" x14ac:dyDescent="0.3">
      <c r="C78" s="1" t="s">
        <v>192</v>
      </c>
    </row>
    <row r="79" spans="1:54" x14ac:dyDescent="0.3">
      <c r="C79" s="37" t="s">
        <v>193</v>
      </c>
      <c r="D79" s="37"/>
      <c r="E79" s="37"/>
      <c r="F79" s="37"/>
      <c r="G79" s="37"/>
      <c r="H79" s="37"/>
      <c r="I79" s="37"/>
      <c r="J79" s="37"/>
      <c r="K79" s="37"/>
    </row>
    <row r="80" spans="1:54" x14ac:dyDescent="0.3">
      <c r="C80" s="2" t="s">
        <v>194</v>
      </c>
    </row>
    <row r="81" spans="3:11" x14ac:dyDescent="0.3">
      <c r="C81" s="2" t="s">
        <v>195</v>
      </c>
    </row>
    <row r="82" spans="3:11" ht="30" customHeight="1" x14ac:dyDescent="0.3">
      <c r="C82" s="82" t="s">
        <v>196</v>
      </c>
      <c r="D82" s="83"/>
      <c r="E82" s="83"/>
      <c r="F82" s="83"/>
      <c r="G82" s="83"/>
      <c r="H82" s="83"/>
      <c r="I82" s="83"/>
      <c r="J82" s="83"/>
      <c r="K82" s="83"/>
    </row>
    <row r="83" spans="3:11" x14ac:dyDescent="0.3">
      <c r="C83" s="2" t="s">
        <v>197</v>
      </c>
    </row>
    <row r="85" spans="3:11" x14ac:dyDescent="0.3">
      <c r="C85" s="1" t="s">
        <v>5366</v>
      </c>
      <c r="E85" s="80" t="s">
        <v>5367</v>
      </c>
    </row>
    <row r="86" spans="3:11" x14ac:dyDescent="0.3">
      <c r="E86" s="2" t="s">
        <v>5373</v>
      </c>
    </row>
  </sheetData>
  <mergeCells count="1">
    <mergeCell ref="C82:K82"/>
  </mergeCells>
  <hyperlinks>
    <hyperlink ref="J2" location="'Index'!A1" display="'Index'!A1" xr:uid="{725BB5BA-28D9-45F1-AED7-27B7D78AA919}"/>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531C-8587-4983-B334-76A963B994E4}">
  <sheetPr codeName="Sheet182"/>
  <dimension ref="A1:IV85"/>
  <sheetViews>
    <sheetView showGridLines="0" zoomScale="90" zoomScaleNormal="90" workbookViewId="0">
      <pane ySplit="6" topLeftCell="A6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3736</v>
      </c>
      <c r="J2" s="38" t="s">
        <v>4927</v>
      </c>
    </row>
    <row r="3" spans="1:54" ht="16.2" x14ac:dyDescent="0.35">
      <c r="C3" s="1" t="s">
        <v>28</v>
      </c>
      <c r="D3" s="21" t="s">
        <v>3737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3738</v>
      </c>
      <c r="C26" s="57" t="s">
        <v>3739</v>
      </c>
      <c r="D26" s="54" t="s">
        <v>3740</v>
      </c>
      <c r="E26" s="6" t="s">
        <v>187</v>
      </c>
      <c r="F26" s="19">
        <v>5000000</v>
      </c>
      <c r="G26" s="24">
        <v>5080.3100000000004</v>
      </c>
      <c r="H26" s="24">
        <v>19.91</v>
      </c>
      <c r="I26" s="31">
        <v>6.1329001999999999</v>
      </c>
      <c r="J26" s="31"/>
      <c r="K26" s="35"/>
    </row>
    <row r="27" spans="1:11" x14ac:dyDescent="0.3">
      <c r="B27" s="8" t="s">
        <v>3741</v>
      </c>
      <c r="C27" s="57" t="s">
        <v>3742</v>
      </c>
      <c r="D27" s="54" t="s">
        <v>3743</v>
      </c>
      <c r="E27" s="6" t="s">
        <v>187</v>
      </c>
      <c r="F27" s="19">
        <v>4000000</v>
      </c>
      <c r="G27" s="24">
        <v>4063.67</v>
      </c>
      <c r="H27" s="24">
        <v>15.92</v>
      </c>
      <c r="I27" s="31">
        <v>6.1329001999999999</v>
      </c>
      <c r="J27" s="31"/>
      <c r="K27" s="35"/>
    </row>
    <row r="28" spans="1:11" x14ac:dyDescent="0.3">
      <c r="B28" s="8" t="s">
        <v>3744</v>
      </c>
      <c r="C28" s="57" t="s">
        <v>3745</v>
      </c>
      <c r="D28" s="54" t="s">
        <v>3746</v>
      </c>
      <c r="E28" s="6" t="s">
        <v>187</v>
      </c>
      <c r="F28" s="19">
        <v>4000000</v>
      </c>
      <c r="G28" s="24">
        <v>4063.1</v>
      </c>
      <c r="H28" s="24">
        <v>15.92</v>
      </c>
      <c r="I28" s="31">
        <v>6.1329001999999999</v>
      </c>
      <c r="J28" s="31"/>
      <c r="K28" s="35"/>
    </row>
    <row r="29" spans="1:11" x14ac:dyDescent="0.3">
      <c r="B29" s="8" t="s">
        <v>3747</v>
      </c>
      <c r="C29" s="57" t="s">
        <v>3748</v>
      </c>
      <c r="D29" s="54" t="s">
        <v>3749</v>
      </c>
      <c r="E29" s="6" t="s">
        <v>187</v>
      </c>
      <c r="F29" s="19">
        <v>2500000</v>
      </c>
      <c r="G29" s="24">
        <v>2539.7800000000002</v>
      </c>
      <c r="H29" s="24">
        <v>9.9499999999999993</v>
      </c>
      <c r="I29" s="31">
        <v>6.1537594000000002</v>
      </c>
      <c r="J29" s="31"/>
      <c r="K29" s="35"/>
    </row>
    <row r="30" spans="1:11" x14ac:dyDescent="0.3">
      <c r="B30" s="8" t="s">
        <v>3750</v>
      </c>
      <c r="C30" s="57" t="s">
        <v>3751</v>
      </c>
      <c r="D30" s="54" t="s">
        <v>3752</v>
      </c>
      <c r="E30" s="6" t="s">
        <v>187</v>
      </c>
      <c r="F30" s="19">
        <v>2500000</v>
      </c>
      <c r="G30" s="24">
        <v>2538.5300000000002</v>
      </c>
      <c r="H30" s="24">
        <v>9.9499999999999993</v>
      </c>
      <c r="I30" s="31">
        <v>6.1689562000000002</v>
      </c>
      <c r="J30" s="31"/>
      <c r="K30" s="35"/>
    </row>
    <row r="31" spans="1:11" x14ac:dyDescent="0.3">
      <c r="B31" s="8" t="s">
        <v>3753</v>
      </c>
      <c r="C31" s="57" t="s">
        <v>3754</v>
      </c>
      <c r="D31" s="54" t="s">
        <v>3755</v>
      </c>
      <c r="E31" s="6" t="s">
        <v>187</v>
      </c>
      <c r="F31" s="19">
        <v>221100</v>
      </c>
      <c r="G31" s="24">
        <v>224.51</v>
      </c>
      <c r="H31" s="24">
        <v>0.88</v>
      </c>
      <c r="I31" s="31">
        <v>6.1689544999999999</v>
      </c>
      <c r="J31" s="31"/>
      <c r="K31" s="35"/>
    </row>
    <row r="32" spans="1:11" x14ac:dyDescent="0.3">
      <c r="C32" s="58" t="s">
        <v>176</v>
      </c>
      <c r="D32" s="54"/>
      <c r="E32" s="6"/>
      <c r="F32" s="19"/>
      <c r="G32" s="25">
        <v>18509.900000000001</v>
      </c>
      <c r="H32" s="25">
        <v>72.53</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1102</v>
      </c>
      <c r="C44" s="57" t="s">
        <v>1103</v>
      </c>
      <c r="D44" s="54" t="s">
        <v>1104</v>
      </c>
      <c r="E44" s="6" t="s">
        <v>187</v>
      </c>
      <c r="F44" s="19">
        <v>1503200</v>
      </c>
      <c r="G44" s="24">
        <v>1384.2</v>
      </c>
      <c r="H44" s="24">
        <v>5.42</v>
      </c>
      <c r="I44" s="31">
        <v>5.8183993000000003</v>
      </c>
      <c r="J44" s="31"/>
      <c r="K44" s="35"/>
    </row>
    <row r="45" spans="1:11" x14ac:dyDescent="0.3">
      <c r="B45" s="8" t="s">
        <v>3713</v>
      </c>
      <c r="C45" s="57" t="s">
        <v>3714</v>
      </c>
      <c r="D45" s="54" t="s">
        <v>3715</v>
      </c>
      <c r="E45" s="6" t="s">
        <v>187</v>
      </c>
      <c r="F45" s="19">
        <v>1232500</v>
      </c>
      <c r="G45" s="24">
        <v>1135.67</v>
      </c>
      <c r="H45" s="24">
        <v>4.45</v>
      </c>
      <c r="I45" s="31">
        <v>5.8169598000000002</v>
      </c>
      <c r="J45" s="31"/>
      <c r="K45" s="35"/>
    </row>
    <row r="46" spans="1:11" x14ac:dyDescent="0.3">
      <c r="B46" s="8" t="s">
        <v>3710</v>
      </c>
      <c r="C46" s="57" t="s">
        <v>3711</v>
      </c>
      <c r="D46" s="54" t="s">
        <v>3712</v>
      </c>
      <c r="E46" s="6" t="s">
        <v>187</v>
      </c>
      <c r="F46" s="19">
        <v>1148500</v>
      </c>
      <c r="G46" s="24">
        <v>1057.75</v>
      </c>
      <c r="H46" s="24">
        <v>4.1399999999999997</v>
      </c>
      <c r="I46" s="31">
        <v>5.8180394</v>
      </c>
      <c r="J46" s="31"/>
      <c r="K46" s="35"/>
    </row>
    <row r="47" spans="1:11" x14ac:dyDescent="0.3">
      <c r="B47" s="8" t="s">
        <v>3667</v>
      </c>
      <c r="C47" s="57" t="s">
        <v>3668</v>
      </c>
      <c r="D47" s="54" t="s">
        <v>3669</v>
      </c>
      <c r="E47" s="6" t="s">
        <v>187</v>
      </c>
      <c r="F47" s="19">
        <v>750000</v>
      </c>
      <c r="G47" s="24">
        <v>696.69</v>
      </c>
      <c r="H47" s="24">
        <v>2.73</v>
      </c>
      <c r="I47" s="31">
        <v>5.7981237999999999</v>
      </c>
      <c r="J47" s="31"/>
      <c r="K47" s="35"/>
    </row>
    <row r="48" spans="1:11" x14ac:dyDescent="0.3">
      <c r="B48" s="8" t="s">
        <v>3730</v>
      </c>
      <c r="C48" s="57" t="s">
        <v>3731</v>
      </c>
      <c r="D48" s="54" t="s">
        <v>3732</v>
      </c>
      <c r="E48" s="6" t="s">
        <v>187</v>
      </c>
      <c r="F48" s="19">
        <v>725000</v>
      </c>
      <c r="G48" s="24">
        <v>667.5</v>
      </c>
      <c r="H48" s="24">
        <v>2.62</v>
      </c>
      <c r="I48" s="31">
        <v>5.8187591999999997</v>
      </c>
      <c r="J48" s="31"/>
      <c r="K48" s="35"/>
    </row>
    <row r="49" spans="1:11" x14ac:dyDescent="0.3">
      <c r="B49" s="8" t="s">
        <v>3716</v>
      </c>
      <c r="C49" s="57" t="s">
        <v>3717</v>
      </c>
      <c r="D49" s="54" t="s">
        <v>3718</v>
      </c>
      <c r="E49" s="6" t="s">
        <v>187</v>
      </c>
      <c r="F49" s="19">
        <v>500000</v>
      </c>
      <c r="G49" s="24">
        <v>461.54</v>
      </c>
      <c r="H49" s="24">
        <v>1.81</v>
      </c>
      <c r="I49" s="31">
        <v>5.8130528000000004</v>
      </c>
      <c r="J49" s="31"/>
      <c r="K49" s="35"/>
    </row>
    <row r="50" spans="1:11" x14ac:dyDescent="0.3">
      <c r="B50" s="8" t="s">
        <v>3595</v>
      </c>
      <c r="C50" s="57" t="s">
        <v>3596</v>
      </c>
      <c r="D50" s="54" t="s">
        <v>3597</v>
      </c>
      <c r="E50" s="6" t="s">
        <v>187</v>
      </c>
      <c r="F50" s="19">
        <v>345000</v>
      </c>
      <c r="G50" s="24">
        <v>322.18</v>
      </c>
      <c r="H50" s="24">
        <v>1.26</v>
      </c>
      <c r="I50" s="31">
        <v>5.7864051999999999</v>
      </c>
      <c r="J50" s="31"/>
      <c r="K50" s="35"/>
    </row>
    <row r="51" spans="1:11" x14ac:dyDescent="0.3">
      <c r="B51" s="8" t="s">
        <v>3733</v>
      </c>
      <c r="C51" s="57" t="s">
        <v>3734</v>
      </c>
      <c r="D51" s="54" t="s">
        <v>3735</v>
      </c>
      <c r="E51" s="6" t="s">
        <v>187</v>
      </c>
      <c r="F51" s="19">
        <v>333000</v>
      </c>
      <c r="G51" s="24">
        <v>306.49</v>
      </c>
      <c r="H51" s="24">
        <v>1.2</v>
      </c>
      <c r="I51" s="31">
        <v>5.8194789</v>
      </c>
      <c r="J51" s="31"/>
      <c r="K51" s="35"/>
    </row>
    <row r="52" spans="1:11" x14ac:dyDescent="0.3">
      <c r="C52" s="58" t="s">
        <v>176</v>
      </c>
      <c r="D52" s="54"/>
      <c r="E52" s="6"/>
      <c r="F52" s="19"/>
      <c r="G52" s="25">
        <v>6032.02</v>
      </c>
      <c r="H52" s="25">
        <v>23.63</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188</v>
      </c>
      <c r="C66" s="57" t="s">
        <v>189</v>
      </c>
      <c r="D66" s="54"/>
      <c r="E66" s="6"/>
      <c r="F66" s="19"/>
      <c r="G66" s="24">
        <v>353.17</v>
      </c>
      <c r="H66" s="24">
        <v>1.38</v>
      </c>
      <c r="I66" s="31"/>
      <c r="J66" s="31"/>
      <c r="K66" s="35"/>
    </row>
    <row r="67" spans="1:54" x14ac:dyDescent="0.3">
      <c r="C67" s="58" t="s">
        <v>176</v>
      </c>
      <c r="D67" s="54"/>
      <c r="E67" s="6"/>
      <c r="F67" s="19"/>
      <c r="G67" s="25">
        <v>353.17</v>
      </c>
      <c r="H67" s="25">
        <v>1.38</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5255</v>
      </c>
      <c r="D70" s="54"/>
      <c r="E70" s="6"/>
      <c r="F70" s="19"/>
      <c r="G70" s="24" t="s">
        <v>2</v>
      </c>
      <c r="H70" s="24" t="s">
        <v>2</v>
      </c>
      <c r="I70" s="31"/>
      <c r="J70" s="31"/>
      <c r="K70" s="35"/>
      <c r="L70" s="3"/>
      <c r="AI70" s="3"/>
      <c r="AV70" s="3"/>
      <c r="AX70" s="3"/>
      <c r="BB70" s="3"/>
    </row>
    <row r="71" spans="1:54" x14ac:dyDescent="0.3">
      <c r="B71" s="8"/>
      <c r="C71" s="57" t="s">
        <v>190</v>
      </c>
      <c r="D71" s="54"/>
      <c r="E71" s="6"/>
      <c r="F71" s="19"/>
      <c r="G71" s="24">
        <v>625.37</v>
      </c>
      <c r="H71" s="24">
        <v>2.46</v>
      </c>
      <c r="I71" s="31"/>
      <c r="J71" s="31"/>
      <c r="K71" s="35"/>
    </row>
    <row r="72" spans="1:54" x14ac:dyDescent="0.3">
      <c r="C72" s="58" t="s">
        <v>176</v>
      </c>
      <c r="D72" s="54"/>
      <c r="E72" s="6"/>
      <c r="F72" s="19"/>
      <c r="G72" s="25">
        <v>625.37</v>
      </c>
      <c r="H72" s="25">
        <v>2.46</v>
      </c>
      <c r="I72" s="31"/>
      <c r="J72" s="31"/>
      <c r="K72" s="35"/>
    </row>
    <row r="73" spans="1:54" x14ac:dyDescent="0.3">
      <c r="C73" s="57"/>
      <c r="D73" s="54"/>
      <c r="E73" s="6"/>
      <c r="F73" s="19"/>
      <c r="G73" s="24"/>
      <c r="H73" s="24"/>
      <c r="I73" s="31"/>
      <c r="J73" s="31"/>
      <c r="K73" s="35"/>
    </row>
    <row r="74" spans="1:54" x14ac:dyDescent="0.3">
      <c r="C74" s="60" t="s">
        <v>191</v>
      </c>
      <c r="D74" s="55"/>
      <c r="E74" s="5"/>
      <c r="F74" s="20"/>
      <c r="G74" s="26">
        <v>25520.46</v>
      </c>
      <c r="H74" s="26">
        <v>99.999999999999986</v>
      </c>
      <c r="I74" s="32"/>
      <c r="J74" s="32"/>
      <c r="K74" s="36"/>
    </row>
    <row r="77" spans="1:54" x14ac:dyDescent="0.3">
      <c r="C77" s="1" t="s">
        <v>192</v>
      </c>
    </row>
    <row r="78" spans="1:54" x14ac:dyDescent="0.3">
      <c r="C78" s="37" t="s">
        <v>193</v>
      </c>
      <c r="D78" s="37"/>
      <c r="E78" s="37"/>
      <c r="F78" s="37"/>
      <c r="G78" s="37"/>
      <c r="H78" s="37"/>
      <c r="I78" s="37"/>
      <c r="J78" s="37"/>
      <c r="K78" s="37"/>
    </row>
    <row r="79" spans="1:54" x14ac:dyDescent="0.3">
      <c r="C79" s="2" t="s">
        <v>194</v>
      </c>
    </row>
    <row r="80" spans="1:54" x14ac:dyDescent="0.3">
      <c r="C80" s="2" t="s">
        <v>195</v>
      </c>
    </row>
    <row r="81" spans="3:11" ht="30" customHeight="1" x14ac:dyDescent="0.3">
      <c r="C81" s="82" t="s">
        <v>196</v>
      </c>
      <c r="D81" s="83"/>
      <c r="E81" s="83"/>
      <c r="F81" s="83"/>
      <c r="G81" s="83"/>
      <c r="H81" s="83"/>
      <c r="I81" s="83"/>
      <c r="J81" s="83"/>
      <c r="K81" s="83"/>
    </row>
    <row r="82" spans="3:11" x14ac:dyDescent="0.3">
      <c r="C82" s="2" t="s">
        <v>197</v>
      </c>
    </row>
    <row r="84" spans="3:11" x14ac:dyDescent="0.3">
      <c r="C84" s="1" t="s">
        <v>5366</v>
      </c>
      <c r="E84" s="80" t="s">
        <v>5367</v>
      </c>
    </row>
    <row r="85" spans="3:11" x14ac:dyDescent="0.3">
      <c r="E85" s="2" t="s">
        <v>5373</v>
      </c>
    </row>
  </sheetData>
  <mergeCells count="1">
    <mergeCell ref="C81:K81"/>
  </mergeCells>
  <hyperlinks>
    <hyperlink ref="J2" location="'Index'!A1" display="'Index'!A1" xr:uid="{26F1F411-5485-49E3-ABD8-05C4BDB96928}"/>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C7A07-8831-4C99-A22C-ECB77B326361}">
  <sheetPr codeName="Sheet183"/>
  <dimension ref="A1:IV170"/>
  <sheetViews>
    <sheetView showGridLines="0" zoomScale="90" zoomScaleNormal="90" workbookViewId="0">
      <pane ySplit="6" topLeftCell="A14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3756</v>
      </c>
      <c r="J2" s="38" t="s">
        <v>4927</v>
      </c>
    </row>
    <row r="3" spans="1:54" ht="16.2" x14ac:dyDescent="0.35">
      <c r="C3" s="1" t="s">
        <v>28</v>
      </c>
      <c r="D3" s="21" t="s">
        <v>3757</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3758</v>
      </c>
      <c r="C18" s="57" t="s">
        <v>634</v>
      </c>
      <c r="D18" s="54" t="s">
        <v>3759</v>
      </c>
      <c r="E18" s="6" t="s">
        <v>595</v>
      </c>
      <c r="F18" s="19">
        <v>64950</v>
      </c>
      <c r="G18" s="24">
        <v>65581.7</v>
      </c>
      <c r="H18" s="24">
        <v>7.34</v>
      </c>
      <c r="I18" s="31">
        <v>6.52</v>
      </c>
      <c r="J18" s="31"/>
      <c r="K18" s="35" t="s">
        <v>596</v>
      </c>
    </row>
    <row r="19" spans="2:11" x14ac:dyDescent="0.3">
      <c r="B19" s="8" t="s">
        <v>3760</v>
      </c>
      <c r="C19" s="57" t="s">
        <v>686</v>
      </c>
      <c r="D19" s="54" t="s">
        <v>3761</v>
      </c>
      <c r="E19" s="6" t="s">
        <v>595</v>
      </c>
      <c r="F19" s="19">
        <v>59400</v>
      </c>
      <c r="G19" s="24">
        <v>59904.07</v>
      </c>
      <c r="H19" s="24">
        <v>6.71</v>
      </c>
      <c r="I19" s="31">
        <v>6.2850000000000001</v>
      </c>
      <c r="J19" s="31"/>
      <c r="K19" s="35" t="s">
        <v>596</v>
      </c>
    </row>
    <row r="20" spans="2:11" x14ac:dyDescent="0.3">
      <c r="B20" s="8" t="s">
        <v>3762</v>
      </c>
      <c r="C20" s="57" t="s">
        <v>2784</v>
      </c>
      <c r="D20" s="54" t="s">
        <v>3763</v>
      </c>
      <c r="E20" s="6" t="s">
        <v>595</v>
      </c>
      <c r="F20" s="19">
        <v>5000</v>
      </c>
      <c r="G20" s="24">
        <v>50391</v>
      </c>
      <c r="H20" s="24">
        <v>5.64</v>
      </c>
      <c r="I20" s="31">
        <v>6.4032</v>
      </c>
      <c r="J20" s="31"/>
      <c r="K20" s="35" t="s">
        <v>596</v>
      </c>
    </row>
    <row r="21" spans="2:11" x14ac:dyDescent="0.3">
      <c r="B21" s="8" t="s">
        <v>3764</v>
      </c>
      <c r="C21" s="57" t="s">
        <v>634</v>
      </c>
      <c r="D21" s="54" t="s">
        <v>3765</v>
      </c>
      <c r="E21" s="6" t="s">
        <v>595</v>
      </c>
      <c r="F21" s="19">
        <v>48500</v>
      </c>
      <c r="G21" s="24">
        <v>48987.76</v>
      </c>
      <c r="H21" s="24">
        <v>5.49</v>
      </c>
      <c r="I21" s="31">
        <v>6.5</v>
      </c>
      <c r="J21" s="31"/>
      <c r="K21" s="35" t="s">
        <v>596</v>
      </c>
    </row>
    <row r="22" spans="2:11" x14ac:dyDescent="0.3">
      <c r="B22" s="8" t="s">
        <v>3766</v>
      </c>
      <c r="C22" s="57" t="s">
        <v>658</v>
      </c>
      <c r="D22" s="54" t="s">
        <v>3767</v>
      </c>
      <c r="E22" s="6" t="s">
        <v>595</v>
      </c>
      <c r="F22" s="19">
        <v>3800</v>
      </c>
      <c r="G22" s="24">
        <v>38215.269999999997</v>
      </c>
      <c r="H22" s="24">
        <v>4.28</v>
      </c>
      <c r="I22" s="31">
        <v>6.54</v>
      </c>
      <c r="J22" s="31"/>
      <c r="K22" s="35" t="s">
        <v>596</v>
      </c>
    </row>
    <row r="23" spans="2:11" x14ac:dyDescent="0.3">
      <c r="B23" s="8" t="s">
        <v>2642</v>
      </c>
      <c r="C23" s="57" t="s">
        <v>658</v>
      </c>
      <c r="D23" s="54" t="s">
        <v>2643</v>
      </c>
      <c r="E23" s="6" t="s">
        <v>595</v>
      </c>
      <c r="F23" s="19">
        <v>3550</v>
      </c>
      <c r="G23" s="24">
        <v>35318.42</v>
      </c>
      <c r="H23" s="24">
        <v>3.96</v>
      </c>
      <c r="I23" s="31">
        <v>6.54</v>
      </c>
      <c r="J23" s="31"/>
      <c r="K23" s="35" t="s">
        <v>596</v>
      </c>
    </row>
    <row r="24" spans="2:11" x14ac:dyDescent="0.3">
      <c r="B24" s="8" t="s">
        <v>3768</v>
      </c>
      <c r="C24" s="57" t="s">
        <v>686</v>
      </c>
      <c r="D24" s="54" t="s">
        <v>3769</v>
      </c>
      <c r="E24" s="6" t="s">
        <v>595</v>
      </c>
      <c r="F24" s="19">
        <v>19500</v>
      </c>
      <c r="G24" s="24">
        <v>19679.87</v>
      </c>
      <c r="H24" s="24">
        <v>2.2000000000000002</v>
      </c>
      <c r="I24" s="31">
        <v>6.2850000000000001</v>
      </c>
      <c r="J24" s="31"/>
      <c r="K24" s="35" t="s">
        <v>596</v>
      </c>
    </row>
    <row r="25" spans="2:11" x14ac:dyDescent="0.3">
      <c r="B25" s="8" t="s">
        <v>3770</v>
      </c>
      <c r="C25" s="57" t="s">
        <v>658</v>
      </c>
      <c r="D25" s="54" t="s">
        <v>3771</v>
      </c>
      <c r="E25" s="6" t="s">
        <v>595</v>
      </c>
      <c r="F25" s="19">
        <v>1800</v>
      </c>
      <c r="G25" s="24">
        <v>18204.59</v>
      </c>
      <c r="H25" s="24">
        <v>2.04</v>
      </c>
      <c r="I25" s="31">
        <v>6.5099</v>
      </c>
      <c r="J25" s="31"/>
      <c r="K25" s="35" t="s">
        <v>596</v>
      </c>
    </row>
    <row r="26" spans="2:11" x14ac:dyDescent="0.3">
      <c r="B26" s="8" t="s">
        <v>3772</v>
      </c>
      <c r="C26" s="57" t="s">
        <v>2784</v>
      </c>
      <c r="D26" s="54" t="s">
        <v>3773</v>
      </c>
      <c r="E26" s="6" t="s">
        <v>595</v>
      </c>
      <c r="F26" s="19">
        <v>1600</v>
      </c>
      <c r="G26" s="24">
        <v>16084.86</v>
      </c>
      <c r="H26" s="24">
        <v>1.8</v>
      </c>
      <c r="I26" s="31">
        <v>6.3574999999999999</v>
      </c>
      <c r="J26" s="31"/>
      <c r="K26" s="35" t="s">
        <v>596</v>
      </c>
    </row>
    <row r="27" spans="2:11" x14ac:dyDescent="0.3">
      <c r="B27" s="8" t="s">
        <v>3774</v>
      </c>
      <c r="C27" s="57" t="s">
        <v>550</v>
      </c>
      <c r="D27" s="54" t="s">
        <v>3775</v>
      </c>
      <c r="E27" s="6" t="s">
        <v>595</v>
      </c>
      <c r="F27" s="19">
        <v>13700</v>
      </c>
      <c r="G27" s="24">
        <v>13788.64</v>
      </c>
      <c r="H27" s="24">
        <v>1.54</v>
      </c>
      <c r="I27" s="31">
        <v>6.3977000000000004</v>
      </c>
      <c r="J27" s="31"/>
      <c r="K27" s="35" t="s">
        <v>596</v>
      </c>
    </row>
    <row r="28" spans="2:11" x14ac:dyDescent="0.3">
      <c r="B28" s="8" t="s">
        <v>3776</v>
      </c>
      <c r="C28" s="57" t="s">
        <v>550</v>
      </c>
      <c r="D28" s="54" t="s">
        <v>3777</v>
      </c>
      <c r="E28" s="6" t="s">
        <v>595</v>
      </c>
      <c r="F28" s="19">
        <v>950</v>
      </c>
      <c r="G28" s="24">
        <v>9610.7000000000007</v>
      </c>
      <c r="H28" s="24">
        <v>1.08</v>
      </c>
      <c r="I28" s="31">
        <v>6.46</v>
      </c>
      <c r="J28" s="31"/>
      <c r="K28" s="35" t="s">
        <v>596</v>
      </c>
    </row>
    <row r="29" spans="2:11" x14ac:dyDescent="0.3">
      <c r="B29" s="8" t="s">
        <v>3778</v>
      </c>
      <c r="C29" s="57" t="s">
        <v>658</v>
      </c>
      <c r="D29" s="54" t="s">
        <v>3779</v>
      </c>
      <c r="E29" s="6" t="s">
        <v>595</v>
      </c>
      <c r="F29" s="19">
        <v>7500</v>
      </c>
      <c r="G29" s="24">
        <v>7598.8</v>
      </c>
      <c r="H29" s="24">
        <v>0.85</v>
      </c>
      <c r="I29" s="31">
        <v>6.54</v>
      </c>
      <c r="J29" s="31"/>
      <c r="K29" s="35" t="s">
        <v>596</v>
      </c>
    </row>
    <row r="30" spans="2:11" x14ac:dyDescent="0.3">
      <c r="B30" s="8" t="s">
        <v>3780</v>
      </c>
      <c r="C30" s="57" t="s">
        <v>550</v>
      </c>
      <c r="D30" s="54" t="s">
        <v>3781</v>
      </c>
      <c r="E30" s="6" t="s">
        <v>595</v>
      </c>
      <c r="F30" s="19">
        <v>750</v>
      </c>
      <c r="G30" s="24">
        <v>7595.93</v>
      </c>
      <c r="H30" s="24">
        <v>0.85</v>
      </c>
      <c r="I30" s="31">
        <v>6.3726000000000003</v>
      </c>
      <c r="J30" s="31"/>
      <c r="K30" s="35" t="s">
        <v>596</v>
      </c>
    </row>
    <row r="31" spans="2:11" x14ac:dyDescent="0.3">
      <c r="B31" s="8" t="s">
        <v>3782</v>
      </c>
      <c r="C31" s="57" t="s">
        <v>686</v>
      </c>
      <c r="D31" s="54" t="s">
        <v>3783</v>
      </c>
      <c r="E31" s="6" t="s">
        <v>595</v>
      </c>
      <c r="F31" s="19">
        <v>620</v>
      </c>
      <c r="G31" s="24">
        <v>6331.24</v>
      </c>
      <c r="H31" s="24">
        <v>0.71</v>
      </c>
      <c r="I31" s="31">
        <v>6.2084999999999999</v>
      </c>
      <c r="J31" s="31"/>
      <c r="K31" s="35" t="s">
        <v>596</v>
      </c>
    </row>
    <row r="32" spans="2:11" x14ac:dyDescent="0.3">
      <c r="B32" s="8" t="s">
        <v>3784</v>
      </c>
      <c r="C32" s="57" t="s">
        <v>658</v>
      </c>
      <c r="D32" s="54" t="s">
        <v>3785</v>
      </c>
      <c r="E32" s="6" t="s">
        <v>595</v>
      </c>
      <c r="F32" s="19">
        <v>600</v>
      </c>
      <c r="G32" s="24">
        <v>6038.51</v>
      </c>
      <c r="H32" s="24">
        <v>0.68</v>
      </c>
      <c r="I32" s="31">
        <v>6.54</v>
      </c>
      <c r="J32" s="31"/>
      <c r="K32" s="35" t="s">
        <v>596</v>
      </c>
    </row>
    <row r="33" spans="2:11" x14ac:dyDescent="0.3">
      <c r="B33" s="8" t="s">
        <v>3786</v>
      </c>
      <c r="C33" s="57" t="s">
        <v>550</v>
      </c>
      <c r="D33" s="54" t="s">
        <v>3787</v>
      </c>
      <c r="E33" s="6" t="s">
        <v>595</v>
      </c>
      <c r="F33" s="19">
        <v>350</v>
      </c>
      <c r="G33" s="24">
        <v>3550.2</v>
      </c>
      <c r="H33" s="24">
        <v>0.4</v>
      </c>
      <c r="I33" s="31">
        <v>6.3727</v>
      </c>
      <c r="J33" s="31"/>
      <c r="K33" s="35" t="s">
        <v>596</v>
      </c>
    </row>
    <row r="34" spans="2:11" x14ac:dyDescent="0.3">
      <c r="B34" s="8" t="s">
        <v>3788</v>
      </c>
      <c r="C34" s="57" t="s">
        <v>686</v>
      </c>
      <c r="D34" s="54" t="s">
        <v>3789</v>
      </c>
      <c r="E34" s="6" t="s">
        <v>595</v>
      </c>
      <c r="F34" s="19">
        <v>300</v>
      </c>
      <c r="G34" s="24">
        <v>3063.62</v>
      </c>
      <c r="H34" s="24">
        <v>0.34</v>
      </c>
      <c r="I34" s="31">
        <v>6.2233999999999998</v>
      </c>
      <c r="J34" s="31"/>
      <c r="K34" s="35" t="s">
        <v>596</v>
      </c>
    </row>
    <row r="35" spans="2:11" x14ac:dyDescent="0.3">
      <c r="B35" s="8" t="s">
        <v>2606</v>
      </c>
      <c r="C35" s="57" t="s">
        <v>658</v>
      </c>
      <c r="D35" s="54" t="s">
        <v>2607</v>
      </c>
      <c r="E35" s="6" t="s">
        <v>595</v>
      </c>
      <c r="F35" s="19">
        <v>2500</v>
      </c>
      <c r="G35" s="24">
        <v>2528.9499999999998</v>
      </c>
      <c r="H35" s="24">
        <v>0.28000000000000003</v>
      </c>
      <c r="I35" s="31">
        <v>6.58</v>
      </c>
      <c r="J35" s="31"/>
      <c r="K35" s="35"/>
    </row>
    <row r="36" spans="2:11" x14ac:dyDescent="0.3">
      <c r="B36" s="8" t="s">
        <v>3790</v>
      </c>
      <c r="C36" s="57" t="s">
        <v>658</v>
      </c>
      <c r="D36" s="54" t="s">
        <v>3791</v>
      </c>
      <c r="E36" s="6" t="s">
        <v>595</v>
      </c>
      <c r="F36" s="19">
        <v>625</v>
      </c>
      <c r="G36" s="24">
        <v>2495.06</v>
      </c>
      <c r="H36" s="24">
        <v>0.28000000000000003</v>
      </c>
      <c r="I36" s="31">
        <v>6.56</v>
      </c>
      <c r="J36" s="31"/>
      <c r="K36" s="35" t="s">
        <v>596</v>
      </c>
    </row>
    <row r="37" spans="2:11" x14ac:dyDescent="0.3">
      <c r="B37" s="8" t="s">
        <v>3792</v>
      </c>
      <c r="C37" s="57" t="s">
        <v>658</v>
      </c>
      <c r="D37" s="54" t="s">
        <v>3793</v>
      </c>
      <c r="E37" s="6" t="s">
        <v>595</v>
      </c>
      <c r="F37" s="19">
        <v>204</v>
      </c>
      <c r="G37" s="24">
        <v>2103.86</v>
      </c>
      <c r="H37" s="24">
        <v>0.24</v>
      </c>
      <c r="I37" s="31">
        <v>6.5449999999999999</v>
      </c>
      <c r="J37" s="31"/>
      <c r="K37" s="35" t="s">
        <v>596</v>
      </c>
    </row>
    <row r="38" spans="2:11" x14ac:dyDescent="0.3">
      <c r="B38" s="8" t="s">
        <v>3794</v>
      </c>
      <c r="C38" s="57" t="s">
        <v>2922</v>
      </c>
      <c r="D38" s="54" t="s">
        <v>3795</v>
      </c>
      <c r="E38" s="6" t="s">
        <v>595</v>
      </c>
      <c r="F38" s="19">
        <v>150</v>
      </c>
      <c r="G38" s="24">
        <v>1519.45</v>
      </c>
      <c r="H38" s="24">
        <v>0.17</v>
      </c>
      <c r="I38" s="31">
        <v>6.375</v>
      </c>
      <c r="J38" s="31"/>
      <c r="K38" s="35" t="s">
        <v>596</v>
      </c>
    </row>
    <row r="39" spans="2:11" x14ac:dyDescent="0.3">
      <c r="B39" s="8" t="s">
        <v>3796</v>
      </c>
      <c r="C39" s="57" t="s">
        <v>117</v>
      </c>
      <c r="D39" s="54" t="s">
        <v>3797</v>
      </c>
      <c r="E39" s="6" t="s">
        <v>595</v>
      </c>
      <c r="F39" s="19">
        <v>80</v>
      </c>
      <c r="G39" s="24">
        <v>1027.24</v>
      </c>
      <c r="H39" s="24">
        <v>0.12</v>
      </c>
      <c r="I39" s="31">
        <v>6.375</v>
      </c>
      <c r="J39" s="31"/>
      <c r="K39" s="35" t="s">
        <v>596</v>
      </c>
    </row>
    <row r="40" spans="2:11" x14ac:dyDescent="0.3">
      <c r="B40" s="8" t="s">
        <v>3798</v>
      </c>
      <c r="C40" s="57" t="s">
        <v>2446</v>
      </c>
      <c r="D40" s="54" t="s">
        <v>3799</v>
      </c>
      <c r="E40" s="6" t="s">
        <v>604</v>
      </c>
      <c r="F40" s="19">
        <v>1000</v>
      </c>
      <c r="G40" s="24">
        <v>1019.78</v>
      </c>
      <c r="H40" s="24">
        <v>0.11</v>
      </c>
      <c r="I40" s="31">
        <v>6.4550000000000001</v>
      </c>
      <c r="J40" s="31"/>
      <c r="K40" s="35" t="s">
        <v>596</v>
      </c>
    </row>
    <row r="41" spans="2:11" x14ac:dyDescent="0.3">
      <c r="B41" s="8" t="s">
        <v>3800</v>
      </c>
      <c r="C41" s="57" t="s">
        <v>658</v>
      </c>
      <c r="D41" s="54" t="s">
        <v>3801</v>
      </c>
      <c r="E41" s="6" t="s">
        <v>595</v>
      </c>
      <c r="F41" s="19">
        <v>70</v>
      </c>
      <c r="G41" s="24">
        <v>720.6</v>
      </c>
      <c r="H41" s="24">
        <v>0.08</v>
      </c>
      <c r="I41" s="31">
        <v>6.54</v>
      </c>
      <c r="J41" s="31"/>
      <c r="K41" s="35" t="s">
        <v>596</v>
      </c>
    </row>
    <row r="42" spans="2:11" x14ac:dyDescent="0.3">
      <c r="B42" s="8" t="s">
        <v>3802</v>
      </c>
      <c r="C42" s="57" t="s">
        <v>117</v>
      </c>
      <c r="D42" s="54" t="s">
        <v>3803</v>
      </c>
      <c r="E42" s="6" t="s">
        <v>595</v>
      </c>
      <c r="F42" s="19">
        <v>50</v>
      </c>
      <c r="G42" s="24">
        <v>508.48</v>
      </c>
      <c r="H42" s="24">
        <v>0.06</v>
      </c>
      <c r="I42" s="31">
        <v>6.3650000000000002</v>
      </c>
      <c r="J42" s="31"/>
      <c r="K42" s="35" t="s">
        <v>596</v>
      </c>
    </row>
    <row r="43" spans="2:11" x14ac:dyDescent="0.3">
      <c r="B43" s="8" t="s">
        <v>3804</v>
      </c>
      <c r="C43" s="57" t="s">
        <v>2446</v>
      </c>
      <c r="D43" s="54" t="s">
        <v>3805</v>
      </c>
      <c r="E43" s="6" t="s">
        <v>604</v>
      </c>
      <c r="F43" s="19">
        <v>250</v>
      </c>
      <c r="G43" s="24">
        <v>501.69</v>
      </c>
      <c r="H43" s="24">
        <v>0.06</v>
      </c>
      <c r="I43" s="31">
        <v>6.2850000000000001</v>
      </c>
      <c r="J43" s="31"/>
      <c r="K43" s="35" t="s">
        <v>596</v>
      </c>
    </row>
    <row r="44" spans="2:11" x14ac:dyDescent="0.3">
      <c r="C44" s="58" t="s">
        <v>176</v>
      </c>
      <c r="D44" s="54"/>
      <c r="E44" s="6"/>
      <c r="F44" s="19"/>
      <c r="G44" s="25">
        <v>422370.29</v>
      </c>
      <c r="H44" s="25">
        <v>47.31</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9" t="s">
        <v>9</v>
      </c>
      <c r="D50" s="54"/>
      <c r="E50" s="6"/>
      <c r="F50" s="19"/>
      <c r="G50" s="24"/>
      <c r="H50" s="24"/>
      <c r="I50" s="31"/>
      <c r="J50" s="31"/>
      <c r="K50" s="35"/>
    </row>
    <row r="51" spans="2:11" x14ac:dyDescent="0.3">
      <c r="B51" s="8" t="s">
        <v>1510</v>
      </c>
      <c r="C51" s="57" t="s">
        <v>1511</v>
      </c>
      <c r="D51" s="54" t="s">
        <v>1512</v>
      </c>
      <c r="E51" s="6" t="s">
        <v>187</v>
      </c>
      <c r="F51" s="19">
        <v>12150000</v>
      </c>
      <c r="G51" s="24">
        <v>12151.92</v>
      </c>
      <c r="H51" s="24">
        <v>1.36</v>
      </c>
      <c r="I51" s="31">
        <v>5.6746996000000003</v>
      </c>
      <c r="J51" s="31"/>
      <c r="K51" s="35"/>
    </row>
    <row r="52" spans="2:11" x14ac:dyDescent="0.3">
      <c r="B52" s="8" t="s">
        <v>1957</v>
      </c>
      <c r="C52" s="57" t="s">
        <v>1958</v>
      </c>
      <c r="D52" s="54" t="s">
        <v>1959</v>
      </c>
      <c r="E52" s="6" t="s">
        <v>187</v>
      </c>
      <c r="F52" s="19">
        <v>202100</v>
      </c>
      <c r="G52" s="24">
        <v>204.48</v>
      </c>
      <c r="H52" s="24">
        <v>0.02</v>
      </c>
      <c r="I52" s="31">
        <v>5.7444040000000003</v>
      </c>
      <c r="J52" s="31"/>
      <c r="K52" s="35"/>
    </row>
    <row r="53" spans="2:11" x14ac:dyDescent="0.3">
      <c r="C53" s="58" t="s">
        <v>176</v>
      </c>
      <c r="D53" s="54"/>
      <c r="E53" s="6"/>
      <c r="F53" s="19"/>
      <c r="G53" s="25">
        <v>12356.4</v>
      </c>
      <c r="H53" s="25">
        <v>1.38</v>
      </c>
      <c r="I53" s="31"/>
      <c r="J53" s="31"/>
      <c r="K53" s="35"/>
    </row>
    <row r="54" spans="2:11" x14ac:dyDescent="0.3">
      <c r="C54" s="57"/>
      <c r="D54" s="54"/>
      <c r="E54" s="6"/>
      <c r="F54" s="19"/>
      <c r="G54" s="24"/>
      <c r="H54" s="24"/>
      <c r="I54" s="31"/>
      <c r="J54" s="31"/>
      <c r="K54" s="35"/>
    </row>
    <row r="55" spans="2:11" x14ac:dyDescent="0.3">
      <c r="C55" s="59" t="s">
        <v>10</v>
      </c>
      <c r="D55" s="54"/>
      <c r="E55" s="6"/>
      <c r="F55" s="19"/>
      <c r="G55" s="24"/>
      <c r="H55" s="24"/>
      <c r="I55" s="31"/>
      <c r="J55" s="31"/>
      <c r="K55" s="35"/>
    </row>
    <row r="56" spans="2:11" x14ac:dyDescent="0.3">
      <c r="B56" s="8" t="s">
        <v>3573</v>
      </c>
      <c r="C56" s="57" t="s">
        <v>3574</v>
      </c>
      <c r="D56" s="54" t="s">
        <v>3575</v>
      </c>
      <c r="E56" s="6" t="s">
        <v>187</v>
      </c>
      <c r="F56" s="19">
        <v>40500000</v>
      </c>
      <c r="G56" s="24">
        <v>40642.839999999997</v>
      </c>
      <c r="H56" s="24">
        <v>4.55</v>
      </c>
      <c r="I56" s="31">
        <v>5.9870124999999996</v>
      </c>
      <c r="J56" s="31"/>
      <c r="K56" s="35"/>
    </row>
    <row r="57" spans="2:11" x14ac:dyDescent="0.3">
      <c r="B57" s="8" t="s">
        <v>3564</v>
      </c>
      <c r="C57" s="57" t="s">
        <v>3565</v>
      </c>
      <c r="D57" s="54" t="s">
        <v>3566</v>
      </c>
      <c r="E57" s="6" t="s">
        <v>187</v>
      </c>
      <c r="F57" s="19">
        <v>28000000</v>
      </c>
      <c r="G57" s="24">
        <v>28591.89</v>
      </c>
      <c r="H57" s="24">
        <v>3.2</v>
      </c>
      <c r="I57" s="31">
        <v>5.8446993000000003</v>
      </c>
      <c r="J57" s="31"/>
      <c r="K57" s="35"/>
    </row>
    <row r="58" spans="2:11" x14ac:dyDescent="0.3">
      <c r="B58" s="8" t="s">
        <v>3806</v>
      </c>
      <c r="C58" s="57" t="s">
        <v>3807</v>
      </c>
      <c r="D58" s="54" t="s">
        <v>3808</v>
      </c>
      <c r="E58" s="6" t="s">
        <v>187</v>
      </c>
      <c r="F58" s="19">
        <v>27500000</v>
      </c>
      <c r="G58" s="24">
        <v>28006.19</v>
      </c>
      <c r="H58" s="24">
        <v>3.14</v>
      </c>
      <c r="I58" s="31">
        <v>5.8275050999999998</v>
      </c>
      <c r="J58" s="31"/>
      <c r="K58" s="35"/>
    </row>
    <row r="59" spans="2:11" x14ac:dyDescent="0.3">
      <c r="B59" s="8" t="s">
        <v>3809</v>
      </c>
      <c r="C59" s="57" t="s">
        <v>3810</v>
      </c>
      <c r="D59" s="54" t="s">
        <v>3811</v>
      </c>
      <c r="E59" s="6" t="s">
        <v>187</v>
      </c>
      <c r="F59" s="19">
        <v>26000000</v>
      </c>
      <c r="G59" s="24">
        <v>26482.95</v>
      </c>
      <c r="H59" s="24">
        <v>2.97</v>
      </c>
      <c r="I59" s="31">
        <v>5.9921625000000001</v>
      </c>
      <c r="J59" s="31"/>
      <c r="K59" s="35"/>
    </row>
    <row r="60" spans="2:11" x14ac:dyDescent="0.3">
      <c r="B60" s="8" t="s">
        <v>3511</v>
      </c>
      <c r="C60" s="57" t="s">
        <v>3512</v>
      </c>
      <c r="D60" s="54" t="s">
        <v>3513</v>
      </c>
      <c r="E60" s="6" t="s">
        <v>187</v>
      </c>
      <c r="F60" s="19">
        <v>24203300</v>
      </c>
      <c r="G60" s="24">
        <v>24719.34</v>
      </c>
      <c r="H60" s="24">
        <v>2.77</v>
      </c>
      <c r="I60" s="31">
        <v>5.8326551000000002</v>
      </c>
      <c r="J60" s="31"/>
      <c r="K60" s="35"/>
    </row>
    <row r="61" spans="2:11" x14ac:dyDescent="0.3">
      <c r="B61" s="8" t="s">
        <v>3812</v>
      </c>
      <c r="C61" s="57" t="s">
        <v>3813</v>
      </c>
      <c r="D61" s="54" t="s">
        <v>3814</v>
      </c>
      <c r="E61" s="6" t="s">
        <v>187</v>
      </c>
      <c r="F61" s="19">
        <v>20326000</v>
      </c>
      <c r="G61" s="24">
        <v>20679.02</v>
      </c>
      <c r="H61" s="24">
        <v>2.3199999999999998</v>
      </c>
      <c r="I61" s="31">
        <v>6.0635817000000003</v>
      </c>
      <c r="J61" s="31"/>
      <c r="K61" s="35"/>
    </row>
    <row r="62" spans="2:11" x14ac:dyDescent="0.3">
      <c r="B62" s="8" t="s">
        <v>3464</v>
      </c>
      <c r="C62" s="57" t="s">
        <v>3465</v>
      </c>
      <c r="D62" s="54" t="s">
        <v>3466</v>
      </c>
      <c r="E62" s="6" t="s">
        <v>187</v>
      </c>
      <c r="F62" s="19">
        <v>17500000</v>
      </c>
      <c r="G62" s="24">
        <v>17871.509999999998</v>
      </c>
      <c r="H62" s="24">
        <v>2</v>
      </c>
      <c r="I62" s="31">
        <v>5.8326551000000002</v>
      </c>
      <c r="J62" s="31"/>
      <c r="K62" s="35"/>
    </row>
    <row r="63" spans="2:11" x14ac:dyDescent="0.3">
      <c r="B63" s="8" t="s">
        <v>3603</v>
      </c>
      <c r="C63" s="57" t="s">
        <v>3604</v>
      </c>
      <c r="D63" s="54" t="s">
        <v>3605</v>
      </c>
      <c r="E63" s="6" t="s">
        <v>187</v>
      </c>
      <c r="F63" s="19">
        <v>14592400</v>
      </c>
      <c r="G63" s="24">
        <v>14835.25</v>
      </c>
      <c r="H63" s="24">
        <v>1.66</v>
      </c>
      <c r="I63" s="31">
        <v>5.9921625000000001</v>
      </c>
      <c r="J63" s="31"/>
      <c r="K63" s="35"/>
    </row>
    <row r="64" spans="2:11" x14ac:dyDescent="0.3">
      <c r="B64" s="8" t="s">
        <v>3815</v>
      </c>
      <c r="C64" s="57" t="s">
        <v>3816</v>
      </c>
      <c r="D64" s="54" t="s">
        <v>3817</v>
      </c>
      <c r="E64" s="6" t="s">
        <v>187</v>
      </c>
      <c r="F64" s="19">
        <v>13500000</v>
      </c>
      <c r="G64" s="24">
        <v>13755.68</v>
      </c>
      <c r="H64" s="24">
        <v>1.54</v>
      </c>
      <c r="I64" s="31">
        <v>6.0076124999999996</v>
      </c>
      <c r="J64" s="31"/>
      <c r="K64" s="35"/>
    </row>
    <row r="65" spans="2:11" x14ac:dyDescent="0.3">
      <c r="B65" s="8" t="s">
        <v>3818</v>
      </c>
      <c r="C65" s="57" t="s">
        <v>3819</v>
      </c>
      <c r="D65" s="54" t="s">
        <v>3820</v>
      </c>
      <c r="E65" s="6" t="s">
        <v>187</v>
      </c>
      <c r="F65" s="19">
        <v>13500000</v>
      </c>
      <c r="G65" s="24">
        <v>13664.67</v>
      </c>
      <c r="H65" s="24">
        <v>1.53</v>
      </c>
      <c r="I65" s="31">
        <v>5.9921625000000001</v>
      </c>
      <c r="J65" s="31"/>
      <c r="K65" s="35"/>
    </row>
    <row r="66" spans="2:11" x14ac:dyDescent="0.3">
      <c r="B66" s="8" t="s">
        <v>2677</v>
      </c>
      <c r="C66" s="57" t="s">
        <v>2678</v>
      </c>
      <c r="D66" s="54" t="s">
        <v>2679</v>
      </c>
      <c r="E66" s="6" t="s">
        <v>187</v>
      </c>
      <c r="F66" s="19">
        <v>13000000</v>
      </c>
      <c r="G66" s="24">
        <v>13191.65</v>
      </c>
      <c r="H66" s="24">
        <v>1.48</v>
      </c>
      <c r="I66" s="31">
        <v>6.0076080000000003</v>
      </c>
      <c r="J66" s="31"/>
      <c r="K66" s="35"/>
    </row>
    <row r="67" spans="2:11" x14ac:dyDescent="0.3">
      <c r="B67" s="8" t="s">
        <v>3821</v>
      </c>
      <c r="C67" s="57" t="s">
        <v>3822</v>
      </c>
      <c r="D67" s="54" t="s">
        <v>3823</v>
      </c>
      <c r="E67" s="6" t="s">
        <v>187</v>
      </c>
      <c r="F67" s="19">
        <v>10333500</v>
      </c>
      <c r="G67" s="24">
        <v>10529.21</v>
      </c>
      <c r="H67" s="24">
        <v>1.18</v>
      </c>
      <c r="I67" s="31">
        <v>6.0076124999999996</v>
      </c>
      <c r="J67" s="31"/>
      <c r="K67" s="35"/>
    </row>
    <row r="68" spans="2:11" x14ac:dyDescent="0.3">
      <c r="B68" s="8" t="s">
        <v>3606</v>
      </c>
      <c r="C68" s="57" t="s">
        <v>3607</v>
      </c>
      <c r="D68" s="54" t="s">
        <v>3608</v>
      </c>
      <c r="E68" s="6" t="s">
        <v>187</v>
      </c>
      <c r="F68" s="19">
        <v>10102100</v>
      </c>
      <c r="G68" s="24">
        <v>10280.24</v>
      </c>
      <c r="H68" s="24">
        <v>1.1499999999999999</v>
      </c>
      <c r="I68" s="31">
        <v>6.0076124999999996</v>
      </c>
      <c r="J68" s="31"/>
      <c r="K68" s="35"/>
    </row>
    <row r="69" spans="2:11" x14ac:dyDescent="0.3">
      <c r="B69" s="8" t="s">
        <v>3824</v>
      </c>
      <c r="C69" s="57" t="s">
        <v>3825</v>
      </c>
      <c r="D69" s="54" t="s">
        <v>3826</v>
      </c>
      <c r="E69" s="6" t="s">
        <v>187</v>
      </c>
      <c r="F69" s="19">
        <v>10000000</v>
      </c>
      <c r="G69" s="24">
        <v>10191.1</v>
      </c>
      <c r="H69" s="24">
        <v>1.1399999999999999</v>
      </c>
      <c r="I69" s="31">
        <v>5.8635361000000001</v>
      </c>
      <c r="J69" s="31"/>
      <c r="K69" s="35"/>
    </row>
    <row r="70" spans="2:11" x14ac:dyDescent="0.3">
      <c r="B70" s="8" t="s">
        <v>3508</v>
      </c>
      <c r="C70" s="57" t="s">
        <v>3509</v>
      </c>
      <c r="D70" s="54" t="s">
        <v>3510</v>
      </c>
      <c r="E70" s="6" t="s">
        <v>187</v>
      </c>
      <c r="F70" s="19">
        <v>10000000</v>
      </c>
      <c r="G70" s="24">
        <v>10186.91</v>
      </c>
      <c r="H70" s="24">
        <v>1.1399999999999999</v>
      </c>
      <c r="I70" s="31">
        <v>5.8433102000000003</v>
      </c>
      <c r="J70" s="31"/>
      <c r="K70" s="35"/>
    </row>
    <row r="71" spans="2:11" x14ac:dyDescent="0.3">
      <c r="B71" s="8" t="s">
        <v>3827</v>
      </c>
      <c r="C71" s="57" t="s">
        <v>3828</v>
      </c>
      <c r="D71" s="54" t="s">
        <v>3829</v>
      </c>
      <c r="E71" s="6" t="s">
        <v>187</v>
      </c>
      <c r="F71" s="19">
        <v>9137600</v>
      </c>
      <c r="G71" s="24">
        <v>9299.4500000000007</v>
      </c>
      <c r="H71" s="24">
        <v>1.04</v>
      </c>
      <c r="I71" s="31">
        <v>6.0203810999999998</v>
      </c>
      <c r="J71" s="31"/>
      <c r="K71" s="35"/>
    </row>
    <row r="72" spans="2:11" x14ac:dyDescent="0.3">
      <c r="B72" s="8" t="s">
        <v>3461</v>
      </c>
      <c r="C72" s="57" t="s">
        <v>3462</v>
      </c>
      <c r="D72" s="54" t="s">
        <v>3463</v>
      </c>
      <c r="E72" s="6" t="s">
        <v>187</v>
      </c>
      <c r="F72" s="19">
        <v>8952700</v>
      </c>
      <c r="G72" s="24">
        <v>9140.2800000000007</v>
      </c>
      <c r="H72" s="24">
        <v>1.02</v>
      </c>
      <c r="I72" s="31">
        <v>5.8834555000000002</v>
      </c>
      <c r="J72" s="31"/>
      <c r="K72" s="35"/>
    </row>
    <row r="73" spans="2:11" x14ac:dyDescent="0.3">
      <c r="B73" s="8" t="s">
        <v>3502</v>
      </c>
      <c r="C73" s="57" t="s">
        <v>3503</v>
      </c>
      <c r="D73" s="54" t="s">
        <v>3504</v>
      </c>
      <c r="E73" s="6" t="s">
        <v>187</v>
      </c>
      <c r="F73" s="19">
        <v>8781300</v>
      </c>
      <c r="G73" s="24">
        <v>8945.1200000000008</v>
      </c>
      <c r="H73" s="24">
        <v>1</v>
      </c>
      <c r="I73" s="31">
        <v>5.8275050999999998</v>
      </c>
      <c r="J73" s="31"/>
      <c r="K73" s="35"/>
    </row>
    <row r="74" spans="2:11" x14ac:dyDescent="0.3">
      <c r="B74" s="8" t="s">
        <v>1975</v>
      </c>
      <c r="C74" s="57" t="s">
        <v>1976</v>
      </c>
      <c r="D74" s="54" t="s">
        <v>1977</v>
      </c>
      <c r="E74" s="6" t="s">
        <v>187</v>
      </c>
      <c r="F74" s="19">
        <v>8346100</v>
      </c>
      <c r="G74" s="24">
        <v>8523.0300000000007</v>
      </c>
      <c r="H74" s="24">
        <v>0.95</v>
      </c>
      <c r="I74" s="31">
        <v>5.8484601999999999</v>
      </c>
      <c r="J74" s="31"/>
      <c r="K74" s="35"/>
    </row>
    <row r="75" spans="2:11" x14ac:dyDescent="0.3">
      <c r="B75" s="8" t="s">
        <v>3615</v>
      </c>
      <c r="C75" s="57" t="s">
        <v>3616</v>
      </c>
      <c r="D75" s="54" t="s">
        <v>3617</v>
      </c>
      <c r="E75" s="6" t="s">
        <v>187</v>
      </c>
      <c r="F75" s="19">
        <v>7500000</v>
      </c>
      <c r="G75" s="24">
        <v>7610.15</v>
      </c>
      <c r="H75" s="24">
        <v>0.85</v>
      </c>
      <c r="I75" s="31">
        <v>5.9921625000000001</v>
      </c>
      <c r="J75" s="31"/>
      <c r="K75" s="35"/>
    </row>
    <row r="76" spans="2:11" x14ac:dyDescent="0.3">
      <c r="B76" s="8" t="s">
        <v>3830</v>
      </c>
      <c r="C76" s="57" t="s">
        <v>3831</v>
      </c>
      <c r="D76" s="54" t="s">
        <v>3832</v>
      </c>
      <c r="E76" s="6" t="s">
        <v>187</v>
      </c>
      <c r="F76" s="19">
        <v>6013700</v>
      </c>
      <c r="G76" s="24">
        <v>6130.7</v>
      </c>
      <c r="H76" s="24">
        <v>0.69</v>
      </c>
      <c r="I76" s="31">
        <v>5.8433102000000003</v>
      </c>
      <c r="J76" s="31"/>
      <c r="K76" s="35"/>
    </row>
    <row r="77" spans="2:11" x14ac:dyDescent="0.3">
      <c r="B77" s="8" t="s">
        <v>3833</v>
      </c>
      <c r="C77" s="57" t="s">
        <v>3834</v>
      </c>
      <c r="D77" s="54" t="s">
        <v>3835</v>
      </c>
      <c r="E77" s="6" t="s">
        <v>187</v>
      </c>
      <c r="F77" s="19">
        <v>5500000</v>
      </c>
      <c r="G77" s="24">
        <v>5565.1</v>
      </c>
      <c r="H77" s="24">
        <v>0.62</v>
      </c>
      <c r="I77" s="31">
        <v>5.9921625000000001</v>
      </c>
      <c r="J77" s="31"/>
      <c r="K77" s="35"/>
    </row>
    <row r="78" spans="2:11" x14ac:dyDescent="0.3">
      <c r="B78" s="8" t="s">
        <v>3621</v>
      </c>
      <c r="C78" s="57" t="s">
        <v>3622</v>
      </c>
      <c r="D78" s="54" t="s">
        <v>3623</v>
      </c>
      <c r="E78" s="6" t="s">
        <v>187</v>
      </c>
      <c r="F78" s="19">
        <v>5000000</v>
      </c>
      <c r="G78" s="24">
        <v>5090.3100000000004</v>
      </c>
      <c r="H78" s="24">
        <v>0.56999999999999995</v>
      </c>
      <c r="I78" s="31">
        <v>6.0076124999999996</v>
      </c>
      <c r="J78" s="31"/>
      <c r="K78" s="35"/>
    </row>
    <row r="79" spans="2:11" x14ac:dyDescent="0.3">
      <c r="B79" s="8" t="s">
        <v>3635</v>
      </c>
      <c r="C79" s="57" t="s">
        <v>3636</v>
      </c>
      <c r="D79" s="54" t="s">
        <v>3637</v>
      </c>
      <c r="E79" s="6" t="s">
        <v>187</v>
      </c>
      <c r="F79" s="19">
        <v>5000000</v>
      </c>
      <c r="G79" s="24">
        <v>5071.95</v>
      </c>
      <c r="H79" s="24">
        <v>0.56999999999999995</v>
      </c>
      <c r="I79" s="31">
        <v>6.0481316999999999</v>
      </c>
      <c r="J79" s="31"/>
      <c r="K79" s="35"/>
    </row>
    <row r="80" spans="2:11" x14ac:dyDescent="0.3">
      <c r="B80" s="8" t="s">
        <v>3836</v>
      </c>
      <c r="C80" s="57" t="s">
        <v>3837</v>
      </c>
      <c r="D80" s="54" t="s">
        <v>3838</v>
      </c>
      <c r="E80" s="6" t="s">
        <v>187</v>
      </c>
      <c r="F80" s="19">
        <v>4725400</v>
      </c>
      <c r="G80" s="24">
        <v>4810.6400000000003</v>
      </c>
      <c r="H80" s="24">
        <v>0.54</v>
      </c>
      <c r="I80" s="31">
        <v>6.0076124999999996</v>
      </c>
      <c r="J80" s="31"/>
      <c r="K80" s="35"/>
    </row>
    <row r="81" spans="2:11" x14ac:dyDescent="0.3">
      <c r="B81" s="8" t="s">
        <v>3576</v>
      </c>
      <c r="C81" s="57" t="s">
        <v>3468</v>
      </c>
      <c r="D81" s="54" t="s">
        <v>3577</v>
      </c>
      <c r="E81" s="6" t="s">
        <v>187</v>
      </c>
      <c r="F81" s="19">
        <v>4576300</v>
      </c>
      <c r="G81" s="24">
        <v>4665.1000000000004</v>
      </c>
      <c r="H81" s="24">
        <v>0.52</v>
      </c>
      <c r="I81" s="31">
        <v>5.8491755999999997</v>
      </c>
      <c r="J81" s="31"/>
      <c r="K81" s="35"/>
    </row>
    <row r="82" spans="2:11" x14ac:dyDescent="0.3">
      <c r="B82" s="8" t="s">
        <v>3839</v>
      </c>
      <c r="C82" s="57" t="s">
        <v>3840</v>
      </c>
      <c r="D82" s="54" t="s">
        <v>3841</v>
      </c>
      <c r="E82" s="6" t="s">
        <v>187</v>
      </c>
      <c r="F82" s="19">
        <v>4561000</v>
      </c>
      <c r="G82" s="24">
        <v>4642.5</v>
      </c>
      <c r="H82" s="24">
        <v>0.52</v>
      </c>
      <c r="I82" s="31">
        <v>6.0234205000000003</v>
      </c>
      <c r="J82" s="31"/>
      <c r="K82" s="35"/>
    </row>
    <row r="83" spans="2:11" x14ac:dyDescent="0.3">
      <c r="B83" s="8" t="s">
        <v>3458</v>
      </c>
      <c r="C83" s="57" t="s">
        <v>3459</v>
      </c>
      <c r="D83" s="54" t="s">
        <v>3460</v>
      </c>
      <c r="E83" s="6" t="s">
        <v>187</v>
      </c>
      <c r="F83" s="19">
        <v>4050000</v>
      </c>
      <c r="G83" s="24">
        <v>4134.66</v>
      </c>
      <c r="H83" s="24">
        <v>0.46</v>
      </c>
      <c r="I83" s="31">
        <v>5.8686860999999997</v>
      </c>
      <c r="J83" s="31"/>
      <c r="K83" s="35"/>
    </row>
    <row r="84" spans="2:11" x14ac:dyDescent="0.3">
      <c r="B84" s="8" t="s">
        <v>3473</v>
      </c>
      <c r="C84" s="57" t="s">
        <v>3474</v>
      </c>
      <c r="D84" s="54" t="s">
        <v>3475</v>
      </c>
      <c r="E84" s="6" t="s">
        <v>187</v>
      </c>
      <c r="F84" s="19">
        <v>4038000</v>
      </c>
      <c r="G84" s="24">
        <v>4122.9799999999996</v>
      </c>
      <c r="H84" s="24">
        <v>0.46</v>
      </c>
      <c r="I84" s="31">
        <v>5.8326551000000002</v>
      </c>
      <c r="J84" s="31"/>
      <c r="K84" s="35"/>
    </row>
    <row r="85" spans="2:11" x14ac:dyDescent="0.3">
      <c r="B85" s="8" t="s">
        <v>3522</v>
      </c>
      <c r="C85" s="57" t="s">
        <v>3523</v>
      </c>
      <c r="D85" s="54" t="s">
        <v>3524</v>
      </c>
      <c r="E85" s="6" t="s">
        <v>187</v>
      </c>
      <c r="F85" s="19">
        <v>4000000</v>
      </c>
      <c r="G85" s="24">
        <v>4075.3</v>
      </c>
      <c r="H85" s="24">
        <v>0.46</v>
      </c>
      <c r="I85" s="31">
        <v>6.0292890999999997</v>
      </c>
      <c r="J85" s="31"/>
      <c r="K85" s="35"/>
    </row>
    <row r="86" spans="2:11" x14ac:dyDescent="0.3">
      <c r="B86" s="8" t="s">
        <v>3528</v>
      </c>
      <c r="C86" s="57" t="s">
        <v>3529</v>
      </c>
      <c r="D86" s="54" t="s">
        <v>3530</v>
      </c>
      <c r="E86" s="6" t="s">
        <v>187</v>
      </c>
      <c r="F86" s="19">
        <v>3500000</v>
      </c>
      <c r="G86" s="24">
        <v>3565.94</v>
      </c>
      <c r="H86" s="24">
        <v>0.4</v>
      </c>
      <c r="I86" s="31">
        <v>6.0076124999999996</v>
      </c>
      <c r="J86" s="31"/>
      <c r="K86" s="35"/>
    </row>
    <row r="87" spans="2:11" x14ac:dyDescent="0.3">
      <c r="B87" s="8" t="s">
        <v>3567</v>
      </c>
      <c r="C87" s="57" t="s">
        <v>3568</v>
      </c>
      <c r="D87" s="54" t="s">
        <v>3569</v>
      </c>
      <c r="E87" s="6" t="s">
        <v>187</v>
      </c>
      <c r="F87" s="19">
        <v>3500000</v>
      </c>
      <c r="G87" s="24">
        <v>3560.62</v>
      </c>
      <c r="H87" s="24">
        <v>0.4</v>
      </c>
      <c r="I87" s="31">
        <v>6.0478237000000004</v>
      </c>
      <c r="J87" s="31"/>
      <c r="K87" s="35"/>
    </row>
    <row r="88" spans="2:11" x14ac:dyDescent="0.3">
      <c r="B88" s="8" t="s">
        <v>3842</v>
      </c>
      <c r="C88" s="57" t="s">
        <v>3843</v>
      </c>
      <c r="D88" s="54" t="s">
        <v>3844</v>
      </c>
      <c r="E88" s="6" t="s">
        <v>187</v>
      </c>
      <c r="F88" s="19">
        <v>3461000</v>
      </c>
      <c r="G88" s="24">
        <v>3534.29</v>
      </c>
      <c r="H88" s="24">
        <v>0.4</v>
      </c>
      <c r="I88" s="31">
        <v>5.8484601999999999</v>
      </c>
      <c r="J88" s="31"/>
      <c r="K88" s="35"/>
    </row>
    <row r="89" spans="2:11" x14ac:dyDescent="0.3">
      <c r="B89" s="8" t="s">
        <v>3845</v>
      </c>
      <c r="C89" s="57" t="s">
        <v>3515</v>
      </c>
      <c r="D89" s="54" t="s">
        <v>3846</v>
      </c>
      <c r="E89" s="6" t="s">
        <v>187</v>
      </c>
      <c r="F89" s="19">
        <v>3043000</v>
      </c>
      <c r="G89" s="24">
        <v>3098.12</v>
      </c>
      <c r="H89" s="24">
        <v>0.35</v>
      </c>
      <c r="I89" s="31">
        <v>5.8634291000000003</v>
      </c>
      <c r="J89" s="31"/>
      <c r="K89" s="35"/>
    </row>
    <row r="90" spans="2:11" x14ac:dyDescent="0.3">
      <c r="B90" s="8" t="s">
        <v>3847</v>
      </c>
      <c r="C90" s="57" t="s">
        <v>3848</v>
      </c>
      <c r="D90" s="54" t="s">
        <v>3849</v>
      </c>
      <c r="E90" s="6" t="s">
        <v>187</v>
      </c>
      <c r="F90" s="19">
        <v>3000000</v>
      </c>
      <c r="G90" s="24">
        <v>3057.74</v>
      </c>
      <c r="H90" s="24">
        <v>0.34</v>
      </c>
      <c r="I90" s="31">
        <v>5.8275050999999998</v>
      </c>
      <c r="J90" s="31"/>
      <c r="K90" s="35"/>
    </row>
    <row r="91" spans="2:11" x14ac:dyDescent="0.3">
      <c r="B91" s="8" t="s">
        <v>3467</v>
      </c>
      <c r="C91" s="57" t="s">
        <v>3468</v>
      </c>
      <c r="D91" s="54" t="s">
        <v>3469</v>
      </c>
      <c r="E91" s="6" t="s">
        <v>187</v>
      </c>
      <c r="F91" s="19">
        <v>3000000</v>
      </c>
      <c r="G91" s="24">
        <v>3055.68</v>
      </c>
      <c r="H91" s="24">
        <v>0.34</v>
      </c>
      <c r="I91" s="31">
        <v>5.8491755999999997</v>
      </c>
      <c r="J91" s="31"/>
      <c r="K91" s="35"/>
    </row>
    <row r="92" spans="2:11" x14ac:dyDescent="0.3">
      <c r="B92" s="8" t="s">
        <v>3600</v>
      </c>
      <c r="C92" s="57" t="s">
        <v>3601</v>
      </c>
      <c r="D92" s="54" t="s">
        <v>3602</v>
      </c>
      <c r="E92" s="6" t="s">
        <v>187</v>
      </c>
      <c r="F92" s="19">
        <v>3000000</v>
      </c>
      <c r="G92" s="24">
        <v>3043.61</v>
      </c>
      <c r="H92" s="24">
        <v>0.34</v>
      </c>
      <c r="I92" s="31">
        <v>6.0049311000000003</v>
      </c>
      <c r="J92" s="31"/>
      <c r="K92" s="35"/>
    </row>
    <row r="93" spans="2:11" x14ac:dyDescent="0.3">
      <c r="B93" s="8" t="s">
        <v>3850</v>
      </c>
      <c r="C93" s="57" t="s">
        <v>3851</v>
      </c>
      <c r="D93" s="54" t="s">
        <v>3852</v>
      </c>
      <c r="E93" s="6" t="s">
        <v>187</v>
      </c>
      <c r="F93" s="19">
        <v>3000000</v>
      </c>
      <c r="G93" s="24">
        <v>3043.16</v>
      </c>
      <c r="H93" s="24">
        <v>0.34</v>
      </c>
      <c r="I93" s="31">
        <v>6.0282045000000002</v>
      </c>
      <c r="J93" s="31"/>
      <c r="K93" s="35"/>
    </row>
    <row r="94" spans="2:11" x14ac:dyDescent="0.3">
      <c r="B94" s="8" t="s">
        <v>3570</v>
      </c>
      <c r="C94" s="57" t="s">
        <v>3571</v>
      </c>
      <c r="D94" s="54" t="s">
        <v>3572</v>
      </c>
      <c r="E94" s="6" t="s">
        <v>187</v>
      </c>
      <c r="F94" s="19">
        <v>2500000</v>
      </c>
      <c r="G94" s="24">
        <v>2552.2600000000002</v>
      </c>
      <c r="H94" s="24">
        <v>0.28999999999999998</v>
      </c>
      <c r="I94" s="31">
        <v>5.8685790999999998</v>
      </c>
      <c r="J94" s="31"/>
      <c r="K94" s="35"/>
    </row>
    <row r="95" spans="2:11" x14ac:dyDescent="0.3">
      <c r="B95" s="8" t="s">
        <v>3853</v>
      </c>
      <c r="C95" s="57" t="s">
        <v>3854</v>
      </c>
      <c r="D95" s="54" t="s">
        <v>3855</v>
      </c>
      <c r="E95" s="6" t="s">
        <v>187</v>
      </c>
      <c r="F95" s="19">
        <v>2500000</v>
      </c>
      <c r="G95" s="24">
        <v>2548.87</v>
      </c>
      <c r="H95" s="24">
        <v>0.28999999999999998</v>
      </c>
      <c r="I95" s="31">
        <v>5.8217432000000002</v>
      </c>
      <c r="J95" s="31"/>
      <c r="K95" s="35"/>
    </row>
    <row r="96" spans="2:11" x14ac:dyDescent="0.3">
      <c r="B96" s="8" t="s">
        <v>3643</v>
      </c>
      <c r="C96" s="57" t="s">
        <v>3644</v>
      </c>
      <c r="D96" s="54" t="s">
        <v>3645</v>
      </c>
      <c r="E96" s="6" t="s">
        <v>187</v>
      </c>
      <c r="F96" s="19">
        <v>2500000</v>
      </c>
      <c r="G96" s="24">
        <v>2541.5700000000002</v>
      </c>
      <c r="H96" s="24">
        <v>0.28000000000000003</v>
      </c>
      <c r="I96" s="31">
        <v>6.0138391000000002</v>
      </c>
      <c r="J96" s="31"/>
      <c r="K96" s="35"/>
    </row>
    <row r="97" spans="2:11" x14ac:dyDescent="0.3">
      <c r="B97" s="8" t="s">
        <v>3856</v>
      </c>
      <c r="C97" s="57" t="s">
        <v>3857</v>
      </c>
      <c r="D97" s="54" t="s">
        <v>3858</v>
      </c>
      <c r="E97" s="6" t="s">
        <v>187</v>
      </c>
      <c r="F97" s="19">
        <v>2219500</v>
      </c>
      <c r="G97" s="24">
        <v>2258.1</v>
      </c>
      <c r="H97" s="24">
        <v>0.25</v>
      </c>
      <c r="I97" s="31">
        <v>5.8172550999999997</v>
      </c>
      <c r="J97" s="31"/>
      <c r="K97" s="35"/>
    </row>
    <row r="98" spans="2:11" x14ac:dyDescent="0.3">
      <c r="B98" s="8" t="s">
        <v>2668</v>
      </c>
      <c r="C98" s="57" t="s">
        <v>2669</v>
      </c>
      <c r="D98" s="54" t="s">
        <v>2670</v>
      </c>
      <c r="E98" s="6" t="s">
        <v>187</v>
      </c>
      <c r="F98" s="19">
        <v>2000000</v>
      </c>
      <c r="G98" s="24">
        <v>2064.27</v>
      </c>
      <c r="H98" s="24">
        <v>0.23</v>
      </c>
      <c r="I98" s="31">
        <v>6.0179125000000004</v>
      </c>
      <c r="J98" s="31"/>
      <c r="K98" s="35"/>
    </row>
    <row r="99" spans="2:11" x14ac:dyDescent="0.3">
      <c r="B99" s="8" t="s">
        <v>3859</v>
      </c>
      <c r="C99" s="57" t="s">
        <v>3860</v>
      </c>
      <c r="D99" s="54" t="s">
        <v>3861</v>
      </c>
      <c r="E99" s="6" t="s">
        <v>187</v>
      </c>
      <c r="F99" s="19">
        <v>2000000</v>
      </c>
      <c r="G99" s="24">
        <v>2036.08</v>
      </c>
      <c r="H99" s="24">
        <v>0.23</v>
      </c>
      <c r="I99" s="31">
        <v>6.0076124999999996</v>
      </c>
      <c r="J99" s="31"/>
      <c r="K99" s="35"/>
    </row>
    <row r="100" spans="2:11" x14ac:dyDescent="0.3">
      <c r="B100" s="8" t="s">
        <v>3862</v>
      </c>
      <c r="C100" s="57" t="s">
        <v>3807</v>
      </c>
      <c r="D100" s="54" t="s">
        <v>3863</v>
      </c>
      <c r="E100" s="6" t="s">
        <v>187</v>
      </c>
      <c r="F100" s="19">
        <v>1500000</v>
      </c>
      <c r="G100" s="24">
        <v>1528.87</v>
      </c>
      <c r="H100" s="24">
        <v>0.17</v>
      </c>
      <c r="I100" s="31">
        <v>5.8275050999999998</v>
      </c>
      <c r="J100" s="31"/>
      <c r="K100" s="35"/>
    </row>
    <row r="101" spans="2:11" x14ac:dyDescent="0.3">
      <c r="B101" s="8" t="s">
        <v>3592</v>
      </c>
      <c r="C101" s="57" t="s">
        <v>3593</v>
      </c>
      <c r="D101" s="54" t="s">
        <v>3594</v>
      </c>
      <c r="E101" s="6" t="s">
        <v>187</v>
      </c>
      <c r="F101" s="19">
        <v>1500000</v>
      </c>
      <c r="G101" s="24">
        <v>1526.77</v>
      </c>
      <c r="H101" s="24">
        <v>0.17</v>
      </c>
      <c r="I101" s="31">
        <v>6.0076124999999996</v>
      </c>
      <c r="J101" s="31"/>
      <c r="K101" s="35"/>
    </row>
    <row r="102" spans="2:11" x14ac:dyDescent="0.3">
      <c r="B102" s="8" t="s">
        <v>3864</v>
      </c>
      <c r="C102" s="57" t="s">
        <v>3865</v>
      </c>
      <c r="D102" s="54" t="s">
        <v>3866</v>
      </c>
      <c r="E102" s="6" t="s">
        <v>187</v>
      </c>
      <c r="F102" s="19">
        <v>1356600</v>
      </c>
      <c r="G102" s="24">
        <v>1379.14</v>
      </c>
      <c r="H102" s="24">
        <v>0.15</v>
      </c>
      <c r="I102" s="31">
        <v>6.0049311000000003</v>
      </c>
      <c r="J102" s="31"/>
      <c r="K102" s="35"/>
    </row>
    <row r="103" spans="2:11" x14ac:dyDescent="0.3">
      <c r="B103" s="8" t="s">
        <v>3867</v>
      </c>
      <c r="C103" s="57" t="s">
        <v>3868</v>
      </c>
      <c r="D103" s="54" t="s">
        <v>3869</v>
      </c>
      <c r="E103" s="6" t="s">
        <v>187</v>
      </c>
      <c r="F103" s="19">
        <v>1058500</v>
      </c>
      <c r="G103" s="24">
        <v>1064.24</v>
      </c>
      <c r="H103" s="24">
        <v>0.12</v>
      </c>
      <c r="I103" s="31">
        <v>5.8271335000000004</v>
      </c>
      <c r="J103" s="31"/>
      <c r="K103" s="35"/>
    </row>
    <row r="104" spans="2:11" x14ac:dyDescent="0.3">
      <c r="B104" s="8" t="s">
        <v>3870</v>
      </c>
      <c r="C104" s="57" t="s">
        <v>3871</v>
      </c>
      <c r="D104" s="54" t="s">
        <v>3872</v>
      </c>
      <c r="E104" s="6" t="s">
        <v>187</v>
      </c>
      <c r="F104" s="19">
        <v>1000000</v>
      </c>
      <c r="G104" s="24">
        <v>1017.9</v>
      </c>
      <c r="H104" s="24">
        <v>0.11</v>
      </c>
      <c r="I104" s="31">
        <v>6.0234205000000003</v>
      </c>
      <c r="J104" s="31"/>
      <c r="K104" s="35"/>
    </row>
    <row r="105" spans="2:11" x14ac:dyDescent="0.3">
      <c r="B105" s="8" t="s">
        <v>3873</v>
      </c>
      <c r="C105" s="57" t="s">
        <v>3874</v>
      </c>
      <c r="D105" s="54" t="s">
        <v>3875</v>
      </c>
      <c r="E105" s="6" t="s">
        <v>187</v>
      </c>
      <c r="F105" s="19">
        <v>1000000</v>
      </c>
      <c r="G105" s="24">
        <v>1017.79</v>
      </c>
      <c r="H105" s="24">
        <v>0.11</v>
      </c>
      <c r="I105" s="31">
        <v>6.0234205000000003</v>
      </c>
      <c r="J105" s="31"/>
      <c r="K105" s="35"/>
    </row>
    <row r="106" spans="2:11" x14ac:dyDescent="0.3">
      <c r="B106" s="8" t="s">
        <v>3876</v>
      </c>
      <c r="C106" s="57" t="s">
        <v>3877</v>
      </c>
      <c r="D106" s="54" t="s">
        <v>3878</v>
      </c>
      <c r="E106" s="6" t="s">
        <v>187</v>
      </c>
      <c r="F106" s="19">
        <v>1000000</v>
      </c>
      <c r="G106" s="24">
        <v>1017.71</v>
      </c>
      <c r="H106" s="24">
        <v>0.11</v>
      </c>
      <c r="I106" s="31">
        <v>6.0478237000000004</v>
      </c>
      <c r="J106" s="31"/>
      <c r="K106" s="35"/>
    </row>
    <row r="107" spans="2:11" x14ac:dyDescent="0.3">
      <c r="B107" s="8" t="s">
        <v>3609</v>
      </c>
      <c r="C107" s="57" t="s">
        <v>3610</v>
      </c>
      <c r="D107" s="54" t="s">
        <v>3611</v>
      </c>
      <c r="E107" s="6" t="s">
        <v>187</v>
      </c>
      <c r="F107" s="19">
        <v>1000000</v>
      </c>
      <c r="G107" s="24">
        <v>1017.62</v>
      </c>
      <c r="H107" s="24">
        <v>0.11</v>
      </c>
      <c r="I107" s="31">
        <v>6.0292890999999997</v>
      </c>
      <c r="J107" s="31"/>
      <c r="K107" s="35"/>
    </row>
    <row r="108" spans="2:11" x14ac:dyDescent="0.3">
      <c r="B108" s="8" t="s">
        <v>3583</v>
      </c>
      <c r="C108" s="57" t="s">
        <v>3584</v>
      </c>
      <c r="D108" s="54" t="s">
        <v>3585</v>
      </c>
      <c r="E108" s="6" t="s">
        <v>187</v>
      </c>
      <c r="F108" s="19">
        <v>1000000</v>
      </c>
      <c r="G108" s="24">
        <v>1016.35</v>
      </c>
      <c r="H108" s="24">
        <v>0.11</v>
      </c>
      <c r="I108" s="31">
        <v>6.0282045000000002</v>
      </c>
      <c r="J108" s="31"/>
      <c r="K108" s="35"/>
    </row>
    <row r="109" spans="2:11" x14ac:dyDescent="0.3">
      <c r="B109" s="8" t="s">
        <v>3879</v>
      </c>
      <c r="C109" s="57" t="s">
        <v>3880</v>
      </c>
      <c r="D109" s="54" t="s">
        <v>3881</v>
      </c>
      <c r="E109" s="6" t="s">
        <v>187</v>
      </c>
      <c r="F109" s="19">
        <v>1000000</v>
      </c>
      <c r="G109" s="24">
        <v>1004.01</v>
      </c>
      <c r="H109" s="24">
        <v>0.11</v>
      </c>
      <c r="I109" s="31">
        <v>5.8189992999999998</v>
      </c>
      <c r="J109" s="31"/>
      <c r="K109" s="35"/>
    </row>
    <row r="110" spans="2:11" x14ac:dyDescent="0.3">
      <c r="B110" s="8" t="s">
        <v>3618</v>
      </c>
      <c r="C110" s="57" t="s">
        <v>3619</v>
      </c>
      <c r="D110" s="54" t="s">
        <v>3620</v>
      </c>
      <c r="E110" s="6" t="s">
        <v>187</v>
      </c>
      <c r="F110" s="19">
        <v>1000000</v>
      </c>
      <c r="G110" s="24">
        <v>1003.49</v>
      </c>
      <c r="H110" s="24">
        <v>0.11</v>
      </c>
      <c r="I110" s="31">
        <v>6.0230544999999998</v>
      </c>
      <c r="J110" s="31"/>
      <c r="K110" s="35"/>
    </row>
    <row r="111" spans="2:11" x14ac:dyDescent="0.3">
      <c r="B111" s="8" t="s">
        <v>3882</v>
      </c>
      <c r="C111" s="57" t="s">
        <v>3883</v>
      </c>
      <c r="D111" s="54" t="s">
        <v>3884</v>
      </c>
      <c r="E111" s="6" t="s">
        <v>187</v>
      </c>
      <c r="F111" s="19">
        <v>838700</v>
      </c>
      <c r="G111" s="24">
        <v>853.53</v>
      </c>
      <c r="H111" s="24">
        <v>0.1</v>
      </c>
      <c r="I111" s="31">
        <v>6.0333560999999998</v>
      </c>
      <c r="J111" s="31"/>
      <c r="K111" s="35"/>
    </row>
    <row r="112" spans="2:11" x14ac:dyDescent="0.3">
      <c r="B112" s="8" t="s">
        <v>3393</v>
      </c>
      <c r="C112" s="57" t="s">
        <v>1985</v>
      </c>
      <c r="D112" s="54" t="s">
        <v>3394</v>
      </c>
      <c r="E112" s="6" t="s">
        <v>187</v>
      </c>
      <c r="F112" s="19">
        <v>674900</v>
      </c>
      <c r="G112" s="24">
        <v>677.29</v>
      </c>
      <c r="H112" s="24">
        <v>0.08</v>
      </c>
      <c r="I112" s="31">
        <v>5.7555566000000002</v>
      </c>
      <c r="J112" s="31"/>
      <c r="K112" s="35"/>
    </row>
    <row r="113" spans="2:11" x14ac:dyDescent="0.3">
      <c r="B113" s="8" t="s">
        <v>3885</v>
      </c>
      <c r="C113" s="57" t="s">
        <v>3886</v>
      </c>
      <c r="D113" s="54" t="s">
        <v>3887</v>
      </c>
      <c r="E113" s="6" t="s">
        <v>187</v>
      </c>
      <c r="F113" s="19">
        <v>560000</v>
      </c>
      <c r="G113" s="24">
        <v>568.24</v>
      </c>
      <c r="H113" s="24">
        <v>0.06</v>
      </c>
      <c r="I113" s="31">
        <v>5.8076349</v>
      </c>
      <c r="J113" s="31"/>
      <c r="K113" s="35"/>
    </row>
    <row r="114" spans="2:11" x14ac:dyDescent="0.3">
      <c r="B114" s="8" t="s">
        <v>3888</v>
      </c>
      <c r="C114" s="57" t="s">
        <v>3889</v>
      </c>
      <c r="D114" s="54" t="s">
        <v>3890</v>
      </c>
      <c r="E114" s="6" t="s">
        <v>187</v>
      </c>
      <c r="F114" s="19">
        <v>500000</v>
      </c>
      <c r="G114" s="24">
        <v>509.52</v>
      </c>
      <c r="H114" s="24">
        <v>0.06</v>
      </c>
      <c r="I114" s="31">
        <v>5.7837680999999996</v>
      </c>
      <c r="J114" s="31"/>
      <c r="K114" s="35"/>
    </row>
    <row r="115" spans="2:11" x14ac:dyDescent="0.3">
      <c r="B115" s="8" t="s">
        <v>3561</v>
      </c>
      <c r="C115" s="57" t="s">
        <v>3562</v>
      </c>
      <c r="D115" s="54" t="s">
        <v>3563</v>
      </c>
      <c r="E115" s="6" t="s">
        <v>187</v>
      </c>
      <c r="F115" s="19">
        <v>500000</v>
      </c>
      <c r="G115" s="24">
        <v>509.49</v>
      </c>
      <c r="H115" s="24">
        <v>0.06</v>
      </c>
      <c r="I115" s="31">
        <v>6.0234205000000003</v>
      </c>
      <c r="J115" s="31"/>
      <c r="K115" s="35"/>
    </row>
    <row r="116" spans="2:11" x14ac:dyDescent="0.3">
      <c r="B116" s="8" t="s">
        <v>3891</v>
      </c>
      <c r="C116" s="57" t="s">
        <v>3892</v>
      </c>
      <c r="D116" s="54" t="s">
        <v>3893</v>
      </c>
      <c r="E116" s="6" t="s">
        <v>187</v>
      </c>
      <c r="F116" s="19">
        <v>500000</v>
      </c>
      <c r="G116" s="24">
        <v>509.29</v>
      </c>
      <c r="H116" s="24">
        <v>0.06</v>
      </c>
      <c r="I116" s="31">
        <v>5.8224296000000004</v>
      </c>
      <c r="J116" s="31"/>
      <c r="K116" s="35"/>
    </row>
    <row r="117" spans="2:11" x14ac:dyDescent="0.3">
      <c r="B117" s="8" t="s">
        <v>3894</v>
      </c>
      <c r="C117" s="57" t="s">
        <v>3895</v>
      </c>
      <c r="D117" s="54" t="s">
        <v>3896</v>
      </c>
      <c r="E117" s="6" t="s">
        <v>187</v>
      </c>
      <c r="F117" s="19">
        <v>500000</v>
      </c>
      <c r="G117" s="24">
        <v>508.92</v>
      </c>
      <c r="H117" s="24">
        <v>0.06</v>
      </c>
      <c r="I117" s="31">
        <v>6.0292890999999997</v>
      </c>
      <c r="J117" s="31"/>
      <c r="K117" s="35"/>
    </row>
    <row r="118" spans="2:11" x14ac:dyDescent="0.3">
      <c r="B118" s="8" t="s">
        <v>3897</v>
      </c>
      <c r="C118" s="57" t="s">
        <v>3898</v>
      </c>
      <c r="D118" s="54" t="s">
        <v>3899</v>
      </c>
      <c r="E118" s="6" t="s">
        <v>187</v>
      </c>
      <c r="F118" s="19">
        <v>500000</v>
      </c>
      <c r="G118" s="24">
        <v>508.83</v>
      </c>
      <c r="H118" s="24">
        <v>0.06</v>
      </c>
      <c r="I118" s="31">
        <v>6.0478237000000004</v>
      </c>
      <c r="J118" s="31"/>
      <c r="K118" s="35"/>
    </row>
    <row r="119" spans="2:11" x14ac:dyDescent="0.3">
      <c r="B119" s="8" t="s">
        <v>3900</v>
      </c>
      <c r="C119" s="57" t="s">
        <v>3515</v>
      </c>
      <c r="D119" s="54" t="s">
        <v>3901</v>
      </c>
      <c r="E119" s="6" t="s">
        <v>187</v>
      </c>
      <c r="F119" s="19">
        <v>500000</v>
      </c>
      <c r="G119" s="24">
        <v>508.48</v>
      </c>
      <c r="H119" s="24">
        <v>0.06</v>
      </c>
      <c r="I119" s="31">
        <v>5.8531291000000003</v>
      </c>
      <c r="J119" s="31"/>
      <c r="K119" s="35"/>
    </row>
    <row r="120" spans="2:11" x14ac:dyDescent="0.3">
      <c r="B120" s="8" t="s">
        <v>3525</v>
      </c>
      <c r="C120" s="57" t="s">
        <v>3526</v>
      </c>
      <c r="D120" s="54" t="s">
        <v>3527</v>
      </c>
      <c r="E120" s="6" t="s">
        <v>187</v>
      </c>
      <c r="F120" s="19">
        <v>287600</v>
      </c>
      <c r="G120" s="24">
        <v>292.95</v>
      </c>
      <c r="H120" s="24">
        <v>0.03</v>
      </c>
      <c r="I120" s="31">
        <v>6.0635817000000003</v>
      </c>
      <c r="J120" s="31"/>
      <c r="K120" s="35"/>
    </row>
    <row r="121" spans="2:11" x14ac:dyDescent="0.3">
      <c r="B121" s="8" t="s">
        <v>3902</v>
      </c>
      <c r="C121" s="57" t="s">
        <v>3903</v>
      </c>
      <c r="D121" s="54" t="s">
        <v>3904</v>
      </c>
      <c r="E121" s="6" t="s">
        <v>187</v>
      </c>
      <c r="F121" s="19">
        <v>276000</v>
      </c>
      <c r="G121" s="24">
        <v>280.52999999999997</v>
      </c>
      <c r="H121" s="24">
        <v>0.03</v>
      </c>
      <c r="I121" s="31">
        <v>5.8268931999999998</v>
      </c>
      <c r="J121" s="31"/>
      <c r="K121" s="35"/>
    </row>
    <row r="122" spans="2:11" x14ac:dyDescent="0.3">
      <c r="B122" s="8" t="s">
        <v>3905</v>
      </c>
      <c r="C122" s="57" t="s">
        <v>3906</v>
      </c>
      <c r="D122" s="54" t="s">
        <v>3907</v>
      </c>
      <c r="E122" s="6" t="s">
        <v>187</v>
      </c>
      <c r="F122" s="19">
        <v>249800</v>
      </c>
      <c r="G122" s="24">
        <v>253.91</v>
      </c>
      <c r="H122" s="24">
        <v>0.03</v>
      </c>
      <c r="I122" s="31">
        <v>5.8121295999999996</v>
      </c>
      <c r="J122" s="31"/>
      <c r="K122" s="35"/>
    </row>
    <row r="123" spans="2:11" x14ac:dyDescent="0.3">
      <c r="B123" s="8" t="s">
        <v>3908</v>
      </c>
      <c r="C123" s="57" t="s">
        <v>3471</v>
      </c>
      <c r="D123" s="54" t="s">
        <v>3909</v>
      </c>
      <c r="E123" s="6" t="s">
        <v>187</v>
      </c>
      <c r="F123" s="19">
        <v>206300</v>
      </c>
      <c r="G123" s="24">
        <v>209.69</v>
      </c>
      <c r="H123" s="24">
        <v>0.02</v>
      </c>
      <c r="I123" s="31">
        <v>5.8171647000000002</v>
      </c>
      <c r="J123" s="31"/>
      <c r="K123" s="35"/>
    </row>
    <row r="124" spans="2:11" x14ac:dyDescent="0.3">
      <c r="C124" s="58" t="s">
        <v>176</v>
      </c>
      <c r="D124" s="54"/>
      <c r="E124" s="6"/>
      <c r="F124" s="19"/>
      <c r="G124" s="25">
        <v>434200.59</v>
      </c>
      <c r="H124" s="25">
        <v>48.61</v>
      </c>
      <c r="I124" s="31"/>
      <c r="J124" s="31"/>
      <c r="K124" s="35"/>
    </row>
    <row r="125" spans="2:11" x14ac:dyDescent="0.3">
      <c r="C125" s="57"/>
      <c r="D125" s="54"/>
      <c r="E125" s="6"/>
      <c r="F125" s="19"/>
      <c r="G125" s="24"/>
      <c r="H125" s="24"/>
      <c r="I125" s="31"/>
      <c r="J125" s="31"/>
      <c r="K125" s="35"/>
    </row>
    <row r="126" spans="2:11" x14ac:dyDescent="0.3">
      <c r="C126" s="58" t="s">
        <v>11</v>
      </c>
      <c r="D126" s="54"/>
      <c r="E126" s="6"/>
      <c r="F126" s="19"/>
      <c r="G126" s="24"/>
      <c r="H126" s="24"/>
      <c r="I126" s="31"/>
      <c r="J126" s="31"/>
      <c r="K126" s="35"/>
    </row>
    <row r="127" spans="2:11" x14ac:dyDescent="0.3">
      <c r="C127" s="57"/>
      <c r="D127" s="54"/>
      <c r="E127" s="6"/>
      <c r="F127" s="19"/>
      <c r="G127" s="24"/>
      <c r="H127" s="24"/>
      <c r="I127" s="31"/>
      <c r="J127" s="31"/>
      <c r="K127" s="35"/>
    </row>
    <row r="128" spans="2:11" x14ac:dyDescent="0.3">
      <c r="C128" s="58" t="s">
        <v>13</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8" t="s">
        <v>14</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15</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16</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8" t="s">
        <v>17</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A138" s="10"/>
      <c r="B138" s="28"/>
      <c r="C138" s="58" t="s">
        <v>18</v>
      </c>
      <c r="D138" s="54"/>
      <c r="E138" s="6"/>
      <c r="F138" s="19"/>
      <c r="G138" s="24"/>
      <c r="H138" s="24"/>
      <c r="I138" s="31"/>
      <c r="J138" s="31"/>
      <c r="K138" s="35"/>
    </row>
    <row r="139" spans="1:11" x14ac:dyDescent="0.3">
      <c r="A139" s="28"/>
      <c r="B139" s="28"/>
      <c r="C139" s="58" t="s">
        <v>19</v>
      </c>
      <c r="D139" s="54"/>
      <c r="E139" s="6"/>
      <c r="F139" s="19"/>
      <c r="G139" s="24" t="s">
        <v>2</v>
      </c>
      <c r="H139" s="24" t="s">
        <v>2</v>
      </c>
      <c r="I139" s="31"/>
      <c r="J139" s="31"/>
      <c r="K139" s="35"/>
    </row>
    <row r="140" spans="1:11" x14ac:dyDescent="0.3">
      <c r="A140" s="28"/>
      <c r="B140" s="28"/>
      <c r="C140" s="58"/>
      <c r="D140" s="54"/>
      <c r="E140" s="6"/>
      <c r="F140" s="19"/>
      <c r="G140" s="24"/>
      <c r="H140" s="24"/>
      <c r="I140" s="31"/>
      <c r="J140" s="31"/>
      <c r="K140" s="35"/>
    </row>
    <row r="141" spans="1:11" x14ac:dyDescent="0.3">
      <c r="A141" s="28"/>
      <c r="B141" s="28"/>
      <c r="C141" s="58" t="s">
        <v>20</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A143" s="28"/>
      <c r="B143" s="28"/>
      <c r="C143" s="58" t="s">
        <v>21</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A145" s="28"/>
      <c r="B145" s="28"/>
      <c r="C145" s="58" t="s">
        <v>22</v>
      </c>
      <c r="D145" s="54"/>
      <c r="E145" s="6"/>
      <c r="F145" s="19"/>
      <c r="G145" s="24" t="s">
        <v>2</v>
      </c>
      <c r="H145" s="24" t="s">
        <v>2</v>
      </c>
      <c r="I145" s="31"/>
      <c r="J145" s="31"/>
      <c r="K145" s="35"/>
    </row>
    <row r="146" spans="1:54" x14ac:dyDescent="0.3">
      <c r="A146" s="28"/>
      <c r="B146" s="28"/>
      <c r="C146" s="58"/>
      <c r="D146" s="54"/>
      <c r="E146" s="6"/>
      <c r="F146" s="19"/>
      <c r="G146" s="24"/>
      <c r="H146" s="24"/>
      <c r="I146" s="31"/>
      <c r="J146" s="31"/>
      <c r="K146" s="35"/>
    </row>
    <row r="147" spans="1:54" x14ac:dyDescent="0.3">
      <c r="A147" s="28"/>
      <c r="B147" s="28"/>
      <c r="C147" s="58" t="s">
        <v>23</v>
      </c>
      <c r="D147" s="54"/>
      <c r="E147" s="6"/>
      <c r="F147" s="19"/>
      <c r="G147" s="24" t="s">
        <v>2</v>
      </c>
      <c r="H147" s="24" t="s">
        <v>2</v>
      </c>
      <c r="I147" s="31"/>
      <c r="J147" s="31"/>
      <c r="K147" s="35"/>
    </row>
    <row r="148" spans="1:54" x14ac:dyDescent="0.3">
      <c r="A148" s="28"/>
      <c r="B148" s="28"/>
      <c r="C148" s="58"/>
      <c r="D148" s="54"/>
      <c r="E148" s="6"/>
      <c r="F148" s="19"/>
      <c r="G148" s="24"/>
      <c r="H148" s="24"/>
      <c r="I148" s="31"/>
      <c r="J148" s="31"/>
      <c r="K148" s="35"/>
    </row>
    <row r="149" spans="1:54" x14ac:dyDescent="0.3">
      <c r="C149" s="59" t="s">
        <v>24</v>
      </c>
      <c r="D149" s="54"/>
      <c r="E149" s="6"/>
      <c r="F149" s="19"/>
      <c r="G149" s="24"/>
      <c r="H149" s="24"/>
      <c r="I149" s="31"/>
      <c r="J149" s="31"/>
      <c r="K149" s="35"/>
    </row>
    <row r="150" spans="1:54" x14ac:dyDescent="0.3">
      <c r="B150" s="8" t="s">
        <v>188</v>
      </c>
      <c r="C150" s="57" t="s">
        <v>189</v>
      </c>
      <c r="D150" s="54"/>
      <c r="E150" s="6"/>
      <c r="F150" s="19"/>
      <c r="G150" s="24">
        <v>11532.74</v>
      </c>
      <c r="H150" s="24">
        <v>1.29</v>
      </c>
      <c r="I150" s="31"/>
      <c r="J150" s="31"/>
      <c r="K150" s="35"/>
    </row>
    <row r="151" spans="1:54" x14ac:dyDescent="0.3">
      <c r="C151" s="58" t="s">
        <v>176</v>
      </c>
      <c r="D151" s="54"/>
      <c r="E151" s="6"/>
      <c r="F151" s="19"/>
      <c r="G151" s="25">
        <v>11532.74</v>
      </c>
      <c r="H151" s="25">
        <v>1.29</v>
      </c>
      <c r="I151" s="31"/>
      <c r="J151" s="31"/>
      <c r="K151" s="35"/>
    </row>
    <row r="152" spans="1:54" x14ac:dyDescent="0.3">
      <c r="C152" s="57"/>
      <c r="D152" s="54"/>
      <c r="E152" s="6"/>
      <c r="F152" s="19"/>
      <c r="G152" s="24"/>
      <c r="H152" s="24"/>
      <c r="I152" s="31"/>
      <c r="J152" s="31"/>
      <c r="K152" s="35"/>
    </row>
    <row r="153" spans="1:54" x14ac:dyDescent="0.3">
      <c r="A153" s="10"/>
      <c r="B153" s="28"/>
      <c r="C153" s="58" t="s">
        <v>25</v>
      </c>
      <c r="D153" s="54"/>
      <c r="E153" s="6"/>
      <c r="F153" s="19"/>
      <c r="G153" s="24"/>
      <c r="H153" s="24"/>
      <c r="I153" s="31"/>
      <c r="J153" s="31"/>
      <c r="K153" s="35"/>
    </row>
    <row r="154" spans="1:54" s="2" customFormat="1" ht="13.8" x14ac:dyDescent="0.3">
      <c r="A154" s="28"/>
      <c r="B154" s="28"/>
      <c r="C154" s="57" t="s">
        <v>5255</v>
      </c>
      <c r="D154" s="54"/>
      <c r="E154" s="6"/>
      <c r="F154" s="19"/>
      <c r="G154" s="24" t="s">
        <v>2</v>
      </c>
      <c r="H154" s="24" t="s">
        <v>2</v>
      </c>
      <c r="I154" s="31"/>
      <c r="J154" s="31"/>
      <c r="K154" s="35"/>
      <c r="L154" s="3"/>
      <c r="AI154" s="3"/>
      <c r="AV154" s="3"/>
      <c r="AX154" s="3"/>
      <c r="BB154" s="3"/>
    </row>
    <row r="155" spans="1:54" x14ac:dyDescent="0.3">
      <c r="B155" s="8"/>
      <c r="C155" s="57" t="s">
        <v>190</v>
      </c>
      <c r="D155" s="54"/>
      <c r="E155" s="6"/>
      <c r="F155" s="19"/>
      <c r="G155" s="24">
        <v>12475.8</v>
      </c>
      <c r="H155" s="24">
        <v>1.41</v>
      </c>
      <c r="I155" s="31"/>
      <c r="J155" s="31"/>
      <c r="K155" s="35"/>
    </row>
    <row r="156" spans="1:54" x14ac:dyDescent="0.3">
      <c r="C156" s="58" t="s">
        <v>176</v>
      </c>
      <c r="D156" s="54"/>
      <c r="E156" s="6"/>
      <c r="F156" s="19"/>
      <c r="G156" s="25">
        <v>12475.8</v>
      </c>
      <c r="H156" s="25">
        <v>1.41</v>
      </c>
      <c r="I156" s="31"/>
      <c r="J156" s="31"/>
      <c r="K156" s="35"/>
    </row>
    <row r="157" spans="1:54" x14ac:dyDescent="0.3">
      <c r="C157" s="57"/>
      <c r="D157" s="54"/>
      <c r="E157" s="6"/>
      <c r="F157" s="19"/>
      <c r="G157" s="24"/>
      <c r="H157" s="24"/>
      <c r="I157" s="31"/>
      <c r="J157" s="31"/>
      <c r="K157" s="35"/>
    </row>
    <row r="158" spans="1:54" x14ac:dyDescent="0.3">
      <c r="C158" s="60" t="s">
        <v>191</v>
      </c>
      <c r="D158" s="55"/>
      <c r="E158" s="5"/>
      <c r="F158" s="20"/>
      <c r="G158" s="26">
        <v>892935.82</v>
      </c>
      <c r="H158" s="26">
        <v>100.00000000000001</v>
      </c>
      <c r="I158" s="32"/>
      <c r="J158" s="32"/>
      <c r="K158" s="36"/>
    </row>
    <row r="161" spans="3:11" x14ac:dyDescent="0.3">
      <c r="C161" s="1" t="s">
        <v>192</v>
      </c>
    </row>
    <row r="162" spans="3:11" x14ac:dyDescent="0.3">
      <c r="C162" s="37" t="s">
        <v>193</v>
      </c>
      <c r="D162" s="37"/>
      <c r="E162" s="37"/>
      <c r="F162" s="37"/>
      <c r="G162" s="37"/>
      <c r="H162" s="37"/>
      <c r="I162" s="37"/>
      <c r="J162" s="37"/>
      <c r="K162" s="37"/>
    </row>
    <row r="163" spans="3:11" x14ac:dyDescent="0.3">
      <c r="C163" s="2" t="s">
        <v>194</v>
      </c>
    </row>
    <row r="164" spans="3:11" x14ac:dyDescent="0.3">
      <c r="C164" s="2" t="s">
        <v>195</v>
      </c>
    </row>
    <row r="165" spans="3:11" ht="30" customHeight="1" x14ac:dyDescent="0.3">
      <c r="C165" s="82" t="s">
        <v>196</v>
      </c>
      <c r="D165" s="83"/>
      <c r="E165" s="83"/>
      <c r="F165" s="83"/>
      <c r="G165" s="83"/>
      <c r="H165" s="83"/>
      <c r="I165" s="83"/>
      <c r="J165" s="83"/>
      <c r="K165" s="83"/>
    </row>
    <row r="166" spans="3:11" x14ac:dyDescent="0.3">
      <c r="C166" s="2" t="s">
        <v>197</v>
      </c>
    </row>
    <row r="167" spans="3:11" x14ac:dyDescent="0.3">
      <c r="C167" s="2" t="s">
        <v>5362</v>
      </c>
    </row>
    <row r="169" spans="3:11" x14ac:dyDescent="0.3">
      <c r="C169" s="1" t="s">
        <v>5366</v>
      </c>
      <c r="E169" s="80" t="s">
        <v>5367</v>
      </c>
    </row>
    <row r="170" spans="3:11" x14ac:dyDescent="0.3">
      <c r="E170" s="2" t="s">
        <v>5417</v>
      </c>
    </row>
  </sheetData>
  <mergeCells count="1">
    <mergeCell ref="C165:K165"/>
  </mergeCells>
  <hyperlinks>
    <hyperlink ref="J2" location="'Index'!A1" display="'Index'!A1" xr:uid="{1A9142A2-4A7F-4F21-9E11-210E6A8BFFE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0566E-4E09-47B4-BD13-6900AFC4522E}">
  <sheetPr codeName="Sheet184"/>
  <dimension ref="A1:IV74"/>
  <sheetViews>
    <sheetView showGridLines="0" zoomScale="90" zoomScaleNormal="90" workbookViewId="0">
      <pane ySplit="6" topLeftCell="A5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1763</v>
      </c>
      <c r="J2" s="38" t="s">
        <v>4927</v>
      </c>
    </row>
    <row r="3" spans="1:54" ht="16.2" x14ac:dyDescent="0.35">
      <c r="C3" s="1" t="s">
        <v>28</v>
      </c>
      <c r="D3" s="21" t="s">
        <v>3910</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3476</v>
      </c>
      <c r="C38" s="57" t="s">
        <v>3477</v>
      </c>
      <c r="D38" s="54" t="s">
        <v>3478</v>
      </c>
      <c r="E38" s="6" t="s">
        <v>187</v>
      </c>
      <c r="F38" s="19">
        <v>2097000</v>
      </c>
      <c r="G38" s="24">
        <v>1987.95</v>
      </c>
      <c r="H38" s="24">
        <v>70.17</v>
      </c>
      <c r="I38" s="31">
        <v>5.7480943</v>
      </c>
      <c r="J38" s="31"/>
      <c r="K38" s="35"/>
    </row>
    <row r="39" spans="1:11" x14ac:dyDescent="0.3">
      <c r="B39" s="8" t="s">
        <v>3488</v>
      </c>
      <c r="C39" s="57" t="s">
        <v>3489</v>
      </c>
      <c r="D39" s="54" t="s">
        <v>3490</v>
      </c>
      <c r="E39" s="6" t="s">
        <v>187</v>
      </c>
      <c r="F39" s="19">
        <v>567200</v>
      </c>
      <c r="G39" s="24">
        <v>537.54</v>
      </c>
      <c r="H39" s="24">
        <v>18.97</v>
      </c>
      <c r="I39" s="31">
        <v>5.7478888000000001</v>
      </c>
      <c r="J39" s="31"/>
      <c r="K39" s="35"/>
    </row>
    <row r="40" spans="1:11" x14ac:dyDescent="0.3">
      <c r="B40" s="8" t="s">
        <v>3419</v>
      </c>
      <c r="C40" s="57" t="s">
        <v>3420</v>
      </c>
      <c r="D40" s="54" t="s">
        <v>3421</v>
      </c>
      <c r="E40" s="6" t="s">
        <v>187</v>
      </c>
      <c r="F40" s="19">
        <v>309900</v>
      </c>
      <c r="G40" s="24">
        <v>297.95</v>
      </c>
      <c r="H40" s="24">
        <v>10.52</v>
      </c>
      <c r="I40" s="31">
        <v>5.7305752999999999</v>
      </c>
      <c r="J40" s="31"/>
      <c r="K40" s="35"/>
    </row>
    <row r="41" spans="1:11" x14ac:dyDescent="0.3">
      <c r="C41" s="58" t="s">
        <v>176</v>
      </c>
      <c r="D41" s="54"/>
      <c r="E41" s="6"/>
      <c r="F41" s="19"/>
      <c r="G41" s="25">
        <v>2823.44</v>
      </c>
      <c r="H41" s="25">
        <v>99.66</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188</v>
      </c>
      <c r="C55" s="57" t="s">
        <v>189</v>
      </c>
      <c r="D55" s="54"/>
      <c r="E55" s="6"/>
      <c r="F55" s="19"/>
      <c r="G55" s="24">
        <v>1.48</v>
      </c>
      <c r="H55" s="24">
        <v>0.05</v>
      </c>
      <c r="I55" s="31"/>
      <c r="J55" s="31"/>
      <c r="K55" s="35"/>
    </row>
    <row r="56" spans="1:54" x14ac:dyDescent="0.3">
      <c r="C56" s="58" t="s">
        <v>176</v>
      </c>
      <c r="D56" s="54"/>
      <c r="E56" s="6"/>
      <c r="F56" s="19"/>
      <c r="G56" s="25">
        <v>1.48</v>
      </c>
      <c r="H56" s="25">
        <v>0.05</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5255</v>
      </c>
      <c r="D59" s="54"/>
      <c r="E59" s="6"/>
      <c r="F59" s="19"/>
      <c r="G59" s="24" t="s">
        <v>2</v>
      </c>
      <c r="H59" s="24" t="s">
        <v>2</v>
      </c>
      <c r="I59" s="31"/>
      <c r="J59" s="31"/>
      <c r="K59" s="35"/>
      <c r="L59" s="3"/>
      <c r="AI59" s="3"/>
      <c r="AV59" s="3"/>
      <c r="AX59" s="3"/>
      <c r="BB59" s="3"/>
    </row>
    <row r="60" spans="1:54" x14ac:dyDescent="0.3">
      <c r="B60" s="8"/>
      <c r="C60" s="57" t="s">
        <v>190</v>
      </c>
      <c r="D60" s="54"/>
      <c r="E60" s="6"/>
      <c r="F60" s="19"/>
      <c r="G60" s="24">
        <v>8.08</v>
      </c>
      <c r="H60" s="24">
        <v>0.28999999999999998</v>
      </c>
      <c r="I60" s="31"/>
      <c r="J60" s="31"/>
      <c r="K60" s="35"/>
    </row>
    <row r="61" spans="1:54" x14ac:dyDescent="0.3">
      <c r="C61" s="58" t="s">
        <v>176</v>
      </c>
      <c r="D61" s="54"/>
      <c r="E61" s="6"/>
      <c r="F61" s="19"/>
      <c r="G61" s="25">
        <v>8.08</v>
      </c>
      <c r="H61" s="25">
        <v>0.28999999999999998</v>
      </c>
      <c r="I61" s="31"/>
      <c r="J61" s="31"/>
      <c r="K61" s="35"/>
    </row>
    <row r="62" spans="1:54" x14ac:dyDescent="0.3">
      <c r="C62" s="57"/>
      <c r="D62" s="54"/>
      <c r="E62" s="6"/>
      <c r="F62" s="19"/>
      <c r="G62" s="24"/>
      <c r="H62" s="24"/>
      <c r="I62" s="31"/>
      <c r="J62" s="31"/>
      <c r="K62" s="35"/>
    </row>
    <row r="63" spans="1:54" x14ac:dyDescent="0.3">
      <c r="C63" s="60" t="s">
        <v>191</v>
      </c>
      <c r="D63" s="55"/>
      <c r="E63" s="5"/>
      <c r="F63" s="20"/>
      <c r="G63" s="26">
        <v>2833</v>
      </c>
      <c r="H63" s="26">
        <v>100</v>
      </c>
      <c r="I63" s="32"/>
      <c r="J63" s="32"/>
      <c r="K63" s="36"/>
    </row>
    <row r="66" spans="3:11" x14ac:dyDescent="0.3">
      <c r="C66" s="1" t="s">
        <v>192</v>
      </c>
    </row>
    <row r="67" spans="3:11" x14ac:dyDescent="0.3">
      <c r="C67" s="37" t="s">
        <v>193</v>
      </c>
      <c r="D67" s="37"/>
      <c r="E67" s="37"/>
      <c r="F67" s="37"/>
      <c r="G67" s="37"/>
      <c r="H67" s="37"/>
      <c r="I67" s="37"/>
      <c r="J67" s="37"/>
      <c r="K67" s="37"/>
    </row>
    <row r="68" spans="3:11" x14ac:dyDescent="0.3">
      <c r="C68" s="2" t="s">
        <v>194</v>
      </c>
    </row>
    <row r="69" spans="3:11" x14ac:dyDescent="0.3">
      <c r="C69" s="2" t="s">
        <v>195</v>
      </c>
    </row>
    <row r="70" spans="3:11" ht="30" customHeight="1" x14ac:dyDescent="0.3">
      <c r="C70" s="82" t="s">
        <v>196</v>
      </c>
      <c r="D70" s="83"/>
      <c r="E70" s="83"/>
      <c r="F70" s="83"/>
      <c r="G70" s="83"/>
      <c r="H70" s="83"/>
      <c r="I70" s="83"/>
      <c r="J70" s="83"/>
      <c r="K70" s="83"/>
    </row>
    <row r="71" spans="3:11" x14ac:dyDescent="0.3">
      <c r="C71" s="2" t="s">
        <v>197</v>
      </c>
    </row>
    <row r="73" spans="3:11" x14ac:dyDescent="0.3">
      <c r="C73" s="1" t="s">
        <v>5366</v>
      </c>
      <c r="E73" s="80" t="s">
        <v>5367</v>
      </c>
    </row>
    <row r="74" spans="3:11" x14ac:dyDescent="0.3">
      <c r="E74" s="2" t="s">
        <v>5373</v>
      </c>
    </row>
  </sheetData>
  <mergeCells count="1">
    <mergeCell ref="C70:K70"/>
  </mergeCells>
  <hyperlinks>
    <hyperlink ref="J2" location="'Index'!A1" display="'Index'!A1" xr:uid="{DA5E8237-E580-4C06-8B01-9FC3C2766FF6}"/>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1BE35-1B1B-4779-8747-727350606447}">
  <sheetPr codeName="Sheet185"/>
  <dimension ref="A1:IV84"/>
  <sheetViews>
    <sheetView showGridLines="0" zoomScale="90" zoomScaleNormal="90" workbookViewId="0">
      <pane ySplit="6" topLeftCell="A6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3911</v>
      </c>
      <c r="J2" s="38" t="s">
        <v>4927</v>
      </c>
    </row>
    <row r="3" spans="1:54" ht="16.2" x14ac:dyDescent="0.35">
      <c r="C3" s="1" t="s">
        <v>28</v>
      </c>
      <c r="D3" s="21" t="s">
        <v>3912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3913</v>
      </c>
      <c r="C26" s="57" t="s">
        <v>3914</v>
      </c>
      <c r="D26" s="54" t="s">
        <v>3915</v>
      </c>
      <c r="E26" s="6" t="s">
        <v>187</v>
      </c>
      <c r="F26" s="19">
        <v>7500000</v>
      </c>
      <c r="G26" s="24">
        <v>7716.23</v>
      </c>
      <c r="H26" s="24">
        <v>30.66</v>
      </c>
      <c r="I26" s="31">
        <v>6.1380502000000003</v>
      </c>
      <c r="J26" s="31"/>
      <c r="K26" s="35"/>
    </row>
    <row r="27" spans="1:11" x14ac:dyDescent="0.3">
      <c r="B27" s="8" t="s">
        <v>3916</v>
      </c>
      <c r="C27" s="57" t="s">
        <v>3917</v>
      </c>
      <c r="D27" s="54" t="s">
        <v>3918</v>
      </c>
      <c r="E27" s="6" t="s">
        <v>187</v>
      </c>
      <c r="F27" s="19">
        <v>5000000</v>
      </c>
      <c r="G27" s="24">
        <v>5142.7</v>
      </c>
      <c r="H27" s="24">
        <v>20.43</v>
      </c>
      <c r="I27" s="31">
        <v>6.1766306000000002</v>
      </c>
      <c r="J27" s="31"/>
      <c r="K27" s="35"/>
    </row>
    <row r="28" spans="1:11" x14ac:dyDescent="0.3">
      <c r="B28" s="8" t="s">
        <v>3919</v>
      </c>
      <c r="C28" s="57" t="s">
        <v>3920</v>
      </c>
      <c r="D28" s="54" t="s">
        <v>3921</v>
      </c>
      <c r="E28" s="6" t="s">
        <v>187</v>
      </c>
      <c r="F28" s="19">
        <v>2000000</v>
      </c>
      <c r="G28" s="24">
        <v>2049.84</v>
      </c>
      <c r="H28" s="24">
        <v>8.14</v>
      </c>
      <c r="I28" s="31">
        <v>6.1766306000000002</v>
      </c>
      <c r="J28" s="31"/>
      <c r="K28" s="35"/>
    </row>
    <row r="29" spans="1:11" x14ac:dyDescent="0.3">
      <c r="B29" s="8" t="s">
        <v>3922</v>
      </c>
      <c r="C29" s="57" t="s">
        <v>3923</v>
      </c>
      <c r="D29" s="54" t="s">
        <v>3924</v>
      </c>
      <c r="E29" s="6" t="s">
        <v>187</v>
      </c>
      <c r="F29" s="19">
        <v>1000000</v>
      </c>
      <c r="G29" s="24">
        <v>1025.54</v>
      </c>
      <c r="H29" s="24">
        <v>4.07</v>
      </c>
      <c r="I29" s="31">
        <v>6.1380502000000003</v>
      </c>
      <c r="J29" s="31"/>
      <c r="K29" s="35"/>
    </row>
    <row r="30" spans="1:11" x14ac:dyDescent="0.3">
      <c r="B30" s="8" t="s">
        <v>3925</v>
      </c>
      <c r="C30" s="57" t="s">
        <v>3926</v>
      </c>
      <c r="D30" s="54" t="s">
        <v>3927</v>
      </c>
      <c r="E30" s="6" t="s">
        <v>187</v>
      </c>
      <c r="F30" s="19">
        <v>1000000</v>
      </c>
      <c r="G30" s="24">
        <v>1024.8</v>
      </c>
      <c r="H30" s="24">
        <v>4.07</v>
      </c>
      <c r="I30" s="31">
        <v>6.1741045000000003</v>
      </c>
      <c r="J30" s="31"/>
      <c r="K30" s="35"/>
    </row>
    <row r="31" spans="1:11" x14ac:dyDescent="0.3">
      <c r="C31" s="58" t="s">
        <v>176</v>
      </c>
      <c r="D31" s="54"/>
      <c r="E31" s="6"/>
      <c r="F31" s="19"/>
      <c r="G31" s="25">
        <v>16959.11</v>
      </c>
      <c r="H31" s="25">
        <v>67.37</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3710</v>
      </c>
      <c r="C43" s="57" t="s">
        <v>3711</v>
      </c>
      <c r="D43" s="54" t="s">
        <v>3712</v>
      </c>
      <c r="E43" s="6" t="s">
        <v>187</v>
      </c>
      <c r="F43" s="19">
        <v>2097000</v>
      </c>
      <c r="G43" s="24">
        <v>1931.31</v>
      </c>
      <c r="H43" s="24">
        <v>7.67</v>
      </c>
      <c r="I43" s="31">
        <v>5.8180394</v>
      </c>
      <c r="J43" s="31"/>
      <c r="K43" s="35"/>
    </row>
    <row r="44" spans="1:11" x14ac:dyDescent="0.3">
      <c r="B44" s="8" t="s">
        <v>3928</v>
      </c>
      <c r="C44" s="57" t="s">
        <v>3929</v>
      </c>
      <c r="D44" s="54" t="s">
        <v>3930</v>
      </c>
      <c r="E44" s="6" t="s">
        <v>187</v>
      </c>
      <c r="F44" s="19">
        <v>1759000</v>
      </c>
      <c r="G44" s="24">
        <v>1592.06</v>
      </c>
      <c r="H44" s="24">
        <v>6.33</v>
      </c>
      <c r="I44" s="31">
        <v>5.9813109999999998</v>
      </c>
      <c r="J44" s="31"/>
      <c r="K44" s="35"/>
    </row>
    <row r="45" spans="1:11" x14ac:dyDescent="0.3">
      <c r="B45" s="8" t="s">
        <v>3931</v>
      </c>
      <c r="C45" s="57" t="s">
        <v>3932</v>
      </c>
      <c r="D45" s="54" t="s">
        <v>3933</v>
      </c>
      <c r="E45" s="6" t="s">
        <v>187</v>
      </c>
      <c r="F45" s="19">
        <v>1521000</v>
      </c>
      <c r="G45" s="24">
        <v>1382.86</v>
      </c>
      <c r="H45" s="24">
        <v>5.49</v>
      </c>
      <c r="I45" s="31">
        <v>5.9716947999999999</v>
      </c>
      <c r="J45" s="31"/>
      <c r="K45" s="35"/>
    </row>
    <row r="46" spans="1:11" x14ac:dyDescent="0.3">
      <c r="B46" s="8" t="s">
        <v>3733</v>
      </c>
      <c r="C46" s="57" t="s">
        <v>3734</v>
      </c>
      <c r="D46" s="54" t="s">
        <v>3735</v>
      </c>
      <c r="E46" s="6" t="s">
        <v>187</v>
      </c>
      <c r="F46" s="19">
        <v>720000</v>
      </c>
      <c r="G46" s="24">
        <v>662.68</v>
      </c>
      <c r="H46" s="24">
        <v>2.63</v>
      </c>
      <c r="I46" s="31">
        <v>5.8194789</v>
      </c>
      <c r="J46" s="31"/>
      <c r="K46" s="35"/>
    </row>
    <row r="47" spans="1:11" x14ac:dyDescent="0.3">
      <c r="B47" s="8" t="s">
        <v>3667</v>
      </c>
      <c r="C47" s="57" t="s">
        <v>3668</v>
      </c>
      <c r="D47" s="54" t="s">
        <v>3669</v>
      </c>
      <c r="E47" s="6" t="s">
        <v>187</v>
      </c>
      <c r="F47" s="19">
        <v>527600</v>
      </c>
      <c r="G47" s="24">
        <v>490.1</v>
      </c>
      <c r="H47" s="24">
        <v>1.95</v>
      </c>
      <c r="I47" s="31">
        <v>5.7981237999999999</v>
      </c>
      <c r="J47" s="31"/>
      <c r="K47" s="35"/>
    </row>
    <row r="48" spans="1:11" x14ac:dyDescent="0.3">
      <c r="B48" s="8" t="s">
        <v>3713</v>
      </c>
      <c r="C48" s="57" t="s">
        <v>3714</v>
      </c>
      <c r="D48" s="54" t="s">
        <v>3715</v>
      </c>
      <c r="E48" s="6" t="s">
        <v>187</v>
      </c>
      <c r="F48" s="19">
        <v>300000</v>
      </c>
      <c r="G48" s="24">
        <v>276.43</v>
      </c>
      <c r="H48" s="24">
        <v>1.1000000000000001</v>
      </c>
      <c r="I48" s="31">
        <v>5.8169598000000002</v>
      </c>
      <c r="J48" s="31"/>
      <c r="K48" s="35"/>
    </row>
    <row r="49" spans="1:11" x14ac:dyDescent="0.3">
      <c r="B49" s="8" t="s">
        <v>1102</v>
      </c>
      <c r="C49" s="57" t="s">
        <v>1103</v>
      </c>
      <c r="D49" s="54" t="s">
        <v>1104</v>
      </c>
      <c r="E49" s="6" t="s">
        <v>187</v>
      </c>
      <c r="F49" s="19">
        <v>171900</v>
      </c>
      <c r="G49" s="24">
        <v>158.29</v>
      </c>
      <c r="H49" s="24">
        <v>0.63</v>
      </c>
      <c r="I49" s="31">
        <v>5.8183993000000003</v>
      </c>
      <c r="J49" s="31"/>
      <c r="K49" s="35"/>
    </row>
    <row r="50" spans="1:11" x14ac:dyDescent="0.3">
      <c r="B50" s="8" t="s">
        <v>3934</v>
      </c>
      <c r="C50" s="57" t="s">
        <v>3935</v>
      </c>
      <c r="D50" s="54" t="s">
        <v>3936</v>
      </c>
      <c r="E50" s="6" t="s">
        <v>187</v>
      </c>
      <c r="F50" s="19">
        <v>170000</v>
      </c>
      <c r="G50" s="24">
        <v>154.05000000000001</v>
      </c>
      <c r="H50" s="24">
        <v>0.61</v>
      </c>
      <c r="I50" s="31">
        <v>5.9787910999999996</v>
      </c>
      <c r="J50" s="31"/>
      <c r="K50" s="35"/>
    </row>
    <row r="51" spans="1:11" x14ac:dyDescent="0.3">
      <c r="C51" s="58" t="s">
        <v>176</v>
      </c>
      <c r="D51" s="54"/>
      <c r="E51" s="6"/>
      <c r="F51" s="19"/>
      <c r="G51" s="25">
        <v>6647.78</v>
      </c>
      <c r="H51" s="25">
        <v>26.41</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188</v>
      </c>
      <c r="C65" s="57" t="s">
        <v>189</v>
      </c>
      <c r="D65" s="54"/>
      <c r="E65" s="6"/>
      <c r="F65" s="19"/>
      <c r="G65" s="24">
        <v>1182.78</v>
      </c>
      <c r="H65" s="24">
        <v>4.7</v>
      </c>
      <c r="I65" s="31"/>
      <c r="J65" s="31"/>
      <c r="K65" s="35"/>
    </row>
    <row r="66" spans="1:54" x14ac:dyDescent="0.3">
      <c r="C66" s="58" t="s">
        <v>176</v>
      </c>
      <c r="D66" s="54"/>
      <c r="E66" s="6"/>
      <c r="F66" s="19"/>
      <c r="G66" s="25">
        <v>1182.78</v>
      </c>
      <c r="H66" s="25">
        <v>4.7</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5255</v>
      </c>
      <c r="D69" s="54"/>
      <c r="E69" s="6"/>
      <c r="F69" s="19"/>
      <c r="G69" s="24" t="s">
        <v>2</v>
      </c>
      <c r="H69" s="24" t="s">
        <v>2</v>
      </c>
      <c r="I69" s="31"/>
      <c r="J69" s="31"/>
      <c r="K69" s="35"/>
      <c r="L69" s="3"/>
      <c r="AI69" s="3"/>
      <c r="AV69" s="3"/>
      <c r="AX69" s="3"/>
      <c r="BB69" s="3"/>
    </row>
    <row r="70" spans="1:54" x14ac:dyDescent="0.3">
      <c r="B70" s="8"/>
      <c r="C70" s="57" t="s">
        <v>190</v>
      </c>
      <c r="D70" s="54"/>
      <c r="E70" s="6"/>
      <c r="F70" s="19"/>
      <c r="G70" s="24">
        <v>378.9</v>
      </c>
      <c r="H70" s="24">
        <v>1.52</v>
      </c>
      <c r="I70" s="31"/>
      <c r="J70" s="31"/>
      <c r="K70" s="35"/>
    </row>
    <row r="71" spans="1:54" x14ac:dyDescent="0.3">
      <c r="C71" s="58" t="s">
        <v>176</v>
      </c>
      <c r="D71" s="54"/>
      <c r="E71" s="6"/>
      <c r="F71" s="19"/>
      <c r="G71" s="25">
        <v>378.9</v>
      </c>
      <c r="H71" s="25">
        <v>1.52</v>
      </c>
      <c r="I71" s="31"/>
      <c r="J71" s="31"/>
      <c r="K71" s="35"/>
    </row>
    <row r="72" spans="1:54" x14ac:dyDescent="0.3">
      <c r="C72" s="57"/>
      <c r="D72" s="54"/>
      <c r="E72" s="6"/>
      <c r="F72" s="19"/>
      <c r="G72" s="24"/>
      <c r="H72" s="24"/>
      <c r="I72" s="31"/>
      <c r="J72" s="31"/>
      <c r="K72" s="35"/>
    </row>
    <row r="73" spans="1:54" x14ac:dyDescent="0.3">
      <c r="C73" s="60" t="s">
        <v>191</v>
      </c>
      <c r="D73" s="55"/>
      <c r="E73" s="5"/>
      <c r="F73" s="20"/>
      <c r="G73" s="26">
        <v>25168.57</v>
      </c>
      <c r="H73" s="26">
        <v>100</v>
      </c>
      <c r="I73" s="32"/>
      <c r="J73" s="32"/>
      <c r="K73" s="36"/>
    </row>
    <row r="76" spans="1:54" x14ac:dyDescent="0.3">
      <c r="C76" s="1" t="s">
        <v>192</v>
      </c>
    </row>
    <row r="77" spans="1:54" x14ac:dyDescent="0.3">
      <c r="C77" s="37" t="s">
        <v>193</v>
      </c>
      <c r="D77" s="37"/>
      <c r="E77" s="37"/>
      <c r="F77" s="37"/>
      <c r="G77" s="37"/>
      <c r="H77" s="37"/>
      <c r="I77" s="37"/>
      <c r="J77" s="37"/>
      <c r="K77" s="37"/>
    </row>
    <row r="78" spans="1:54" x14ac:dyDescent="0.3">
      <c r="C78" s="2" t="s">
        <v>194</v>
      </c>
    </row>
    <row r="79" spans="1:54" x14ac:dyDescent="0.3">
      <c r="C79" s="2" t="s">
        <v>195</v>
      </c>
    </row>
    <row r="80" spans="1:54" ht="30" customHeight="1" x14ac:dyDescent="0.3">
      <c r="C80" s="82" t="s">
        <v>196</v>
      </c>
      <c r="D80" s="83"/>
      <c r="E80" s="83"/>
      <c r="F80" s="83"/>
      <c r="G80" s="83"/>
      <c r="H80" s="83"/>
      <c r="I80" s="83"/>
      <c r="J80" s="83"/>
      <c r="K80" s="83"/>
    </row>
    <row r="81" spans="3:5" x14ac:dyDescent="0.3">
      <c r="C81" s="2" t="s">
        <v>197</v>
      </c>
    </row>
    <row r="83" spans="3:5" x14ac:dyDescent="0.3">
      <c r="C83" s="1" t="s">
        <v>5366</v>
      </c>
      <c r="E83" s="80" t="s">
        <v>5367</v>
      </c>
    </row>
    <row r="84" spans="3:5" x14ac:dyDescent="0.3">
      <c r="E84" s="2" t="s">
        <v>5373</v>
      </c>
    </row>
  </sheetData>
  <mergeCells count="1">
    <mergeCell ref="C80:K80"/>
  </mergeCells>
  <hyperlinks>
    <hyperlink ref="J2" location="'Index'!A1" display="'Index'!A1" xr:uid="{3585D34C-46EE-4C04-9B97-6F1D866A9AE1}"/>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FF609-1E6C-4108-8B11-E5585811FF6C}">
  <sheetPr codeName="Sheet186"/>
  <dimension ref="A1:IV132"/>
  <sheetViews>
    <sheetView showGridLines="0" zoomScale="90" zoomScaleNormal="90" workbookViewId="0">
      <pane ySplit="6" topLeftCell="A11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3937</v>
      </c>
      <c r="J2" s="38" t="s">
        <v>4927</v>
      </c>
    </row>
    <row r="3" spans="1:54" ht="16.2" x14ac:dyDescent="0.35">
      <c r="C3" s="1" t="s">
        <v>28</v>
      </c>
      <c r="D3" s="21" t="s">
        <v>3938</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58</v>
      </c>
      <c r="C10" s="57" t="s">
        <v>59</v>
      </c>
      <c r="D10" s="54" t="s">
        <v>60</v>
      </c>
      <c r="E10" s="6" t="s">
        <v>43</v>
      </c>
      <c r="F10" s="19">
        <v>4680000</v>
      </c>
      <c r="G10" s="24">
        <v>101251.8</v>
      </c>
      <c r="H10" s="24">
        <v>4.66</v>
      </c>
      <c r="I10" s="31"/>
      <c r="J10" s="31"/>
      <c r="K10" s="35"/>
    </row>
    <row r="11" spans="1:54" x14ac:dyDescent="0.3">
      <c r="B11" s="8" t="s">
        <v>40</v>
      </c>
      <c r="C11" s="57" t="s">
        <v>41</v>
      </c>
      <c r="D11" s="54" t="s">
        <v>42</v>
      </c>
      <c r="E11" s="6" t="s">
        <v>43</v>
      </c>
      <c r="F11" s="19">
        <v>4800000</v>
      </c>
      <c r="G11" s="24">
        <v>96072</v>
      </c>
      <c r="H11" s="24">
        <v>4.42</v>
      </c>
      <c r="I11" s="31"/>
      <c r="J11" s="31"/>
      <c r="K11" s="35"/>
    </row>
    <row r="12" spans="1:54" x14ac:dyDescent="0.3">
      <c r="B12" s="8" t="s">
        <v>961</v>
      </c>
      <c r="C12" s="57" t="s">
        <v>962</v>
      </c>
      <c r="D12" s="54" t="s">
        <v>963</v>
      </c>
      <c r="E12" s="6" t="s">
        <v>111</v>
      </c>
      <c r="F12" s="19">
        <v>7900000</v>
      </c>
      <c r="G12" s="24">
        <v>90139</v>
      </c>
      <c r="H12" s="24">
        <v>4.1500000000000004</v>
      </c>
      <c r="I12" s="31"/>
      <c r="J12" s="31"/>
      <c r="K12" s="35"/>
    </row>
    <row r="13" spans="1:54" x14ac:dyDescent="0.3">
      <c r="B13" s="8" t="s">
        <v>223</v>
      </c>
      <c r="C13" s="57" t="s">
        <v>224</v>
      </c>
      <c r="D13" s="54" t="s">
        <v>225</v>
      </c>
      <c r="E13" s="6" t="s">
        <v>86</v>
      </c>
      <c r="F13" s="19">
        <v>3300000</v>
      </c>
      <c r="G13" s="24">
        <v>86588.7</v>
      </c>
      <c r="H13" s="24">
        <v>3.99</v>
      </c>
      <c r="I13" s="31"/>
      <c r="J13" s="31"/>
      <c r="K13" s="35"/>
    </row>
    <row r="14" spans="1:54" x14ac:dyDescent="0.3">
      <c r="B14" s="8" t="s">
        <v>44</v>
      </c>
      <c r="C14" s="57" t="s">
        <v>45</v>
      </c>
      <c r="D14" s="54" t="s">
        <v>46</v>
      </c>
      <c r="E14" s="6" t="s">
        <v>43</v>
      </c>
      <c r="F14" s="19">
        <v>5427045</v>
      </c>
      <c r="G14" s="24">
        <v>78464.22</v>
      </c>
      <c r="H14" s="24">
        <v>3.61</v>
      </c>
      <c r="I14" s="31"/>
      <c r="J14" s="31"/>
      <c r="K14" s="35"/>
    </row>
    <row r="15" spans="1:54" x14ac:dyDescent="0.3">
      <c r="B15" s="8" t="s">
        <v>134</v>
      </c>
      <c r="C15" s="57" t="s">
        <v>135</v>
      </c>
      <c r="D15" s="54" t="s">
        <v>136</v>
      </c>
      <c r="E15" s="6" t="s">
        <v>137</v>
      </c>
      <c r="F15" s="19">
        <v>11000000</v>
      </c>
      <c r="G15" s="24">
        <v>77198</v>
      </c>
      <c r="H15" s="24">
        <v>3.55</v>
      </c>
      <c r="I15" s="31"/>
      <c r="J15" s="31"/>
      <c r="K15" s="35"/>
    </row>
    <row r="16" spans="1:54" x14ac:dyDescent="0.3">
      <c r="B16" s="8" t="s">
        <v>2110</v>
      </c>
      <c r="C16" s="57" t="s">
        <v>2111</v>
      </c>
      <c r="D16" s="54" t="s">
        <v>2112</v>
      </c>
      <c r="E16" s="6" t="s">
        <v>68</v>
      </c>
      <c r="F16" s="19">
        <v>3146675</v>
      </c>
      <c r="G16" s="24">
        <v>69466</v>
      </c>
      <c r="H16" s="24">
        <v>3.2</v>
      </c>
      <c r="I16" s="31"/>
      <c r="J16" s="31"/>
      <c r="K16" s="35"/>
    </row>
    <row r="17" spans="2:11" x14ac:dyDescent="0.3">
      <c r="B17" s="8" t="s">
        <v>323</v>
      </c>
      <c r="C17" s="57" t="s">
        <v>324</v>
      </c>
      <c r="D17" s="54" t="s">
        <v>325</v>
      </c>
      <c r="E17" s="6" t="s">
        <v>244</v>
      </c>
      <c r="F17" s="19">
        <v>3440000</v>
      </c>
      <c r="G17" s="24">
        <v>69130.240000000005</v>
      </c>
      <c r="H17" s="24">
        <v>3.18</v>
      </c>
      <c r="I17" s="31"/>
      <c r="J17" s="31"/>
      <c r="K17" s="35"/>
    </row>
    <row r="18" spans="2:11" x14ac:dyDescent="0.3">
      <c r="B18" s="8" t="s">
        <v>558</v>
      </c>
      <c r="C18" s="57" t="s">
        <v>559</v>
      </c>
      <c r="D18" s="54" t="s">
        <v>560</v>
      </c>
      <c r="E18" s="6" t="s">
        <v>86</v>
      </c>
      <c r="F18" s="19">
        <v>3300000</v>
      </c>
      <c r="G18" s="24">
        <v>67848</v>
      </c>
      <c r="H18" s="24">
        <v>3.12</v>
      </c>
      <c r="I18" s="31"/>
      <c r="J18" s="31"/>
      <c r="K18" s="35"/>
    </row>
    <row r="19" spans="2:11" x14ac:dyDescent="0.3">
      <c r="B19" s="8" t="s">
        <v>2220</v>
      </c>
      <c r="C19" s="57" t="s">
        <v>2221</v>
      </c>
      <c r="D19" s="54" t="s">
        <v>2222</v>
      </c>
      <c r="E19" s="6" t="s">
        <v>433</v>
      </c>
      <c r="F19" s="19">
        <v>41368805</v>
      </c>
      <c r="G19" s="24">
        <v>66181.81</v>
      </c>
      <c r="H19" s="24">
        <v>3.05</v>
      </c>
      <c r="I19" s="31"/>
      <c r="J19" s="31"/>
      <c r="K19" s="35"/>
    </row>
    <row r="20" spans="2:11" x14ac:dyDescent="0.3">
      <c r="B20" s="8" t="s">
        <v>232</v>
      </c>
      <c r="C20" s="57" t="s">
        <v>233</v>
      </c>
      <c r="D20" s="54" t="s">
        <v>234</v>
      </c>
      <c r="E20" s="6" t="s">
        <v>119</v>
      </c>
      <c r="F20" s="19">
        <v>4330142</v>
      </c>
      <c r="G20" s="24">
        <v>63549.16</v>
      </c>
      <c r="H20" s="24">
        <v>2.93</v>
      </c>
      <c r="I20" s="31"/>
      <c r="J20" s="31"/>
      <c r="K20" s="35"/>
    </row>
    <row r="21" spans="2:11" x14ac:dyDescent="0.3">
      <c r="B21" s="8" t="s">
        <v>87</v>
      </c>
      <c r="C21" s="57" t="s">
        <v>88</v>
      </c>
      <c r="D21" s="54" t="s">
        <v>89</v>
      </c>
      <c r="E21" s="6" t="s">
        <v>90</v>
      </c>
      <c r="F21" s="19">
        <v>920000</v>
      </c>
      <c r="G21" s="24">
        <v>62647.4</v>
      </c>
      <c r="H21" s="24">
        <v>2.88</v>
      </c>
      <c r="I21" s="31"/>
      <c r="J21" s="31"/>
      <c r="K21" s="35"/>
    </row>
    <row r="22" spans="2:11" x14ac:dyDescent="0.3">
      <c r="B22" s="8" t="s">
        <v>104</v>
      </c>
      <c r="C22" s="57" t="s">
        <v>105</v>
      </c>
      <c r="D22" s="54" t="s">
        <v>106</v>
      </c>
      <c r="E22" s="6" t="s">
        <v>107</v>
      </c>
      <c r="F22" s="19">
        <v>9020000</v>
      </c>
      <c r="G22" s="24">
        <v>62495.07</v>
      </c>
      <c r="H22" s="24">
        <v>2.88</v>
      </c>
      <c r="I22" s="31"/>
      <c r="J22" s="31"/>
      <c r="K22" s="35"/>
    </row>
    <row r="23" spans="2:11" x14ac:dyDescent="0.3">
      <c r="B23" s="8" t="s">
        <v>211</v>
      </c>
      <c r="C23" s="57" t="s">
        <v>212</v>
      </c>
      <c r="D23" s="54" t="s">
        <v>213</v>
      </c>
      <c r="E23" s="6" t="s">
        <v>145</v>
      </c>
      <c r="F23" s="19">
        <v>2604000</v>
      </c>
      <c r="G23" s="24">
        <v>60962.239999999998</v>
      </c>
      <c r="H23" s="24">
        <v>2.81</v>
      </c>
      <c r="I23" s="31"/>
      <c r="J23" s="31"/>
      <c r="K23" s="35"/>
    </row>
    <row r="24" spans="2:11" x14ac:dyDescent="0.3">
      <c r="B24" s="8" t="s">
        <v>241</v>
      </c>
      <c r="C24" s="57" t="s">
        <v>242</v>
      </c>
      <c r="D24" s="54" t="s">
        <v>243</v>
      </c>
      <c r="E24" s="6" t="s">
        <v>244</v>
      </c>
      <c r="F24" s="19">
        <v>13633600</v>
      </c>
      <c r="G24" s="24">
        <v>57411.09</v>
      </c>
      <c r="H24" s="24">
        <v>2.64</v>
      </c>
      <c r="I24" s="31"/>
      <c r="J24" s="31"/>
      <c r="K24" s="35"/>
    </row>
    <row r="25" spans="2:11" x14ac:dyDescent="0.3">
      <c r="B25" s="8" t="s">
        <v>269</v>
      </c>
      <c r="C25" s="57" t="s">
        <v>270</v>
      </c>
      <c r="D25" s="54" t="s">
        <v>271</v>
      </c>
      <c r="E25" s="6" t="s">
        <v>272</v>
      </c>
      <c r="F25" s="19">
        <v>2715556</v>
      </c>
      <c r="G25" s="24">
        <v>52983.21</v>
      </c>
      <c r="H25" s="24">
        <v>2.44</v>
      </c>
      <c r="I25" s="31"/>
      <c r="J25" s="31"/>
      <c r="K25" s="35"/>
    </row>
    <row r="26" spans="2:11" x14ac:dyDescent="0.3">
      <c r="B26" s="8" t="s">
        <v>564</v>
      </c>
      <c r="C26" s="57" t="s">
        <v>565</v>
      </c>
      <c r="D26" s="54" t="s">
        <v>566</v>
      </c>
      <c r="E26" s="6" t="s">
        <v>164</v>
      </c>
      <c r="F26" s="19">
        <v>19625904</v>
      </c>
      <c r="G26" s="24">
        <v>51841.83</v>
      </c>
      <c r="H26" s="24">
        <v>2.39</v>
      </c>
      <c r="I26" s="31"/>
      <c r="J26" s="31"/>
      <c r="K26" s="35"/>
    </row>
    <row r="27" spans="2:11" x14ac:dyDescent="0.3">
      <c r="B27" s="8" t="s">
        <v>217</v>
      </c>
      <c r="C27" s="57" t="s">
        <v>218</v>
      </c>
      <c r="D27" s="54" t="s">
        <v>219</v>
      </c>
      <c r="E27" s="6" t="s">
        <v>145</v>
      </c>
      <c r="F27" s="19">
        <v>8718643</v>
      </c>
      <c r="G27" s="24">
        <v>51671.040000000001</v>
      </c>
      <c r="H27" s="24">
        <v>2.38</v>
      </c>
      <c r="I27" s="31"/>
      <c r="J27" s="31"/>
      <c r="K27" s="35"/>
    </row>
    <row r="28" spans="2:11" x14ac:dyDescent="0.3">
      <c r="B28" s="8" t="s">
        <v>309</v>
      </c>
      <c r="C28" s="57" t="s">
        <v>310</v>
      </c>
      <c r="D28" s="54" t="s">
        <v>311</v>
      </c>
      <c r="E28" s="6" t="s">
        <v>145</v>
      </c>
      <c r="F28" s="19">
        <v>2900000</v>
      </c>
      <c r="G28" s="24">
        <v>47432.4</v>
      </c>
      <c r="H28" s="24">
        <v>2.1800000000000002</v>
      </c>
      <c r="I28" s="31"/>
      <c r="J28" s="31"/>
      <c r="K28" s="35"/>
    </row>
    <row r="29" spans="2:11" x14ac:dyDescent="0.3">
      <c r="B29" s="8" t="s">
        <v>899</v>
      </c>
      <c r="C29" s="57" t="s">
        <v>900</v>
      </c>
      <c r="D29" s="54" t="s">
        <v>901</v>
      </c>
      <c r="E29" s="6" t="s">
        <v>149</v>
      </c>
      <c r="F29" s="19">
        <v>6500000</v>
      </c>
      <c r="G29" s="24">
        <v>43784</v>
      </c>
      <c r="H29" s="24">
        <v>2.02</v>
      </c>
      <c r="I29" s="31"/>
      <c r="J29" s="31"/>
      <c r="K29" s="35"/>
    </row>
    <row r="30" spans="2:11" x14ac:dyDescent="0.3">
      <c r="B30" s="8" t="s">
        <v>51</v>
      </c>
      <c r="C30" s="57" t="s">
        <v>52</v>
      </c>
      <c r="D30" s="54" t="s">
        <v>53</v>
      </c>
      <c r="E30" s="6" t="s">
        <v>43</v>
      </c>
      <c r="F30" s="19">
        <v>3543609</v>
      </c>
      <c r="G30" s="24">
        <v>42494.96</v>
      </c>
      <c r="H30" s="24">
        <v>1.96</v>
      </c>
      <c r="I30" s="31"/>
      <c r="J30" s="31"/>
      <c r="K30" s="35"/>
    </row>
    <row r="31" spans="2:11" x14ac:dyDescent="0.3">
      <c r="B31" s="8" t="s">
        <v>543</v>
      </c>
      <c r="C31" s="57" t="s">
        <v>544</v>
      </c>
      <c r="D31" s="54" t="s">
        <v>545</v>
      </c>
      <c r="E31" s="6" t="s">
        <v>164</v>
      </c>
      <c r="F31" s="19">
        <v>31000000</v>
      </c>
      <c r="G31" s="24">
        <v>41533.800000000003</v>
      </c>
      <c r="H31" s="24">
        <v>1.91</v>
      </c>
      <c r="I31" s="31"/>
      <c r="J31" s="31"/>
      <c r="K31" s="35"/>
    </row>
    <row r="32" spans="2:11" x14ac:dyDescent="0.3">
      <c r="B32" s="8" t="s">
        <v>108</v>
      </c>
      <c r="C32" s="57" t="s">
        <v>109</v>
      </c>
      <c r="D32" s="54" t="s">
        <v>110</v>
      </c>
      <c r="E32" s="6" t="s">
        <v>111</v>
      </c>
      <c r="F32" s="19">
        <v>77000</v>
      </c>
      <c r="G32" s="24">
        <v>38045.699999999997</v>
      </c>
      <c r="H32" s="24">
        <v>1.75</v>
      </c>
      <c r="I32" s="31"/>
      <c r="J32" s="31"/>
      <c r="K32" s="35"/>
    </row>
    <row r="33" spans="2:11" x14ac:dyDescent="0.3">
      <c r="B33" s="8" t="s">
        <v>2236</v>
      </c>
      <c r="C33" s="57" t="s">
        <v>2237</v>
      </c>
      <c r="D33" s="54" t="s">
        <v>2238</v>
      </c>
      <c r="E33" s="6" t="s">
        <v>57</v>
      </c>
      <c r="F33" s="19">
        <v>3084361</v>
      </c>
      <c r="G33" s="24">
        <v>37851.279999999999</v>
      </c>
      <c r="H33" s="24">
        <v>1.74</v>
      </c>
      <c r="I33" s="31"/>
      <c r="J33" s="31"/>
      <c r="K33" s="35"/>
    </row>
    <row r="34" spans="2:11" x14ac:dyDescent="0.3">
      <c r="B34" s="8" t="s">
        <v>1799</v>
      </c>
      <c r="C34" s="57" t="s">
        <v>1800</v>
      </c>
      <c r="D34" s="54" t="s">
        <v>1801</v>
      </c>
      <c r="E34" s="6" t="s">
        <v>86</v>
      </c>
      <c r="F34" s="19">
        <v>10675139</v>
      </c>
      <c r="G34" s="24">
        <v>34582.11</v>
      </c>
      <c r="H34" s="24">
        <v>1.59</v>
      </c>
      <c r="I34" s="31"/>
      <c r="J34" s="31"/>
      <c r="K34" s="35"/>
    </row>
    <row r="35" spans="2:11" x14ac:dyDescent="0.3">
      <c r="B35" s="8" t="s">
        <v>2247</v>
      </c>
      <c r="C35" s="57" t="s">
        <v>2248</v>
      </c>
      <c r="D35" s="54" t="s">
        <v>2249</v>
      </c>
      <c r="E35" s="6" t="s">
        <v>164</v>
      </c>
      <c r="F35" s="19">
        <v>4000000</v>
      </c>
      <c r="G35" s="24">
        <v>34356</v>
      </c>
      <c r="H35" s="24">
        <v>1.58</v>
      </c>
      <c r="I35" s="31"/>
      <c r="J35" s="31"/>
      <c r="K35" s="35"/>
    </row>
    <row r="36" spans="2:11" x14ac:dyDescent="0.3">
      <c r="B36" s="8" t="s">
        <v>980</v>
      </c>
      <c r="C36" s="57" t="s">
        <v>981</v>
      </c>
      <c r="D36" s="54" t="s">
        <v>982</v>
      </c>
      <c r="E36" s="6" t="s">
        <v>115</v>
      </c>
      <c r="F36" s="19">
        <v>3500000</v>
      </c>
      <c r="G36" s="24">
        <v>33790.75</v>
      </c>
      <c r="H36" s="24">
        <v>1.56</v>
      </c>
      <c r="I36" s="31"/>
      <c r="J36" s="31"/>
      <c r="K36" s="35"/>
    </row>
    <row r="37" spans="2:11" x14ac:dyDescent="0.3">
      <c r="B37" s="8" t="s">
        <v>814</v>
      </c>
      <c r="C37" s="57" t="s">
        <v>815</v>
      </c>
      <c r="D37" s="54" t="s">
        <v>816</v>
      </c>
      <c r="E37" s="6" t="s">
        <v>145</v>
      </c>
      <c r="F37" s="19">
        <v>7931704</v>
      </c>
      <c r="G37" s="24">
        <v>30719.49</v>
      </c>
      <c r="H37" s="24">
        <v>1.41</v>
      </c>
      <c r="I37" s="31"/>
      <c r="J37" s="31"/>
      <c r="K37" s="35"/>
    </row>
    <row r="38" spans="2:11" x14ac:dyDescent="0.3">
      <c r="B38" s="8" t="s">
        <v>491</v>
      </c>
      <c r="C38" s="57" t="s">
        <v>492</v>
      </c>
      <c r="D38" s="54" t="s">
        <v>493</v>
      </c>
      <c r="E38" s="6" t="s">
        <v>315</v>
      </c>
      <c r="F38" s="19">
        <v>4000000</v>
      </c>
      <c r="G38" s="24">
        <v>30470</v>
      </c>
      <c r="H38" s="24">
        <v>1.4</v>
      </c>
      <c r="I38" s="31"/>
      <c r="J38" s="31"/>
      <c r="K38" s="35"/>
    </row>
    <row r="39" spans="2:11" x14ac:dyDescent="0.3">
      <c r="B39" s="8" t="s">
        <v>2874</v>
      </c>
      <c r="C39" s="57" t="s">
        <v>2875</v>
      </c>
      <c r="D39" s="54" t="s">
        <v>2876</v>
      </c>
      <c r="E39" s="6" t="s">
        <v>145</v>
      </c>
      <c r="F39" s="19">
        <v>4494118</v>
      </c>
      <c r="G39" s="24">
        <v>28059.03</v>
      </c>
      <c r="H39" s="24">
        <v>1.29</v>
      </c>
      <c r="I39" s="31"/>
      <c r="J39" s="31"/>
      <c r="K39" s="35"/>
    </row>
    <row r="40" spans="2:11" x14ac:dyDescent="0.3">
      <c r="B40" s="8" t="s">
        <v>3939</v>
      </c>
      <c r="C40" s="57" t="s">
        <v>3940</v>
      </c>
      <c r="D40" s="54" t="s">
        <v>3941</v>
      </c>
      <c r="E40" s="6" t="s">
        <v>322</v>
      </c>
      <c r="F40" s="19">
        <v>2000000</v>
      </c>
      <c r="G40" s="24">
        <v>27332</v>
      </c>
      <c r="H40" s="24">
        <v>1.26</v>
      </c>
      <c r="I40" s="31"/>
      <c r="J40" s="31"/>
      <c r="K40" s="35"/>
    </row>
    <row r="41" spans="2:11" x14ac:dyDescent="0.3">
      <c r="B41" s="8" t="s">
        <v>964</v>
      </c>
      <c r="C41" s="57" t="s">
        <v>965</v>
      </c>
      <c r="D41" s="54" t="s">
        <v>966</v>
      </c>
      <c r="E41" s="6" t="s">
        <v>967</v>
      </c>
      <c r="F41" s="19">
        <v>38000000</v>
      </c>
      <c r="G41" s="24">
        <v>26600</v>
      </c>
      <c r="H41" s="24">
        <v>1.22</v>
      </c>
      <c r="I41" s="31"/>
      <c r="J41" s="31"/>
      <c r="K41" s="35"/>
    </row>
    <row r="42" spans="2:11" x14ac:dyDescent="0.3">
      <c r="B42" s="8" t="s">
        <v>497</v>
      </c>
      <c r="C42" s="57" t="s">
        <v>498</v>
      </c>
      <c r="D42" s="54" t="s">
        <v>499</v>
      </c>
      <c r="E42" s="6" t="s">
        <v>500</v>
      </c>
      <c r="F42" s="19">
        <v>2000000</v>
      </c>
      <c r="G42" s="24">
        <v>25972</v>
      </c>
      <c r="H42" s="24">
        <v>1.2</v>
      </c>
      <c r="I42" s="31"/>
      <c r="J42" s="31"/>
      <c r="K42" s="35"/>
    </row>
    <row r="43" spans="2:11" x14ac:dyDescent="0.3">
      <c r="B43" s="8" t="s">
        <v>2892</v>
      </c>
      <c r="C43" s="57" t="s">
        <v>2893</v>
      </c>
      <c r="D43" s="54" t="s">
        <v>2894</v>
      </c>
      <c r="E43" s="6" t="s">
        <v>315</v>
      </c>
      <c r="F43" s="19">
        <v>4094476</v>
      </c>
      <c r="G43" s="24">
        <v>25901.66</v>
      </c>
      <c r="H43" s="24">
        <v>1.19</v>
      </c>
      <c r="I43" s="31"/>
      <c r="J43" s="31"/>
      <c r="K43" s="35"/>
    </row>
    <row r="44" spans="2:11" x14ac:dyDescent="0.3">
      <c r="B44" s="8" t="s">
        <v>902</v>
      </c>
      <c r="C44" s="57" t="s">
        <v>903</v>
      </c>
      <c r="D44" s="54" t="s">
        <v>904</v>
      </c>
      <c r="E44" s="6" t="s">
        <v>149</v>
      </c>
      <c r="F44" s="19">
        <v>1688726</v>
      </c>
      <c r="G44" s="24">
        <v>25285.29</v>
      </c>
      <c r="H44" s="24">
        <v>1.1599999999999999</v>
      </c>
      <c r="I44" s="31"/>
      <c r="J44" s="31"/>
      <c r="K44" s="35"/>
    </row>
    <row r="45" spans="2:11" x14ac:dyDescent="0.3">
      <c r="B45" s="8" t="s">
        <v>150</v>
      </c>
      <c r="C45" s="57" t="s">
        <v>151</v>
      </c>
      <c r="D45" s="54" t="s">
        <v>152</v>
      </c>
      <c r="E45" s="6" t="s">
        <v>141</v>
      </c>
      <c r="F45" s="19">
        <v>5000000</v>
      </c>
      <c r="G45" s="24">
        <v>24067.5</v>
      </c>
      <c r="H45" s="24">
        <v>1.1100000000000001</v>
      </c>
      <c r="I45" s="31"/>
      <c r="J45" s="31"/>
      <c r="K45" s="35"/>
    </row>
    <row r="46" spans="2:11" x14ac:dyDescent="0.3">
      <c r="B46" s="8" t="s">
        <v>418</v>
      </c>
      <c r="C46" s="57" t="s">
        <v>419</v>
      </c>
      <c r="D46" s="54" t="s">
        <v>420</v>
      </c>
      <c r="E46" s="6" t="s">
        <v>401</v>
      </c>
      <c r="F46" s="19">
        <v>7500000</v>
      </c>
      <c r="G46" s="24">
        <v>22642.5</v>
      </c>
      <c r="H46" s="24">
        <v>1.04</v>
      </c>
      <c r="I46" s="31"/>
      <c r="J46" s="31"/>
      <c r="K46" s="35"/>
    </row>
    <row r="47" spans="2:11" x14ac:dyDescent="0.3">
      <c r="B47" s="8" t="s">
        <v>2099</v>
      </c>
      <c r="C47" s="57" t="s">
        <v>2100</v>
      </c>
      <c r="D47" s="54" t="s">
        <v>2101</v>
      </c>
      <c r="E47" s="6" t="s">
        <v>43</v>
      </c>
      <c r="F47" s="19">
        <v>10000000</v>
      </c>
      <c r="G47" s="24">
        <v>21312</v>
      </c>
      <c r="H47" s="24">
        <v>0.98</v>
      </c>
      <c r="I47" s="31"/>
      <c r="J47" s="31"/>
      <c r="K47" s="35"/>
    </row>
    <row r="48" spans="2:11" x14ac:dyDescent="0.3">
      <c r="B48" s="8" t="s">
        <v>783</v>
      </c>
      <c r="C48" s="57" t="s">
        <v>784</v>
      </c>
      <c r="D48" s="54" t="s">
        <v>785</v>
      </c>
      <c r="E48" s="6" t="s">
        <v>137</v>
      </c>
      <c r="F48" s="19">
        <v>4909281</v>
      </c>
      <c r="G48" s="24">
        <v>18132.43</v>
      </c>
      <c r="H48" s="24">
        <v>0.83</v>
      </c>
      <c r="I48" s="31"/>
      <c r="J48" s="31"/>
      <c r="K48" s="35"/>
    </row>
    <row r="49" spans="2:11" x14ac:dyDescent="0.3">
      <c r="B49" s="8" t="s">
        <v>226</v>
      </c>
      <c r="C49" s="57" t="s">
        <v>227</v>
      </c>
      <c r="D49" s="54" t="s">
        <v>228</v>
      </c>
      <c r="E49" s="6" t="s">
        <v>141</v>
      </c>
      <c r="F49" s="19">
        <v>675114</v>
      </c>
      <c r="G49" s="24">
        <v>16508.560000000001</v>
      </c>
      <c r="H49" s="24">
        <v>0.76</v>
      </c>
      <c r="I49" s="31"/>
      <c r="J49" s="31"/>
      <c r="K49" s="35"/>
    </row>
    <row r="50" spans="2:11" x14ac:dyDescent="0.3">
      <c r="B50" s="8" t="s">
        <v>76</v>
      </c>
      <c r="C50" s="57" t="s">
        <v>77</v>
      </c>
      <c r="D50" s="54" t="s">
        <v>78</v>
      </c>
      <c r="E50" s="6" t="s">
        <v>43</v>
      </c>
      <c r="F50" s="19">
        <v>2000000</v>
      </c>
      <c r="G50" s="24">
        <v>16407</v>
      </c>
      <c r="H50" s="24">
        <v>0.76</v>
      </c>
      <c r="I50" s="31"/>
      <c r="J50" s="31"/>
      <c r="K50" s="35"/>
    </row>
    <row r="51" spans="2:11" x14ac:dyDescent="0.3">
      <c r="B51" s="8" t="s">
        <v>2206</v>
      </c>
      <c r="C51" s="57" t="s">
        <v>2207</v>
      </c>
      <c r="D51" s="54" t="s">
        <v>2208</v>
      </c>
      <c r="E51" s="6" t="s">
        <v>145</v>
      </c>
      <c r="F51" s="19">
        <v>3031256</v>
      </c>
      <c r="G51" s="24">
        <v>12766.13</v>
      </c>
      <c r="H51" s="24">
        <v>0.59</v>
      </c>
      <c r="I51" s="31"/>
      <c r="J51" s="31"/>
      <c r="K51" s="35"/>
    </row>
    <row r="52" spans="2:11" x14ac:dyDescent="0.3">
      <c r="B52" s="8" t="s">
        <v>2214</v>
      </c>
      <c r="C52" s="57" t="s">
        <v>2215</v>
      </c>
      <c r="D52" s="54" t="s">
        <v>2216</v>
      </c>
      <c r="E52" s="6" t="s">
        <v>164</v>
      </c>
      <c r="F52" s="19">
        <v>7503153</v>
      </c>
      <c r="G52" s="24">
        <v>11440.81</v>
      </c>
      <c r="H52" s="24">
        <v>0.53</v>
      </c>
      <c r="I52" s="31"/>
      <c r="J52" s="31"/>
      <c r="K52" s="35"/>
    </row>
    <row r="53" spans="2:11" x14ac:dyDescent="0.3">
      <c r="B53" s="8" t="s">
        <v>2889</v>
      </c>
      <c r="C53" s="57" t="s">
        <v>2890</v>
      </c>
      <c r="D53" s="54" t="s">
        <v>2891</v>
      </c>
      <c r="E53" s="6" t="s">
        <v>164</v>
      </c>
      <c r="F53" s="19">
        <v>6500000</v>
      </c>
      <c r="G53" s="24">
        <v>9508.85</v>
      </c>
      <c r="H53" s="24">
        <v>0.44</v>
      </c>
      <c r="I53" s="31"/>
      <c r="J53" s="31"/>
      <c r="K53" s="35"/>
    </row>
    <row r="54" spans="2:11" x14ac:dyDescent="0.3">
      <c r="B54" s="8" t="s">
        <v>823</v>
      </c>
      <c r="C54" s="57" t="s">
        <v>824</v>
      </c>
      <c r="D54" s="54" t="s">
        <v>825</v>
      </c>
      <c r="E54" s="6" t="s">
        <v>145</v>
      </c>
      <c r="F54" s="19">
        <v>2719142</v>
      </c>
      <c r="G54" s="24">
        <v>9385.1200000000008</v>
      </c>
      <c r="H54" s="24">
        <v>0.43</v>
      </c>
      <c r="I54" s="31"/>
      <c r="J54" s="31"/>
      <c r="K54" s="35"/>
    </row>
    <row r="55" spans="2:11" x14ac:dyDescent="0.3">
      <c r="B55" s="8" t="s">
        <v>2561</v>
      </c>
      <c r="C55" s="57" t="s">
        <v>2562</v>
      </c>
      <c r="D55" s="54" t="s">
        <v>2563</v>
      </c>
      <c r="E55" s="6" t="s">
        <v>160</v>
      </c>
      <c r="F55" s="19">
        <v>1897153</v>
      </c>
      <c r="G55" s="24">
        <v>7854.21</v>
      </c>
      <c r="H55" s="24">
        <v>0.36</v>
      </c>
      <c r="I55" s="31"/>
      <c r="J55" s="31"/>
      <c r="K55" s="35" t="s">
        <v>5316</v>
      </c>
    </row>
    <row r="56" spans="2:11" x14ac:dyDescent="0.3">
      <c r="B56" s="8" t="s">
        <v>569</v>
      </c>
      <c r="C56" s="57" t="s">
        <v>570</v>
      </c>
      <c r="D56" s="54" t="s">
        <v>571</v>
      </c>
      <c r="E56" s="6" t="s">
        <v>164</v>
      </c>
      <c r="F56" s="19">
        <v>1919371</v>
      </c>
      <c r="G56" s="24">
        <v>7408.77</v>
      </c>
      <c r="H56" s="24">
        <v>0.34</v>
      </c>
      <c r="I56" s="31"/>
      <c r="J56" s="31"/>
      <c r="K56" s="35"/>
    </row>
    <row r="57" spans="2:11" x14ac:dyDescent="0.3">
      <c r="B57" s="8" t="s">
        <v>347</v>
      </c>
      <c r="C57" s="57" t="s">
        <v>348</v>
      </c>
      <c r="D57" s="54" t="s">
        <v>349</v>
      </c>
      <c r="E57" s="6" t="s">
        <v>145</v>
      </c>
      <c r="F57" s="19">
        <v>1621704</v>
      </c>
      <c r="G57" s="24">
        <v>7053.6</v>
      </c>
      <c r="H57" s="24">
        <v>0.32</v>
      </c>
      <c r="I57" s="31"/>
      <c r="J57" s="31"/>
      <c r="K57" s="35"/>
    </row>
    <row r="58" spans="2:11" x14ac:dyDescent="0.3">
      <c r="B58" s="8" t="s">
        <v>2212</v>
      </c>
      <c r="C58" s="57" t="s">
        <v>1645</v>
      </c>
      <c r="D58" s="54" t="s">
        <v>2213</v>
      </c>
      <c r="E58" s="6" t="s">
        <v>86</v>
      </c>
      <c r="F58" s="19">
        <v>945940</v>
      </c>
      <c r="G58" s="24">
        <v>6999.96</v>
      </c>
      <c r="H58" s="24">
        <v>0.32</v>
      </c>
      <c r="I58" s="31"/>
      <c r="J58" s="31"/>
      <c r="K58" s="35" t="s">
        <v>5316</v>
      </c>
    </row>
    <row r="59" spans="2:11" x14ac:dyDescent="0.3">
      <c r="B59" s="8" t="s">
        <v>100</v>
      </c>
      <c r="C59" s="57" t="s">
        <v>101</v>
      </c>
      <c r="D59" s="54" t="s">
        <v>102</v>
      </c>
      <c r="E59" s="6" t="s">
        <v>103</v>
      </c>
      <c r="F59" s="19">
        <v>285049</v>
      </c>
      <c r="G59" s="24">
        <v>6540.73</v>
      </c>
      <c r="H59" s="24">
        <v>0.3</v>
      </c>
      <c r="I59" s="31"/>
      <c r="J59" s="31"/>
      <c r="K59" s="35"/>
    </row>
    <row r="60" spans="2:11" x14ac:dyDescent="0.3">
      <c r="B60" s="8" t="s">
        <v>288</v>
      </c>
      <c r="C60" s="57" t="s">
        <v>289</v>
      </c>
      <c r="D60" s="54" t="s">
        <v>290</v>
      </c>
      <c r="E60" s="6" t="s">
        <v>43</v>
      </c>
      <c r="F60" s="19">
        <v>5000000</v>
      </c>
      <c r="G60" s="24">
        <v>5525</v>
      </c>
      <c r="H60" s="24">
        <v>0.25</v>
      </c>
      <c r="I60" s="31"/>
      <c r="J60" s="31"/>
      <c r="K60" s="35"/>
    </row>
    <row r="61" spans="2:11" x14ac:dyDescent="0.3">
      <c r="B61" s="8" t="s">
        <v>2157</v>
      </c>
      <c r="C61" s="57" t="s">
        <v>2158</v>
      </c>
      <c r="D61" s="54" t="s">
        <v>2159</v>
      </c>
      <c r="E61" s="6" t="s">
        <v>433</v>
      </c>
      <c r="F61" s="19">
        <v>1675305</v>
      </c>
      <c r="G61" s="24">
        <v>4572.74</v>
      </c>
      <c r="H61" s="24">
        <v>0.21</v>
      </c>
      <c r="I61" s="31"/>
      <c r="J61" s="31"/>
      <c r="K61" s="35"/>
    </row>
    <row r="62" spans="2:11" x14ac:dyDescent="0.3">
      <c r="B62" s="8" t="s">
        <v>1802</v>
      </c>
      <c r="C62" s="57" t="s">
        <v>1803</v>
      </c>
      <c r="D62" s="54" t="s">
        <v>1804</v>
      </c>
      <c r="E62" s="6" t="s">
        <v>175</v>
      </c>
      <c r="F62" s="19">
        <v>117155</v>
      </c>
      <c r="G62" s="24">
        <v>3906.65</v>
      </c>
      <c r="H62" s="24">
        <v>0.18</v>
      </c>
      <c r="I62" s="31"/>
      <c r="J62" s="31"/>
      <c r="K62" s="35"/>
    </row>
    <row r="63" spans="2:11" x14ac:dyDescent="0.3">
      <c r="C63" s="58" t="s">
        <v>176</v>
      </c>
      <c r="D63" s="54"/>
      <c r="E63" s="6"/>
      <c r="F63" s="19"/>
      <c r="G63" s="25">
        <v>2052143.84</v>
      </c>
      <c r="H63" s="25">
        <v>94.45</v>
      </c>
      <c r="I63" s="31"/>
      <c r="J63" s="31"/>
      <c r="K63" s="35"/>
    </row>
    <row r="64" spans="2:11" x14ac:dyDescent="0.3">
      <c r="C64" s="57"/>
      <c r="D64" s="54"/>
      <c r="E64" s="6"/>
      <c r="F64" s="19"/>
      <c r="G64" s="24"/>
      <c r="H64" s="24"/>
      <c r="I64" s="31"/>
      <c r="J64" s="31"/>
      <c r="K64" s="35"/>
    </row>
    <row r="65" spans="1:11" x14ac:dyDescent="0.3">
      <c r="C65" s="58" t="s">
        <v>3</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4</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5</v>
      </c>
      <c r="D69" s="54"/>
      <c r="E69" s="6"/>
      <c r="F69" s="19"/>
      <c r="G69" s="24"/>
      <c r="H69" s="24"/>
      <c r="I69" s="31"/>
      <c r="J69" s="31"/>
      <c r="K69" s="35"/>
    </row>
    <row r="70" spans="1:11" x14ac:dyDescent="0.3">
      <c r="A70" s="28"/>
      <c r="B70" s="28"/>
      <c r="C70" s="58" t="s">
        <v>6</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7</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8</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9</v>
      </c>
      <c r="D76" s="54"/>
      <c r="E76" s="6"/>
      <c r="F76" s="19"/>
      <c r="G76" s="24"/>
      <c r="H76" s="24"/>
      <c r="I76" s="31"/>
      <c r="J76" s="31"/>
      <c r="K76" s="35"/>
    </row>
    <row r="77" spans="1:11" x14ac:dyDescent="0.3">
      <c r="B77" s="8" t="s">
        <v>2665</v>
      </c>
      <c r="C77" s="57" t="s">
        <v>2666</v>
      </c>
      <c r="D77" s="54" t="s">
        <v>2667</v>
      </c>
      <c r="E77" s="6" t="s">
        <v>187</v>
      </c>
      <c r="F77" s="19">
        <v>10000000</v>
      </c>
      <c r="G77" s="24">
        <v>10296</v>
      </c>
      <c r="H77" s="24">
        <v>0.47</v>
      </c>
      <c r="I77" s="31">
        <v>5.8500214000000001</v>
      </c>
      <c r="J77" s="31"/>
      <c r="K77" s="35"/>
    </row>
    <row r="78" spans="1:11" x14ac:dyDescent="0.3">
      <c r="C78" s="58" t="s">
        <v>176</v>
      </c>
      <c r="D78" s="54"/>
      <c r="E78" s="6"/>
      <c r="F78" s="19"/>
      <c r="G78" s="25">
        <v>10296</v>
      </c>
      <c r="H78" s="25">
        <v>0.47</v>
      </c>
      <c r="I78" s="31"/>
      <c r="J78" s="31"/>
      <c r="K78" s="35"/>
    </row>
    <row r="79" spans="1:11" x14ac:dyDescent="0.3">
      <c r="C79" s="57"/>
      <c r="D79" s="54"/>
      <c r="E79" s="6"/>
      <c r="F79" s="19"/>
      <c r="G79" s="24"/>
      <c r="H79" s="24"/>
      <c r="I79" s="31"/>
      <c r="J79" s="31"/>
      <c r="K79" s="35"/>
    </row>
    <row r="80" spans="1:11" x14ac:dyDescent="0.3">
      <c r="C80" s="58" t="s">
        <v>10</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A82" s="10"/>
      <c r="B82" s="28"/>
      <c r="C82" s="58" t="s">
        <v>11</v>
      </c>
      <c r="D82" s="54"/>
      <c r="E82" s="6"/>
      <c r="F82" s="19"/>
      <c r="G82" s="24"/>
      <c r="H82" s="24"/>
      <c r="I82" s="31"/>
      <c r="J82" s="31"/>
      <c r="K82" s="35"/>
    </row>
    <row r="83" spans="1:11" x14ac:dyDescent="0.3">
      <c r="A83" s="28"/>
      <c r="B83" s="28"/>
      <c r="C83" s="58" t="s">
        <v>13</v>
      </c>
      <c r="D83" s="54"/>
      <c r="E83" s="6"/>
      <c r="F83" s="19"/>
      <c r="G83" s="24" t="s">
        <v>2</v>
      </c>
      <c r="H83" s="24" t="s">
        <v>2</v>
      </c>
      <c r="I83" s="31"/>
      <c r="J83" s="31"/>
      <c r="K83" s="35"/>
    </row>
    <row r="84" spans="1:11" x14ac:dyDescent="0.3">
      <c r="A84" s="28"/>
      <c r="B84" s="28"/>
      <c r="C84" s="58"/>
      <c r="D84" s="54"/>
      <c r="E84" s="6"/>
      <c r="F84" s="19"/>
      <c r="G84" s="24"/>
      <c r="H84" s="24"/>
      <c r="I84" s="31"/>
      <c r="J84" s="31"/>
      <c r="K84" s="35"/>
    </row>
    <row r="85" spans="1:11" x14ac:dyDescent="0.3">
      <c r="A85" s="28"/>
      <c r="B85" s="28"/>
      <c r="C85" s="58" t="s">
        <v>14</v>
      </c>
      <c r="D85" s="54"/>
      <c r="E85" s="6"/>
      <c r="F85" s="19"/>
      <c r="G85" s="24" t="s">
        <v>2</v>
      </c>
      <c r="H85" s="24" t="s">
        <v>2</v>
      </c>
      <c r="I85" s="31"/>
      <c r="J85" s="31"/>
      <c r="K85" s="35"/>
    </row>
    <row r="86" spans="1:11" x14ac:dyDescent="0.3">
      <c r="A86" s="28"/>
      <c r="B86" s="28"/>
      <c r="C86" s="58"/>
      <c r="D86" s="54"/>
      <c r="E86" s="6"/>
      <c r="F86" s="19"/>
      <c r="G86" s="24"/>
      <c r="H86" s="24"/>
      <c r="I86" s="31"/>
      <c r="J86" s="31"/>
      <c r="K86" s="35"/>
    </row>
    <row r="87" spans="1:11" x14ac:dyDescent="0.3">
      <c r="C87" s="59" t="s">
        <v>15</v>
      </c>
      <c r="D87" s="54"/>
      <c r="E87" s="6"/>
      <c r="F87" s="19"/>
      <c r="G87" s="24"/>
      <c r="H87" s="24"/>
      <c r="I87" s="31"/>
      <c r="J87" s="31"/>
      <c r="K87" s="35"/>
    </row>
    <row r="88" spans="1:11" x14ac:dyDescent="0.3">
      <c r="B88" s="8" t="s">
        <v>1454</v>
      </c>
      <c r="C88" s="57" t="s">
        <v>1455</v>
      </c>
      <c r="D88" s="54" t="s">
        <v>1456</v>
      </c>
      <c r="E88" s="6" t="s">
        <v>187</v>
      </c>
      <c r="F88" s="19">
        <v>5000000</v>
      </c>
      <c r="G88" s="24">
        <v>4957.78</v>
      </c>
      <c r="H88" s="24">
        <v>0.23</v>
      </c>
      <c r="I88" s="31">
        <v>5.3601000000000001</v>
      </c>
      <c r="J88" s="31"/>
      <c r="K88" s="35"/>
    </row>
    <row r="89" spans="1:11" x14ac:dyDescent="0.3">
      <c r="B89" s="8" t="s">
        <v>184</v>
      </c>
      <c r="C89" s="57" t="s">
        <v>185</v>
      </c>
      <c r="D89" s="54" t="s">
        <v>186</v>
      </c>
      <c r="E89" s="6" t="s">
        <v>187</v>
      </c>
      <c r="F89" s="19">
        <v>1500000</v>
      </c>
      <c r="G89" s="24">
        <v>1468.74</v>
      </c>
      <c r="H89" s="24">
        <v>7.0000000000000007E-2</v>
      </c>
      <c r="I89" s="31">
        <v>5.4701000000000004</v>
      </c>
      <c r="J89" s="31"/>
      <c r="K89" s="35"/>
    </row>
    <row r="90" spans="1:11" x14ac:dyDescent="0.3">
      <c r="C90" s="58" t="s">
        <v>176</v>
      </c>
      <c r="D90" s="54"/>
      <c r="E90" s="6"/>
      <c r="F90" s="19"/>
      <c r="G90" s="25">
        <v>6426.52</v>
      </c>
      <c r="H90" s="25">
        <v>0.3</v>
      </c>
      <c r="I90" s="31"/>
      <c r="J90" s="31"/>
      <c r="K90" s="35"/>
    </row>
    <row r="91" spans="1:11" x14ac:dyDescent="0.3">
      <c r="C91" s="57"/>
      <c r="D91" s="54"/>
      <c r="E91" s="6"/>
      <c r="F91" s="19"/>
      <c r="G91" s="24"/>
      <c r="H91" s="24"/>
      <c r="I91" s="31"/>
      <c r="J91" s="31"/>
      <c r="K91" s="35"/>
    </row>
    <row r="92" spans="1:11" x14ac:dyDescent="0.3">
      <c r="C92" s="58" t="s">
        <v>16</v>
      </c>
      <c r="D92" s="54"/>
      <c r="E92" s="6"/>
      <c r="F92" s="19"/>
      <c r="G92" s="24" t="s">
        <v>2</v>
      </c>
      <c r="H92" s="24" t="s">
        <v>2</v>
      </c>
      <c r="I92" s="31"/>
      <c r="J92" s="31"/>
      <c r="K92" s="35"/>
    </row>
    <row r="93" spans="1:11" x14ac:dyDescent="0.3">
      <c r="C93" s="57"/>
      <c r="D93" s="54"/>
      <c r="E93" s="6"/>
      <c r="F93" s="19"/>
      <c r="G93" s="24"/>
      <c r="H93" s="24"/>
      <c r="I93" s="31"/>
      <c r="J93" s="31"/>
      <c r="K93" s="35"/>
    </row>
    <row r="94" spans="1:11" x14ac:dyDescent="0.3">
      <c r="C94" s="58" t="s">
        <v>17</v>
      </c>
      <c r="D94" s="54"/>
      <c r="E94" s="6"/>
      <c r="F94" s="19"/>
      <c r="G94" s="24" t="s">
        <v>2</v>
      </c>
      <c r="H94" s="24" t="s">
        <v>2</v>
      </c>
      <c r="I94" s="31"/>
      <c r="J94" s="31"/>
      <c r="K94" s="35"/>
    </row>
    <row r="95" spans="1:11" x14ac:dyDescent="0.3">
      <c r="C95" s="57"/>
      <c r="D95" s="54"/>
      <c r="E95" s="6"/>
      <c r="F95" s="19"/>
      <c r="G95" s="24"/>
      <c r="H95" s="24"/>
      <c r="I95" s="31"/>
      <c r="J95" s="31"/>
      <c r="K95" s="35"/>
    </row>
    <row r="96" spans="1:11" x14ac:dyDescent="0.3">
      <c r="A96" s="10"/>
      <c r="B96" s="28"/>
      <c r="C96" s="58" t="s">
        <v>18</v>
      </c>
      <c r="D96" s="54"/>
      <c r="E96" s="6"/>
      <c r="F96" s="19"/>
      <c r="G96" s="24"/>
      <c r="H96" s="24"/>
      <c r="I96" s="31"/>
      <c r="J96" s="31"/>
      <c r="K96" s="35"/>
    </row>
    <row r="97" spans="1:54" x14ac:dyDescent="0.3">
      <c r="A97" s="28"/>
      <c r="B97" s="28"/>
      <c r="C97" s="58" t="s">
        <v>19</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20</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A101" s="28"/>
      <c r="B101" s="28"/>
      <c r="C101" s="58" t="s">
        <v>21</v>
      </c>
      <c r="D101" s="54"/>
      <c r="E101" s="6"/>
      <c r="F101" s="19"/>
      <c r="G101" s="24" t="s">
        <v>2</v>
      </c>
      <c r="H101" s="24" t="s">
        <v>2</v>
      </c>
      <c r="I101" s="31"/>
      <c r="J101" s="31"/>
      <c r="K101" s="35"/>
    </row>
    <row r="102" spans="1:54" x14ac:dyDescent="0.3">
      <c r="A102" s="28"/>
      <c r="B102" s="28"/>
      <c r="C102" s="58"/>
      <c r="D102" s="54"/>
      <c r="E102" s="6"/>
      <c r="F102" s="19"/>
      <c r="G102" s="24"/>
      <c r="H102" s="24"/>
      <c r="I102" s="31"/>
      <c r="J102" s="31"/>
      <c r="K102" s="35"/>
    </row>
    <row r="103" spans="1:54" x14ac:dyDescent="0.3">
      <c r="A103" s="28"/>
      <c r="B103" s="28"/>
      <c r="C103" s="58" t="s">
        <v>22</v>
      </c>
      <c r="D103" s="54"/>
      <c r="E103" s="6"/>
      <c r="F103" s="19"/>
      <c r="G103" s="24" t="s">
        <v>2</v>
      </c>
      <c r="H103" s="24" t="s">
        <v>2</v>
      </c>
      <c r="I103" s="31"/>
      <c r="J103" s="31"/>
      <c r="K103" s="35"/>
    </row>
    <row r="104" spans="1:54" x14ac:dyDescent="0.3">
      <c r="A104" s="28"/>
      <c r="B104" s="28"/>
      <c r="C104" s="58"/>
      <c r="D104" s="54"/>
      <c r="E104" s="6"/>
      <c r="F104" s="19"/>
      <c r="G104" s="24"/>
      <c r="H104" s="24"/>
      <c r="I104" s="31"/>
      <c r="J104" s="31"/>
      <c r="K104" s="35"/>
    </row>
    <row r="105" spans="1:54" x14ac:dyDescent="0.3">
      <c r="A105" s="28"/>
      <c r="B105" s="28"/>
      <c r="C105" s="58" t="s">
        <v>23</v>
      </c>
      <c r="D105" s="54"/>
      <c r="E105" s="6"/>
      <c r="F105" s="19"/>
      <c r="G105" s="24" t="s">
        <v>2</v>
      </c>
      <c r="H105" s="24" t="s">
        <v>2</v>
      </c>
      <c r="I105" s="31"/>
      <c r="J105" s="31"/>
      <c r="K105" s="35"/>
    </row>
    <row r="106" spans="1:54" x14ac:dyDescent="0.3">
      <c r="A106" s="28"/>
      <c r="B106" s="28"/>
      <c r="C106" s="58"/>
      <c r="D106" s="54"/>
      <c r="E106" s="6"/>
      <c r="F106" s="19"/>
      <c r="G106" s="24"/>
      <c r="H106" s="24"/>
      <c r="I106" s="31"/>
      <c r="J106" s="31"/>
      <c r="K106" s="35"/>
    </row>
    <row r="107" spans="1:54" x14ac:dyDescent="0.3">
      <c r="C107" s="59" t="s">
        <v>24</v>
      </c>
      <c r="D107" s="54"/>
      <c r="E107" s="6"/>
      <c r="F107" s="19"/>
      <c r="G107" s="24"/>
      <c r="H107" s="24"/>
      <c r="I107" s="31"/>
      <c r="J107" s="31"/>
      <c r="K107" s="35"/>
    </row>
    <row r="108" spans="1:54" x14ac:dyDescent="0.3">
      <c r="B108" s="8" t="s">
        <v>188</v>
      </c>
      <c r="C108" s="57" t="s">
        <v>189</v>
      </c>
      <c r="D108" s="54"/>
      <c r="E108" s="6"/>
      <c r="F108" s="19"/>
      <c r="G108" s="24">
        <v>105611.25</v>
      </c>
      <c r="H108" s="24">
        <v>4.8600000000000003</v>
      </c>
      <c r="I108" s="31"/>
      <c r="J108" s="31"/>
      <c r="K108" s="35"/>
    </row>
    <row r="109" spans="1:54" x14ac:dyDescent="0.3">
      <c r="C109" s="58" t="s">
        <v>176</v>
      </c>
      <c r="D109" s="54"/>
      <c r="E109" s="6"/>
      <c r="F109" s="19"/>
      <c r="G109" s="25">
        <v>105611.25</v>
      </c>
      <c r="H109" s="25">
        <v>4.8600000000000003</v>
      </c>
      <c r="I109" s="31"/>
      <c r="J109" s="31"/>
      <c r="K109" s="35"/>
    </row>
    <row r="110" spans="1:54" x14ac:dyDescent="0.3">
      <c r="C110" s="57"/>
      <c r="D110" s="54"/>
      <c r="E110" s="6"/>
      <c r="F110" s="19"/>
      <c r="G110" s="24"/>
      <c r="H110" s="24"/>
      <c r="I110" s="31"/>
      <c r="J110" s="31"/>
      <c r="K110" s="35"/>
    </row>
    <row r="111" spans="1:54" x14ac:dyDescent="0.3">
      <c r="A111" s="10"/>
      <c r="B111" s="28"/>
      <c r="C111" s="58" t="s">
        <v>25</v>
      </c>
      <c r="D111" s="54"/>
      <c r="E111" s="6"/>
      <c r="F111" s="19"/>
      <c r="G111" s="24"/>
      <c r="H111" s="24"/>
      <c r="I111" s="31"/>
      <c r="J111" s="31"/>
      <c r="K111" s="35"/>
    </row>
    <row r="112" spans="1:54" s="2" customFormat="1" ht="13.8" x14ac:dyDescent="0.3">
      <c r="A112" s="28"/>
      <c r="B112" s="28"/>
      <c r="C112" s="57" t="s">
        <v>5255</v>
      </c>
      <c r="D112" s="54"/>
      <c r="E112" s="6"/>
      <c r="F112" s="19"/>
      <c r="G112" s="24">
        <v>600</v>
      </c>
      <c r="H112" s="24">
        <v>0.03</v>
      </c>
      <c r="I112" s="31"/>
      <c r="J112" s="31"/>
      <c r="K112" s="35"/>
      <c r="L112" s="3"/>
      <c r="AI112" s="3"/>
      <c r="AV112" s="3"/>
      <c r="AX112" s="3"/>
      <c r="BB112" s="3"/>
    </row>
    <row r="113" spans="2:11" x14ac:dyDescent="0.3">
      <c r="B113" s="8"/>
      <c r="C113" s="57" t="s">
        <v>190</v>
      </c>
      <c r="D113" s="54"/>
      <c r="E113" s="6"/>
      <c r="F113" s="19"/>
      <c r="G113" s="24">
        <v>-2624.35</v>
      </c>
      <c r="H113" s="24">
        <v>-0.11</v>
      </c>
      <c r="I113" s="31"/>
      <c r="J113" s="31"/>
      <c r="K113" s="35"/>
    </row>
    <row r="114" spans="2:11" x14ac:dyDescent="0.3">
      <c r="C114" s="58" t="s">
        <v>176</v>
      </c>
      <c r="D114" s="54"/>
      <c r="E114" s="6"/>
      <c r="F114" s="19"/>
      <c r="G114" s="25">
        <v>-2024.35</v>
      </c>
      <c r="H114" s="25">
        <v>-0.08</v>
      </c>
      <c r="I114" s="31"/>
      <c r="J114" s="31"/>
      <c r="K114" s="35"/>
    </row>
    <row r="115" spans="2:11" x14ac:dyDescent="0.3">
      <c r="C115" s="57"/>
      <c r="D115" s="54"/>
      <c r="E115" s="6"/>
      <c r="F115" s="19"/>
      <c r="G115" s="24"/>
      <c r="H115" s="24"/>
      <c r="I115" s="31"/>
      <c r="J115" s="31"/>
      <c r="K115" s="35"/>
    </row>
    <row r="116" spans="2:11" x14ac:dyDescent="0.3">
      <c r="C116" s="60" t="s">
        <v>191</v>
      </c>
      <c r="D116" s="55"/>
      <c r="E116" s="5"/>
      <c r="F116" s="20"/>
      <c r="G116" s="26">
        <v>2172453.2599999998</v>
      </c>
      <c r="H116" s="26">
        <v>100</v>
      </c>
      <c r="I116" s="32"/>
      <c r="J116" s="32"/>
      <c r="K116" s="36"/>
    </row>
    <row r="118" spans="2:11" s="50" customFormat="1" ht="15" x14ac:dyDescent="0.35">
      <c r="C118" s="50" t="s">
        <v>4938</v>
      </c>
      <c r="F118" s="51"/>
      <c r="G118" s="51"/>
      <c r="H118" s="51"/>
    </row>
    <row r="119" spans="2:11" s="42" customFormat="1" ht="27.6" x14ac:dyDescent="0.3">
      <c r="B119" s="43"/>
      <c r="C119" s="43" t="s">
        <v>4933</v>
      </c>
      <c r="D119" s="43" t="s">
        <v>4934</v>
      </c>
      <c r="E119" s="43" t="s">
        <v>4935</v>
      </c>
      <c r="F119" s="44" t="s">
        <v>34</v>
      </c>
      <c r="G119" s="45" t="s">
        <v>4936</v>
      </c>
      <c r="H119" s="44" t="s">
        <v>36</v>
      </c>
      <c r="I119" s="43" t="s">
        <v>39</v>
      </c>
    </row>
    <row r="120" spans="2:11" s="42" customFormat="1" ht="13.8" x14ac:dyDescent="0.3">
      <c r="B120" s="43"/>
      <c r="C120" s="43" t="s">
        <v>4941</v>
      </c>
      <c r="D120" s="43"/>
      <c r="E120" s="43"/>
      <c r="F120" s="44"/>
      <c r="G120" s="45"/>
      <c r="H120" s="44"/>
      <c r="I120" s="43"/>
    </row>
    <row r="121" spans="2:11" s="2" customFormat="1" ht="13.8" x14ac:dyDescent="0.3">
      <c r="B121" s="46">
        <v>2220133</v>
      </c>
      <c r="C121" s="46" t="s">
        <v>4960</v>
      </c>
      <c r="D121" s="46" t="s">
        <v>4931</v>
      </c>
      <c r="E121" s="46" t="s">
        <v>43</v>
      </c>
      <c r="F121" s="47">
        <v>9600000</v>
      </c>
      <c r="G121" s="47">
        <v>10665.6</v>
      </c>
      <c r="H121" s="47">
        <v>0.49</v>
      </c>
      <c r="I121" s="46"/>
    </row>
    <row r="122" spans="2:11" s="1" customFormat="1" ht="13.8" x14ac:dyDescent="0.3">
      <c r="B122" s="48"/>
      <c r="C122" s="48" t="s">
        <v>4937</v>
      </c>
      <c r="D122" s="48"/>
      <c r="E122" s="48"/>
      <c r="F122" s="49"/>
      <c r="G122" s="49">
        <v>10665.6</v>
      </c>
      <c r="H122" s="49">
        <v>0.49</v>
      </c>
      <c r="I122" s="48"/>
    </row>
    <row r="124" spans="2:11" x14ac:dyDescent="0.3">
      <c r="C124" s="1" t="s">
        <v>192</v>
      </c>
    </row>
    <row r="125" spans="2:11" x14ac:dyDescent="0.3">
      <c r="C125" s="37" t="s">
        <v>193</v>
      </c>
      <c r="D125" s="37"/>
      <c r="E125" s="37"/>
      <c r="F125" s="37"/>
      <c r="G125" s="37"/>
      <c r="H125" s="37"/>
      <c r="I125" s="37"/>
      <c r="J125" s="37"/>
      <c r="K125" s="37"/>
    </row>
    <row r="126" spans="2:11" x14ac:dyDescent="0.3">
      <c r="C126" s="2" t="s">
        <v>194</v>
      </c>
    </row>
    <row r="127" spans="2:11" x14ac:dyDescent="0.3">
      <c r="C127" s="2" t="s">
        <v>195</v>
      </c>
    </row>
    <row r="128" spans="2:11" ht="30" customHeight="1" x14ac:dyDescent="0.3">
      <c r="C128" s="82" t="s">
        <v>196</v>
      </c>
      <c r="D128" s="83"/>
      <c r="E128" s="83"/>
      <c r="F128" s="83"/>
      <c r="G128" s="83"/>
      <c r="H128" s="83"/>
      <c r="I128" s="83"/>
      <c r="J128" s="83"/>
      <c r="K128" s="83"/>
    </row>
    <row r="129" spans="3:5" x14ac:dyDescent="0.3">
      <c r="C129" s="2" t="s">
        <v>197</v>
      </c>
    </row>
    <row r="131" spans="3:5" x14ac:dyDescent="0.3">
      <c r="C131" s="1" t="s">
        <v>5366</v>
      </c>
      <c r="E131" s="80" t="s">
        <v>5367</v>
      </c>
    </row>
    <row r="132" spans="3:5" x14ac:dyDescent="0.3">
      <c r="E132" s="2" t="s">
        <v>5418</v>
      </c>
    </row>
  </sheetData>
  <mergeCells count="1">
    <mergeCell ref="C128:K128"/>
  </mergeCells>
  <hyperlinks>
    <hyperlink ref="J2" location="'Index'!A1" display="'Index'!A1" xr:uid="{716CBEAA-DA15-4C28-B4C7-8A5652AAAFE8}"/>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5601-B85B-44AC-A479-69E1E8E7D656}">
  <sheetPr codeName="Sheet187"/>
  <dimension ref="A1:IV92"/>
  <sheetViews>
    <sheetView showGridLines="0" zoomScale="90" zoomScaleNormal="90" workbookViewId="0">
      <pane ySplit="6" topLeftCell="A7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3942</v>
      </c>
      <c r="J2" s="38" t="s">
        <v>4927</v>
      </c>
    </row>
    <row r="3" spans="1:54" ht="16.2" x14ac:dyDescent="0.35">
      <c r="C3" s="1" t="s">
        <v>28</v>
      </c>
      <c r="D3" s="21" t="s">
        <v>3943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3944</v>
      </c>
      <c r="C26" s="57" t="s">
        <v>3945</v>
      </c>
      <c r="D26" s="54" t="s">
        <v>3946</v>
      </c>
      <c r="E26" s="6" t="s">
        <v>187</v>
      </c>
      <c r="F26" s="19">
        <v>5000000</v>
      </c>
      <c r="G26" s="24">
        <v>5102.32</v>
      </c>
      <c r="H26" s="24">
        <v>14.94</v>
      </c>
      <c r="I26" s="31">
        <v>6.1930151000000002</v>
      </c>
      <c r="J26" s="31"/>
      <c r="K26" s="35"/>
    </row>
    <row r="27" spans="1:11" x14ac:dyDescent="0.3">
      <c r="B27" s="8" t="s">
        <v>3947</v>
      </c>
      <c r="C27" s="57" t="s">
        <v>3948</v>
      </c>
      <c r="D27" s="54" t="s">
        <v>3949</v>
      </c>
      <c r="E27" s="6" t="s">
        <v>187</v>
      </c>
      <c r="F27" s="19">
        <v>3500000</v>
      </c>
      <c r="G27" s="24">
        <v>3589.35</v>
      </c>
      <c r="H27" s="24">
        <v>10.51</v>
      </c>
      <c r="I27" s="31">
        <v>6.1621060999999999</v>
      </c>
      <c r="J27" s="31"/>
      <c r="K27" s="35"/>
    </row>
    <row r="28" spans="1:11" x14ac:dyDescent="0.3">
      <c r="B28" s="8" t="s">
        <v>3950</v>
      </c>
      <c r="C28" s="57" t="s">
        <v>3951</v>
      </c>
      <c r="D28" s="54" t="s">
        <v>3952</v>
      </c>
      <c r="E28" s="6" t="s">
        <v>187</v>
      </c>
      <c r="F28" s="19">
        <v>3500000</v>
      </c>
      <c r="G28" s="24">
        <v>3576.03</v>
      </c>
      <c r="H28" s="24">
        <v>10.47</v>
      </c>
      <c r="I28" s="31">
        <v>6.1775624999999996</v>
      </c>
      <c r="J28" s="31"/>
      <c r="K28" s="35"/>
    </row>
    <row r="29" spans="1:11" x14ac:dyDescent="0.3">
      <c r="B29" s="8" t="s">
        <v>3953</v>
      </c>
      <c r="C29" s="57" t="s">
        <v>3954</v>
      </c>
      <c r="D29" s="54" t="s">
        <v>3955</v>
      </c>
      <c r="E29" s="6" t="s">
        <v>187</v>
      </c>
      <c r="F29" s="19">
        <v>3000000</v>
      </c>
      <c r="G29" s="24">
        <v>3064.9</v>
      </c>
      <c r="H29" s="24">
        <v>8.98</v>
      </c>
      <c r="I29" s="31">
        <v>6.1621060999999999</v>
      </c>
      <c r="J29" s="31"/>
      <c r="K29" s="35"/>
    </row>
    <row r="30" spans="1:11" x14ac:dyDescent="0.3">
      <c r="B30" s="8" t="s">
        <v>3956</v>
      </c>
      <c r="C30" s="57" t="s">
        <v>3957</v>
      </c>
      <c r="D30" s="54" t="s">
        <v>3958</v>
      </c>
      <c r="E30" s="6" t="s">
        <v>187</v>
      </c>
      <c r="F30" s="19">
        <v>2500000</v>
      </c>
      <c r="G30" s="24">
        <v>2563.8200000000002</v>
      </c>
      <c r="H30" s="24">
        <v>7.51</v>
      </c>
      <c r="I30" s="31">
        <v>6.1621060999999999</v>
      </c>
      <c r="J30" s="31"/>
      <c r="K30" s="35"/>
    </row>
    <row r="31" spans="1:11" x14ac:dyDescent="0.3">
      <c r="B31" s="8" t="s">
        <v>3959</v>
      </c>
      <c r="C31" s="57" t="s">
        <v>3960</v>
      </c>
      <c r="D31" s="54" t="s">
        <v>3961</v>
      </c>
      <c r="E31" s="6" t="s">
        <v>187</v>
      </c>
      <c r="F31" s="19">
        <v>1180000</v>
      </c>
      <c r="G31" s="24">
        <v>1209.92</v>
      </c>
      <c r="H31" s="24">
        <v>3.54</v>
      </c>
      <c r="I31" s="31">
        <v>6.1621060999999999</v>
      </c>
      <c r="J31" s="31"/>
      <c r="K31" s="35"/>
    </row>
    <row r="32" spans="1:11" x14ac:dyDescent="0.3">
      <c r="B32" s="8" t="s">
        <v>3962</v>
      </c>
      <c r="C32" s="57" t="s">
        <v>3963</v>
      </c>
      <c r="D32" s="54" t="s">
        <v>3964</v>
      </c>
      <c r="E32" s="6" t="s">
        <v>187</v>
      </c>
      <c r="F32" s="19">
        <v>1000000</v>
      </c>
      <c r="G32" s="24">
        <v>1025.17</v>
      </c>
      <c r="H32" s="24">
        <v>3</v>
      </c>
      <c r="I32" s="31">
        <v>6.1829676999999998</v>
      </c>
      <c r="J32" s="31"/>
      <c r="K32" s="35"/>
    </row>
    <row r="33" spans="1:11" x14ac:dyDescent="0.3">
      <c r="B33" s="8" t="s">
        <v>3965</v>
      </c>
      <c r="C33" s="57" t="s">
        <v>3966</v>
      </c>
      <c r="D33" s="54" t="s">
        <v>3967</v>
      </c>
      <c r="E33" s="6" t="s">
        <v>187</v>
      </c>
      <c r="F33" s="19">
        <v>1000000</v>
      </c>
      <c r="G33" s="24">
        <v>1021.55</v>
      </c>
      <c r="H33" s="24">
        <v>2.99</v>
      </c>
      <c r="I33" s="31">
        <v>6.1969235999999999</v>
      </c>
      <c r="J33" s="31"/>
      <c r="K33" s="35"/>
    </row>
    <row r="34" spans="1:11" x14ac:dyDescent="0.3">
      <c r="B34" s="8" t="s">
        <v>3968</v>
      </c>
      <c r="C34" s="57" t="s">
        <v>3969</v>
      </c>
      <c r="D34" s="54" t="s">
        <v>3970</v>
      </c>
      <c r="E34" s="6" t="s">
        <v>187</v>
      </c>
      <c r="F34" s="19">
        <v>500000</v>
      </c>
      <c r="G34" s="24">
        <v>519.74</v>
      </c>
      <c r="H34" s="24">
        <v>1.52</v>
      </c>
      <c r="I34" s="31">
        <v>6.2110444999999999</v>
      </c>
      <c r="J34" s="31"/>
      <c r="K34" s="35"/>
    </row>
    <row r="35" spans="1:11" x14ac:dyDescent="0.3">
      <c r="B35" s="8" t="s">
        <v>3971</v>
      </c>
      <c r="C35" s="57" t="s">
        <v>3972</v>
      </c>
      <c r="D35" s="54" t="s">
        <v>3973</v>
      </c>
      <c r="E35" s="6" t="s">
        <v>187</v>
      </c>
      <c r="F35" s="19">
        <v>500000</v>
      </c>
      <c r="G35" s="24">
        <v>510.55</v>
      </c>
      <c r="H35" s="24">
        <v>1.5</v>
      </c>
      <c r="I35" s="31">
        <v>6.1569561000000004</v>
      </c>
      <c r="J35" s="31"/>
      <c r="K35" s="35"/>
    </row>
    <row r="36" spans="1:11" x14ac:dyDescent="0.3">
      <c r="B36" s="8" t="s">
        <v>3974</v>
      </c>
      <c r="C36" s="57" t="s">
        <v>3975</v>
      </c>
      <c r="D36" s="54" t="s">
        <v>3976</v>
      </c>
      <c r="E36" s="6" t="s">
        <v>187</v>
      </c>
      <c r="F36" s="19">
        <v>500000</v>
      </c>
      <c r="G36" s="24">
        <v>510.28</v>
      </c>
      <c r="H36" s="24">
        <v>1.49</v>
      </c>
      <c r="I36" s="31">
        <v>6.1569561000000004</v>
      </c>
      <c r="J36" s="31"/>
      <c r="K36" s="35"/>
    </row>
    <row r="37" spans="1:11" x14ac:dyDescent="0.3">
      <c r="C37" s="58" t="s">
        <v>176</v>
      </c>
      <c r="D37" s="54"/>
      <c r="E37" s="6"/>
      <c r="F37" s="19"/>
      <c r="G37" s="25">
        <v>22693.63</v>
      </c>
      <c r="H37" s="25">
        <v>66.45</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3931</v>
      </c>
      <c r="C49" s="57" t="s">
        <v>3932</v>
      </c>
      <c r="D49" s="54" t="s">
        <v>3933</v>
      </c>
      <c r="E49" s="6" t="s">
        <v>187</v>
      </c>
      <c r="F49" s="19">
        <v>4878400</v>
      </c>
      <c r="G49" s="24">
        <v>4435.3500000000004</v>
      </c>
      <c r="H49" s="24">
        <v>12.99</v>
      </c>
      <c r="I49" s="31">
        <v>5.9716947999999999</v>
      </c>
      <c r="J49" s="31"/>
      <c r="K49" s="35"/>
    </row>
    <row r="50" spans="1:11" x14ac:dyDescent="0.3">
      <c r="B50" s="8" t="s">
        <v>3977</v>
      </c>
      <c r="C50" s="57" t="s">
        <v>3978</v>
      </c>
      <c r="D50" s="54" t="s">
        <v>3979</v>
      </c>
      <c r="E50" s="6" t="s">
        <v>187</v>
      </c>
      <c r="F50" s="19">
        <v>1257500</v>
      </c>
      <c r="G50" s="24">
        <v>1122.46</v>
      </c>
      <c r="H50" s="24">
        <v>3.29</v>
      </c>
      <c r="I50" s="31">
        <v>6.0081334999999996</v>
      </c>
      <c r="J50" s="31"/>
      <c r="K50" s="35"/>
    </row>
    <row r="51" spans="1:11" x14ac:dyDescent="0.3">
      <c r="B51" s="8" t="s">
        <v>3980</v>
      </c>
      <c r="C51" s="57" t="s">
        <v>3981</v>
      </c>
      <c r="D51" s="54" t="s">
        <v>3982</v>
      </c>
      <c r="E51" s="6" t="s">
        <v>187</v>
      </c>
      <c r="F51" s="19">
        <v>872300</v>
      </c>
      <c r="G51" s="24">
        <v>778.1</v>
      </c>
      <c r="H51" s="24">
        <v>2.2799999999999998</v>
      </c>
      <c r="I51" s="31">
        <v>6.0095223999999998</v>
      </c>
      <c r="J51" s="31"/>
      <c r="K51" s="35"/>
    </row>
    <row r="52" spans="1:11" x14ac:dyDescent="0.3">
      <c r="B52" s="8" t="s">
        <v>3934</v>
      </c>
      <c r="C52" s="57" t="s">
        <v>3935</v>
      </c>
      <c r="D52" s="54" t="s">
        <v>3936</v>
      </c>
      <c r="E52" s="6" t="s">
        <v>187</v>
      </c>
      <c r="F52" s="19">
        <v>797600</v>
      </c>
      <c r="G52" s="24">
        <v>722.75</v>
      </c>
      <c r="H52" s="24">
        <v>2.12</v>
      </c>
      <c r="I52" s="31">
        <v>5.9787910999999996</v>
      </c>
      <c r="J52" s="31"/>
      <c r="K52" s="35"/>
    </row>
    <row r="53" spans="1:11" x14ac:dyDescent="0.3">
      <c r="B53" s="8" t="s">
        <v>2820</v>
      </c>
      <c r="C53" s="57" t="s">
        <v>2821</v>
      </c>
      <c r="D53" s="54" t="s">
        <v>2822</v>
      </c>
      <c r="E53" s="6" t="s">
        <v>187</v>
      </c>
      <c r="F53" s="19">
        <v>753000</v>
      </c>
      <c r="G53" s="24">
        <v>671.8</v>
      </c>
      <c r="H53" s="24">
        <v>1.97</v>
      </c>
      <c r="I53" s="31">
        <v>6.0091622999999998</v>
      </c>
      <c r="J53" s="31"/>
      <c r="K53" s="35"/>
    </row>
    <row r="54" spans="1:11" x14ac:dyDescent="0.3">
      <c r="B54" s="8" t="s">
        <v>3983</v>
      </c>
      <c r="C54" s="57" t="s">
        <v>3984</v>
      </c>
      <c r="D54" s="54" t="s">
        <v>3985</v>
      </c>
      <c r="E54" s="6" t="s">
        <v>187</v>
      </c>
      <c r="F54" s="19">
        <v>613200</v>
      </c>
      <c r="G54" s="24">
        <v>551.97</v>
      </c>
      <c r="H54" s="24">
        <v>1.62</v>
      </c>
      <c r="I54" s="31">
        <v>5.9903367000000003</v>
      </c>
      <c r="J54" s="31"/>
      <c r="K54" s="35"/>
    </row>
    <row r="55" spans="1:11" x14ac:dyDescent="0.3">
      <c r="B55" s="8" t="s">
        <v>3928</v>
      </c>
      <c r="C55" s="57" t="s">
        <v>3929</v>
      </c>
      <c r="D55" s="54" t="s">
        <v>3930</v>
      </c>
      <c r="E55" s="6" t="s">
        <v>187</v>
      </c>
      <c r="F55" s="19">
        <v>550000</v>
      </c>
      <c r="G55" s="24">
        <v>497.8</v>
      </c>
      <c r="H55" s="24">
        <v>1.46</v>
      </c>
      <c r="I55" s="31">
        <v>5.9813109999999998</v>
      </c>
      <c r="J55" s="31"/>
      <c r="K55" s="35"/>
    </row>
    <row r="56" spans="1:11" x14ac:dyDescent="0.3">
      <c r="B56" s="8" t="s">
        <v>3986</v>
      </c>
      <c r="C56" s="57" t="s">
        <v>3987</v>
      </c>
      <c r="D56" s="54" t="s">
        <v>3988</v>
      </c>
      <c r="E56" s="6" t="s">
        <v>187</v>
      </c>
      <c r="F56" s="19">
        <v>500000</v>
      </c>
      <c r="G56" s="24">
        <v>459.9</v>
      </c>
      <c r="H56" s="24">
        <v>1.35</v>
      </c>
      <c r="I56" s="31">
        <v>5.8208669999999998</v>
      </c>
      <c r="J56" s="31"/>
      <c r="K56" s="35"/>
    </row>
    <row r="57" spans="1:11" x14ac:dyDescent="0.3">
      <c r="B57" s="8" t="s">
        <v>3667</v>
      </c>
      <c r="C57" s="57" t="s">
        <v>3668</v>
      </c>
      <c r="D57" s="54" t="s">
        <v>3669</v>
      </c>
      <c r="E57" s="6" t="s">
        <v>187</v>
      </c>
      <c r="F57" s="19">
        <v>350000</v>
      </c>
      <c r="G57" s="24">
        <v>325.12</v>
      </c>
      <c r="H57" s="24">
        <v>0.95</v>
      </c>
      <c r="I57" s="31">
        <v>5.7981237999999999</v>
      </c>
      <c r="J57" s="31"/>
      <c r="K57" s="35"/>
    </row>
    <row r="58" spans="1:11" x14ac:dyDescent="0.3">
      <c r="B58" s="8" t="s">
        <v>3989</v>
      </c>
      <c r="C58" s="57" t="s">
        <v>3990</v>
      </c>
      <c r="D58" s="54" t="s">
        <v>3991</v>
      </c>
      <c r="E58" s="6" t="s">
        <v>187</v>
      </c>
      <c r="F58" s="19">
        <v>192000</v>
      </c>
      <c r="G58" s="24">
        <v>171.18</v>
      </c>
      <c r="H58" s="24">
        <v>0.5</v>
      </c>
      <c r="I58" s="31">
        <v>6.0106026999999997</v>
      </c>
      <c r="J58" s="31"/>
      <c r="K58" s="35"/>
    </row>
    <row r="59" spans="1:11" x14ac:dyDescent="0.3">
      <c r="C59" s="58" t="s">
        <v>176</v>
      </c>
      <c r="D59" s="54"/>
      <c r="E59" s="6"/>
      <c r="F59" s="19"/>
      <c r="G59" s="25">
        <v>9736.43</v>
      </c>
      <c r="H59" s="25">
        <v>28.53</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188</v>
      </c>
      <c r="C73" s="57" t="s">
        <v>189</v>
      </c>
      <c r="D73" s="54"/>
      <c r="E73" s="6"/>
      <c r="F73" s="19"/>
      <c r="G73" s="24">
        <v>1618.87</v>
      </c>
      <c r="H73" s="24">
        <v>4.74</v>
      </c>
      <c r="I73" s="31"/>
      <c r="J73" s="31"/>
      <c r="K73" s="35"/>
    </row>
    <row r="74" spans="1:54" x14ac:dyDescent="0.3">
      <c r="C74" s="58" t="s">
        <v>176</v>
      </c>
      <c r="D74" s="54"/>
      <c r="E74" s="6"/>
      <c r="F74" s="19"/>
      <c r="G74" s="25">
        <v>1618.87</v>
      </c>
      <c r="H74" s="25">
        <v>4.74</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5255</v>
      </c>
      <c r="D77" s="54"/>
      <c r="E77" s="6"/>
      <c r="F77" s="19"/>
      <c r="G77" s="24" t="s">
        <v>2</v>
      </c>
      <c r="H77" s="24" t="s">
        <v>2</v>
      </c>
      <c r="I77" s="31"/>
      <c r="J77" s="31"/>
      <c r="K77" s="35"/>
      <c r="L77" s="3"/>
      <c r="AI77" s="3"/>
      <c r="AV77" s="3"/>
      <c r="AX77" s="3"/>
      <c r="BB77" s="3"/>
    </row>
    <row r="78" spans="1:54" x14ac:dyDescent="0.3">
      <c r="B78" s="8"/>
      <c r="C78" s="57" t="s">
        <v>190</v>
      </c>
      <c r="D78" s="54"/>
      <c r="E78" s="6"/>
      <c r="F78" s="19"/>
      <c r="G78" s="24">
        <v>95.29</v>
      </c>
      <c r="H78" s="24">
        <v>0.28000000000000003</v>
      </c>
      <c r="I78" s="31"/>
      <c r="J78" s="31"/>
      <c r="K78" s="35"/>
    </row>
    <row r="79" spans="1:54" x14ac:dyDescent="0.3">
      <c r="C79" s="58" t="s">
        <v>176</v>
      </c>
      <c r="D79" s="54"/>
      <c r="E79" s="6"/>
      <c r="F79" s="19"/>
      <c r="G79" s="25">
        <v>95.29</v>
      </c>
      <c r="H79" s="25">
        <v>0.28000000000000003</v>
      </c>
      <c r="I79" s="31"/>
      <c r="J79" s="31"/>
      <c r="K79" s="35"/>
    </row>
    <row r="80" spans="1:54" x14ac:dyDescent="0.3">
      <c r="C80" s="57"/>
      <c r="D80" s="54"/>
      <c r="E80" s="6"/>
      <c r="F80" s="19"/>
      <c r="G80" s="24"/>
      <c r="H80" s="24"/>
      <c r="I80" s="31"/>
      <c r="J80" s="31"/>
      <c r="K80" s="35"/>
    </row>
    <row r="81" spans="3:11" x14ac:dyDescent="0.3">
      <c r="C81" s="60" t="s">
        <v>191</v>
      </c>
      <c r="D81" s="55"/>
      <c r="E81" s="5"/>
      <c r="F81" s="20"/>
      <c r="G81" s="26">
        <v>34144.22</v>
      </c>
      <c r="H81" s="26">
        <v>100</v>
      </c>
      <c r="I81" s="32"/>
      <c r="J81" s="32"/>
      <c r="K81" s="36"/>
    </row>
    <row r="84" spans="3:11" x14ac:dyDescent="0.3">
      <c r="C84" s="1" t="s">
        <v>192</v>
      </c>
    </row>
    <row r="85" spans="3:11" x14ac:dyDescent="0.3">
      <c r="C85" s="37" t="s">
        <v>193</v>
      </c>
      <c r="D85" s="37"/>
      <c r="E85" s="37"/>
      <c r="F85" s="37"/>
      <c r="G85" s="37"/>
      <c r="H85" s="37"/>
      <c r="I85" s="37"/>
      <c r="J85" s="37"/>
      <c r="K85" s="37"/>
    </row>
    <row r="86" spans="3:11" x14ac:dyDescent="0.3">
      <c r="C86" s="2" t="s">
        <v>194</v>
      </c>
    </row>
    <row r="87" spans="3:11" x14ac:dyDescent="0.3">
      <c r="C87" s="2" t="s">
        <v>195</v>
      </c>
    </row>
    <row r="88" spans="3:11" ht="30" customHeight="1" x14ac:dyDescent="0.3">
      <c r="C88" s="82" t="s">
        <v>196</v>
      </c>
      <c r="D88" s="83"/>
      <c r="E88" s="83"/>
      <c r="F88" s="83"/>
      <c r="G88" s="83"/>
      <c r="H88" s="83"/>
      <c r="I88" s="83"/>
      <c r="J88" s="83"/>
      <c r="K88" s="83"/>
    </row>
    <row r="89" spans="3:11" x14ac:dyDescent="0.3">
      <c r="C89" s="2" t="s">
        <v>197</v>
      </c>
    </row>
    <row r="91" spans="3:11" x14ac:dyDescent="0.3">
      <c r="C91" s="1" t="s">
        <v>5366</v>
      </c>
      <c r="E91" s="80" t="s">
        <v>5367</v>
      </c>
    </row>
    <row r="92" spans="3:11" x14ac:dyDescent="0.3">
      <c r="E92" s="2" t="s">
        <v>5373</v>
      </c>
    </row>
  </sheetData>
  <mergeCells count="1">
    <mergeCell ref="C88:K88"/>
  </mergeCells>
  <hyperlinks>
    <hyperlink ref="J2" location="'Index'!A1" display="'Index'!A1" xr:uid="{06021D2E-F4D2-407B-9DE1-BC26046C89A9}"/>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3AB1C-E8A6-47A8-AC7C-34DD23242F05}">
  <sheetPr codeName="Sheet17"/>
  <dimension ref="A1:IV105"/>
  <sheetViews>
    <sheetView showGridLines="0" zoomScale="90" zoomScaleNormal="90" workbookViewId="0">
      <pane ySplit="6" topLeftCell="A87"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832</v>
      </c>
      <c r="J2" s="38" t="s">
        <v>4927</v>
      </c>
    </row>
    <row r="3" spans="1:54" ht="16.2" x14ac:dyDescent="0.35">
      <c r="C3" s="1" t="s">
        <v>28</v>
      </c>
      <c r="D3" s="21" t="s">
        <v>833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323</v>
      </c>
      <c r="C10" s="57" t="s">
        <v>324</v>
      </c>
      <c r="D10" s="54" t="s">
        <v>325</v>
      </c>
      <c r="E10" s="6" t="s">
        <v>244</v>
      </c>
      <c r="F10" s="19">
        <v>3400000</v>
      </c>
      <c r="G10" s="24">
        <v>68326.399999999994</v>
      </c>
      <c r="H10" s="24">
        <v>14.15</v>
      </c>
      <c r="I10" s="31"/>
      <c r="J10" s="31"/>
      <c r="K10" s="35"/>
    </row>
    <row r="11" spans="1:54" x14ac:dyDescent="0.3">
      <c r="B11" s="8" t="s">
        <v>47</v>
      </c>
      <c r="C11" s="57" t="s">
        <v>48</v>
      </c>
      <c r="D11" s="54" t="s">
        <v>49</v>
      </c>
      <c r="E11" s="6" t="s">
        <v>50</v>
      </c>
      <c r="F11" s="19">
        <v>4200000</v>
      </c>
      <c r="G11" s="24">
        <v>67275.600000000006</v>
      </c>
      <c r="H11" s="24">
        <v>13.93</v>
      </c>
      <c r="I11" s="31"/>
      <c r="J11" s="31"/>
      <c r="K11" s="35"/>
    </row>
    <row r="12" spans="1:54" x14ac:dyDescent="0.3">
      <c r="B12" s="8" t="s">
        <v>353</v>
      </c>
      <c r="C12" s="57" t="s">
        <v>354</v>
      </c>
      <c r="D12" s="54" t="s">
        <v>355</v>
      </c>
      <c r="E12" s="6" t="s">
        <v>50</v>
      </c>
      <c r="F12" s="19">
        <v>1900000</v>
      </c>
      <c r="G12" s="24">
        <v>36565.5</v>
      </c>
      <c r="H12" s="24">
        <v>7.57</v>
      </c>
      <c r="I12" s="31"/>
      <c r="J12" s="31"/>
      <c r="K12" s="35"/>
    </row>
    <row r="13" spans="1:54" x14ac:dyDescent="0.3">
      <c r="B13" s="8" t="s">
        <v>834</v>
      </c>
      <c r="C13" s="57" t="s">
        <v>835</v>
      </c>
      <c r="D13" s="54" t="s">
        <v>836</v>
      </c>
      <c r="E13" s="6" t="s">
        <v>837</v>
      </c>
      <c r="F13" s="19">
        <v>7645887</v>
      </c>
      <c r="G13" s="24">
        <v>28645.32</v>
      </c>
      <c r="H13" s="24">
        <v>5.93</v>
      </c>
      <c r="I13" s="31"/>
      <c r="J13" s="31"/>
      <c r="K13" s="35"/>
    </row>
    <row r="14" spans="1:54" x14ac:dyDescent="0.3">
      <c r="B14" s="8" t="s">
        <v>94</v>
      </c>
      <c r="C14" s="57" t="s">
        <v>95</v>
      </c>
      <c r="D14" s="54" t="s">
        <v>96</v>
      </c>
      <c r="E14" s="6" t="s">
        <v>50</v>
      </c>
      <c r="F14" s="19">
        <v>500000</v>
      </c>
      <c r="G14" s="24">
        <v>26585</v>
      </c>
      <c r="H14" s="24">
        <v>5.51</v>
      </c>
      <c r="I14" s="31"/>
      <c r="J14" s="31"/>
      <c r="K14" s="35"/>
    </row>
    <row r="15" spans="1:54" x14ac:dyDescent="0.3">
      <c r="B15" s="8" t="s">
        <v>564</v>
      </c>
      <c r="C15" s="57" t="s">
        <v>565</v>
      </c>
      <c r="D15" s="54" t="s">
        <v>566</v>
      </c>
      <c r="E15" s="6" t="s">
        <v>164</v>
      </c>
      <c r="F15" s="19">
        <v>7530530</v>
      </c>
      <c r="G15" s="24">
        <v>19891.89</v>
      </c>
      <c r="H15" s="24">
        <v>4.12</v>
      </c>
      <c r="I15" s="31"/>
      <c r="J15" s="31"/>
      <c r="K15" s="35"/>
    </row>
    <row r="16" spans="1:54" x14ac:dyDescent="0.3">
      <c r="B16" s="8" t="s">
        <v>838</v>
      </c>
      <c r="C16" s="57" t="s">
        <v>839</v>
      </c>
      <c r="D16" s="54" t="s">
        <v>840</v>
      </c>
      <c r="E16" s="6" t="s">
        <v>200</v>
      </c>
      <c r="F16" s="19">
        <v>3536533</v>
      </c>
      <c r="G16" s="24">
        <v>15419.28</v>
      </c>
      <c r="H16" s="24">
        <v>3.19</v>
      </c>
      <c r="I16" s="31"/>
      <c r="J16" s="31"/>
      <c r="K16" s="35"/>
    </row>
    <row r="17" spans="2:11" x14ac:dyDescent="0.3">
      <c r="B17" s="8" t="s">
        <v>73</v>
      </c>
      <c r="C17" s="57" t="s">
        <v>74</v>
      </c>
      <c r="D17" s="54" t="s">
        <v>75</v>
      </c>
      <c r="E17" s="6" t="s">
        <v>50</v>
      </c>
      <c r="F17" s="19">
        <v>400000</v>
      </c>
      <c r="G17" s="24">
        <v>13848</v>
      </c>
      <c r="H17" s="24">
        <v>2.87</v>
      </c>
      <c r="I17" s="31"/>
      <c r="J17" s="31"/>
      <c r="K17" s="35"/>
    </row>
    <row r="18" spans="2:11" x14ac:dyDescent="0.3">
      <c r="B18" s="8" t="s">
        <v>841</v>
      </c>
      <c r="C18" s="57" t="s">
        <v>842</v>
      </c>
      <c r="D18" s="54" t="s">
        <v>843</v>
      </c>
      <c r="E18" s="6" t="s">
        <v>50</v>
      </c>
      <c r="F18" s="19">
        <v>800000</v>
      </c>
      <c r="G18" s="24">
        <v>13828.8</v>
      </c>
      <c r="H18" s="24">
        <v>2.86</v>
      </c>
      <c r="I18" s="31"/>
      <c r="J18" s="31"/>
      <c r="K18" s="35"/>
    </row>
    <row r="19" spans="2:11" x14ac:dyDescent="0.3">
      <c r="B19" s="8" t="s">
        <v>844</v>
      </c>
      <c r="C19" s="57" t="s">
        <v>845</v>
      </c>
      <c r="D19" s="54" t="s">
        <v>846</v>
      </c>
      <c r="E19" s="6" t="s">
        <v>50</v>
      </c>
      <c r="F19" s="19">
        <v>220000</v>
      </c>
      <c r="G19" s="24">
        <v>13291.3</v>
      </c>
      <c r="H19" s="24">
        <v>2.75</v>
      </c>
      <c r="I19" s="31"/>
      <c r="J19" s="31"/>
      <c r="K19" s="35"/>
    </row>
    <row r="20" spans="2:11" x14ac:dyDescent="0.3">
      <c r="B20" s="8" t="s">
        <v>847</v>
      </c>
      <c r="C20" s="57" t="s">
        <v>848</v>
      </c>
      <c r="D20" s="54" t="s">
        <v>849</v>
      </c>
      <c r="E20" s="6" t="s">
        <v>850</v>
      </c>
      <c r="F20" s="19">
        <v>700000</v>
      </c>
      <c r="G20" s="24">
        <v>12767.3</v>
      </c>
      <c r="H20" s="24">
        <v>2.64</v>
      </c>
      <c r="I20" s="31"/>
      <c r="J20" s="31"/>
      <c r="K20" s="35"/>
    </row>
    <row r="21" spans="2:11" x14ac:dyDescent="0.3">
      <c r="B21" s="8" t="s">
        <v>276</v>
      </c>
      <c r="C21" s="57" t="s">
        <v>277</v>
      </c>
      <c r="D21" s="54" t="s">
        <v>278</v>
      </c>
      <c r="E21" s="6" t="s">
        <v>200</v>
      </c>
      <c r="F21" s="19">
        <v>2900000</v>
      </c>
      <c r="G21" s="24">
        <v>11101.2</v>
      </c>
      <c r="H21" s="24">
        <v>2.2999999999999998</v>
      </c>
      <c r="I21" s="31"/>
      <c r="J21" s="31"/>
      <c r="K21" s="35"/>
    </row>
    <row r="22" spans="2:11" x14ac:dyDescent="0.3">
      <c r="B22" s="8" t="s">
        <v>497</v>
      </c>
      <c r="C22" s="57" t="s">
        <v>498</v>
      </c>
      <c r="D22" s="54" t="s">
        <v>499</v>
      </c>
      <c r="E22" s="6" t="s">
        <v>500</v>
      </c>
      <c r="F22" s="19">
        <v>800000</v>
      </c>
      <c r="G22" s="24">
        <v>10388.799999999999</v>
      </c>
      <c r="H22" s="24">
        <v>2.15</v>
      </c>
      <c r="I22" s="31"/>
      <c r="J22" s="31"/>
      <c r="K22" s="35"/>
    </row>
    <row r="23" spans="2:11" x14ac:dyDescent="0.3">
      <c r="B23" s="8" t="s">
        <v>120</v>
      </c>
      <c r="C23" s="57" t="s">
        <v>121</v>
      </c>
      <c r="D23" s="54" t="s">
        <v>122</v>
      </c>
      <c r="E23" s="6" t="s">
        <v>123</v>
      </c>
      <c r="F23" s="19">
        <v>200000</v>
      </c>
      <c r="G23" s="24">
        <v>8804.2000000000007</v>
      </c>
      <c r="H23" s="24">
        <v>1.82</v>
      </c>
      <c r="I23" s="31"/>
      <c r="J23" s="31"/>
      <c r="K23" s="35"/>
    </row>
    <row r="24" spans="2:11" x14ac:dyDescent="0.3">
      <c r="B24" s="8" t="s">
        <v>386</v>
      </c>
      <c r="C24" s="57" t="s">
        <v>387</v>
      </c>
      <c r="D24" s="54" t="s">
        <v>388</v>
      </c>
      <c r="E24" s="6" t="s">
        <v>50</v>
      </c>
      <c r="F24" s="19">
        <v>500000</v>
      </c>
      <c r="G24" s="24">
        <v>8435</v>
      </c>
      <c r="H24" s="24">
        <v>1.75</v>
      </c>
      <c r="I24" s="31"/>
      <c r="J24" s="31"/>
      <c r="K24" s="35"/>
    </row>
    <row r="25" spans="2:11" x14ac:dyDescent="0.3">
      <c r="B25" s="8" t="s">
        <v>851</v>
      </c>
      <c r="C25" s="57" t="s">
        <v>852</v>
      </c>
      <c r="D25" s="54" t="s">
        <v>853</v>
      </c>
      <c r="E25" s="6" t="s">
        <v>244</v>
      </c>
      <c r="F25" s="19">
        <v>750000</v>
      </c>
      <c r="G25" s="24">
        <v>7678.13</v>
      </c>
      <c r="H25" s="24">
        <v>1.59</v>
      </c>
      <c r="I25" s="31"/>
      <c r="J25" s="31"/>
      <c r="K25" s="35"/>
    </row>
    <row r="26" spans="2:11" x14ac:dyDescent="0.3">
      <c r="B26" s="8" t="s">
        <v>854</v>
      </c>
      <c r="C26" s="57" t="s">
        <v>855</v>
      </c>
      <c r="D26" s="54" t="s">
        <v>856</v>
      </c>
      <c r="E26" s="6" t="s">
        <v>137</v>
      </c>
      <c r="F26" s="19">
        <v>544309</v>
      </c>
      <c r="G26" s="24">
        <v>7618.69</v>
      </c>
      <c r="H26" s="24">
        <v>1.58</v>
      </c>
      <c r="I26" s="31"/>
      <c r="J26" s="31"/>
      <c r="K26" s="35"/>
    </row>
    <row r="27" spans="2:11" x14ac:dyDescent="0.3">
      <c r="B27" s="8" t="s">
        <v>383</v>
      </c>
      <c r="C27" s="57" t="s">
        <v>384</v>
      </c>
      <c r="D27" s="54" t="s">
        <v>385</v>
      </c>
      <c r="E27" s="6" t="s">
        <v>50</v>
      </c>
      <c r="F27" s="19">
        <v>873911</v>
      </c>
      <c r="G27" s="24">
        <v>7433.05</v>
      </c>
      <c r="H27" s="24">
        <v>1.54</v>
      </c>
      <c r="I27" s="31"/>
      <c r="J27" s="31"/>
      <c r="K27" s="35"/>
    </row>
    <row r="28" spans="2:11" x14ac:dyDescent="0.3">
      <c r="B28" s="8" t="s">
        <v>161</v>
      </c>
      <c r="C28" s="57" t="s">
        <v>162</v>
      </c>
      <c r="D28" s="54" t="s">
        <v>163</v>
      </c>
      <c r="E28" s="6" t="s">
        <v>164</v>
      </c>
      <c r="F28" s="19">
        <v>3000000</v>
      </c>
      <c r="G28" s="24">
        <v>6251.7</v>
      </c>
      <c r="H28" s="24">
        <v>1.29</v>
      </c>
      <c r="I28" s="31"/>
      <c r="J28" s="31"/>
      <c r="K28" s="35"/>
    </row>
    <row r="29" spans="2:11" x14ac:dyDescent="0.3">
      <c r="B29" s="8" t="s">
        <v>857</v>
      </c>
      <c r="C29" s="57" t="s">
        <v>858</v>
      </c>
      <c r="D29" s="54" t="s">
        <v>859</v>
      </c>
      <c r="E29" s="6" t="s">
        <v>123</v>
      </c>
      <c r="F29" s="19">
        <v>681746</v>
      </c>
      <c r="G29" s="24">
        <v>5234.79</v>
      </c>
      <c r="H29" s="24">
        <v>1.08</v>
      </c>
      <c r="I29" s="31"/>
      <c r="J29" s="31"/>
      <c r="K29" s="35"/>
    </row>
    <row r="30" spans="2:11" x14ac:dyDescent="0.3">
      <c r="B30" s="8" t="s">
        <v>860</v>
      </c>
      <c r="C30" s="57" t="s">
        <v>861</v>
      </c>
      <c r="D30" s="54" t="s">
        <v>862</v>
      </c>
      <c r="E30" s="6" t="s">
        <v>149</v>
      </c>
      <c r="F30" s="19">
        <v>892860</v>
      </c>
      <c r="G30" s="24">
        <v>5130.82</v>
      </c>
      <c r="H30" s="24">
        <v>1.06</v>
      </c>
      <c r="I30" s="31"/>
      <c r="J30" s="31"/>
      <c r="K30" s="35"/>
    </row>
    <row r="31" spans="2:11" x14ac:dyDescent="0.3">
      <c r="B31" s="8" t="s">
        <v>863</v>
      </c>
      <c r="C31" s="57" t="s">
        <v>864</v>
      </c>
      <c r="D31" s="54" t="s">
        <v>865</v>
      </c>
      <c r="E31" s="6" t="s">
        <v>500</v>
      </c>
      <c r="F31" s="19">
        <v>400000</v>
      </c>
      <c r="G31" s="24">
        <v>3880.4</v>
      </c>
      <c r="H31" s="24">
        <v>0.8</v>
      </c>
      <c r="I31" s="31"/>
      <c r="J31" s="31"/>
      <c r="K31" s="35"/>
    </row>
    <row r="32" spans="2:11" x14ac:dyDescent="0.3">
      <c r="B32" s="8" t="s">
        <v>866</v>
      </c>
      <c r="C32" s="57" t="s">
        <v>867</v>
      </c>
      <c r="D32" s="54" t="s">
        <v>868</v>
      </c>
      <c r="E32" s="6" t="s">
        <v>869</v>
      </c>
      <c r="F32" s="19">
        <v>1091456</v>
      </c>
      <c r="G32" s="24">
        <v>3665.11</v>
      </c>
      <c r="H32" s="24">
        <v>0.76</v>
      </c>
      <c r="I32" s="31"/>
      <c r="J32" s="31"/>
      <c r="K32" s="35"/>
    </row>
    <row r="33" spans="2:11" x14ac:dyDescent="0.3">
      <c r="B33" s="8" t="s">
        <v>870</v>
      </c>
      <c r="C33" s="57" t="s">
        <v>871</v>
      </c>
      <c r="D33" s="54" t="s">
        <v>872</v>
      </c>
      <c r="E33" s="6" t="s">
        <v>50</v>
      </c>
      <c r="F33" s="19">
        <v>1252886</v>
      </c>
      <c r="G33" s="24">
        <v>1577.51</v>
      </c>
      <c r="H33" s="24">
        <v>0.33</v>
      </c>
      <c r="I33" s="31"/>
      <c r="J33" s="31"/>
      <c r="K33" s="35"/>
    </row>
    <row r="34" spans="2:11" x14ac:dyDescent="0.3">
      <c r="B34" s="8" t="s">
        <v>873</v>
      </c>
      <c r="C34" s="57" t="s">
        <v>874</v>
      </c>
      <c r="D34" s="54" t="s">
        <v>875</v>
      </c>
      <c r="E34" s="6" t="s">
        <v>164</v>
      </c>
      <c r="F34" s="19">
        <v>12713</v>
      </c>
      <c r="G34" s="24">
        <v>330.28</v>
      </c>
      <c r="H34" s="24">
        <v>7.0000000000000007E-2</v>
      </c>
      <c r="I34" s="31"/>
      <c r="J34" s="31"/>
      <c r="K34" s="35"/>
    </row>
    <row r="35" spans="2:11" x14ac:dyDescent="0.3">
      <c r="C35" s="58" t="s">
        <v>176</v>
      </c>
      <c r="D35" s="54"/>
      <c r="E35" s="6"/>
      <c r="F35" s="19"/>
      <c r="G35" s="25">
        <v>403974.07</v>
      </c>
      <c r="H35" s="25">
        <v>83.64</v>
      </c>
      <c r="I35" s="31"/>
      <c r="J35" s="31"/>
      <c r="K35" s="35"/>
    </row>
    <row r="36" spans="2:11" x14ac:dyDescent="0.3">
      <c r="C36" s="57"/>
      <c r="D36" s="54"/>
      <c r="E36" s="6"/>
      <c r="F36" s="19"/>
      <c r="G36" s="24"/>
      <c r="H36" s="24"/>
      <c r="I36" s="31"/>
      <c r="J36" s="31"/>
      <c r="K36" s="35"/>
    </row>
    <row r="37" spans="2:11" x14ac:dyDescent="0.3">
      <c r="C37" s="59" t="s">
        <v>3</v>
      </c>
      <c r="D37" s="54"/>
      <c r="E37" s="6"/>
      <c r="F37" s="19"/>
      <c r="G37" s="24"/>
      <c r="H37" s="24"/>
      <c r="I37" s="31"/>
      <c r="J37" s="31"/>
      <c r="K37" s="35"/>
    </row>
    <row r="38" spans="2:11" x14ac:dyDescent="0.3">
      <c r="B38" s="8" t="s">
        <v>876</v>
      </c>
      <c r="C38" s="57" t="s">
        <v>877</v>
      </c>
      <c r="D38" s="54" t="s">
        <v>878</v>
      </c>
      <c r="E38" s="6" t="s">
        <v>50</v>
      </c>
      <c r="F38" s="19">
        <v>100000</v>
      </c>
      <c r="G38" s="61">
        <v>0</v>
      </c>
      <c r="H38" s="24" t="s">
        <v>5256</v>
      </c>
      <c r="I38" s="31"/>
      <c r="J38" s="31"/>
      <c r="K38" s="35" t="s">
        <v>5314</v>
      </c>
    </row>
    <row r="39" spans="2:11" x14ac:dyDescent="0.3">
      <c r="B39" s="8" t="s">
        <v>879</v>
      </c>
      <c r="C39" s="57" t="s">
        <v>880</v>
      </c>
      <c r="D39" s="54" t="s">
        <v>881</v>
      </c>
      <c r="E39" s="6" t="s">
        <v>50</v>
      </c>
      <c r="F39" s="19">
        <v>35014</v>
      </c>
      <c r="G39" s="61">
        <v>0</v>
      </c>
      <c r="H39" s="24" t="s">
        <v>5256</v>
      </c>
      <c r="I39" s="31"/>
      <c r="J39" s="31"/>
      <c r="K39" s="35" t="s">
        <v>5314</v>
      </c>
    </row>
    <row r="40" spans="2:11" x14ac:dyDescent="0.3">
      <c r="C40" s="58" t="s">
        <v>176</v>
      </c>
      <c r="D40" s="54"/>
      <c r="E40" s="6"/>
      <c r="F40" s="19"/>
      <c r="G40" s="62">
        <v>0</v>
      </c>
      <c r="H40" s="25" t="s">
        <v>5256</v>
      </c>
      <c r="I40" s="31"/>
      <c r="J40" s="31"/>
      <c r="K40" s="35"/>
    </row>
    <row r="41" spans="2:11" x14ac:dyDescent="0.3">
      <c r="C41" s="57"/>
      <c r="D41" s="54"/>
      <c r="E41" s="6"/>
      <c r="F41" s="19"/>
      <c r="G41" s="24"/>
      <c r="H41" s="24"/>
      <c r="I41" s="31"/>
      <c r="J41" s="31"/>
      <c r="K41" s="35"/>
    </row>
    <row r="42" spans="2:11" x14ac:dyDescent="0.3">
      <c r="C42" s="59" t="s">
        <v>4</v>
      </c>
      <c r="D42" s="54"/>
      <c r="E42" s="6"/>
      <c r="F42" s="19"/>
      <c r="G42" s="24"/>
      <c r="H42" s="24"/>
      <c r="I42" s="31"/>
      <c r="J42" s="31"/>
      <c r="K42" s="35"/>
    </row>
    <row r="43" spans="2:11" x14ac:dyDescent="0.3">
      <c r="B43" s="8" t="s">
        <v>882</v>
      </c>
      <c r="C43" s="57" t="s">
        <v>883</v>
      </c>
      <c r="D43" s="54" t="s">
        <v>884</v>
      </c>
      <c r="E43" s="6" t="s">
        <v>123</v>
      </c>
      <c r="F43" s="19">
        <v>330000</v>
      </c>
      <c r="G43" s="24">
        <v>22027.47</v>
      </c>
      <c r="H43" s="24">
        <v>4.5599999999999996</v>
      </c>
      <c r="I43" s="31"/>
      <c r="J43" s="31"/>
      <c r="K43" s="35"/>
    </row>
    <row r="44" spans="2:11" x14ac:dyDescent="0.3">
      <c r="B44" s="8" t="s">
        <v>885</v>
      </c>
      <c r="C44" s="57" t="s">
        <v>886</v>
      </c>
      <c r="D44" s="54" t="s">
        <v>887</v>
      </c>
      <c r="E44" s="6" t="s">
        <v>50</v>
      </c>
      <c r="F44" s="19">
        <v>38000</v>
      </c>
      <c r="G44" s="24">
        <v>16169.15</v>
      </c>
      <c r="H44" s="24">
        <v>3.35</v>
      </c>
      <c r="I44" s="31"/>
      <c r="J44" s="31"/>
      <c r="K44" s="35"/>
    </row>
    <row r="45" spans="2:11" x14ac:dyDescent="0.3">
      <c r="B45" s="8" t="s">
        <v>888</v>
      </c>
      <c r="C45" s="57" t="s">
        <v>889</v>
      </c>
      <c r="D45" s="54" t="s">
        <v>890</v>
      </c>
      <c r="E45" s="6" t="s">
        <v>50</v>
      </c>
      <c r="F45" s="19">
        <v>56000</v>
      </c>
      <c r="G45" s="24">
        <v>8442.2199999999993</v>
      </c>
      <c r="H45" s="24">
        <v>1.75</v>
      </c>
      <c r="I45" s="31"/>
      <c r="J45" s="31"/>
      <c r="K45" s="35"/>
    </row>
    <row r="46" spans="2:11" x14ac:dyDescent="0.3">
      <c r="B46" s="8" t="s">
        <v>369</v>
      </c>
      <c r="C46" s="57" t="s">
        <v>370</v>
      </c>
      <c r="D46" s="54" t="s">
        <v>371</v>
      </c>
      <c r="E46" s="6" t="s">
        <v>123</v>
      </c>
      <c r="F46" s="19">
        <v>38000</v>
      </c>
      <c r="G46" s="24">
        <v>5747.83</v>
      </c>
      <c r="H46" s="24">
        <v>1.19</v>
      </c>
      <c r="I46" s="31"/>
      <c r="J46" s="31"/>
      <c r="K46" s="35"/>
    </row>
    <row r="47" spans="2:11" x14ac:dyDescent="0.3">
      <c r="C47" s="58" t="s">
        <v>176</v>
      </c>
      <c r="D47" s="54"/>
      <c r="E47" s="6"/>
      <c r="F47" s="19"/>
      <c r="G47" s="25">
        <v>52386.67</v>
      </c>
      <c r="H47" s="25">
        <v>10.85</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184</v>
      </c>
      <c r="C67" s="57" t="s">
        <v>185</v>
      </c>
      <c r="D67" s="54" t="s">
        <v>186</v>
      </c>
      <c r="E67" s="6" t="s">
        <v>187</v>
      </c>
      <c r="F67" s="19">
        <v>300000</v>
      </c>
      <c r="G67" s="24">
        <v>293.75</v>
      </c>
      <c r="H67" s="24">
        <v>0.06</v>
      </c>
      <c r="I67" s="31">
        <v>5.4701000000000004</v>
      </c>
      <c r="J67" s="31"/>
      <c r="K67" s="35"/>
    </row>
    <row r="68" spans="1:11" x14ac:dyDescent="0.3">
      <c r="C68" s="58" t="s">
        <v>176</v>
      </c>
      <c r="D68" s="54"/>
      <c r="E68" s="6"/>
      <c r="F68" s="19"/>
      <c r="G68" s="25">
        <v>293.75</v>
      </c>
      <c r="H68" s="25">
        <v>0.06</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188</v>
      </c>
      <c r="C86" s="57" t="s">
        <v>189</v>
      </c>
      <c r="D86" s="54"/>
      <c r="E86" s="6"/>
      <c r="F86" s="19"/>
      <c r="G86" s="24">
        <v>27255.24</v>
      </c>
      <c r="H86" s="24">
        <v>5.64</v>
      </c>
      <c r="I86" s="31"/>
      <c r="J86" s="31"/>
      <c r="K86" s="35"/>
    </row>
    <row r="87" spans="1:54" x14ac:dyDescent="0.3">
      <c r="C87" s="58" t="s">
        <v>176</v>
      </c>
      <c r="D87" s="54"/>
      <c r="E87" s="6"/>
      <c r="F87" s="19"/>
      <c r="G87" s="25">
        <v>27255.24</v>
      </c>
      <c r="H87" s="25">
        <v>5.64</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5255</v>
      </c>
      <c r="D90" s="54"/>
      <c r="E90" s="6"/>
      <c r="F90" s="19"/>
      <c r="G90" s="24" t="s">
        <v>2</v>
      </c>
      <c r="H90" s="24" t="s">
        <v>2</v>
      </c>
      <c r="I90" s="31"/>
      <c r="J90" s="31"/>
      <c r="K90" s="35"/>
      <c r="L90" s="3"/>
      <c r="AI90" s="3"/>
      <c r="AV90" s="3"/>
      <c r="AX90" s="3"/>
      <c r="BB90" s="3"/>
    </row>
    <row r="91" spans="1:54" x14ac:dyDescent="0.3">
      <c r="B91" s="8"/>
      <c r="C91" s="57" t="s">
        <v>190</v>
      </c>
      <c r="D91" s="54"/>
      <c r="E91" s="6"/>
      <c r="F91" s="19"/>
      <c r="G91" s="24">
        <v>-1042.53</v>
      </c>
      <c r="H91" s="24">
        <v>-0.19</v>
      </c>
      <c r="I91" s="31"/>
      <c r="J91" s="31"/>
      <c r="K91" s="35"/>
    </row>
    <row r="92" spans="1:54" x14ac:dyDescent="0.3">
      <c r="C92" s="58" t="s">
        <v>176</v>
      </c>
      <c r="D92" s="54"/>
      <c r="E92" s="6"/>
      <c r="F92" s="19"/>
      <c r="G92" s="25">
        <v>-1042.53</v>
      </c>
      <c r="H92" s="25">
        <v>-0.19</v>
      </c>
      <c r="I92" s="31"/>
      <c r="J92" s="31"/>
      <c r="K92" s="35"/>
    </row>
    <row r="93" spans="1:54" x14ac:dyDescent="0.3">
      <c r="C93" s="57"/>
      <c r="D93" s="54"/>
      <c r="E93" s="6"/>
      <c r="F93" s="19"/>
      <c r="G93" s="24"/>
      <c r="H93" s="24"/>
      <c r="I93" s="31"/>
      <c r="J93" s="31"/>
      <c r="K93" s="35"/>
    </row>
    <row r="94" spans="1:54" x14ac:dyDescent="0.3">
      <c r="C94" s="60" t="s">
        <v>191</v>
      </c>
      <c r="D94" s="55"/>
      <c r="E94" s="5"/>
      <c r="F94" s="20"/>
      <c r="G94" s="26">
        <v>482867.20000000001</v>
      </c>
      <c r="H94" s="26">
        <v>100</v>
      </c>
      <c r="I94" s="32"/>
      <c r="J94" s="32"/>
      <c r="K94" s="36"/>
    </row>
    <row r="97" spans="3:11" x14ac:dyDescent="0.3">
      <c r="C97" s="1" t="s">
        <v>192</v>
      </c>
    </row>
    <row r="98" spans="3:11" x14ac:dyDescent="0.3">
      <c r="C98" s="37" t="s">
        <v>193</v>
      </c>
      <c r="D98" s="37"/>
      <c r="E98" s="37"/>
      <c r="F98" s="37"/>
      <c r="G98" s="37"/>
      <c r="H98" s="37"/>
      <c r="I98" s="37"/>
      <c r="J98" s="37"/>
      <c r="K98" s="37"/>
    </row>
    <row r="99" spans="3:11" x14ac:dyDescent="0.3">
      <c r="C99" s="2" t="s">
        <v>194</v>
      </c>
    </row>
    <row r="100" spans="3:11" x14ac:dyDescent="0.3">
      <c r="C100" s="2" t="s">
        <v>195</v>
      </c>
    </row>
    <row r="101" spans="3:11" ht="30" customHeight="1" x14ac:dyDescent="0.3">
      <c r="C101" s="82" t="s">
        <v>196</v>
      </c>
      <c r="D101" s="83"/>
      <c r="E101" s="83"/>
      <c r="F101" s="83"/>
      <c r="G101" s="83"/>
      <c r="H101" s="83"/>
      <c r="I101" s="83"/>
      <c r="J101" s="83"/>
      <c r="K101" s="83"/>
    </row>
    <row r="102" spans="3:11" x14ac:dyDescent="0.3">
      <c r="C102" s="2" t="s">
        <v>197</v>
      </c>
    </row>
    <row r="104" spans="3:11" x14ac:dyDescent="0.3">
      <c r="C104" s="1" t="s">
        <v>5366</v>
      </c>
      <c r="E104" s="80" t="s">
        <v>5367</v>
      </c>
    </row>
    <row r="105" spans="3:11" x14ac:dyDescent="0.3">
      <c r="E105" s="2" t="s">
        <v>5375</v>
      </c>
    </row>
  </sheetData>
  <mergeCells count="1">
    <mergeCell ref="C101:K101"/>
  </mergeCells>
  <hyperlinks>
    <hyperlink ref="J2" location="'Index'!A1" display="'Index'!A1" xr:uid="{128919D0-94E0-482A-BED4-42D6FA0AD5C3}"/>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C3D63-9663-4090-8C22-70603E8BBCBB}">
  <sheetPr codeName="Sheet188"/>
  <dimension ref="A1:IV90"/>
  <sheetViews>
    <sheetView showGridLines="0" zoomScale="90" zoomScaleNormal="90" workbookViewId="0">
      <pane ySplit="6" topLeftCell="A7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3020</v>
      </c>
      <c r="J2" s="38" t="s">
        <v>4927</v>
      </c>
    </row>
    <row r="3" spans="1:54" ht="16.2" x14ac:dyDescent="0.35">
      <c r="C3" s="1" t="s">
        <v>28</v>
      </c>
      <c r="D3" s="21" t="s">
        <v>3992</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3393</v>
      </c>
      <c r="C26" s="57" t="s">
        <v>1985</v>
      </c>
      <c r="D26" s="54" t="s">
        <v>3394</v>
      </c>
      <c r="E26" s="6" t="s">
        <v>187</v>
      </c>
      <c r="F26" s="19">
        <v>15000000</v>
      </c>
      <c r="G26" s="24">
        <v>15053.04</v>
      </c>
      <c r="H26" s="24">
        <v>21.83</v>
      </c>
      <c r="I26" s="31">
        <v>5.7555566000000002</v>
      </c>
      <c r="J26" s="31"/>
      <c r="K26" s="35"/>
    </row>
    <row r="27" spans="1:11" x14ac:dyDescent="0.3">
      <c r="B27" s="8" t="s">
        <v>3499</v>
      </c>
      <c r="C27" s="57" t="s">
        <v>3500</v>
      </c>
      <c r="D27" s="54" t="s">
        <v>3501</v>
      </c>
      <c r="E27" s="6" t="s">
        <v>187</v>
      </c>
      <c r="F27" s="19">
        <v>10000000</v>
      </c>
      <c r="G27" s="24">
        <v>10190.44</v>
      </c>
      <c r="H27" s="24">
        <v>14.78</v>
      </c>
      <c r="I27" s="31">
        <v>5.8018359000000004</v>
      </c>
      <c r="J27" s="31"/>
      <c r="K27" s="35"/>
    </row>
    <row r="28" spans="1:11" x14ac:dyDescent="0.3">
      <c r="B28" s="8" t="s">
        <v>1528</v>
      </c>
      <c r="C28" s="57" t="s">
        <v>1529</v>
      </c>
      <c r="D28" s="54" t="s">
        <v>1530</v>
      </c>
      <c r="E28" s="6" t="s">
        <v>187</v>
      </c>
      <c r="F28" s="19">
        <v>6500000</v>
      </c>
      <c r="G28" s="24">
        <v>6609.32</v>
      </c>
      <c r="H28" s="24">
        <v>9.59</v>
      </c>
      <c r="I28" s="31">
        <v>5.7864066000000003</v>
      </c>
      <c r="J28" s="31"/>
      <c r="K28" s="35"/>
    </row>
    <row r="29" spans="1:11" x14ac:dyDescent="0.3">
      <c r="B29" s="8" t="s">
        <v>3993</v>
      </c>
      <c r="C29" s="57" t="s">
        <v>3994</v>
      </c>
      <c r="D29" s="54" t="s">
        <v>3995</v>
      </c>
      <c r="E29" s="6" t="s">
        <v>187</v>
      </c>
      <c r="F29" s="19">
        <v>6000000</v>
      </c>
      <c r="G29" s="24">
        <v>6112.05</v>
      </c>
      <c r="H29" s="24">
        <v>8.86</v>
      </c>
      <c r="I29" s="31">
        <v>5.8274647000000002</v>
      </c>
      <c r="J29" s="31"/>
      <c r="K29" s="35"/>
    </row>
    <row r="30" spans="1:11" x14ac:dyDescent="0.3">
      <c r="B30" s="8" t="s">
        <v>1981</v>
      </c>
      <c r="C30" s="57" t="s">
        <v>1982</v>
      </c>
      <c r="D30" s="54" t="s">
        <v>1983</v>
      </c>
      <c r="E30" s="6" t="s">
        <v>187</v>
      </c>
      <c r="F30" s="19">
        <v>5000000</v>
      </c>
      <c r="G30" s="24">
        <v>5091.01</v>
      </c>
      <c r="H30" s="24">
        <v>7.38</v>
      </c>
      <c r="I30" s="31">
        <v>5.8069796</v>
      </c>
      <c r="J30" s="31"/>
      <c r="K30" s="35"/>
    </row>
    <row r="31" spans="1:11" x14ac:dyDescent="0.3">
      <c r="B31" s="8" t="s">
        <v>3891</v>
      </c>
      <c r="C31" s="57" t="s">
        <v>3892</v>
      </c>
      <c r="D31" s="54" t="s">
        <v>3893</v>
      </c>
      <c r="E31" s="6" t="s">
        <v>187</v>
      </c>
      <c r="F31" s="19">
        <v>3500000</v>
      </c>
      <c r="G31" s="24">
        <v>3565.02</v>
      </c>
      <c r="H31" s="24">
        <v>5.17</v>
      </c>
      <c r="I31" s="31">
        <v>5.8224296000000004</v>
      </c>
      <c r="J31" s="31"/>
      <c r="K31" s="35"/>
    </row>
    <row r="32" spans="1:11" x14ac:dyDescent="0.3">
      <c r="B32" s="8" t="s">
        <v>3853</v>
      </c>
      <c r="C32" s="57" t="s">
        <v>3854</v>
      </c>
      <c r="D32" s="54" t="s">
        <v>3855</v>
      </c>
      <c r="E32" s="6" t="s">
        <v>187</v>
      </c>
      <c r="F32" s="19">
        <v>2500000</v>
      </c>
      <c r="G32" s="24">
        <v>2548.87</v>
      </c>
      <c r="H32" s="24">
        <v>3.7</v>
      </c>
      <c r="I32" s="31">
        <v>5.8217432000000002</v>
      </c>
      <c r="J32" s="31"/>
      <c r="K32" s="35"/>
    </row>
    <row r="33" spans="1:11" x14ac:dyDescent="0.3">
      <c r="B33" s="8" t="s">
        <v>3996</v>
      </c>
      <c r="C33" s="57" t="s">
        <v>3997</v>
      </c>
      <c r="D33" s="54" t="s">
        <v>3998</v>
      </c>
      <c r="E33" s="6" t="s">
        <v>187</v>
      </c>
      <c r="F33" s="19">
        <v>1368600</v>
      </c>
      <c r="G33" s="24">
        <v>1394.07</v>
      </c>
      <c r="H33" s="24">
        <v>2.02</v>
      </c>
      <c r="I33" s="31">
        <v>5.8371931999999997</v>
      </c>
      <c r="J33" s="31"/>
      <c r="K33" s="35"/>
    </row>
    <row r="34" spans="1:11" x14ac:dyDescent="0.3">
      <c r="B34" s="8" t="s">
        <v>3999</v>
      </c>
      <c r="C34" s="57" t="s">
        <v>4000</v>
      </c>
      <c r="D34" s="54" t="s">
        <v>4001</v>
      </c>
      <c r="E34" s="6" t="s">
        <v>187</v>
      </c>
      <c r="F34" s="19">
        <v>1000000</v>
      </c>
      <c r="G34" s="24">
        <v>1018.55</v>
      </c>
      <c r="H34" s="24">
        <v>1.48</v>
      </c>
      <c r="I34" s="31">
        <v>5.7864066000000003</v>
      </c>
      <c r="J34" s="31"/>
      <c r="K34" s="35"/>
    </row>
    <row r="35" spans="1:11" x14ac:dyDescent="0.3">
      <c r="C35" s="58" t="s">
        <v>176</v>
      </c>
      <c r="D35" s="54"/>
      <c r="E35" s="6"/>
      <c r="F35" s="19"/>
      <c r="G35" s="25">
        <v>51582.37</v>
      </c>
      <c r="H35" s="25">
        <v>74.81</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4002</v>
      </c>
      <c r="C47" s="57" t="s">
        <v>4003</v>
      </c>
      <c r="D47" s="54" t="s">
        <v>4004</v>
      </c>
      <c r="E47" s="6" t="s">
        <v>187</v>
      </c>
      <c r="F47" s="19">
        <v>2990000</v>
      </c>
      <c r="G47" s="24">
        <v>2914.85</v>
      </c>
      <c r="H47" s="24">
        <v>4.2300000000000004</v>
      </c>
      <c r="I47" s="31">
        <v>5.6015499999999996</v>
      </c>
      <c r="J47" s="31"/>
      <c r="K47" s="35"/>
    </row>
    <row r="48" spans="1:11" x14ac:dyDescent="0.3">
      <c r="B48" s="8" t="s">
        <v>3422</v>
      </c>
      <c r="C48" s="57" t="s">
        <v>3423</v>
      </c>
      <c r="D48" s="54" t="s">
        <v>3424</v>
      </c>
      <c r="E48" s="6" t="s">
        <v>187</v>
      </c>
      <c r="F48" s="19">
        <v>2400000</v>
      </c>
      <c r="G48" s="24">
        <v>2340.0300000000002</v>
      </c>
      <c r="H48" s="24">
        <v>3.39</v>
      </c>
      <c r="I48" s="31">
        <v>5.6013999999999999</v>
      </c>
      <c r="J48" s="31"/>
      <c r="K48" s="35"/>
    </row>
    <row r="49" spans="1:11" x14ac:dyDescent="0.3">
      <c r="B49" s="8" t="s">
        <v>3428</v>
      </c>
      <c r="C49" s="57" t="s">
        <v>3429</v>
      </c>
      <c r="D49" s="54" t="s">
        <v>3430</v>
      </c>
      <c r="E49" s="6" t="s">
        <v>187</v>
      </c>
      <c r="F49" s="19">
        <v>1600000</v>
      </c>
      <c r="G49" s="24">
        <v>1559.08</v>
      </c>
      <c r="H49" s="24">
        <v>2.2599999999999998</v>
      </c>
      <c r="I49" s="31">
        <v>5.6020500000000002</v>
      </c>
      <c r="J49" s="31"/>
      <c r="K49" s="35"/>
    </row>
    <row r="50" spans="1:11" x14ac:dyDescent="0.3">
      <c r="B50" s="8" t="s">
        <v>3413</v>
      </c>
      <c r="C50" s="57" t="s">
        <v>3414</v>
      </c>
      <c r="D50" s="54" t="s">
        <v>3415</v>
      </c>
      <c r="E50" s="6" t="s">
        <v>187</v>
      </c>
      <c r="F50" s="19">
        <v>1405000</v>
      </c>
      <c r="G50" s="24">
        <v>1351.46</v>
      </c>
      <c r="H50" s="24">
        <v>1.96</v>
      </c>
      <c r="I50" s="31">
        <v>5.7308322</v>
      </c>
      <c r="J50" s="31"/>
      <c r="K50" s="35"/>
    </row>
    <row r="51" spans="1:11" x14ac:dyDescent="0.3">
      <c r="B51" s="8" t="s">
        <v>3407</v>
      </c>
      <c r="C51" s="57" t="s">
        <v>3408</v>
      </c>
      <c r="D51" s="54" t="s">
        <v>3409</v>
      </c>
      <c r="E51" s="6" t="s">
        <v>187</v>
      </c>
      <c r="F51" s="19">
        <v>1177500</v>
      </c>
      <c r="G51" s="24">
        <v>1148.5999999999999</v>
      </c>
      <c r="H51" s="24">
        <v>1.67</v>
      </c>
      <c r="I51" s="31">
        <v>5.6009000000000002</v>
      </c>
      <c r="J51" s="31"/>
      <c r="K51" s="35"/>
    </row>
    <row r="52" spans="1:11" x14ac:dyDescent="0.3">
      <c r="B52" s="8" t="s">
        <v>4005</v>
      </c>
      <c r="C52" s="57" t="s">
        <v>4006</v>
      </c>
      <c r="D52" s="54" t="s">
        <v>4007</v>
      </c>
      <c r="E52" s="6" t="s">
        <v>187</v>
      </c>
      <c r="F52" s="19">
        <v>1044400</v>
      </c>
      <c r="G52" s="24">
        <v>1024.3800000000001</v>
      </c>
      <c r="H52" s="24">
        <v>1.49</v>
      </c>
      <c r="I52" s="31">
        <v>5.5719500000000002</v>
      </c>
      <c r="J52" s="31"/>
      <c r="K52" s="35"/>
    </row>
    <row r="53" spans="1:11" x14ac:dyDescent="0.3">
      <c r="B53" s="8" t="s">
        <v>3416</v>
      </c>
      <c r="C53" s="57" t="s">
        <v>3417</v>
      </c>
      <c r="D53" s="54" t="s">
        <v>3418</v>
      </c>
      <c r="E53" s="6" t="s">
        <v>187</v>
      </c>
      <c r="F53" s="19">
        <v>1036000</v>
      </c>
      <c r="G53" s="24">
        <v>995.45</v>
      </c>
      <c r="H53" s="24">
        <v>1.44</v>
      </c>
      <c r="I53" s="31">
        <v>5.7302156000000002</v>
      </c>
      <c r="J53" s="31"/>
      <c r="K53" s="35"/>
    </row>
    <row r="54" spans="1:11" x14ac:dyDescent="0.3">
      <c r="B54" s="8" t="s">
        <v>3410</v>
      </c>
      <c r="C54" s="57" t="s">
        <v>3411</v>
      </c>
      <c r="D54" s="54" t="s">
        <v>3412</v>
      </c>
      <c r="E54" s="6" t="s">
        <v>187</v>
      </c>
      <c r="F54" s="19">
        <v>1028000</v>
      </c>
      <c r="G54" s="24">
        <v>991.9</v>
      </c>
      <c r="H54" s="24">
        <v>1.44</v>
      </c>
      <c r="I54" s="31">
        <v>5.7294448999999998</v>
      </c>
      <c r="J54" s="31"/>
      <c r="K54" s="35"/>
    </row>
    <row r="55" spans="1:11" x14ac:dyDescent="0.3">
      <c r="B55" s="8" t="s">
        <v>4008</v>
      </c>
      <c r="C55" s="57" t="s">
        <v>4009</v>
      </c>
      <c r="D55" s="54" t="s">
        <v>4010</v>
      </c>
      <c r="E55" s="6" t="s">
        <v>187</v>
      </c>
      <c r="F55" s="19">
        <v>539500</v>
      </c>
      <c r="G55" s="24">
        <v>524.62</v>
      </c>
      <c r="H55" s="24">
        <v>0.76</v>
      </c>
      <c r="I55" s="31">
        <v>5.7190665999999997</v>
      </c>
      <c r="J55" s="31"/>
      <c r="K55" s="35"/>
    </row>
    <row r="56" spans="1:11" x14ac:dyDescent="0.3">
      <c r="B56" s="8" t="s">
        <v>4011</v>
      </c>
      <c r="C56" s="57" t="s">
        <v>4012</v>
      </c>
      <c r="D56" s="54" t="s">
        <v>4013</v>
      </c>
      <c r="E56" s="6" t="s">
        <v>187</v>
      </c>
      <c r="F56" s="19">
        <v>335000</v>
      </c>
      <c r="G56" s="24">
        <v>326.24</v>
      </c>
      <c r="H56" s="24">
        <v>0.47</v>
      </c>
      <c r="I56" s="31">
        <v>5.6026999999999996</v>
      </c>
      <c r="J56" s="31"/>
      <c r="K56" s="35"/>
    </row>
    <row r="57" spans="1:11" x14ac:dyDescent="0.3">
      <c r="C57" s="58" t="s">
        <v>176</v>
      </c>
      <c r="D57" s="54"/>
      <c r="E57" s="6"/>
      <c r="F57" s="19"/>
      <c r="G57" s="25">
        <v>13176.61</v>
      </c>
      <c r="H57" s="25">
        <v>19.11</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188</v>
      </c>
      <c r="C71" s="57" t="s">
        <v>189</v>
      </c>
      <c r="D71" s="54"/>
      <c r="E71" s="6"/>
      <c r="F71" s="19"/>
      <c r="G71" s="24">
        <v>2959.05</v>
      </c>
      <c r="H71" s="24">
        <v>4.29</v>
      </c>
      <c r="I71" s="31"/>
      <c r="J71" s="31"/>
      <c r="K71" s="35"/>
    </row>
    <row r="72" spans="1:54" x14ac:dyDescent="0.3">
      <c r="C72" s="58" t="s">
        <v>176</v>
      </c>
      <c r="D72" s="54"/>
      <c r="E72" s="6"/>
      <c r="F72" s="19"/>
      <c r="G72" s="25">
        <v>2959.05</v>
      </c>
      <c r="H72" s="25">
        <v>4.29</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5255</v>
      </c>
      <c r="D75" s="54"/>
      <c r="E75" s="6"/>
      <c r="F75" s="19"/>
      <c r="G75" s="24" t="s">
        <v>2</v>
      </c>
      <c r="H75" s="24" t="s">
        <v>2</v>
      </c>
      <c r="I75" s="31"/>
      <c r="J75" s="31"/>
      <c r="K75" s="35"/>
      <c r="L75" s="3"/>
      <c r="AI75" s="3"/>
      <c r="AV75" s="3"/>
      <c r="AX75" s="3"/>
      <c r="BB75" s="3"/>
    </row>
    <row r="76" spans="1:54" x14ac:dyDescent="0.3">
      <c r="B76" s="8"/>
      <c r="C76" s="57" t="s">
        <v>190</v>
      </c>
      <c r="D76" s="54"/>
      <c r="E76" s="6"/>
      <c r="F76" s="19"/>
      <c r="G76" s="24">
        <v>1229.33</v>
      </c>
      <c r="H76" s="24">
        <v>1.79</v>
      </c>
      <c r="I76" s="31"/>
      <c r="J76" s="31"/>
      <c r="K76" s="35"/>
    </row>
    <row r="77" spans="1:54" x14ac:dyDescent="0.3">
      <c r="C77" s="58" t="s">
        <v>176</v>
      </c>
      <c r="D77" s="54"/>
      <c r="E77" s="6"/>
      <c r="F77" s="19"/>
      <c r="G77" s="25">
        <v>1229.33</v>
      </c>
      <c r="H77" s="25">
        <v>1.79</v>
      </c>
      <c r="I77" s="31"/>
      <c r="J77" s="31"/>
      <c r="K77" s="35"/>
    </row>
    <row r="78" spans="1:54" x14ac:dyDescent="0.3">
      <c r="C78" s="57"/>
      <c r="D78" s="54"/>
      <c r="E78" s="6"/>
      <c r="F78" s="19"/>
      <c r="G78" s="24"/>
      <c r="H78" s="24"/>
      <c r="I78" s="31"/>
      <c r="J78" s="31"/>
      <c r="K78" s="35"/>
    </row>
    <row r="79" spans="1:54" x14ac:dyDescent="0.3">
      <c r="C79" s="60" t="s">
        <v>191</v>
      </c>
      <c r="D79" s="55"/>
      <c r="E79" s="5"/>
      <c r="F79" s="20"/>
      <c r="G79" s="26">
        <v>68947.360000000001</v>
      </c>
      <c r="H79" s="26">
        <v>100.00000000000001</v>
      </c>
      <c r="I79" s="32"/>
      <c r="J79" s="32"/>
      <c r="K79" s="36"/>
    </row>
    <row r="82" spans="3:11" x14ac:dyDescent="0.3">
      <c r="C82" s="1" t="s">
        <v>192</v>
      </c>
    </row>
    <row r="83" spans="3:11" x14ac:dyDescent="0.3">
      <c r="C83" s="37" t="s">
        <v>193</v>
      </c>
      <c r="D83" s="37"/>
      <c r="E83" s="37"/>
      <c r="F83" s="37"/>
      <c r="G83" s="37"/>
      <c r="H83" s="37"/>
      <c r="I83" s="37"/>
      <c r="J83" s="37"/>
      <c r="K83" s="37"/>
    </row>
    <row r="84" spans="3:11" x14ac:dyDescent="0.3">
      <c r="C84" s="2" t="s">
        <v>194</v>
      </c>
    </row>
    <row r="85" spans="3:11" x14ac:dyDescent="0.3">
      <c r="C85" s="2" t="s">
        <v>195</v>
      </c>
    </row>
    <row r="86" spans="3:11" ht="30" customHeight="1" x14ac:dyDescent="0.3">
      <c r="C86" s="82" t="s">
        <v>196</v>
      </c>
      <c r="D86" s="83"/>
      <c r="E86" s="83"/>
      <c r="F86" s="83"/>
      <c r="G86" s="83"/>
      <c r="H86" s="83"/>
      <c r="I86" s="83"/>
      <c r="J86" s="83"/>
      <c r="K86" s="83"/>
    </row>
    <row r="87" spans="3:11" x14ac:dyDescent="0.3">
      <c r="C87" s="2" t="s">
        <v>197</v>
      </c>
    </row>
    <row r="89" spans="3:11" x14ac:dyDescent="0.3">
      <c r="C89" s="1" t="s">
        <v>5366</v>
      </c>
      <c r="E89" s="80" t="s">
        <v>5367</v>
      </c>
    </row>
    <row r="90" spans="3:11" x14ac:dyDescent="0.3">
      <c r="E90" s="2" t="s">
        <v>5415</v>
      </c>
    </row>
  </sheetData>
  <mergeCells count="1">
    <mergeCell ref="C86:K86"/>
  </mergeCells>
  <hyperlinks>
    <hyperlink ref="J2" location="'Index'!A1" display="'Index'!A1" xr:uid="{F1E3392C-C79C-4F71-B5A7-3FF29D605605}"/>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A7B81-FC32-4F00-9AE9-84BD7275E72C}">
  <sheetPr codeName="Sheet189"/>
  <dimension ref="A1:IV90"/>
  <sheetViews>
    <sheetView showGridLines="0" zoomScale="90" zoomScaleNormal="90" workbookViewId="0">
      <pane ySplit="6" topLeftCell="A70"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4014</v>
      </c>
      <c r="J2" s="38" t="s">
        <v>4927</v>
      </c>
    </row>
    <row r="3" spans="1:54" ht="16.2" x14ac:dyDescent="0.35">
      <c r="C3" s="1" t="s">
        <v>28</v>
      </c>
      <c r="D3" s="21" t="s">
        <v>4015</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3821</v>
      </c>
      <c r="C26" s="57" t="s">
        <v>3822</v>
      </c>
      <c r="D26" s="54" t="s">
        <v>3823</v>
      </c>
      <c r="E26" s="6" t="s">
        <v>187</v>
      </c>
      <c r="F26" s="19">
        <v>6500000</v>
      </c>
      <c r="G26" s="24">
        <v>6623.1</v>
      </c>
      <c r="H26" s="24">
        <v>11.15</v>
      </c>
      <c r="I26" s="31">
        <v>6.0076124999999996</v>
      </c>
      <c r="J26" s="31"/>
      <c r="K26" s="35"/>
    </row>
    <row r="27" spans="1:11" x14ac:dyDescent="0.3">
      <c r="B27" s="8" t="s">
        <v>3464</v>
      </c>
      <c r="C27" s="57" t="s">
        <v>3465</v>
      </c>
      <c r="D27" s="54" t="s">
        <v>3466</v>
      </c>
      <c r="E27" s="6" t="s">
        <v>187</v>
      </c>
      <c r="F27" s="19">
        <v>4000000</v>
      </c>
      <c r="G27" s="24">
        <v>4084.92</v>
      </c>
      <c r="H27" s="24">
        <v>6.88</v>
      </c>
      <c r="I27" s="31">
        <v>5.8326551000000002</v>
      </c>
      <c r="J27" s="31"/>
      <c r="K27" s="35"/>
    </row>
    <row r="28" spans="1:11" x14ac:dyDescent="0.3">
      <c r="B28" s="8" t="s">
        <v>3815</v>
      </c>
      <c r="C28" s="57" t="s">
        <v>3816</v>
      </c>
      <c r="D28" s="54" t="s">
        <v>3817</v>
      </c>
      <c r="E28" s="6" t="s">
        <v>187</v>
      </c>
      <c r="F28" s="19">
        <v>4000000</v>
      </c>
      <c r="G28" s="24">
        <v>4075.76</v>
      </c>
      <c r="H28" s="24">
        <v>6.86</v>
      </c>
      <c r="I28" s="31">
        <v>6.0076124999999996</v>
      </c>
      <c r="J28" s="31"/>
      <c r="K28" s="35"/>
    </row>
    <row r="29" spans="1:11" x14ac:dyDescent="0.3">
      <c r="B29" s="8" t="s">
        <v>3525</v>
      </c>
      <c r="C29" s="57" t="s">
        <v>3526</v>
      </c>
      <c r="D29" s="54" t="s">
        <v>3527</v>
      </c>
      <c r="E29" s="6" t="s">
        <v>187</v>
      </c>
      <c r="F29" s="19">
        <v>3858400</v>
      </c>
      <c r="G29" s="24">
        <v>3930.14</v>
      </c>
      <c r="H29" s="24">
        <v>6.62</v>
      </c>
      <c r="I29" s="31">
        <v>6.0635817000000003</v>
      </c>
      <c r="J29" s="31"/>
      <c r="K29" s="35"/>
    </row>
    <row r="30" spans="1:11" x14ac:dyDescent="0.3">
      <c r="B30" s="8" t="s">
        <v>3511</v>
      </c>
      <c r="C30" s="57" t="s">
        <v>3512</v>
      </c>
      <c r="D30" s="54" t="s">
        <v>3513</v>
      </c>
      <c r="E30" s="6" t="s">
        <v>187</v>
      </c>
      <c r="F30" s="19">
        <v>3570300</v>
      </c>
      <c r="G30" s="24">
        <v>3646.42</v>
      </c>
      <c r="H30" s="24">
        <v>6.14</v>
      </c>
      <c r="I30" s="31">
        <v>5.8326551000000002</v>
      </c>
      <c r="J30" s="31"/>
      <c r="K30" s="35"/>
    </row>
    <row r="31" spans="1:11" x14ac:dyDescent="0.3">
      <c r="B31" s="8" t="s">
        <v>3561</v>
      </c>
      <c r="C31" s="57" t="s">
        <v>3562</v>
      </c>
      <c r="D31" s="54" t="s">
        <v>3563</v>
      </c>
      <c r="E31" s="6" t="s">
        <v>187</v>
      </c>
      <c r="F31" s="19">
        <v>2974400</v>
      </c>
      <c r="G31" s="24">
        <v>3030.86</v>
      </c>
      <c r="H31" s="24">
        <v>5.0999999999999996</v>
      </c>
      <c r="I31" s="31">
        <v>6.0234205000000003</v>
      </c>
      <c r="J31" s="31"/>
      <c r="K31" s="35"/>
    </row>
    <row r="32" spans="1:11" x14ac:dyDescent="0.3">
      <c r="B32" s="8" t="s">
        <v>3458</v>
      </c>
      <c r="C32" s="57" t="s">
        <v>3459</v>
      </c>
      <c r="D32" s="54" t="s">
        <v>3460</v>
      </c>
      <c r="E32" s="6" t="s">
        <v>187</v>
      </c>
      <c r="F32" s="19">
        <v>2200000</v>
      </c>
      <c r="G32" s="24">
        <v>2245.9899999999998</v>
      </c>
      <c r="H32" s="24">
        <v>3.78</v>
      </c>
      <c r="I32" s="31">
        <v>5.8686860999999997</v>
      </c>
      <c r="J32" s="31"/>
      <c r="K32" s="35"/>
    </row>
    <row r="33" spans="1:11" x14ac:dyDescent="0.3">
      <c r="B33" s="8" t="s">
        <v>3528</v>
      </c>
      <c r="C33" s="57" t="s">
        <v>3529</v>
      </c>
      <c r="D33" s="54" t="s">
        <v>3530</v>
      </c>
      <c r="E33" s="6" t="s">
        <v>187</v>
      </c>
      <c r="F33" s="19">
        <v>1000000</v>
      </c>
      <c r="G33" s="24">
        <v>1018.84</v>
      </c>
      <c r="H33" s="24">
        <v>1.72</v>
      </c>
      <c r="I33" s="31">
        <v>6.0076124999999996</v>
      </c>
      <c r="J33" s="31"/>
      <c r="K33" s="35"/>
    </row>
    <row r="34" spans="1:11" x14ac:dyDescent="0.3">
      <c r="B34" s="8" t="s">
        <v>4016</v>
      </c>
      <c r="C34" s="57" t="s">
        <v>4017</v>
      </c>
      <c r="D34" s="54" t="s">
        <v>4018</v>
      </c>
      <c r="E34" s="6" t="s">
        <v>187</v>
      </c>
      <c r="F34" s="19">
        <v>500000</v>
      </c>
      <c r="G34" s="24">
        <v>510.48</v>
      </c>
      <c r="H34" s="24">
        <v>0.86</v>
      </c>
      <c r="I34" s="31">
        <v>5.8532450999999996</v>
      </c>
      <c r="J34" s="31"/>
      <c r="K34" s="35"/>
    </row>
    <row r="35" spans="1:11" x14ac:dyDescent="0.3">
      <c r="C35" s="58" t="s">
        <v>176</v>
      </c>
      <c r="D35" s="54"/>
      <c r="E35" s="6"/>
      <c r="F35" s="19"/>
      <c r="G35" s="25">
        <v>29166.51</v>
      </c>
      <c r="H35" s="25">
        <v>49.11</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3479</v>
      </c>
      <c r="C47" s="57" t="s">
        <v>3480</v>
      </c>
      <c r="D47" s="54" t="s">
        <v>3481</v>
      </c>
      <c r="E47" s="6" t="s">
        <v>187</v>
      </c>
      <c r="F47" s="19">
        <v>16101100</v>
      </c>
      <c r="G47" s="24">
        <v>15261.44</v>
      </c>
      <c r="H47" s="24">
        <v>25.7</v>
      </c>
      <c r="I47" s="31">
        <v>5.7479915999999998</v>
      </c>
      <c r="J47" s="31"/>
      <c r="K47" s="35"/>
    </row>
    <row r="48" spans="1:11" x14ac:dyDescent="0.3">
      <c r="B48" s="8" t="s">
        <v>3476</v>
      </c>
      <c r="C48" s="57" t="s">
        <v>3477</v>
      </c>
      <c r="D48" s="54" t="s">
        <v>3478</v>
      </c>
      <c r="E48" s="6" t="s">
        <v>187</v>
      </c>
      <c r="F48" s="19">
        <v>7027400</v>
      </c>
      <c r="G48" s="24">
        <v>6661.95</v>
      </c>
      <c r="H48" s="24">
        <v>11.22</v>
      </c>
      <c r="I48" s="31">
        <v>5.7480943</v>
      </c>
      <c r="J48" s="31"/>
      <c r="K48" s="35"/>
    </row>
    <row r="49" spans="1:11" x14ac:dyDescent="0.3">
      <c r="B49" s="8" t="s">
        <v>3404</v>
      </c>
      <c r="C49" s="57" t="s">
        <v>3405</v>
      </c>
      <c r="D49" s="54" t="s">
        <v>3406</v>
      </c>
      <c r="E49" s="6" t="s">
        <v>187</v>
      </c>
      <c r="F49" s="19">
        <v>1241400</v>
      </c>
      <c r="G49" s="24">
        <v>1186.57</v>
      </c>
      <c r="H49" s="24">
        <v>2</v>
      </c>
      <c r="I49" s="31">
        <v>5.7477346999999996</v>
      </c>
      <c r="J49" s="31"/>
      <c r="K49" s="35"/>
    </row>
    <row r="50" spans="1:11" x14ac:dyDescent="0.3">
      <c r="B50" s="8" t="s">
        <v>3488</v>
      </c>
      <c r="C50" s="57" t="s">
        <v>3489</v>
      </c>
      <c r="D50" s="54" t="s">
        <v>3490</v>
      </c>
      <c r="E50" s="6" t="s">
        <v>187</v>
      </c>
      <c r="F50" s="19">
        <v>1200000</v>
      </c>
      <c r="G50" s="24">
        <v>1137.25</v>
      </c>
      <c r="H50" s="24">
        <v>1.91</v>
      </c>
      <c r="I50" s="31">
        <v>5.7478888000000001</v>
      </c>
      <c r="J50" s="31"/>
      <c r="K50" s="35"/>
    </row>
    <row r="51" spans="1:11" x14ac:dyDescent="0.3">
      <c r="B51" s="8" t="s">
        <v>3491</v>
      </c>
      <c r="C51" s="57" t="s">
        <v>3492</v>
      </c>
      <c r="D51" s="54" t="s">
        <v>3493</v>
      </c>
      <c r="E51" s="6" t="s">
        <v>187</v>
      </c>
      <c r="F51" s="19">
        <v>1100000</v>
      </c>
      <c r="G51" s="24">
        <v>1043.28</v>
      </c>
      <c r="H51" s="24">
        <v>1.76</v>
      </c>
      <c r="I51" s="31">
        <v>5.7483512000000001</v>
      </c>
      <c r="J51" s="31"/>
      <c r="K51" s="35"/>
    </row>
    <row r="52" spans="1:11" x14ac:dyDescent="0.3">
      <c r="B52" s="8" t="s">
        <v>4019</v>
      </c>
      <c r="C52" s="57" t="s">
        <v>4020</v>
      </c>
      <c r="D52" s="54" t="s">
        <v>4021</v>
      </c>
      <c r="E52" s="6" t="s">
        <v>187</v>
      </c>
      <c r="F52" s="19">
        <v>824000</v>
      </c>
      <c r="G52" s="24">
        <v>785.4</v>
      </c>
      <c r="H52" s="24">
        <v>1.32</v>
      </c>
      <c r="I52" s="31">
        <v>5.7492761000000003</v>
      </c>
      <c r="J52" s="31"/>
      <c r="K52" s="35"/>
    </row>
    <row r="53" spans="1:11" x14ac:dyDescent="0.3">
      <c r="B53" s="8" t="s">
        <v>4022</v>
      </c>
      <c r="C53" s="57" t="s">
        <v>4023</v>
      </c>
      <c r="D53" s="54" t="s">
        <v>4024</v>
      </c>
      <c r="E53" s="6" t="s">
        <v>187</v>
      </c>
      <c r="F53" s="19">
        <v>749700</v>
      </c>
      <c r="G53" s="24">
        <v>711.59</v>
      </c>
      <c r="H53" s="24">
        <v>1.2</v>
      </c>
      <c r="I53" s="31">
        <v>5.7487623000000001</v>
      </c>
      <c r="J53" s="31"/>
      <c r="K53" s="35"/>
    </row>
    <row r="54" spans="1:11" x14ac:dyDescent="0.3">
      <c r="B54" s="8" t="s">
        <v>3624</v>
      </c>
      <c r="C54" s="57" t="s">
        <v>3625</v>
      </c>
      <c r="D54" s="54" t="s">
        <v>3626</v>
      </c>
      <c r="E54" s="6" t="s">
        <v>187</v>
      </c>
      <c r="F54" s="19">
        <v>534500</v>
      </c>
      <c r="G54" s="24">
        <v>505.35</v>
      </c>
      <c r="H54" s="24">
        <v>0.85</v>
      </c>
      <c r="I54" s="31">
        <v>5.7513167000000003</v>
      </c>
      <c r="J54" s="31"/>
      <c r="K54" s="35"/>
    </row>
    <row r="55" spans="1:11" x14ac:dyDescent="0.3">
      <c r="B55" s="8" t="s">
        <v>3413</v>
      </c>
      <c r="C55" s="57" t="s">
        <v>3414</v>
      </c>
      <c r="D55" s="54" t="s">
        <v>3415</v>
      </c>
      <c r="E55" s="6" t="s">
        <v>187</v>
      </c>
      <c r="F55" s="19">
        <v>499800</v>
      </c>
      <c r="G55" s="24">
        <v>480.75</v>
      </c>
      <c r="H55" s="24">
        <v>0.81</v>
      </c>
      <c r="I55" s="31">
        <v>5.7308322</v>
      </c>
      <c r="J55" s="31"/>
      <c r="K55" s="35"/>
    </row>
    <row r="56" spans="1:11" x14ac:dyDescent="0.3">
      <c r="B56" s="8" t="s">
        <v>3482</v>
      </c>
      <c r="C56" s="57" t="s">
        <v>3483</v>
      </c>
      <c r="D56" s="54" t="s">
        <v>3484</v>
      </c>
      <c r="E56" s="6" t="s">
        <v>187</v>
      </c>
      <c r="F56" s="19">
        <v>233000</v>
      </c>
      <c r="G56" s="24">
        <v>220.75</v>
      </c>
      <c r="H56" s="24">
        <v>0.37</v>
      </c>
      <c r="I56" s="31">
        <v>5.7477346999999996</v>
      </c>
      <c r="J56" s="31"/>
      <c r="K56" s="35"/>
    </row>
    <row r="57" spans="1:11" x14ac:dyDescent="0.3">
      <c r="C57" s="58" t="s">
        <v>176</v>
      </c>
      <c r="D57" s="54"/>
      <c r="E57" s="6"/>
      <c r="F57" s="19"/>
      <c r="G57" s="25">
        <v>27994.33</v>
      </c>
      <c r="H57" s="25">
        <v>47.14</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188</v>
      </c>
      <c r="C71" s="57" t="s">
        <v>189</v>
      </c>
      <c r="D71" s="54"/>
      <c r="E71" s="6"/>
      <c r="F71" s="19"/>
      <c r="G71" s="24">
        <v>1522.37</v>
      </c>
      <c r="H71" s="24">
        <v>2.56</v>
      </c>
      <c r="I71" s="31"/>
      <c r="J71" s="31"/>
      <c r="K71" s="35"/>
    </row>
    <row r="72" spans="1:54" x14ac:dyDescent="0.3">
      <c r="C72" s="58" t="s">
        <v>176</v>
      </c>
      <c r="D72" s="54"/>
      <c r="E72" s="6"/>
      <c r="F72" s="19"/>
      <c r="G72" s="25">
        <v>1522.37</v>
      </c>
      <c r="H72" s="25">
        <v>2.56</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5255</v>
      </c>
      <c r="D75" s="54"/>
      <c r="E75" s="6"/>
      <c r="F75" s="19"/>
      <c r="G75" s="24" t="s">
        <v>2</v>
      </c>
      <c r="H75" s="24" t="s">
        <v>2</v>
      </c>
      <c r="I75" s="31"/>
      <c r="J75" s="31"/>
      <c r="K75" s="35"/>
      <c r="L75" s="3"/>
      <c r="AI75" s="3"/>
      <c r="AV75" s="3"/>
      <c r="AX75" s="3"/>
      <c r="BB75" s="3"/>
    </row>
    <row r="76" spans="1:54" x14ac:dyDescent="0.3">
      <c r="B76" s="8"/>
      <c r="C76" s="57" t="s">
        <v>190</v>
      </c>
      <c r="D76" s="54"/>
      <c r="E76" s="6"/>
      <c r="F76" s="19"/>
      <c r="G76" s="24">
        <v>703.85</v>
      </c>
      <c r="H76" s="24">
        <v>1.19</v>
      </c>
      <c r="I76" s="31"/>
      <c r="J76" s="31"/>
      <c r="K76" s="35"/>
    </row>
    <row r="77" spans="1:54" x14ac:dyDescent="0.3">
      <c r="C77" s="58" t="s">
        <v>176</v>
      </c>
      <c r="D77" s="54"/>
      <c r="E77" s="6"/>
      <c r="F77" s="19"/>
      <c r="G77" s="25">
        <v>703.85</v>
      </c>
      <c r="H77" s="25">
        <v>1.19</v>
      </c>
      <c r="I77" s="31"/>
      <c r="J77" s="31"/>
      <c r="K77" s="35"/>
    </row>
    <row r="78" spans="1:54" x14ac:dyDescent="0.3">
      <c r="C78" s="57"/>
      <c r="D78" s="54"/>
      <c r="E78" s="6"/>
      <c r="F78" s="19"/>
      <c r="G78" s="24"/>
      <c r="H78" s="24"/>
      <c r="I78" s="31"/>
      <c r="J78" s="31"/>
      <c r="K78" s="35"/>
    </row>
    <row r="79" spans="1:54" x14ac:dyDescent="0.3">
      <c r="C79" s="60" t="s">
        <v>191</v>
      </c>
      <c r="D79" s="55"/>
      <c r="E79" s="5"/>
      <c r="F79" s="20"/>
      <c r="G79" s="26">
        <v>59387.06</v>
      </c>
      <c r="H79" s="26">
        <v>100</v>
      </c>
      <c r="I79" s="32"/>
      <c r="J79" s="32"/>
      <c r="K79" s="36"/>
    </row>
    <row r="82" spans="3:11" x14ac:dyDescent="0.3">
      <c r="C82" s="1" t="s">
        <v>192</v>
      </c>
    </row>
    <row r="83" spans="3:11" x14ac:dyDescent="0.3">
      <c r="C83" s="37" t="s">
        <v>193</v>
      </c>
      <c r="D83" s="37"/>
      <c r="E83" s="37"/>
      <c r="F83" s="37"/>
      <c r="G83" s="37"/>
      <c r="H83" s="37"/>
      <c r="I83" s="37"/>
      <c r="J83" s="37"/>
      <c r="K83" s="37"/>
    </row>
    <row r="84" spans="3:11" x14ac:dyDescent="0.3">
      <c r="C84" s="2" t="s">
        <v>194</v>
      </c>
    </row>
    <row r="85" spans="3:11" x14ac:dyDescent="0.3">
      <c r="C85" s="2" t="s">
        <v>195</v>
      </c>
    </row>
    <row r="86" spans="3:11" ht="30" customHeight="1" x14ac:dyDescent="0.3">
      <c r="C86" s="82" t="s">
        <v>196</v>
      </c>
      <c r="D86" s="83"/>
      <c r="E86" s="83"/>
      <c r="F86" s="83"/>
      <c r="G86" s="83"/>
      <c r="H86" s="83"/>
      <c r="I86" s="83"/>
      <c r="J86" s="83"/>
      <c r="K86" s="83"/>
    </row>
    <row r="87" spans="3:11" x14ac:dyDescent="0.3">
      <c r="C87" s="2" t="s">
        <v>197</v>
      </c>
    </row>
    <row r="89" spans="3:11" x14ac:dyDescent="0.3">
      <c r="C89" s="1" t="s">
        <v>5366</v>
      </c>
      <c r="E89" s="80" t="s">
        <v>5367</v>
      </c>
    </row>
    <row r="90" spans="3:11" x14ac:dyDescent="0.3">
      <c r="E90" s="2" t="s">
        <v>5373</v>
      </c>
    </row>
  </sheetData>
  <mergeCells count="1">
    <mergeCell ref="C86:K86"/>
  </mergeCells>
  <hyperlinks>
    <hyperlink ref="J2" location="'Index'!A1" display="'Index'!A1" xr:uid="{D744116E-8808-46E3-B4B8-D3E317D67292}"/>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F1BCF-7B03-43ED-8084-3D30CB911546}">
  <sheetPr codeName="Sheet190"/>
  <dimension ref="A1:IV84"/>
  <sheetViews>
    <sheetView showGridLines="0" zoomScale="90" zoomScaleNormal="90" workbookViewId="0">
      <pane ySplit="6" topLeftCell="A6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4025</v>
      </c>
      <c r="J2" s="38" t="s">
        <v>4927</v>
      </c>
    </row>
    <row r="3" spans="1:54" ht="16.2" x14ac:dyDescent="0.35">
      <c r="C3" s="1" t="s">
        <v>28</v>
      </c>
      <c r="D3" s="21" t="s">
        <v>4026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4027</v>
      </c>
      <c r="C24" s="57" t="s">
        <v>4028</v>
      </c>
      <c r="D24" s="54" t="s">
        <v>4029</v>
      </c>
      <c r="E24" s="6" t="s">
        <v>187</v>
      </c>
      <c r="F24" s="19">
        <v>11980000</v>
      </c>
      <c r="G24" s="24">
        <v>11958.44</v>
      </c>
      <c r="H24" s="24">
        <v>29.53</v>
      </c>
      <c r="I24" s="31">
        <v>5.5720999999999998</v>
      </c>
      <c r="J24" s="31"/>
      <c r="K24" s="35"/>
    </row>
    <row r="25" spans="1:11" x14ac:dyDescent="0.3">
      <c r="C25" s="58" t="s">
        <v>176</v>
      </c>
      <c r="D25" s="54"/>
      <c r="E25" s="6"/>
      <c r="F25" s="19"/>
      <c r="G25" s="25">
        <v>11958.44</v>
      </c>
      <c r="H25" s="25">
        <v>29.53</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4030</v>
      </c>
      <c r="C28" s="57" t="s">
        <v>4031</v>
      </c>
      <c r="D28" s="54" t="s">
        <v>4032</v>
      </c>
      <c r="E28" s="6" t="s">
        <v>187</v>
      </c>
      <c r="F28" s="19">
        <v>3900000</v>
      </c>
      <c r="G28" s="24">
        <v>3923.97</v>
      </c>
      <c r="H28" s="24">
        <v>9.69</v>
      </c>
      <c r="I28" s="31">
        <v>5.65</v>
      </c>
      <c r="J28" s="31"/>
      <c r="K28" s="35"/>
    </row>
    <row r="29" spans="1:11" x14ac:dyDescent="0.3">
      <c r="B29" s="8" t="s">
        <v>4033</v>
      </c>
      <c r="C29" s="57" t="s">
        <v>4034</v>
      </c>
      <c r="D29" s="54" t="s">
        <v>4035</v>
      </c>
      <c r="E29" s="6" t="s">
        <v>187</v>
      </c>
      <c r="F29" s="19">
        <v>3500000</v>
      </c>
      <c r="G29" s="24">
        <v>3525.05</v>
      </c>
      <c r="H29" s="24">
        <v>8.6999999999999993</v>
      </c>
      <c r="I29" s="31">
        <v>5.65</v>
      </c>
      <c r="J29" s="31"/>
      <c r="K29" s="35"/>
    </row>
    <row r="30" spans="1:11" x14ac:dyDescent="0.3">
      <c r="B30" s="8" t="s">
        <v>4036</v>
      </c>
      <c r="C30" s="57" t="s">
        <v>4037</v>
      </c>
      <c r="D30" s="54" t="s">
        <v>4038</v>
      </c>
      <c r="E30" s="6" t="s">
        <v>187</v>
      </c>
      <c r="F30" s="19">
        <v>2950500</v>
      </c>
      <c r="G30" s="24">
        <v>2968.98</v>
      </c>
      <c r="H30" s="24">
        <v>7.33</v>
      </c>
      <c r="I30" s="31">
        <v>5.6564500000000004</v>
      </c>
      <c r="J30" s="31"/>
      <c r="K30" s="35"/>
    </row>
    <row r="31" spans="1:11" x14ac:dyDescent="0.3">
      <c r="B31" s="8" t="s">
        <v>4039</v>
      </c>
      <c r="C31" s="57" t="s">
        <v>4040</v>
      </c>
      <c r="D31" s="54" t="s">
        <v>4041</v>
      </c>
      <c r="E31" s="6" t="s">
        <v>187</v>
      </c>
      <c r="F31" s="19">
        <v>2500000</v>
      </c>
      <c r="G31" s="24">
        <v>2515.4299999999998</v>
      </c>
      <c r="H31" s="24">
        <v>6.21</v>
      </c>
      <c r="I31" s="31">
        <v>5.65</v>
      </c>
      <c r="J31" s="31"/>
      <c r="K31" s="35"/>
    </row>
    <row r="32" spans="1:11" x14ac:dyDescent="0.3">
      <c r="B32" s="8" t="s">
        <v>4042</v>
      </c>
      <c r="C32" s="57" t="s">
        <v>4043</v>
      </c>
      <c r="D32" s="54" t="s">
        <v>4044</v>
      </c>
      <c r="E32" s="6" t="s">
        <v>187</v>
      </c>
      <c r="F32" s="19">
        <v>2000000</v>
      </c>
      <c r="G32" s="24">
        <v>2012.22</v>
      </c>
      <c r="H32" s="24">
        <v>4.97</v>
      </c>
      <c r="I32" s="31">
        <v>5.6712499999999997</v>
      </c>
      <c r="J32" s="31"/>
      <c r="K32" s="35"/>
    </row>
    <row r="33" spans="1:11" x14ac:dyDescent="0.3">
      <c r="C33" s="58" t="s">
        <v>176</v>
      </c>
      <c r="D33" s="54"/>
      <c r="E33" s="6"/>
      <c r="F33" s="19"/>
      <c r="G33" s="25">
        <v>14945.65</v>
      </c>
      <c r="H33" s="25">
        <v>36.9</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3425</v>
      </c>
      <c r="C45" s="57" t="s">
        <v>3426</v>
      </c>
      <c r="D45" s="54" t="s">
        <v>3427</v>
      </c>
      <c r="E45" s="6" t="s">
        <v>187</v>
      </c>
      <c r="F45" s="19">
        <v>1107000</v>
      </c>
      <c r="G45" s="24">
        <v>1094.06</v>
      </c>
      <c r="H45" s="24">
        <v>2.7</v>
      </c>
      <c r="I45" s="31">
        <v>5.3956499999999998</v>
      </c>
      <c r="J45" s="31"/>
      <c r="K45" s="35"/>
    </row>
    <row r="46" spans="1:11" x14ac:dyDescent="0.3">
      <c r="B46" s="8" t="s">
        <v>2707</v>
      </c>
      <c r="C46" s="57" t="s">
        <v>2708</v>
      </c>
      <c r="D46" s="54" t="s">
        <v>2709</v>
      </c>
      <c r="E46" s="6" t="s">
        <v>187</v>
      </c>
      <c r="F46" s="19">
        <v>1063800</v>
      </c>
      <c r="G46" s="24">
        <v>1047.4100000000001</v>
      </c>
      <c r="H46" s="24">
        <v>2.59</v>
      </c>
      <c r="I46" s="31">
        <v>5.5469499999999998</v>
      </c>
      <c r="J46" s="31"/>
      <c r="K46" s="35"/>
    </row>
    <row r="47" spans="1:11" x14ac:dyDescent="0.3">
      <c r="B47" s="8" t="s">
        <v>4005</v>
      </c>
      <c r="C47" s="57" t="s">
        <v>4006</v>
      </c>
      <c r="D47" s="54" t="s">
        <v>4007</v>
      </c>
      <c r="E47" s="6" t="s">
        <v>187</v>
      </c>
      <c r="F47" s="19">
        <v>1056900</v>
      </c>
      <c r="G47" s="24">
        <v>1036.6400000000001</v>
      </c>
      <c r="H47" s="24">
        <v>2.56</v>
      </c>
      <c r="I47" s="31">
        <v>5.5719500000000002</v>
      </c>
      <c r="J47" s="31"/>
      <c r="K47" s="35"/>
    </row>
    <row r="48" spans="1:11" x14ac:dyDescent="0.3">
      <c r="B48" s="8" t="s">
        <v>4045</v>
      </c>
      <c r="C48" s="57" t="s">
        <v>4046</v>
      </c>
      <c r="D48" s="54" t="s">
        <v>4047</v>
      </c>
      <c r="E48" s="6" t="s">
        <v>187</v>
      </c>
      <c r="F48" s="19">
        <v>290000</v>
      </c>
      <c r="G48" s="24">
        <v>285.10000000000002</v>
      </c>
      <c r="H48" s="24">
        <v>0.7</v>
      </c>
      <c r="I48" s="31">
        <v>5.5572999999999997</v>
      </c>
      <c r="J48" s="31"/>
      <c r="K48" s="35"/>
    </row>
    <row r="49" spans="1:11" x14ac:dyDescent="0.3">
      <c r="B49" s="8" t="s">
        <v>3448</v>
      </c>
      <c r="C49" s="57" t="s">
        <v>3449</v>
      </c>
      <c r="D49" s="54" t="s">
        <v>3450</v>
      </c>
      <c r="E49" s="6" t="s">
        <v>187</v>
      </c>
      <c r="F49" s="19">
        <v>128000</v>
      </c>
      <c r="G49" s="24">
        <v>127.02</v>
      </c>
      <c r="H49" s="24">
        <v>0.31</v>
      </c>
      <c r="I49" s="31">
        <v>5.3924500000000002</v>
      </c>
      <c r="J49" s="31"/>
      <c r="K49" s="35"/>
    </row>
    <row r="50" spans="1:11" x14ac:dyDescent="0.3">
      <c r="B50" s="8" t="s">
        <v>3451</v>
      </c>
      <c r="C50" s="57" t="s">
        <v>3452</v>
      </c>
      <c r="D50" s="54" t="s">
        <v>3453</v>
      </c>
      <c r="E50" s="6" t="s">
        <v>187</v>
      </c>
      <c r="F50" s="19">
        <v>60800</v>
      </c>
      <c r="G50" s="24">
        <v>60.15</v>
      </c>
      <c r="H50" s="24">
        <v>0.15</v>
      </c>
      <c r="I50" s="31">
        <v>5.3947000000000003</v>
      </c>
      <c r="J50" s="31"/>
      <c r="K50" s="35"/>
    </row>
    <row r="51" spans="1:11" x14ac:dyDescent="0.3">
      <c r="C51" s="58" t="s">
        <v>176</v>
      </c>
      <c r="D51" s="54"/>
      <c r="E51" s="6"/>
      <c r="F51" s="19"/>
      <c r="G51" s="25">
        <v>3650.38</v>
      </c>
      <c r="H51" s="25">
        <v>9.01</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188</v>
      </c>
      <c r="C65" s="57" t="s">
        <v>189</v>
      </c>
      <c r="D65" s="54"/>
      <c r="E65" s="6"/>
      <c r="F65" s="19"/>
      <c r="G65" s="24">
        <v>9588.94</v>
      </c>
      <c r="H65" s="24">
        <v>23.68</v>
      </c>
      <c r="I65" s="31"/>
      <c r="J65" s="31"/>
      <c r="K65" s="35"/>
    </row>
    <row r="66" spans="1:54" x14ac:dyDescent="0.3">
      <c r="C66" s="58" t="s">
        <v>176</v>
      </c>
      <c r="D66" s="54"/>
      <c r="E66" s="6"/>
      <c r="F66" s="19"/>
      <c r="G66" s="25">
        <v>9588.94</v>
      </c>
      <c r="H66" s="25">
        <v>23.68</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5255</v>
      </c>
      <c r="D69" s="54"/>
      <c r="E69" s="6"/>
      <c r="F69" s="19"/>
      <c r="G69" s="24" t="s">
        <v>2</v>
      </c>
      <c r="H69" s="24" t="s">
        <v>2</v>
      </c>
      <c r="I69" s="31"/>
      <c r="J69" s="31"/>
      <c r="K69" s="35"/>
      <c r="L69" s="3"/>
      <c r="AI69" s="3"/>
      <c r="AV69" s="3"/>
      <c r="AX69" s="3"/>
      <c r="BB69" s="3"/>
    </row>
    <row r="70" spans="1:54" x14ac:dyDescent="0.3">
      <c r="B70" s="8"/>
      <c r="C70" s="57" t="s">
        <v>190</v>
      </c>
      <c r="D70" s="54"/>
      <c r="E70" s="6"/>
      <c r="F70" s="19"/>
      <c r="G70" s="24">
        <v>351.82</v>
      </c>
      <c r="H70" s="24">
        <v>0.88</v>
      </c>
      <c r="I70" s="31"/>
      <c r="J70" s="31"/>
      <c r="K70" s="35"/>
    </row>
    <row r="71" spans="1:54" x14ac:dyDescent="0.3">
      <c r="C71" s="58" t="s">
        <v>176</v>
      </c>
      <c r="D71" s="54"/>
      <c r="E71" s="6"/>
      <c r="F71" s="19"/>
      <c r="G71" s="25">
        <v>351.82</v>
      </c>
      <c r="H71" s="25">
        <v>0.88</v>
      </c>
      <c r="I71" s="31"/>
      <c r="J71" s="31"/>
      <c r="K71" s="35"/>
    </row>
    <row r="72" spans="1:54" x14ac:dyDescent="0.3">
      <c r="C72" s="57"/>
      <c r="D72" s="54"/>
      <c r="E72" s="6"/>
      <c r="F72" s="19"/>
      <c r="G72" s="24"/>
      <c r="H72" s="24"/>
      <c r="I72" s="31"/>
      <c r="J72" s="31"/>
      <c r="K72" s="35"/>
    </row>
    <row r="73" spans="1:54" x14ac:dyDescent="0.3">
      <c r="C73" s="60" t="s">
        <v>191</v>
      </c>
      <c r="D73" s="55"/>
      <c r="E73" s="5"/>
      <c r="F73" s="20"/>
      <c r="G73" s="26">
        <v>40495.230000000003</v>
      </c>
      <c r="H73" s="26">
        <v>100</v>
      </c>
      <c r="I73" s="32"/>
      <c r="J73" s="32"/>
      <c r="K73" s="36"/>
    </row>
    <row r="76" spans="1:54" x14ac:dyDescent="0.3">
      <c r="C76" s="1" t="s">
        <v>192</v>
      </c>
    </row>
    <row r="77" spans="1:54" x14ac:dyDescent="0.3">
      <c r="C77" s="37" t="s">
        <v>193</v>
      </c>
      <c r="D77" s="37"/>
      <c r="E77" s="37"/>
      <c r="F77" s="37"/>
      <c r="G77" s="37"/>
      <c r="H77" s="37"/>
      <c r="I77" s="37"/>
      <c r="J77" s="37"/>
      <c r="K77" s="37"/>
    </row>
    <row r="78" spans="1:54" x14ac:dyDescent="0.3">
      <c r="C78" s="2" t="s">
        <v>194</v>
      </c>
    </row>
    <row r="79" spans="1:54" x14ac:dyDescent="0.3">
      <c r="C79" s="2" t="s">
        <v>195</v>
      </c>
    </row>
    <row r="80" spans="1:54" ht="30" customHeight="1" x14ac:dyDescent="0.3">
      <c r="C80" s="82" t="s">
        <v>196</v>
      </c>
      <c r="D80" s="83"/>
      <c r="E80" s="83"/>
      <c r="F80" s="83"/>
      <c r="G80" s="83"/>
      <c r="H80" s="83"/>
      <c r="I80" s="83"/>
      <c r="J80" s="83"/>
      <c r="K80" s="83"/>
    </row>
    <row r="81" spans="3:5" x14ac:dyDescent="0.3">
      <c r="C81" s="2" t="s">
        <v>197</v>
      </c>
    </row>
    <row r="83" spans="3:5" x14ac:dyDescent="0.3">
      <c r="C83" s="1" t="s">
        <v>5366</v>
      </c>
      <c r="E83" s="80" t="s">
        <v>5367</v>
      </c>
    </row>
    <row r="84" spans="3:5" x14ac:dyDescent="0.3">
      <c r="E84" s="2" t="s">
        <v>5415</v>
      </c>
    </row>
  </sheetData>
  <mergeCells count="1">
    <mergeCell ref="C80:K80"/>
  </mergeCells>
  <hyperlinks>
    <hyperlink ref="J2" location="'Index'!A1" display="'Index'!A1" xr:uid="{3019BD9E-854A-4EBE-B682-73807B064DA2}"/>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9256-A8E9-4A14-AFA7-1AD39D3FBB19}">
  <sheetPr codeName="Sheet191"/>
  <dimension ref="A1:IV75"/>
  <sheetViews>
    <sheetView showGridLines="0" zoomScale="90" zoomScaleNormal="90" workbookViewId="0">
      <pane ySplit="6" topLeftCell="A5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4048</v>
      </c>
      <c r="J2" s="38" t="s">
        <v>4927</v>
      </c>
    </row>
    <row r="3" spans="1:54" ht="16.2" x14ac:dyDescent="0.35">
      <c r="C3" s="1" t="s">
        <v>28</v>
      </c>
      <c r="D3" s="21" t="s">
        <v>4049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1510</v>
      </c>
      <c r="C24" s="57" t="s">
        <v>1511</v>
      </c>
      <c r="D24" s="54" t="s">
        <v>1512</v>
      </c>
      <c r="E24" s="6" t="s">
        <v>187</v>
      </c>
      <c r="F24" s="19">
        <v>1500000</v>
      </c>
      <c r="G24" s="24">
        <v>1500.24</v>
      </c>
      <c r="H24" s="24">
        <v>7.65</v>
      </c>
      <c r="I24" s="31">
        <v>5.6746996000000003</v>
      </c>
      <c r="J24" s="31"/>
      <c r="K24" s="35"/>
    </row>
    <row r="25" spans="1:11" x14ac:dyDescent="0.3">
      <c r="C25" s="58" t="s">
        <v>176</v>
      </c>
      <c r="D25" s="54"/>
      <c r="E25" s="6"/>
      <c r="F25" s="19"/>
      <c r="G25" s="25">
        <v>1500.24</v>
      </c>
      <c r="H25" s="25">
        <v>7.65</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4050</v>
      </c>
      <c r="C39" s="57" t="s">
        <v>4051</v>
      </c>
      <c r="D39" s="54" t="s">
        <v>4052</v>
      </c>
      <c r="E39" s="6" t="s">
        <v>187</v>
      </c>
      <c r="F39" s="19">
        <v>18000000</v>
      </c>
      <c r="G39" s="24">
        <v>17236.66</v>
      </c>
      <c r="H39" s="24">
        <v>87.87</v>
      </c>
      <c r="I39" s="31">
        <v>5.7086891</v>
      </c>
      <c r="J39" s="31"/>
      <c r="K39" s="35"/>
    </row>
    <row r="40" spans="1:11" x14ac:dyDescent="0.3">
      <c r="B40" s="8" t="s">
        <v>4053</v>
      </c>
      <c r="C40" s="57" t="s">
        <v>4051</v>
      </c>
      <c r="D40" s="54" t="s">
        <v>4054</v>
      </c>
      <c r="E40" s="6" t="s">
        <v>187</v>
      </c>
      <c r="F40" s="19">
        <v>506700</v>
      </c>
      <c r="G40" s="24">
        <v>485.21</v>
      </c>
      <c r="H40" s="24">
        <v>2.4700000000000002</v>
      </c>
      <c r="I40" s="31">
        <v>5.7086891</v>
      </c>
      <c r="J40" s="31"/>
      <c r="K40" s="35"/>
    </row>
    <row r="41" spans="1:11" x14ac:dyDescent="0.3">
      <c r="B41" s="8" t="s">
        <v>3413</v>
      </c>
      <c r="C41" s="57" t="s">
        <v>3414</v>
      </c>
      <c r="D41" s="54" t="s">
        <v>3415</v>
      </c>
      <c r="E41" s="6" t="s">
        <v>187</v>
      </c>
      <c r="F41" s="19">
        <v>250000</v>
      </c>
      <c r="G41" s="24">
        <v>240.47</v>
      </c>
      <c r="H41" s="24">
        <v>1.23</v>
      </c>
      <c r="I41" s="31">
        <v>5.7308322</v>
      </c>
      <c r="J41" s="31"/>
      <c r="K41" s="35"/>
    </row>
    <row r="42" spans="1:11" x14ac:dyDescent="0.3">
      <c r="C42" s="58" t="s">
        <v>176</v>
      </c>
      <c r="D42" s="54"/>
      <c r="E42" s="6"/>
      <c r="F42" s="19"/>
      <c r="G42" s="25">
        <v>17962.34</v>
      </c>
      <c r="H42" s="25">
        <v>91.57</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188</v>
      </c>
      <c r="C56" s="57" t="s">
        <v>189</v>
      </c>
      <c r="D56" s="54"/>
      <c r="E56" s="6"/>
      <c r="F56" s="19"/>
      <c r="G56" s="24">
        <v>125.76</v>
      </c>
      <c r="H56" s="24">
        <v>0.64</v>
      </c>
      <c r="I56" s="31"/>
      <c r="J56" s="31"/>
      <c r="K56" s="35"/>
    </row>
    <row r="57" spans="1:54" x14ac:dyDescent="0.3">
      <c r="C57" s="58" t="s">
        <v>176</v>
      </c>
      <c r="D57" s="54"/>
      <c r="E57" s="6"/>
      <c r="F57" s="19"/>
      <c r="G57" s="25">
        <v>125.76</v>
      </c>
      <c r="H57" s="25">
        <v>0.64</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5255</v>
      </c>
      <c r="D60" s="54"/>
      <c r="E60" s="6"/>
      <c r="F60" s="19"/>
      <c r="G60" s="24" t="s">
        <v>2</v>
      </c>
      <c r="H60" s="24" t="s">
        <v>2</v>
      </c>
      <c r="I60" s="31"/>
      <c r="J60" s="31"/>
      <c r="K60" s="35"/>
      <c r="L60" s="3"/>
      <c r="AI60" s="3"/>
      <c r="AV60" s="3"/>
      <c r="AX60" s="3"/>
      <c r="BB60" s="3"/>
    </row>
    <row r="61" spans="1:54" x14ac:dyDescent="0.3">
      <c r="B61" s="8"/>
      <c r="C61" s="57" t="s">
        <v>190</v>
      </c>
      <c r="D61" s="54"/>
      <c r="E61" s="6"/>
      <c r="F61" s="19"/>
      <c r="G61" s="24">
        <v>26.88</v>
      </c>
      <c r="H61" s="24">
        <v>0.14000000000000001</v>
      </c>
      <c r="I61" s="31"/>
      <c r="J61" s="31"/>
      <c r="K61" s="35"/>
    </row>
    <row r="62" spans="1:54" x14ac:dyDescent="0.3">
      <c r="C62" s="58" t="s">
        <v>176</v>
      </c>
      <c r="D62" s="54"/>
      <c r="E62" s="6"/>
      <c r="F62" s="19"/>
      <c r="G62" s="25">
        <v>26.88</v>
      </c>
      <c r="H62" s="25">
        <v>0.14000000000000001</v>
      </c>
      <c r="I62" s="31"/>
      <c r="J62" s="31"/>
      <c r="K62" s="35"/>
    </row>
    <row r="63" spans="1:54" x14ac:dyDescent="0.3">
      <c r="C63" s="57"/>
      <c r="D63" s="54"/>
      <c r="E63" s="6"/>
      <c r="F63" s="19"/>
      <c r="G63" s="24"/>
      <c r="H63" s="24"/>
      <c r="I63" s="31"/>
      <c r="J63" s="31"/>
      <c r="K63" s="35"/>
    </row>
    <row r="64" spans="1:54" x14ac:dyDescent="0.3">
      <c r="C64" s="60" t="s">
        <v>191</v>
      </c>
      <c r="D64" s="55"/>
      <c r="E64" s="5"/>
      <c r="F64" s="20"/>
      <c r="G64" s="26">
        <v>19615.22</v>
      </c>
      <c r="H64" s="26">
        <v>100</v>
      </c>
      <c r="I64" s="32"/>
      <c r="J64" s="32"/>
      <c r="K64" s="36"/>
    </row>
    <row r="67" spans="3:11" x14ac:dyDescent="0.3">
      <c r="C67" s="1" t="s">
        <v>192</v>
      </c>
    </row>
    <row r="68" spans="3:11" x14ac:dyDescent="0.3">
      <c r="C68" s="37" t="s">
        <v>193</v>
      </c>
      <c r="D68" s="37"/>
      <c r="E68" s="37"/>
      <c r="F68" s="37"/>
      <c r="G68" s="37"/>
      <c r="H68" s="37"/>
      <c r="I68" s="37"/>
      <c r="J68" s="37"/>
      <c r="K68" s="37"/>
    </row>
    <row r="69" spans="3:11" x14ac:dyDescent="0.3">
      <c r="C69" s="2" t="s">
        <v>194</v>
      </c>
    </row>
    <row r="70" spans="3:11" x14ac:dyDescent="0.3">
      <c r="C70" s="2" t="s">
        <v>195</v>
      </c>
    </row>
    <row r="71" spans="3:11" ht="30" customHeight="1" x14ac:dyDescent="0.3">
      <c r="C71" s="82" t="s">
        <v>196</v>
      </c>
      <c r="D71" s="83"/>
      <c r="E71" s="83"/>
      <c r="F71" s="83"/>
      <c r="G71" s="83"/>
      <c r="H71" s="83"/>
      <c r="I71" s="83"/>
      <c r="J71" s="83"/>
      <c r="K71" s="83"/>
    </row>
    <row r="72" spans="3:11" x14ac:dyDescent="0.3">
      <c r="C72" s="2" t="s">
        <v>197</v>
      </c>
    </row>
    <row r="74" spans="3:11" x14ac:dyDescent="0.3">
      <c r="C74" s="1" t="s">
        <v>5366</v>
      </c>
      <c r="E74" s="80" t="s">
        <v>5367</v>
      </c>
    </row>
    <row r="75" spans="3:11" x14ac:dyDescent="0.3">
      <c r="E75" s="2" t="s">
        <v>5415</v>
      </c>
    </row>
  </sheetData>
  <mergeCells count="1">
    <mergeCell ref="C71:K71"/>
  </mergeCells>
  <hyperlinks>
    <hyperlink ref="J2" location="'Index'!A1" display="'Index'!A1" xr:uid="{91CFBD17-449C-4043-838C-B770845B3A45}"/>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C0BC7-4E67-4473-BB16-1922D63A7B2E}">
  <sheetPr codeName="Sheet192"/>
  <dimension ref="A1:IV221"/>
  <sheetViews>
    <sheetView showGridLines="0" zoomScale="90" zoomScaleNormal="90" workbookViewId="0">
      <pane ySplit="6" topLeftCell="A201"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4055</v>
      </c>
      <c r="J2" s="38" t="s">
        <v>4927</v>
      </c>
    </row>
    <row r="3" spans="1:54" ht="16.2" x14ac:dyDescent="0.35">
      <c r="C3" s="1" t="s">
        <v>28</v>
      </c>
      <c r="D3" s="21" t="s">
        <v>4056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2348</v>
      </c>
      <c r="C10" s="57" t="s">
        <v>2349</v>
      </c>
      <c r="D10" s="54" t="s">
        <v>2350</v>
      </c>
      <c r="E10" s="6" t="s">
        <v>207</v>
      </c>
      <c r="F10" s="19">
        <v>100176</v>
      </c>
      <c r="G10" s="24">
        <v>2774.98</v>
      </c>
      <c r="H10" s="24">
        <v>3.09</v>
      </c>
      <c r="I10" s="31"/>
      <c r="J10" s="31"/>
      <c r="K10" s="35"/>
    </row>
    <row r="11" spans="1:54" x14ac:dyDescent="0.3">
      <c r="B11" s="8" t="s">
        <v>546</v>
      </c>
      <c r="C11" s="57" t="s">
        <v>547</v>
      </c>
      <c r="D11" s="54" t="s">
        <v>548</v>
      </c>
      <c r="E11" s="6" t="s">
        <v>149</v>
      </c>
      <c r="F11" s="19">
        <v>182835</v>
      </c>
      <c r="G11" s="24">
        <v>2332.9699999999998</v>
      </c>
      <c r="H11" s="24">
        <v>2.6</v>
      </c>
      <c r="I11" s="31"/>
      <c r="J11" s="31"/>
      <c r="K11" s="35"/>
    </row>
    <row r="12" spans="1:54" x14ac:dyDescent="0.3">
      <c r="B12" s="8" t="s">
        <v>3021</v>
      </c>
      <c r="C12" s="57" t="s">
        <v>3022</v>
      </c>
      <c r="D12" s="54" t="s">
        <v>3023</v>
      </c>
      <c r="E12" s="6" t="s">
        <v>127</v>
      </c>
      <c r="F12" s="19">
        <v>2930037</v>
      </c>
      <c r="G12" s="24">
        <v>1984.22</v>
      </c>
      <c r="H12" s="24">
        <v>2.21</v>
      </c>
      <c r="I12" s="31"/>
      <c r="J12" s="31"/>
      <c r="K12" s="35"/>
    </row>
    <row r="13" spans="1:54" x14ac:dyDescent="0.3">
      <c r="B13" s="8" t="s">
        <v>844</v>
      </c>
      <c r="C13" s="57" t="s">
        <v>845</v>
      </c>
      <c r="D13" s="54" t="s">
        <v>846</v>
      </c>
      <c r="E13" s="6" t="s">
        <v>50</v>
      </c>
      <c r="F13" s="19">
        <v>26394</v>
      </c>
      <c r="G13" s="24">
        <v>1594.59</v>
      </c>
      <c r="H13" s="24">
        <v>1.78</v>
      </c>
      <c r="I13" s="31"/>
      <c r="J13" s="31"/>
      <c r="K13" s="35"/>
    </row>
    <row r="14" spans="1:54" x14ac:dyDescent="0.3">
      <c r="B14" s="8" t="s">
        <v>353</v>
      </c>
      <c r="C14" s="57" t="s">
        <v>354</v>
      </c>
      <c r="D14" s="54" t="s">
        <v>355</v>
      </c>
      <c r="E14" s="6" t="s">
        <v>50</v>
      </c>
      <c r="F14" s="19">
        <v>81961</v>
      </c>
      <c r="G14" s="24">
        <v>1577.34</v>
      </c>
      <c r="H14" s="24">
        <v>1.76</v>
      </c>
      <c r="I14" s="31"/>
      <c r="J14" s="31"/>
      <c r="K14" s="35"/>
    </row>
    <row r="15" spans="1:54" x14ac:dyDescent="0.3">
      <c r="B15" s="8" t="s">
        <v>847</v>
      </c>
      <c r="C15" s="57" t="s">
        <v>848</v>
      </c>
      <c r="D15" s="54" t="s">
        <v>849</v>
      </c>
      <c r="E15" s="6" t="s">
        <v>850</v>
      </c>
      <c r="F15" s="19">
        <v>81646</v>
      </c>
      <c r="G15" s="24">
        <v>1489.14</v>
      </c>
      <c r="H15" s="24">
        <v>1.66</v>
      </c>
      <c r="I15" s="31"/>
      <c r="J15" s="31"/>
      <c r="K15" s="35"/>
    </row>
    <row r="16" spans="1:54" x14ac:dyDescent="0.3">
      <c r="B16" s="8" t="s">
        <v>2209</v>
      </c>
      <c r="C16" s="57" t="s">
        <v>2210</v>
      </c>
      <c r="D16" s="54" t="s">
        <v>2211</v>
      </c>
      <c r="E16" s="6" t="s">
        <v>145</v>
      </c>
      <c r="F16" s="19">
        <v>9581</v>
      </c>
      <c r="G16" s="24">
        <v>1435.52</v>
      </c>
      <c r="H16" s="24">
        <v>1.6</v>
      </c>
      <c r="I16" s="31"/>
      <c r="J16" s="31"/>
      <c r="K16" s="35"/>
    </row>
    <row r="17" spans="2:11" x14ac:dyDescent="0.3">
      <c r="B17" s="8" t="s">
        <v>241</v>
      </c>
      <c r="C17" s="57" t="s">
        <v>242</v>
      </c>
      <c r="D17" s="54" t="s">
        <v>243</v>
      </c>
      <c r="E17" s="6" t="s">
        <v>244</v>
      </c>
      <c r="F17" s="19">
        <v>325138</v>
      </c>
      <c r="G17" s="24">
        <v>1369.16</v>
      </c>
      <c r="H17" s="24">
        <v>1.52</v>
      </c>
      <c r="I17" s="31"/>
      <c r="J17" s="31"/>
      <c r="K17" s="35"/>
    </row>
    <row r="18" spans="2:11" x14ac:dyDescent="0.3">
      <c r="B18" s="8" t="s">
        <v>204</v>
      </c>
      <c r="C18" s="57" t="s">
        <v>205</v>
      </c>
      <c r="D18" s="54" t="s">
        <v>206</v>
      </c>
      <c r="E18" s="6" t="s">
        <v>207</v>
      </c>
      <c r="F18" s="19">
        <v>24978</v>
      </c>
      <c r="G18" s="24">
        <v>1296.81</v>
      </c>
      <c r="H18" s="24">
        <v>1.44</v>
      </c>
      <c r="I18" s="31"/>
      <c r="J18" s="31"/>
      <c r="K18" s="35"/>
    </row>
    <row r="19" spans="2:11" x14ac:dyDescent="0.3">
      <c r="B19" s="8" t="s">
        <v>2099</v>
      </c>
      <c r="C19" s="57" t="s">
        <v>2100</v>
      </c>
      <c r="D19" s="54" t="s">
        <v>2101</v>
      </c>
      <c r="E19" s="6" t="s">
        <v>43</v>
      </c>
      <c r="F19" s="19">
        <v>603713</v>
      </c>
      <c r="G19" s="24">
        <v>1286.6300000000001</v>
      </c>
      <c r="H19" s="24">
        <v>1.43</v>
      </c>
      <c r="I19" s="31"/>
      <c r="J19" s="31"/>
      <c r="K19" s="35"/>
    </row>
    <row r="20" spans="2:11" x14ac:dyDescent="0.3">
      <c r="B20" s="8" t="s">
        <v>2305</v>
      </c>
      <c r="C20" s="57" t="s">
        <v>1424</v>
      </c>
      <c r="D20" s="54" t="s">
        <v>2306</v>
      </c>
      <c r="E20" s="6" t="s">
        <v>43</v>
      </c>
      <c r="F20" s="19">
        <v>1625688</v>
      </c>
      <c r="G20" s="24">
        <v>1184.1500000000001</v>
      </c>
      <c r="H20" s="24">
        <v>1.32</v>
      </c>
      <c r="I20" s="31"/>
      <c r="J20" s="31"/>
      <c r="K20" s="35"/>
    </row>
    <row r="21" spans="2:11" x14ac:dyDescent="0.3">
      <c r="B21" s="8" t="s">
        <v>473</v>
      </c>
      <c r="C21" s="57" t="s">
        <v>474</v>
      </c>
      <c r="D21" s="54" t="s">
        <v>475</v>
      </c>
      <c r="E21" s="6" t="s">
        <v>315</v>
      </c>
      <c r="F21" s="19">
        <v>35695</v>
      </c>
      <c r="G21" s="24">
        <v>1157.27</v>
      </c>
      <c r="H21" s="24">
        <v>1.29</v>
      </c>
      <c r="I21" s="31"/>
      <c r="J21" s="31"/>
      <c r="K21" s="35"/>
    </row>
    <row r="22" spans="2:11" x14ac:dyDescent="0.3">
      <c r="B22" s="8" t="s">
        <v>395</v>
      </c>
      <c r="C22" s="57" t="s">
        <v>396</v>
      </c>
      <c r="D22" s="54" t="s">
        <v>397</v>
      </c>
      <c r="E22" s="6" t="s">
        <v>90</v>
      </c>
      <c r="F22" s="19">
        <v>59484</v>
      </c>
      <c r="G22" s="24">
        <v>1152.8</v>
      </c>
      <c r="H22" s="24">
        <v>1.28</v>
      </c>
      <c r="I22" s="31"/>
      <c r="J22" s="31"/>
      <c r="K22" s="35"/>
    </row>
    <row r="23" spans="2:11" x14ac:dyDescent="0.3">
      <c r="B23" s="8" t="s">
        <v>165</v>
      </c>
      <c r="C23" s="57" t="s">
        <v>166</v>
      </c>
      <c r="D23" s="54" t="s">
        <v>167</v>
      </c>
      <c r="E23" s="6" t="s">
        <v>115</v>
      </c>
      <c r="F23" s="19">
        <v>33242</v>
      </c>
      <c r="G23" s="24">
        <v>1130.03</v>
      </c>
      <c r="H23" s="24">
        <v>1.26</v>
      </c>
      <c r="I23" s="31"/>
      <c r="J23" s="31"/>
      <c r="K23" s="35"/>
    </row>
    <row r="24" spans="2:11" x14ac:dyDescent="0.3">
      <c r="B24" s="8" t="s">
        <v>555</v>
      </c>
      <c r="C24" s="57" t="s">
        <v>556</v>
      </c>
      <c r="D24" s="54" t="s">
        <v>557</v>
      </c>
      <c r="E24" s="6" t="s">
        <v>43</v>
      </c>
      <c r="F24" s="19">
        <v>138213</v>
      </c>
      <c r="G24" s="24">
        <v>1129.8900000000001</v>
      </c>
      <c r="H24" s="24">
        <v>1.26</v>
      </c>
      <c r="I24" s="31"/>
      <c r="J24" s="31"/>
      <c r="K24" s="35"/>
    </row>
    <row r="25" spans="2:11" x14ac:dyDescent="0.3">
      <c r="B25" s="8" t="s">
        <v>1790</v>
      </c>
      <c r="C25" s="57" t="s">
        <v>1791</v>
      </c>
      <c r="D25" s="54" t="s">
        <v>1792</v>
      </c>
      <c r="E25" s="6" t="s">
        <v>82</v>
      </c>
      <c r="F25" s="19">
        <v>64826</v>
      </c>
      <c r="G25" s="24">
        <v>1067.75</v>
      </c>
      <c r="H25" s="24">
        <v>1.19</v>
      </c>
      <c r="I25" s="31"/>
      <c r="J25" s="31"/>
      <c r="K25" s="35"/>
    </row>
    <row r="26" spans="2:11" x14ac:dyDescent="0.3">
      <c r="B26" s="8" t="s">
        <v>527</v>
      </c>
      <c r="C26" s="57" t="s">
        <v>528</v>
      </c>
      <c r="D26" s="54" t="s">
        <v>529</v>
      </c>
      <c r="E26" s="6" t="s">
        <v>315</v>
      </c>
      <c r="F26" s="19">
        <v>5993</v>
      </c>
      <c r="G26" s="24">
        <v>1054.6500000000001</v>
      </c>
      <c r="H26" s="24">
        <v>1.17</v>
      </c>
      <c r="I26" s="31"/>
      <c r="J26" s="31"/>
      <c r="K26" s="35"/>
    </row>
    <row r="27" spans="2:11" x14ac:dyDescent="0.3">
      <c r="B27" s="8" t="s">
        <v>2119</v>
      </c>
      <c r="C27" s="57" t="s">
        <v>2120</v>
      </c>
      <c r="D27" s="54" t="s">
        <v>2121</v>
      </c>
      <c r="E27" s="6" t="s">
        <v>64</v>
      </c>
      <c r="F27" s="19">
        <v>236309</v>
      </c>
      <c r="G27" s="24">
        <v>1035.1500000000001</v>
      </c>
      <c r="H27" s="24">
        <v>1.1499999999999999</v>
      </c>
      <c r="I27" s="31"/>
      <c r="J27" s="31"/>
      <c r="K27" s="35"/>
    </row>
    <row r="28" spans="2:11" x14ac:dyDescent="0.3">
      <c r="B28" s="8" t="s">
        <v>424</v>
      </c>
      <c r="C28" s="57" t="s">
        <v>425</v>
      </c>
      <c r="D28" s="54" t="s">
        <v>426</v>
      </c>
      <c r="E28" s="6" t="s">
        <v>149</v>
      </c>
      <c r="F28" s="19">
        <v>128192</v>
      </c>
      <c r="G28" s="24">
        <v>1018.49</v>
      </c>
      <c r="H28" s="24">
        <v>1.1299999999999999</v>
      </c>
      <c r="I28" s="31"/>
      <c r="J28" s="31"/>
      <c r="K28" s="35"/>
    </row>
    <row r="29" spans="2:11" x14ac:dyDescent="0.3">
      <c r="B29" s="8" t="s">
        <v>3024</v>
      </c>
      <c r="C29" s="57" t="s">
        <v>1125</v>
      </c>
      <c r="D29" s="54" t="s">
        <v>3025</v>
      </c>
      <c r="E29" s="6" t="s">
        <v>43</v>
      </c>
      <c r="F29" s="19">
        <v>4639865</v>
      </c>
      <c r="G29" s="24">
        <v>943.75</v>
      </c>
      <c r="H29" s="24">
        <v>1.05</v>
      </c>
      <c r="I29" s="31"/>
      <c r="J29" s="31"/>
      <c r="K29" s="35"/>
    </row>
    <row r="30" spans="2:11" x14ac:dyDescent="0.3">
      <c r="B30" s="8" t="s">
        <v>2412</v>
      </c>
      <c r="C30" s="57" t="s">
        <v>2413</v>
      </c>
      <c r="D30" s="54" t="s">
        <v>2414</v>
      </c>
      <c r="E30" s="6" t="s">
        <v>490</v>
      </c>
      <c r="F30" s="19">
        <v>129948</v>
      </c>
      <c r="G30" s="24">
        <v>938.68</v>
      </c>
      <c r="H30" s="24">
        <v>1.05</v>
      </c>
      <c r="I30" s="31"/>
      <c r="J30" s="31"/>
      <c r="K30" s="35"/>
    </row>
    <row r="31" spans="2:11" x14ac:dyDescent="0.3">
      <c r="B31" s="8" t="s">
        <v>172</v>
      </c>
      <c r="C31" s="57" t="s">
        <v>173</v>
      </c>
      <c r="D31" s="54" t="s">
        <v>174</v>
      </c>
      <c r="E31" s="6" t="s">
        <v>175</v>
      </c>
      <c r="F31" s="19">
        <v>351896</v>
      </c>
      <c r="G31" s="24">
        <v>882.94</v>
      </c>
      <c r="H31" s="24">
        <v>0.98</v>
      </c>
      <c r="I31" s="31"/>
      <c r="J31" s="31"/>
      <c r="K31" s="35"/>
    </row>
    <row r="32" spans="2:11" x14ac:dyDescent="0.3">
      <c r="B32" s="8" t="s">
        <v>2094</v>
      </c>
      <c r="C32" s="57" t="s">
        <v>1071</v>
      </c>
      <c r="D32" s="54" t="s">
        <v>2095</v>
      </c>
      <c r="E32" s="6" t="s">
        <v>86</v>
      </c>
      <c r="F32" s="19">
        <v>16936</v>
      </c>
      <c r="G32" s="24">
        <v>876.18</v>
      </c>
      <c r="H32" s="24">
        <v>0.98</v>
      </c>
      <c r="I32" s="31"/>
      <c r="J32" s="31"/>
      <c r="K32" s="35"/>
    </row>
    <row r="33" spans="2:11" x14ac:dyDescent="0.3">
      <c r="B33" s="8" t="s">
        <v>157</v>
      </c>
      <c r="C33" s="57" t="s">
        <v>158</v>
      </c>
      <c r="D33" s="54" t="s">
        <v>159</v>
      </c>
      <c r="E33" s="6" t="s">
        <v>160</v>
      </c>
      <c r="F33" s="19">
        <v>36977</v>
      </c>
      <c r="G33" s="24">
        <v>866.41</v>
      </c>
      <c r="H33" s="24">
        <v>0.96</v>
      </c>
      <c r="I33" s="31"/>
      <c r="J33" s="31"/>
      <c r="K33" s="35"/>
    </row>
    <row r="34" spans="2:11" x14ac:dyDescent="0.3">
      <c r="B34" s="8" t="s">
        <v>229</v>
      </c>
      <c r="C34" s="57" t="s">
        <v>230</v>
      </c>
      <c r="D34" s="54" t="s">
        <v>231</v>
      </c>
      <c r="E34" s="6" t="s">
        <v>141</v>
      </c>
      <c r="F34" s="19">
        <v>65588</v>
      </c>
      <c r="G34" s="24">
        <v>857.96</v>
      </c>
      <c r="H34" s="24">
        <v>0.96</v>
      </c>
      <c r="I34" s="31"/>
      <c r="J34" s="31"/>
      <c r="K34" s="35"/>
    </row>
    <row r="35" spans="2:11" x14ac:dyDescent="0.3">
      <c r="B35" s="8" t="s">
        <v>2102</v>
      </c>
      <c r="C35" s="57" t="s">
        <v>1304</v>
      </c>
      <c r="D35" s="54" t="s">
        <v>2103</v>
      </c>
      <c r="E35" s="6" t="s">
        <v>127</v>
      </c>
      <c r="F35" s="19">
        <v>316195</v>
      </c>
      <c r="G35" s="24">
        <v>842.03</v>
      </c>
      <c r="H35" s="24">
        <v>0.94</v>
      </c>
      <c r="I35" s="31"/>
      <c r="J35" s="31"/>
      <c r="K35" s="35"/>
    </row>
    <row r="36" spans="2:11" x14ac:dyDescent="0.3">
      <c r="B36" s="8" t="s">
        <v>2424</v>
      </c>
      <c r="C36" s="57" t="s">
        <v>2425</v>
      </c>
      <c r="D36" s="54" t="s">
        <v>2426</v>
      </c>
      <c r="E36" s="6" t="s">
        <v>433</v>
      </c>
      <c r="F36" s="19">
        <v>124489</v>
      </c>
      <c r="G36" s="24">
        <v>823.18</v>
      </c>
      <c r="H36" s="24">
        <v>0.92</v>
      </c>
      <c r="I36" s="31"/>
      <c r="J36" s="31"/>
      <c r="K36" s="35"/>
    </row>
    <row r="37" spans="2:11" x14ac:dyDescent="0.3">
      <c r="B37" s="8" t="s">
        <v>2125</v>
      </c>
      <c r="C37" s="57" t="s">
        <v>2126</v>
      </c>
      <c r="D37" s="54" t="s">
        <v>2127</v>
      </c>
      <c r="E37" s="6" t="s">
        <v>433</v>
      </c>
      <c r="F37" s="19">
        <v>19927</v>
      </c>
      <c r="G37" s="24">
        <v>817.94</v>
      </c>
      <c r="H37" s="24">
        <v>0.91</v>
      </c>
      <c r="I37" s="31"/>
      <c r="J37" s="31"/>
      <c r="K37" s="35"/>
    </row>
    <row r="38" spans="2:11" x14ac:dyDescent="0.3">
      <c r="B38" s="8" t="s">
        <v>316</v>
      </c>
      <c r="C38" s="57" t="s">
        <v>317</v>
      </c>
      <c r="D38" s="54" t="s">
        <v>318</v>
      </c>
      <c r="E38" s="6" t="s">
        <v>141</v>
      </c>
      <c r="F38" s="19">
        <v>26261</v>
      </c>
      <c r="G38" s="24">
        <v>816.45</v>
      </c>
      <c r="H38" s="24">
        <v>0.91</v>
      </c>
      <c r="I38" s="31"/>
      <c r="J38" s="31"/>
      <c r="K38" s="35"/>
    </row>
    <row r="39" spans="2:11" x14ac:dyDescent="0.3">
      <c r="B39" s="8" t="s">
        <v>2394</v>
      </c>
      <c r="C39" s="57" t="s">
        <v>2395</v>
      </c>
      <c r="D39" s="54" t="s">
        <v>2396</v>
      </c>
      <c r="E39" s="6" t="s">
        <v>115</v>
      </c>
      <c r="F39" s="19">
        <v>12409</v>
      </c>
      <c r="G39" s="24">
        <v>812.91</v>
      </c>
      <c r="H39" s="24">
        <v>0.91</v>
      </c>
      <c r="I39" s="31"/>
      <c r="J39" s="31"/>
      <c r="K39" s="35"/>
    </row>
    <row r="40" spans="2:11" x14ac:dyDescent="0.3">
      <c r="B40" s="8" t="s">
        <v>2337</v>
      </c>
      <c r="C40" s="57" t="s">
        <v>2338</v>
      </c>
      <c r="D40" s="54" t="s">
        <v>2339</v>
      </c>
      <c r="E40" s="6" t="s">
        <v>50</v>
      </c>
      <c r="F40" s="19">
        <v>28005</v>
      </c>
      <c r="G40" s="24">
        <v>796.85</v>
      </c>
      <c r="H40" s="24">
        <v>0.89</v>
      </c>
      <c r="I40" s="31"/>
      <c r="J40" s="31"/>
      <c r="K40" s="35"/>
    </row>
    <row r="41" spans="2:11" x14ac:dyDescent="0.3">
      <c r="B41" s="8" t="s">
        <v>918</v>
      </c>
      <c r="C41" s="57" t="s">
        <v>919</v>
      </c>
      <c r="D41" s="54" t="s">
        <v>920</v>
      </c>
      <c r="E41" s="6" t="s">
        <v>90</v>
      </c>
      <c r="F41" s="19">
        <v>68801</v>
      </c>
      <c r="G41" s="24">
        <v>780.75</v>
      </c>
      <c r="H41" s="24">
        <v>0.87</v>
      </c>
      <c r="I41" s="31"/>
      <c r="J41" s="31"/>
      <c r="K41" s="35"/>
    </row>
    <row r="42" spans="2:11" x14ac:dyDescent="0.3">
      <c r="B42" s="8" t="s">
        <v>168</v>
      </c>
      <c r="C42" s="57" t="s">
        <v>169</v>
      </c>
      <c r="D42" s="54" t="s">
        <v>170</v>
      </c>
      <c r="E42" s="6" t="s">
        <v>171</v>
      </c>
      <c r="F42" s="19">
        <v>32403</v>
      </c>
      <c r="G42" s="24">
        <v>779.97</v>
      </c>
      <c r="H42" s="24">
        <v>0.87</v>
      </c>
      <c r="I42" s="31"/>
      <c r="J42" s="31"/>
      <c r="K42" s="35"/>
    </row>
    <row r="43" spans="2:11" x14ac:dyDescent="0.3">
      <c r="B43" s="8" t="s">
        <v>2433</v>
      </c>
      <c r="C43" s="57" t="s">
        <v>2434</v>
      </c>
      <c r="D43" s="54" t="s">
        <v>2435</v>
      </c>
      <c r="E43" s="6" t="s">
        <v>115</v>
      </c>
      <c r="F43" s="19">
        <v>44569</v>
      </c>
      <c r="G43" s="24">
        <v>775.1</v>
      </c>
      <c r="H43" s="24">
        <v>0.86</v>
      </c>
      <c r="I43" s="31"/>
      <c r="J43" s="31"/>
      <c r="K43" s="35"/>
    </row>
    <row r="44" spans="2:11" x14ac:dyDescent="0.3">
      <c r="B44" s="8" t="s">
        <v>2318</v>
      </c>
      <c r="C44" s="57" t="s">
        <v>2319</v>
      </c>
      <c r="D44" s="54" t="s">
        <v>2320</v>
      </c>
      <c r="E44" s="6" t="s">
        <v>850</v>
      </c>
      <c r="F44" s="19">
        <v>83879</v>
      </c>
      <c r="G44" s="24">
        <v>775.04</v>
      </c>
      <c r="H44" s="24">
        <v>0.86</v>
      </c>
      <c r="I44" s="31"/>
      <c r="J44" s="31"/>
      <c r="K44" s="35"/>
    </row>
    <row r="45" spans="2:11" x14ac:dyDescent="0.3">
      <c r="B45" s="8" t="s">
        <v>108</v>
      </c>
      <c r="C45" s="57" t="s">
        <v>109</v>
      </c>
      <c r="D45" s="54" t="s">
        <v>110</v>
      </c>
      <c r="E45" s="6" t="s">
        <v>111</v>
      </c>
      <c r="F45" s="19">
        <v>1552</v>
      </c>
      <c r="G45" s="24">
        <v>766.84</v>
      </c>
      <c r="H45" s="24">
        <v>0.85</v>
      </c>
      <c r="I45" s="31"/>
      <c r="J45" s="31"/>
      <c r="K45" s="35"/>
    </row>
    <row r="46" spans="2:11" x14ac:dyDescent="0.3">
      <c r="B46" s="8" t="s">
        <v>2332</v>
      </c>
      <c r="C46" s="57" t="s">
        <v>2333</v>
      </c>
      <c r="D46" s="54" t="s">
        <v>2334</v>
      </c>
      <c r="E46" s="6" t="s">
        <v>542</v>
      </c>
      <c r="F46" s="19">
        <v>877747</v>
      </c>
      <c r="G46" s="24">
        <v>747.75</v>
      </c>
      <c r="H46" s="24">
        <v>0.83</v>
      </c>
      <c r="I46" s="31"/>
      <c r="J46" s="31"/>
      <c r="K46" s="35"/>
    </row>
    <row r="47" spans="2:11" x14ac:dyDescent="0.3">
      <c r="B47" s="8" t="s">
        <v>789</v>
      </c>
      <c r="C47" s="57" t="s">
        <v>790</v>
      </c>
      <c r="D47" s="54" t="s">
        <v>791</v>
      </c>
      <c r="E47" s="6" t="s">
        <v>145</v>
      </c>
      <c r="F47" s="19">
        <v>56007</v>
      </c>
      <c r="G47" s="24">
        <v>735.99</v>
      </c>
      <c r="H47" s="24">
        <v>0.82</v>
      </c>
      <c r="I47" s="31"/>
      <c r="J47" s="31"/>
      <c r="K47" s="35"/>
    </row>
    <row r="48" spans="2:11" x14ac:dyDescent="0.3">
      <c r="B48" s="8" t="s">
        <v>2489</v>
      </c>
      <c r="C48" s="57" t="s">
        <v>1410</v>
      </c>
      <c r="D48" s="54" t="s">
        <v>2490</v>
      </c>
      <c r="E48" s="6" t="s">
        <v>43</v>
      </c>
      <c r="F48" s="19">
        <v>475335</v>
      </c>
      <c r="G48" s="24">
        <v>730.11</v>
      </c>
      <c r="H48" s="24">
        <v>0.81</v>
      </c>
      <c r="I48" s="31"/>
      <c r="J48" s="31"/>
      <c r="K48" s="35"/>
    </row>
    <row r="49" spans="2:11" x14ac:dyDescent="0.3">
      <c r="B49" s="8" t="s">
        <v>4057</v>
      </c>
      <c r="C49" s="57" t="s">
        <v>4058</v>
      </c>
      <c r="D49" s="54" t="s">
        <v>4059</v>
      </c>
      <c r="E49" s="6" t="s">
        <v>433</v>
      </c>
      <c r="F49" s="19">
        <v>29094</v>
      </c>
      <c r="G49" s="24">
        <v>728.86</v>
      </c>
      <c r="H49" s="24">
        <v>0.81</v>
      </c>
      <c r="I49" s="31"/>
      <c r="J49" s="31"/>
      <c r="K49" s="35"/>
    </row>
    <row r="50" spans="2:11" x14ac:dyDescent="0.3">
      <c r="B50" s="8" t="s">
        <v>4060</v>
      </c>
      <c r="C50" s="57" t="s">
        <v>4061</v>
      </c>
      <c r="D50" s="54" t="s">
        <v>4062</v>
      </c>
      <c r="E50" s="6" t="s">
        <v>127</v>
      </c>
      <c r="F50" s="19">
        <v>30494</v>
      </c>
      <c r="G50" s="24">
        <v>719.99</v>
      </c>
      <c r="H50" s="24">
        <v>0.8</v>
      </c>
      <c r="I50" s="31"/>
      <c r="J50" s="31"/>
      <c r="K50" s="35"/>
    </row>
    <row r="51" spans="2:11" x14ac:dyDescent="0.3">
      <c r="B51" s="8" t="s">
        <v>2122</v>
      </c>
      <c r="C51" s="57" t="s">
        <v>2123</v>
      </c>
      <c r="D51" s="54" t="s">
        <v>2124</v>
      </c>
      <c r="E51" s="6" t="s">
        <v>160</v>
      </c>
      <c r="F51" s="19">
        <v>45879</v>
      </c>
      <c r="G51" s="24">
        <v>716.49</v>
      </c>
      <c r="H51" s="24">
        <v>0.8</v>
      </c>
      <c r="I51" s="31"/>
      <c r="J51" s="31"/>
      <c r="K51" s="35"/>
    </row>
    <row r="52" spans="2:11" x14ac:dyDescent="0.3">
      <c r="B52" s="8" t="s">
        <v>344</v>
      </c>
      <c r="C52" s="57" t="s">
        <v>345</v>
      </c>
      <c r="D52" s="54" t="s">
        <v>346</v>
      </c>
      <c r="E52" s="6" t="s">
        <v>141</v>
      </c>
      <c r="F52" s="19">
        <v>499</v>
      </c>
      <c r="G52" s="24">
        <v>710.38</v>
      </c>
      <c r="H52" s="24">
        <v>0.79</v>
      </c>
      <c r="I52" s="31"/>
      <c r="J52" s="31"/>
      <c r="K52" s="35"/>
    </row>
    <row r="53" spans="2:11" x14ac:dyDescent="0.3">
      <c r="B53" s="8" t="s">
        <v>2499</v>
      </c>
      <c r="C53" s="57" t="s">
        <v>2500</v>
      </c>
      <c r="D53" s="54" t="s">
        <v>2501</v>
      </c>
      <c r="E53" s="6" t="s">
        <v>86</v>
      </c>
      <c r="F53" s="19">
        <v>73695</v>
      </c>
      <c r="G53" s="24">
        <v>702.39</v>
      </c>
      <c r="H53" s="24">
        <v>0.78</v>
      </c>
      <c r="I53" s="31"/>
      <c r="J53" s="31"/>
      <c r="K53" s="35"/>
    </row>
    <row r="54" spans="2:11" x14ac:dyDescent="0.3">
      <c r="B54" s="8" t="s">
        <v>161</v>
      </c>
      <c r="C54" s="57" t="s">
        <v>162</v>
      </c>
      <c r="D54" s="54" t="s">
        <v>163</v>
      </c>
      <c r="E54" s="6" t="s">
        <v>164</v>
      </c>
      <c r="F54" s="19">
        <v>335381</v>
      </c>
      <c r="G54" s="24">
        <v>698.9</v>
      </c>
      <c r="H54" s="24">
        <v>0.78</v>
      </c>
      <c r="I54" s="31"/>
      <c r="J54" s="31"/>
      <c r="K54" s="35"/>
    </row>
    <row r="55" spans="2:11" x14ac:dyDescent="0.3">
      <c r="B55" s="8" t="s">
        <v>2513</v>
      </c>
      <c r="C55" s="57" t="s">
        <v>2514</v>
      </c>
      <c r="D55" s="54" t="s">
        <v>2515</v>
      </c>
      <c r="E55" s="6" t="s">
        <v>115</v>
      </c>
      <c r="F55" s="19">
        <v>15905</v>
      </c>
      <c r="G55" s="24">
        <v>698.45</v>
      </c>
      <c r="H55" s="24">
        <v>0.78</v>
      </c>
      <c r="I55" s="31"/>
      <c r="J55" s="31"/>
      <c r="K55" s="35"/>
    </row>
    <row r="56" spans="2:11" x14ac:dyDescent="0.3">
      <c r="B56" s="8" t="s">
        <v>223</v>
      </c>
      <c r="C56" s="57" t="s">
        <v>224</v>
      </c>
      <c r="D56" s="54" t="s">
        <v>225</v>
      </c>
      <c r="E56" s="6" t="s">
        <v>86</v>
      </c>
      <c r="F56" s="19">
        <v>26379</v>
      </c>
      <c r="G56" s="24">
        <v>692.16</v>
      </c>
      <c r="H56" s="24">
        <v>0.77</v>
      </c>
      <c r="I56" s="31"/>
      <c r="J56" s="31"/>
      <c r="K56" s="35"/>
    </row>
    <row r="57" spans="2:11" x14ac:dyDescent="0.3">
      <c r="B57" s="8" t="s">
        <v>2469</v>
      </c>
      <c r="C57" s="57" t="s">
        <v>2470</v>
      </c>
      <c r="D57" s="54" t="s">
        <v>2471</v>
      </c>
      <c r="E57" s="6" t="s">
        <v>160</v>
      </c>
      <c r="F57" s="19">
        <v>41499</v>
      </c>
      <c r="G57" s="24">
        <v>687.8</v>
      </c>
      <c r="H57" s="24">
        <v>0.77</v>
      </c>
      <c r="I57" s="31"/>
      <c r="J57" s="31"/>
      <c r="K57" s="35"/>
    </row>
    <row r="58" spans="2:11" x14ac:dyDescent="0.3">
      <c r="B58" s="8" t="s">
        <v>232</v>
      </c>
      <c r="C58" s="57" t="s">
        <v>233</v>
      </c>
      <c r="D58" s="54" t="s">
        <v>234</v>
      </c>
      <c r="E58" s="6" t="s">
        <v>119</v>
      </c>
      <c r="F58" s="19">
        <v>46804</v>
      </c>
      <c r="G58" s="24">
        <v>686.9</v>
      </c>
      <c r="H58" s="24">
        <v>0.76</v>
      </c>
      <c r="I58" s="31"/>
      <c r="J58" s="31"/>
      <c r="K58" s="35"/>
    </row>
    <row r="59" spans="2:11" x14ac:dyDescent="0.3">
      <c r="B59" s="8" t="s">
        <v>2445</v>
      </c>
      <c r="C59" s="57" t="s">
        <v>2446</v>
      </c>
      <c r="D59" s="54" t="s">
        <v>2447</v>
      </c>
      <c r="E59" s="6" t="s">
        <v>119</v>
      </c>
      <c r="F59" s="19">
        <v>778342</v>
      </c>
      <c r="G59" s="24">
        <v>667.9</v>
      </c>
      <c r="H59" s="24">
        <v>0.74</v>
      </c>
      <c r="I59" s="31"/>
      <c r="J59" s="31"/>
      <c r="K59" s="35"/>
    </row>
    <row r="60" spans="2:11" x14ac:dyDescent="0.3">
      <c r="B60" s="8" t="s">
        <v>134</v>
      </c>
      <c r="C60" s="57" t="s">
        <v>135</v>
      </c>
      <c r="D60" s="54" t="s">
        <v>136</v>
      </c>
      <c r="E60" s="6" t="s">
        <v>137</v>
      </c>
      <c r="F60" s="19">
        <v>93605</v>
      </c>
      <c r="G60" s="24">
        <v>656.92</v>
      </c>
      <c r="H60" s="24">
        <v>0.73</v>
      </c>
      <c r="I60" s="31"/>
      <c r="J60" s="31"/>
      <c r="K60" s="35"/>
    </row>
    <row r="61" spans="2:11" x14ac:dyDescent="0.3">
      <c r="B61" s="8" t="s">
        <v>220</v>
      </c>
      <c r="C61" s="57" t="s">
        <v>221</v>
      </c>
      <c r="D61" s="54" t="s">
        <v>222</v>
      </c>
      <c r="E61" s="6" t="s">
        <v>90</v>
      </c>
      <c r="F61" s="19">
        <v>13235</v>
      </c>
      <c r="G61" s="24">
        <v>653.67999999999995</v>
      </c>
      <c r="H61" s="24">
        <v>0.73</v>
      </c>
      <c r="I61" s="31"/>
      <c r="J61" s="31"/>
      <c r="K61" s="35"/>
    </row>
    <row r="62" spans="2:11" x14ac:dyDescent="0.3">
      <c r="B62" s="8" t="s">
        <v>4063</v>
      </c>
      <c r="C62" s="57" t="s">
        <v>4064</v>
      </c>
      <c r="D62" s="54" t="s">
        <v>4065</v>
      </c>
      <c r="E62" s="6" t="s">
        <v>207</v>
      </c>
      <c r="F62" s="19">
        <v>54593</v>
      </c>
      <c r="G62" s="24">
        <v>652.11</v>
      </c>
      <c r="H62" s="24">
        <v>0.73</v>
      </c>
      <c r="I62" s="31"/>
      <c r="J62" s="31"/>
      <c r="K62" s="35"/>
    </row>
    <row r="63" spans="2:11" x14ac:dyDescent="0.3">
      <c r="B63" s="8" t="s">
        <v>2345</v>
      </c>
      <c r="C63" s="57" t="s">
        <v>2346</v>
      </c>
      <c r="D63" s="54" t="s">
        <v>2347</v>
      </c>
      <c r="E63" s="6" t="s">
        <v>90</v>
      </c>
      <c r="F63" s="19">
        <v>37042</v>
      </c>
      <c r="G63" s="24">
        <v>649.64</v>
      </c>
      <c r="H63" s="24">
        <v>0.72</v>
      </c>
      <c r="I63" s="31"/>
      <c r="J63" s="31"/>
      <c r="K63" s="35"/>
    </row>
    <row r="64" spans="2:11" x14ac:dyDescent="0.3">
      <c r="B64" s="8" t="s">
        <v>893</v>
      </c>
      <c r="C64" s="57" t="s">
        <v>894</v>
      </c>
      <c r="D64" s="54" t="s">
        <v>895</v>
      </c>
      <c r="E64" s="6" t="s">
        <v>90</v>
      </c>
      <c r="F64" s="19">
        <v>27788</v>
      </c>
      <c r="G64" s="24">
        <v>644.63</v>
      </c>
      <c r="H64" s="24">
        <v>0.72</v>
      </c>
      <c r="I64" s="31"/>
      <c r="J64" s="31"/>
      <c r="K64" s="35"/>
    </row>
    <row r="65" spans="2:11" x14ac:dyDescent="0.3">
      <c r="B65" s="8" t="s">
        <v>2104</v>
      </c>
      <c r="C65" s="57" t="s">
        <v>2105</v>
      </c>
      <c r="D65" s="54" t="s">
        <v>2106</v>
      </c>
      <c r="E65" s="6" t="s">
        <v>68</v>
      </c>
      <c r="F65" s="19">
        <v>10295</v>
      </c>
      <c r="G65" s="24">
        <v>633.14</v>
      </c>
      <c r="H65" s="24">
        <v>0.7</v>
      </c>
      <c r="I65" s="31"/>
      <c r="J65" s="31"/>
      <c r="K65" s="35"/>
    </row>
    <row r="66" spans="2:11" x14ac:dyDescent="0.3">
      <c r="B66" s="8" t="s">
        <v>4066</v>
      </c>
      <c r="C66" s="57" t="s">
        <v>4067</v>
      </c>
      <c r="D66" s="54" t="s">
        <v>4068</v>
      </c>
      <c r="E66" s="6" t="s">
        <v>127</v>
      </c>
      <c r="F66" s="19">
        <v>3130</v>
      </c>
      <c r="G66" s="24">
        <v>626.22</v>
      </c>
      <c r="H66" s="24">
        <v>0.7</v>
      </c>
      <c r="I66" s="31"/>
      <c r="J66" s="31"/>
      <c r="K66" s="35"/>
    </row>
    <row r="67" spans="2:11" x14ac:dyDescent="0.3">
      <c r="B67" s="8" t="s">
        <v>2409</v>
      </c>
      <c r="C67" s="57" t="s">
        <v>2410</v>
      </c>
      <c r="D67" s="54" t="s">
        <v>2411</v>
      </c>
      <c r="E67" s="6" t="s">
        <v>156</v>
      </c>
      <c r="F67" s="19">
        <v>18689</v>
      </c>
      <c r="G67" s="24">
        <v>606.33000000000004</v>
      </c>
      <c r="H67" s="24">
        <v>0.68</v>
      </c>
      <c r="I67" s="31"/>
      <c r="J67" s="31"/>
      <c r="K67" s="35"/>
    </row>
    <row r="68" spans="2:11" x14ac:dyDescent="0.3">
      <c r="B68" s="8" t="s">
        <v>964</v>
      </c>
      <c r="C68" s="57" t="s">
        <v>965</v>
      </c>
      <c r="D68" s="54" t="s">
        <v>966</v>
      </c>
      <c r="E68" s="6" t="s">
        <v>967</v>
      </c>
      <c r="F68" s="19">
        <v>850246</v>
      </c>
      <c r="G68" s="24">
        <v>595.16999999999996</v>
      </c>
      <c r="H68" s="24">
        <v>0.66</v>
      </c>
      <c r="I68" s="31"/>
      <c r="J68" s="31"/>
      <c r="K68" s="35"/>
    </row>
    <row r="69" spans="2:11" x14ac:dyDescent="0.3">
      <c r="B69" s="8" t="s">
        <v>2151</v>
      </c>
      <c r="C69" s="57" t="s">
        <v>2152</v>
      </c>
      <c r="D69" s="54" t="s">
        <v>2153</v>
      </c>
      <c r="E69" s="6" t="s">
        <v>414</v>
      </c>
      <c r="F69" s="19">
        <v>134172</v>
      </c>
      <c r="G69" s="24">
        <v>582.64</v>
      </c>
      <c r="H69" s="24">
        <v>0.65</v>
      </c>
      <c r="I69" s="31"/>
      <c r="J69" s="31"/>
      <c r="K69" s="35"/>
    </row>
    <row r="70" spans="2:11" x14ac:dyDescent="0.3">
      <c r="B70" s="8" t="s">
        <v>2357</v>
      </c>
      <c r="C70" s="57" t="s">
        <v>2358</v>
      </c>
      <c r="D70" s="54" t="s">
        <v>2359</v>
      </c>
      <c r="E70" s="6" t="s">
        <v>137</v>
      </c>
      <c r="F70" s="19">
        <v>74207</v>
      </c>
      <c r="G70" s="24">
        <v>579.92999999999995</v>
      </c>
      <c r="H70" s="24">
        <v>0.65</v>
      </c>
      <c r="I70" s="31"/>
      <c r="J70" s="31"/>
      <c r="K70" s="35"/>
    </row>
    <row r="71" spans="2:11" x14ac:dyDescent="0.3">
      <c r="B71" s="8" t="s">
        <v>2457</v>
      </c>
      <c r="C71" s="57" t="s">
        <v>2458</v>
      </c>
      <c r="D71" s="54" t="s">
        <v>2459</v>
      </c>
      <c r="E71" s="6" t="s">
        <v>115</v>
      </c>
      <c r="F71" s="19">
        <v>15165</v>
      </c>
      <c r="G71" s="24">
        <v>575.15</v>
      </c>
      <c r="H71" s="24">
        <v>0.64</v>
      </c>
      <c r="I71" s="31"/>
      <c r="J71" s="31"/>
      <c r="K71" s="35"/>
    </row>
    <row r="72" spans="2:11" x14ac:dyDescent="0.3">
      <c r="B72" s="8" t="s">
        <v>2142</v>
      </c>
      <c r="C72" s="57" t="s">
        <v>2143</v>
      </c>
      <c r="D72" s="54" t="s">
        <v>2144</v>
      </c>
      <c r="E72" s="6" t="s">
        <v>198</v>
      </c>
      <c r="F72" s="19">
        <v>79421</v>
      </c>
      <c r="G72" s="24">
        <v>560</v>
      </c>
      <c r="H72" s="24">
        <v>0.62</v>
      </c>
      <c r="I72" s="31"/>
      <c r="J72" s="31"/>
      <c r="K72" s="35"/>
    </row>
    <row r="73" spans="2:11" x14ac:dyDescent="0.3">
      <c r="B73" s="8" t="s">
        <v>2487</v>
      </c>
      <c r="C73" s="57" t="s">
        <v>1393</v>
      </c>
      <c r="D73" s="54" t="s">
        <v>2488</v>
      </c>
      <c r="E73" s="6" t="s">
        <v>43</v>
      </c>
      <c r="F73" s="19">
        <v>86932</v>
      </c>
      <c r="G73" s="24">
        <v>559.36</v>
      </c>
      <c r="H73" s="24">
        <v>0.62</v>
      </c>
      <c r="I73" s="31"/>
      <c r="J73" s="31"/>
      <c r="K73" s="35"/>
    </row>
    <row r="74" spans="2:11" x14ac:dyDescent="0.3">
      <c r="B74" s="8" t="s">
        <v>418</v>
      </c>
      <c r="C74" s="57" t="s">
        <v>419</v>
      </c>
      <c r="D74" s="54" t="s">
        <v>420</v>
      </c>
      <c r="E74" s="6" t="s">
        <v>401</v>
      </c>
      <c r="F74" s="19">
        <v>184377</v>
      </c>
      <c r="G74" s="24">
        <v>556.63</v>
      </c>
      <c r="H74" s="24">
        <v>0.62</v>
      </c>
      <c r="I74" s="31"/>
      <c r="J74" s="31"/>
      <c r="K74" s="35"/>
    </row>
    <row r="75" spans="2:11" x14ac:dyDescent="0.3">
      <c r="B75" s="8" t="s">
        <v>4069</v>
      </c>
      <c r="C75" s="57" t="s">
        <v>4070</v>
      </c>
      <c r="D75" s="54" t="s">
        <v>4071</v>
      </c>
      <c r="E75" s="6" t="s">
        <v>57</v>
      </c>
      <c r="F75" s="19">
        <v>139641</v>
      </c>
      <c r="G75" s="24">
        <v>555.35</v>
      </c>
      <c r="H75" s="24">
        <v>0.62</v>
      </c>
      <c r="I75" s="31"/>
      <c r="J75" s="31"/>
      <c r="K75" s="35"/>
    </row>
    <row r="76" spans="2:11" x14ac:dyDescent="0.3">
      <c r="B76" s="8" t="s">
        <v>2113</v>
      </c>
      <c r="C76" s="57" t="s">
        <v>2114</v>
      </c>
      <c r="D76" s="54" t="s">
        <v>2115</v>
      </c>
      <c r="E76" s="6" t="s">
        <v>160</v>
      </c>
      <c r="F76" s="19">
        <v>28954</v>
      </c>
      <c r="G76" s="24">
        <v>551.75</v>
      </c>
      <c r="H76" s="24">
        <v>0.61</v>
      </c>
      <c r="I76" s="31"/>
      <c r="J76" s="31"/>
      <c r="K76" s="35"/>
    </row>
    <row r="77" spans="2:11" x14ac:dyDescent="0.3">
      <c r="B77" s="8" t="s">
        <v>2096</v>
      </c>
      <c r="C77" s="57" t="s">
        <v>2097</v>
      </c>
      <c r="D77" s="54" t="s">
        <v>2098</v>
      </c>
      <c r="E77" s="6" t="s">
        <v>50</v>
      </c>
      <c r="F77" s="19">
        <v>8529</v>
      </c>
      <c r="G77" s="24">
        <v>538.17999999999995</v>
      </c>
      <c r="H77" s="24">
        <v>0.6</v>
      </c>
      <c r="I77" s="31"/>
      <c r="J77" s="31"/>
      <c r="K77" s="35"/>
    </row>
    <row r="78" spans="2:11" x14ac:dyDescent="0.3">
      <c r="B78" s="8" t="s">
        <v>150</v>
      </c>
      <c r="C78" s="57" t="s">
        <v>151</v>
      </c>
      <c r="D78" s="54" t="s">
        <v>152</v>
      </c>
      <c r="E78" s="6" t="s">
        <v>141</v>
      </c>
      <c r="F78" s="19">
        <v>110243</v>
      </c>
      <c r="G78" s="24">
        <v>530.65</v>
      </c>
      <c r="H78" s="24">
        <v>0.59</v>
      </c>
      <c r="I78" s="31"/>
      <c r="J78" s="31"/>
      <c r="K78" s="35"/>
    </row>
    <row r="79" spans="2:11" x14ac:dyDescent="0.3">
      <c r="B79" s="8" t="s">
        <v>510</v>
      </c>
      <c r="C79" s="57" t="s">
        <v>511</v>
      </c>
      <c r="D79" s="54" t="s">
        <v>512</v>
      </c>
      <c r="E79" s="6" t="s">
        <v>90</v>
      </c>
      <c r="F79" s="19">
        <v>147752</v>
      </c>
      <c r="G79" s="24">
        <v>525.54999999999995</v>
      </c>
      <c r="H79" s="24">
        <v>0.59</v>
      </c>
      <c r="I79" s="31"/>
      <c r="J79" s="31"/>
      <c r="K79" s="35"/>
    </row>
    <row r="80" spans="2:11" x14ac:dyDescent="0.3">
      <c r="B80" s="8" t="s">
        <v>2385</v>
      </c>
      <c r="C80" s="57" t="s">
        <v>2386</v>
      </c>
      <c r="D80" s="54" t="s">
        <v>2387</v>
      </c>
      <c r="E80" s="6" t="s">
        <v>145</v>
      </c>
      <c r="F80" s="19">
        <v>94523</v>
      </c>
      <c r="G80" s="24">
        <v>525.41</v>
      </c>
      <c r="H80" s="24">
        <v>0.57999999999999996</v>
      </c>
      <c r="I80" s="31"/>
      <c r="J80" s="31"/>
      <c r="K80" s="35"/>
    </row>
    <row r="81" spans="2:11" x14ac:dyDescent="0.3">
      <c r="B81" s="8" t="s">
        <v>2454</v>
      </c>
      <c r="C81" s="57" t="s">
        <v>2455</v>
      </c>
      <c r="D81" s="54" t="s">
        <v>2456</v>
      </c>
      <c r="E81" s="6" t="s">
        <v>50</v>
      </c>
      <c r="F81" s="19">
        <v>5832</v>
      </c>
      <c r="G81" s="24">
        <v>524.05999999999995</v>
      </c>
      <c r="H81" s="24">
        <v>0.57999999999999996</v>
      </c>
      <c r="I81" s="31"/>
      <c r="J81" s="31"/>
      <c r="K81" s="35"/>
    </row>
    <row r="82" spans="2:11" x14ac:dyDescent="0.3">
      <c r="B82" s="8" t="s">
        <v>309</v>
      </c>
      <c r="C82" s="57" t="s">
        <v>310</v>
      </c>
      <c r="D82" s="54" t="s">
        <v>311</v>
      </c>
      <c r="E82" s="6" t="s">
        <v>145</v>
      </c>
      <c r="F82" s="19">
        <v>31932</v>
      </c>
      <c r="G82" s="24">
        <v>522.28</v>
      </c>
      <c r="H82" s="24">
        <v>0.57999999999999996</v>
      </c>
      <c r="I82" s="31"/>
      <c r="J82" s="31"/>
      <c r="K82" s="35"/>
    </row>
    <row r="83" spans="2:11" x14ac:dyDescent="0.3">
      <c r="B83" s="8" t="s">
        <v>2391</v>
      </c>
      <c r="C83" s="57" t="s">
        <v>2392</v>
      </c>
      <c r="D83" s="54" t="s">
        <v>2393</v>
      </c>
      <c r="E83" s="6" t="s">
        <v>200</v>
      </c>
      <c r="F83" s="19">
        <v>67813</v>
      </c>
      <c r="G83" s="24">
        <v>515.24</v>
      </c>
      <c r="H83" s="24">
        <v>0.56999999999999995</v>
      </c>
      <c r="I83" s="31"/>
      <c r="J83" s="31"/>
      <c r="K83" s="35"/>
    </row>
    <row r="84" spans="2:11" x14ac:dyDescent="0.3">
      <c r="B84" s="8" t="s">
        <v>4072</v>
      </c>
      <c r="C84" s="57" t="s">
        <v>4073</v>
      </c>
      <c r="D84" s="54" t="s">
        <v>4074</v>
      </c>
      <c r="E84" s="6" t="s">
        <v>967</v>
      </c>
      <c r="F84" s="19">
        <v>32224</v>
      </c>
      <c r="G84" s="24">
        <v>512.01</v>
      </c>
      <c r="H84" s="24">
        <v>0.56999999999999995</v>
      </c>
      <c r="I84" s="31"/>
      <c r="J84" s="31"/>
      <c r="K84" s="35"/>
    </row>
    <row r="85" spans="2:11" x14ac:dyDescent="0.3">
      <c r="B85" s="8" t="s">
        <v>3057</v>
      </c>
      <c r="C85" s="57" t="s">
        <v>3058</v>
      </c>
      <c r="D85" s="54" t="s">
        <v>3059</v>
      </c>
      <c r="E85" s="6" t="s">
        <v>50</v>
      </c>
      <c r="F85" s="19">
        <v>40181</v>
      </c>
      <c r="G85" s="24">
        <v>505.76</v>
      </c>
      <c r="H85" s="24">
        <v>0.56000000000000005</v>
      </c>
      <c r="I85" s="31"/>
      <c r="J85" s="31"/>
      <c r="K85" s="35"/>
    </row>
    <row r="86" spans="2:11" x14ac:dyDescent="0.3">
      <c r="B86" s="8" t="s">
        <v>2321</v>
      </c>
      <c r="C86" s="57" t="s">
        <v>2322</v>
      </c>
      <c r="D86" s="54" t="s">
        <v>2323</v>
      </c>
      <c r="E86" s="6" t="s">
        <v>244</v>
      </c>
      <c r="F86" s="19">
        <v>6791969</v>
      </c>
      <c r="G86" s="24">
        <v>504.64</v>
      </c>
      <c r="H86" s="24">
        <v>0.56000000000000005</v>
      </c>
      <c r="I86" s="31"/>
      <c r="J86" s="31"/>
      <c r="K86" s="35"/>
    </row>
    <row r="87" spans="2:11" x14ac:dyDescent="0.3">
      <c r="B87" s="8" t="s">
        <v>2362</v>
      </c>
      <c r="C87" s="57" t="s">
        <v>616</v>
      </c>
      <c r="D87" s="54" t="s">
        <v>2363</v>
      </c>
      <c r="E87" s="6" t="s">
        <v>244</v>
      </c>
      <c r="F87" s="19">
        <v>28890</v>
      </c>
      <c r="G87" s="24">
        <v>488.41</v>
      </c>
      <c r="H87" s="24">
        <v>0.54</v>
      </c>
      <c r="I87" s="31"/>
      <c r="J87" s="31"/>
      <c r="K87" s="35"/>
    </row>
    <row r="88" spans="2:11" x14ac:dyDescent="0.3">
      <c r="B88" s="8" t="s">
        <v>329</v>
      </c>
      <c r="C88" s="57" t="s">
        <v>330</v>
      </c>
      <c r="D88" s="54" t="s">
        <v>331</v>
      </c>
      <c r="E88" s="6" t="s">
        <v>86</v>
      </c>
      <c r="F88" s="19">
        <v>175752</v>
      </c>
      <c r="G88" s="24">
        <v>486.13</v>
      </c>
      <c r="H88" s="24">
        <v>0.54</v>
      </c>
      <c r="I88" s="31"/>
      <c r="J88" s="31"/>
      <c r="K88" s="35"/>
    </row>
    <row r="89" spans="2:11" x14ac:dyDescent="0.3">
      <c r="B89" s="8" t="s">
        <v>248</v>
      </c>
      <c r="C89" s="57" t="s">
        <v>249</v>
      </c>
      <c r="D89" s="54" t="s">
        <v>250</v>
      </c>
      <c r="E89" s="6" t="s">
        <v>141</v>
      </c>
      <c r="F89" s="19">
        <v>43986</v>
      </c>
      <c r="G89" s="24">
        <v>485.74</v>
      </c>
      <c r="H89" s="24">
        <v>0.54</v>
      </c>
      <c r="I89" s="31"/>
      <c r="J89" s="31"/>
      <c r="K89" s="35"/>
    </row>
    <row r="90" spans="2:11" x14ac:dyDescent="0.3">
      <c r="B90" s="8" t="s">
        <v>226</v>
      </c>
      <c r="C90" s="57" t="s">
        <v>227</v>
      </c>
      <c r="D90" s="54" t="s">
        <v>228</v>
      </c>
      <c r="E90" s="6" t="s">
        <v>141</v>
      </c>
      <c r="F90" s="19">
        <v>19704</v>
      </c>
      <c r="G90" s="24">
        <v>481.82</v>
      </c>
      <c r="H90" s="24">
        <v>0.54</v>
      </c>
      <c r="I90" s="31"/>
      <c r="J90" s="31"/>
      <c r="K90" s="35"/>
    </row>
    <row r="91" spans="2:11" x14ac:dyDescent="0.3">
      <c r="B91" s="8" t="s">
        <v>4075</v>
      </c>
      <c r="C91" s="57" t="s">
        <v>4076</v>
      </c>
      <c r="D91" s="54" t="s">
        <v>4077</v>
      </c>
      <c r="E91" s="6" t="s">
        <v>90</v>
      </c>
      <c r="F91" s="19">
        <v>34188</v>
      </c>
      <c r="G91" s="24">
        <v>475.14</v>
      </c>
      <c r="H91" s="24">
        <v>0.53</v>
      </c>
      <c r="I91" s="31"/>
      <c r="J91" s="31"/>
      <c r="K91" s="35"/>
    </row>
    <row r="92" spans="2:11" x14ac:dyDescent="0.3">
      <c r="B92" s="8" t="s">
        <v>263</v>
      </c>
      <c r="C92" s="57" t="s">
        <v>264</v>
      </c>
      <c r="D92" s="54" t="s">
        <v>265</v>
      </c>
      <c r="E92" s="6" t="s">
        <v>198</v>
      </c>
      <c r="F92" s="19">
        <v>355627</v>
      </c>
      <c r="G92" s="24">
        <v>469.39</v>
      </c>
      <c r="H92" s="24">
        <v>0.52</v>
      </c>
      <c r="I92" s="31"/>
      <c r="J92" s="31"/>
      <c r="K92" s="35"/>
    </row>
    <row r="93" spans="2:11" x14ac:dyDescent="0.3">
      <c r="B93" s="8" t="s">
        <v>2478</v>
      </c>
      <c r="C93" s="57" t="s">
        <v>2479</v>
      </c>
      <c r="D93" s="54" t="s">
        <v>2480</v>
      </c>
      <c r="E93" s="6" t="s">
        <v>401</v>
      </c>
      <c r="F93" s="19">
        <v>68239</v>
      </c>
      <c r="G93" s="24">
        <v>461.13</v>
      </c>
      <c r="H93" s="24">
        <v>0.51</v>
      </c>
      <c r="I93" s="31"/>
      <c r="J93" s="31"/>
      <c r="K93" s="35"/>
    </row>
    <row r="94" spans="2:11" x14ac:dyDescent="0.3">
      <c r="B94" s="8" t="s">
        <v>2335</v>
      </c>
      <c r="C94" s="57" t="s">
        <v>593</v>
      </c>
      <c r="D94" s="54" t="s">
        <v>2336</v>
      </c>
      <c r="E94" s="6" t="s">
        <v>86</v>
      </c>
      <c r="F94" s="19">
        <v>73970</v>
      </c>
      <c r="G94" s="24">
        <v>457.76</v>
      </c>
      <c r="H94" s="24">
        <v>0.51</v>
      </c>
      <c r="I94" s="31"/>
      <c r="J94" s="31"/>
      <c r="K94" s="35"/>
    </row>
    <row r="95" spans="2:11" x14ac:dyDescent="0.3">
      <c r="B95" s="8" t="s">
        <v>208</v>
      </c>
      <c r="C95" s="57" t="s">
        <v>209</v>
      </c>
      <c r="D95" s="54" t="s">
        <v>210</v>
      </c>
      <c r="E95" s="6" t="s">
        <v>90</v>
      </c>
      <c r="F95" s="19">
        <v>1281</v>
      </c>
      <c r="G95" s="24">
        <v>456.93</v>
      </c>
      <c r="H95" s="24">
        <v>0.51</v>
      </c>
      <c r="I95" s="31"/>
      <c r="J95" s="31"/>
      <c r="K95" s="35"/>
    </row>
    <row r="96" spans="2:11" x14ac:dyDescent="0.3">
      <c r="B96" s="8" t="s">
        <v>572</v>
      </c>
      <c r="C96" s="57" t="s">
        <v>573</v>
      </c>
      <c r="D96" s="54" t="s">
        <v>574</v>
      </c>
      <c r="E96" s="6" t="s">
        <v>115</v>
      </c>
      <c r="F96" s="19">
        <v>30312</v>
      </c>
      <c r="G96" s="24">
        <v>456.74</v>
      </c>
      <c r="H96" s="24">
        <v>0.51</v>
      </c>
      <c r="I96" s="31"/>
      <c r="J96" s="31"/>
      <c r="K96" s="35"/>
    </row>
    <row r="97" spans="2:11" x14ac:dyDescent="0.3">
      <c r="B97" s="8" t="s">
        <v>2382</v>
      </c>
      <c r="C97" s="57" t="s">
        <v>2383</v>
      </c>
      <c r="D97" s="54" t="s">
        <v>2384</v>
      </c>
      <c r="E97" s="6" t="s">
        <v>490</v>
      </c>
      <c r="F97" s="19">
        <v>27318</v>
      </c>
      <c r="G97" s="24">
        <v>450.91</v>
      </c>
      <c r="H97" s="24">
        <v>0.5</v>
      </c>
      <c r="I97" s="31"/>
      <c r="J97" s="31"/>
      <c r="K97" s="35"/>
    </row>
    <row r="98" spans="2:11" x14ac:dyDescent="0.3">
      <c r="B98" s="8" t="s">
        <v>2475</v>
      </c>
      <c r="C98" s="57" t="s">
        <v>2476</v>
      </c>
      <c r="D98" s="54" t="s">
        <v>2477</v>
      </c>
      <c r="E98" s="6" t="s">
        <v>1019</v>
      </c>
      <c r="F98" s="19">
        <v>22671</v>
      </c>
      <c r="G98" s="24">
        <v>440.54</v>
      </c>
      <c r="H98" s="24">
        <v>0.49</v>
      </c>
      <c r="I98" s="31"/>
      <c r="J98" s="31"/>
      <c r="K98" s="35"/>
    </row>
    <row r="99" spans="2:11" x14ac:dyDescent="0.3">
      <c r="B99" s="8" t="s">
        <v>389</v>
      </c>
      <c r="C99" s="57" t="s">
        <v>390</v>
      </c>
      <c r="D99" s="54" t="s">
        <v>391</v>
      </c>
      <c r="E99" s="6" t="s">
        <v>86</v>
      </c>
      <c r="F99" s="19">
        <v>162724</v>
      </c>
      <c r="G99" s="24">
        <v>439.27</v>
      </c>
      <c r="H99" s="24">
        <v>0.49</v>
      </c>
      <c r="I99" s="31"/>
      <c r="J99" s="31"/>
      <c r="K99" s="35"/>
    </row>
    <row r="100" spans="2:11" x14ac:dyDescent="0.3">
      <c r="B100" s="8" t="s">
        <v>2370</v>
      </c>
      <c r="C100" s="57" t="s">
        <v>2371</v>
      </c>
      <c r="D100" s="54" t="s">
        <v>2372</v>
      </c>
      <c r="E100" s="6" t="s">
        <v>141</v>
      </c>
      <c r="F100" s="19">
        <v>111956</v>
      </c>
      <c r="G100" s="24">
        <v>434.11</v>
      </c>
      <c r="H100" s="24">
        <v>0.48</v>
      </c>
      <c r="I100" s="31"/>
      <c r="J100" s="31"/>
      <c r="K100" s="35"/>
    </row>
    <row r="101" spans="2:11" x14ac:dyDescent="0.3">
      <c r="B101" s="8" t="s">
        <v>2110</v>
      </c>
      <c r="C101" s="57" t="s">
        <v>2111</v>
      </c>
      <c r="D101" s="54" t="s">
        <v>2112</v>
      </c>
      <c r="E101" s="6" t="s">
        <v>68</v>
      </c>
      <c r="F101" s="19">
        <v>19596</v>
      </c>
      <c r="G101" s="24">
        <v>432.6</v>
      </c>
      <c r="H101" s="24">
        <v>0.48</v>
      </c>
      <c r="I101" s="31"/>
      <c r="J101" s="31"/>
      <c r="K101" s="35"/>
    </row>
    <row r="102" spans="2:11" x14ac:dyDescent="0.3">
      <c r="B102" s="8" t="s">
        <v>4078</v>
      </c>
      <c r="C102" s="57" t="s">
        <v>4079</v>
      </c>
      <c r="D102" s="54" t="s">
        <v>4080</v>
      </c>
      <c r="E102" s="6" t="s">
        <v>156</v>
      </c>
      <c r="F102" s="19">
        <v>20820</v>
      </c>
      <c r="G102" s="24">
        <v>430.1</v>
      </c>
      <c r="H102" s="24">
        <v>0.48</v>
      </c>
      <c r="I102" s="31"/>
      <c r="J102" s="31"/>
      <c r="K102" s="35"/>
    </row>
    <row r="103" spans="2:11" x14ac:dyDescent="0.3">
      <c r="B103" s="8" t="s">
        <v>279</v>
      </c>
      <c r="C103" s="57" t="s">
        <v>280</v>
      </c>
      <c r="D103" s="54" t="s">
        <v>281</v>
      </c>
      <c r="E103" s="6" t="s">
        <v>107</v>
      </c>
      <c r="F103" s="19">
        <v>220609</v>
      </c>
      <c r="G103" s="24">
        <v>425.11</v>
      </c>
      <c r="H103" s="24">
        <v>0.47</v>
      </c>
      <c r="I103" s="31"/>
      <c r="J103" s="31"/>
      <c r="K103" s="35"/>
    </row>
    <row r="104" spans="2:11" x14ac:dyDescent="0.3">
      <c r="B104" s="8" t="s">
        <v>217</v>
      </c>
      <c r="C104" s="57" t="s">
        <v>218</v>
      </c>
      <c r="D104" s="54" t="s">
        <v>219</v>
      </c>
      <c r="E104" s="6" t="s">
        <v>145</v>
      </c>
      <c r="F104" s="19">
        <v>70042</v>
      </c>
      <c r="G104" s="24">
        <v>415.1</v>
      </c>
      <c r="H104" s="24">
        <v>0.46</v>
      </c>
      <c r="I104" s="31"/>
      <c r="J104" s="31"/>
      <c r="K104" s="35"/>
    </row>
    <row r="105" spans="2:11" x14ac:dyDescent="0.3">
      <c r="B105" s="8" t="s">
        <v>2502</v>
      </c>
      <c r="C105" s="57" t="s">
        <v>2503</v>
      </c>
      <c r="D105" s="54" t="s">
        <v>2504</v>
      </c>
      <c r="E105" s="6" t="s">
        <v>86</v>
      </c>
      <c r="F105" s="19">
        <v>197803</v>
      </c>
      <c r="G105" s="24">
        <v>407.49</v>
      </c>
      <c r="H105" s="24">
        <v>0.45</v>
      </c>
      <c r="I105" s="31"/>
      <c r="J105" s="31"/>
      <c r="K105" s="35"/>
    </row>
    <row r="106" spans="2:11" x14ac:dyDescent="0.3">
      <c r="B106" s="8" t="s">
        <v>2448</v>
      </c>
      <c r="C106" s="57" t="s">
        <v>2449</v>
      </c>
      <c r="D106" s="54" t="s">
        <v>2450</v>
      </c>
      <c r="E106" s="6" t="s">
        <v>107</v>
      </c>
      <c r="F106" s="19">
        <v>90189</v>
      </c>
      <c r="G106" s="24">
        <v>406.62</v>
      </c>
      <c r="H106" s="24">
        <v>0.45</v>
      </c>
      <c r="I106" s="31"/>
      <c r="J106" s="31"/>
      <c r="K106" s="35"/>
    </row>
    <row r="107" spans="2:11" x14ac:dyDescent="0.3">
      <c r="B107" s="8" t="s">
        <v>138</v>
      </c>
      <c r="C107" s="57" t="s">
        <v>139</v>
      </c>
      <c r="D107" s="54" t="s">
        <v>140</v>
      </c>
      <c r="E107" s="6" t="s">
        <v>141</v>
      </c>
      <c r="F107" s="19">
        <v>9899</v>
      </c>
      <c r="G107" s="24">
        <v>400.64</v>
      </c>
      <c r="H107" s="24">
        <v>0.45</v>
      </c>
      <c r="I107" s="31"/>
      <c r="J107" s="31"/>
      <c r="K107" s="35"/>
    </row>
    <row r="108" spans="2:11" x14ac:dyDescent="0.3">
      <c r="B108" s="8" t="s">
        <v>971</v>
      </c>
      <c r="C108" s="57" t="s">
        <v>972</v>
      </c>
      <c r="D108" s="54" t="s">
        <v>973</v>
      </c>
      <c r="E108" s="6" t="s">
        <v>43</v>
      </c>
      <c r="F108" s="19">
        <v>208346</v>
      </c>
      <c r="G108" s="24">
        <v>395.11</v>
      </c>
      <c r="H108" s="24">
        <v>0.44</v>
      </c>
      <c r="I108" s="31"/>
      <c r="J108" s="31"/>
      <c r="K108" s="35"/>
    </row>
    <row r="109" spans="2:11" x14ac:dyDescent="0.3">
      <c r="B109" s="8" t="s">
        <v>3060</v>
      </c>
      <c r="C109" s="57" t="s">
        <v>3061</v>
      </c>
      <c r="D109" s="54" t="s">
        <v>3062</v>
      </c>
      <c r="E109" s="6" t="s">
        <v>401</v>
      </c>
      <c r="F109" s="19">
        <v>172558</v>
      </c>
      <c r="G109" s="24">
        <v>375.95</v>
      </c>
      <c r="H109" s="24">
        <v>0.42</v>
      </c>
      <c r="I109" s="31"/>
      <c r="J109" s="31"/>
      <c r="K109" s="35"/>
    </row>
    <row r="110" spans="2:11" x14ac:dyDescent="0.3">
      <c r="B110" s="8" t="s">
        <v>543</v>
      </c>
      <c r="C110" s="57" t="s">
        <v>544</v>
      </c>
      <c r="D110" s="54" t="s">
        <v>545</v>
      </c>
      <c r="E110" s="6" t="s">
        <v>164</v>
      </c>
      <c r="F110" s="19">
        <v>279919</v>
      </c>
      <c r="G110" s="24">
        <v>375.04</v>
      </c>
      <c r="H110" s="24">
        <v>0.42</v>
      </c>
      <c r="I110" s="31"/>
      <c r="J110" s="31"/>
      <c r="K110" s="35"/>
    </row>
    <row r="111" spans="2:11" x14ac:dyDescent="0.3">
      <c r="B111" s="8" t="s">
        <v>4081</v>
      </c>
      <c r="C111" s="57" t="s">
        <v>4082</v>
      </c>
      <c r="D111" s="54" t="s">
        <v>4083</v>
      </c>
      <c r="E111" s="6" t="s">
        <v>315</v>
      </c>
      <c r="F111" s="19">
        <v>10047</v>
      </c>
      <c r="G111" s="24">
        <v>364.79</v>
      </c>
      <c r="H111" s="24">
        <v>0.41</v>
      </c>
      <c r="I111" s="31"/>
      <c r="J111" s="31"/>
      <c r="K111" s="35"/>
    </row>
    <row r="112" spans="2:11" x14ac:dyDescent="0.3">
      <c r="B112" s="8" t="s">
        <v>2091</v>
      </c>
      <c r="C112" s="57" t="s">
        <v>2092</v>
      </c>
      <c r="D112" s="54" t="s">
        <v>2093</v>
      </c>
      <c r="E112" s="6" t="s">
        <v>86</v>
      </c>
      <c r="F112" s="19">
        <v>5997</v>
      </c>
      <c r="G112" s="24">
        <v>362.7</v>
      </c>
      <c r="H112" s="24">
        <v>0.4</v>
      </c>
      <c r="I112" s="31"/>
      <c r="J112" s="31"/>
      <c r="K112" s="35"/>
    </row>
    <row r="113" spans="2:11" x14ac:dyDescent="0.3">
      <c r="B113" s="8" t="s">
        <v>4084</v>
      </c>
      <c r="C113" s="57" t="s">
        <v>4085</v>
      </c>
      <c r="D113" s="54" t="s">
        <v>4086</v>
      </c>
      <c r="E113" s="6" t="s">
        <v>127</v>
      </c>
      <c r="F113" s="19">
        <v>4157</v>
      </c>
      <c r="G113" s="24">
        <v>362.55</v>
      </c>
      <c r="H113" s="24">
        <v>0.4</v>
      </c>
      <c r="I113" s="31"/>
      <c r="J113" s="31"/>
      <c r="K113" s="35"/>
    </row>
    <row r="114" spans="2:11" x14ac:dyDescent="0.3">
      <c r="B114" s="8" t="s">
        <v>4087</v>
      </c>
      <c r="C114" s="57" t="s">
        <v>4088</v>
      </c>
      <c r="D114" s="54" t="s">
        <v>4089</v>
      </c>
      <c r="E114" s="6" t="s">
        <v>244</v>
      </c>
      <c r="F114" s="19">
        <v>18502</v>
      </c>
      <c r="G114" s="24">
        <v>361.29</v>
      </c>
      <c r="H114" s="24">
        <v>0.4</v>
      </c>
      <c r="I114" s="31"/>
      <c r="J114" s="31"/>
      <c r="K114" s="35"/>
    </row>
    <row r="115" spans="2:11" x14ac:dyDescent="0.3">
      <c r="B115" s="8" t="s">
        <v>235</v>
      </c>
      <c r="C115" s="57" t="s">
        <v>236</v>
      </c>
      <c r="D115" s="54" t="s">
        <v>237</v>
      </c>
      <c r="E115" s="6" t="s">
        <v>90</v>
      </c>
      <c r="F115" s="19">
        <v>19578</v>
      </c>
      <c r="G115" s="24">
        <v>358.98</v>
      </c>
      <c r="H115" s="24">
        <v>0.4</v>
      </c>
      <c r="I115" s="31"/>
      <c r="J115" s="31"/>
      <c r="K115" s="35"/>
    </row>
    <row r="116" spans="2:11" x14ac:dyDescent="0.3">
      <c r="B116" s="8" t="s">
        <v>811</v>
      </c>
      <c r="C116" s="57" t="s">
        <v>812</v>
      </c>
      <c r="D116" s="54" t="s">
        <v>813</v>
      </c>
      <c r="E116" s="6" t="s">
        <v>141</v>
      </c>
      <c r="F116" s="19">
        <v>79348</v>
      </c>
      <c r="G116" s="24">
        <v>356.11</v>
      </c>
      <c r="H116" s="24">
        <v>0.4</v>
      </c>
      <c r="I116" s="31"/>
      <c r="J116" s="31"/>
      <c r="K116" s="35"/>
    </row>
    <row r="117" spans="2:11" x14ac:dyDescent="0.3">
      <c r="B117" s="8" t="s">
        <v>335</v>
      </c>
      <c r="C117" s="57" t="s">
        <v>336</v>
      </c>
      <c r="D117" s="54" t="s">
        <v>337</v>
      </c>
      <c r="E117" s="6" t="s">
        <v>43</v>
      </c>
      <c r="F117" s="19">
        <v>298933</v>
      </c>
      <c r="G117" s="24">
        <v>354.41</v>
      </c>
      <c r="H117" s="24">
        <v>0.39</v>
      </c>
      <c r="I117" s="31"/>
      <c r="J117" s="31"/>
      <c r="K117" s="35"/>
    </row>
    <row r="118" spans="2:11" x14ac:dyDescent="0.3">
      <c r="B118" s="8" t="s">
        <v>269</v>
      </c>
      <c r="C118" s="57" t="s">
        <v>270</v>
      </c>
      <c r="D118" s="54" t="s">
        <v>271</v>
      </c>
      <c r="E118" s="6" t="s">
        <v>272</v>
      </c>
      <c r="F118" s="19">
        <v>17763</v>
      </c>
      <c r="G118" s="24">
        <v>346.57</v>
      </c>
      <c r="H118" s="24">
        <v>0.39</v>
      </c>
      <c r="I118" s="31"/>
      <c r="J118" s="31"/>
      <c r="K118" s="35"/>
    </row>
    <row r="119" spans="2:11" x14ac:dyDescent="0.3">
      <c r="B119" s="8" t="s">
        <v>2999</v>
      </c>
      <c r="C119" s="57" t="s">
        <v>3000</v>
      </c>
      <c r="D119" s="54" t="s">
        <v>3001</v>
      </c>
      <c r="E119" s="6" t="s">
        <v>207</v>
      </c>
      <c r="F119" s="19">
        <v>43230</v>
      </c>
      <c r="G119" s="24">
        <v>345.86</v>
      </c>
      <c r="H119" s="24">
        <v>0.39</v>
      </c>
      <c r="I119" s="31"/>
      <c r="J119" s="31"/>
      <c r="K119" s="35"/>
    </row>
    <row r="120" spans="2:11" x14ac:dyDescent="0.3">
      <c r="B120" s="8" t="s">
        <v>2107</v>
      </c>
      <c r="C120" s="57" t="s">
        <v>2108</v>
      </c>
      <c r="D120" s="54" t="s">
        <v>2109</v>
      </c>
      <c r="E120" s="6" t="s">
        <v>90</v>
      </c>
      <c r="F120" s="19">
        <v>10182</v>
      </c>
      <c r="G120" s="24">
        <v>344.98</v>
      </c>
      <c r="H120" s="24">
        <v>0.38</v>
      </c>
      <c r="I120" s="31"/>
      <c r="J120" s="31"/>
      <c r="K120" s="35"/>
    </row>
    <row r="121" spans="2:11" x14ac:dyDescent="0.3">
      <c r="B121" s="8" t="s">
        <v>4090</v>
      </c>
      <c r="C121" s="57" t="s">
        <v>4091</v>
      </c>
      <c r="D121" s="54" t="s">
        <v>4092</v>
      </c>
      <c r="E121" s="6" t="s">
        <v>315</v>
      </c>
      <c r="F121" s="19">
        <v>5177</v>
      </c>
      <c r="G121" s="24">
        <v>344.56</v>
      </c>
      <c r="H121" s="24">
        <v>0.38</v>
      </c>
      <c r="I121" s="31"/>
      <c r="J121" s="31"/>
      <c r="K121" s="35"/>
    </row>
    <row r="122" spans="2:11" x14ac:dyDescent="0.3">
      <c r="B122" s="8" t="s">
        <v>4093</v>
      </c>
      <c r="C122" s="57" t="s">
        <v>4094</v>
      </c>
      <c r="D122" s="54" t="s">
        <v>4095</v>
      </c>
      <c r="E122" s="6" t="s">
        <v>315</v>
      </c>
      <c r="F122" s="19">
        <v>16898</v>
      </c>
      <c r="G122" s="24">
        <v>335.78</v>
      </c>
      <c r="H122" s="24">
        <v>0.37</v>
      </c>
      <c r="I122" s="31"/>
      <c r="J122" s="31"/>
      <c r="K122" s="35"/>
    </row>
    <row r="123" spans="2:11" x14ac:dyDescent="0.3">
      <c r="B123" s="8" t="s">
        <v>2466</v>
      </c>
      <c r="C123" s="57" t="s">
        <v>2467</v>
      </c>
      <c r="D123" s="54" t="s">
        <v>2468</v>
      </c>
      <c r="E123" s="6" t="s">
        <v>86</v>
      </c>
      <c r="F123" s="19">
        <v>195712</v>
      </c>
      <c r="G123" s="24">
        <v>332.96</v>
      </c>
      <c r="H123" s="24">
        <v>0.37</v>
      </c>
      <c r="I123" s="31"/>
      <c r="J123" s="31"/>
      <c r="K123" s="35"/>
    </row>
    <row r="124" spans="2:11" x14ac:dyDescent="0.3">
      <c r="B124" s="8" t="s">
        <v>124</v>
      </c>
      <c r="C124" s="57" t="s">
        <v>125</v>
      </c>
      <c r="D124" s="54" t="s">
        <v>126</v>
      </c>
      <c r="E124" s="6" t="s">
        <v>127</v>
      </c>
      <c r="F124" s="19">
        <v>9531</v>
      </c>
      <c r="G124" s="24">
        <v>325.89</v>
      </c>
      <c r="H124" s="24">
        <v>0.36</v>
      </c>
      <c r="I124" s="31"/>
      <c r="J124" s="31"/>
      <c r="K124" s="35"/>
    </row>
    <row r="125" spans="2:11" x14ac:dyDescent="0.3">
      <c r="B125" s="8" t="s">
        <v>4096</v>
      </c>
      <c r="C125" s="57" t="s">
        <v>1615</v>
      </c>
      <c r="D125" s="54" t="s">
        <v>4097</v>
      </c>
      <c r="E125" s="6" t="s">
        <v>207</v>
      </c>
      <c r="F125" s="19">
        <v>36957</v>
      </c>
      <c r="G125" s="24">
        <v>321.54000000000002</v>
      </c>
      <c r="H125" s="24">
        <v>0.36</v>
      </c>
      <c r="I125" s="31"/>
      <c r="J125" s="31"/>
      <c r="K125" s="35"/>
    </row>
    <row r="126" spans="2:11" x14ac:dyDescent="0.3">
      <c r="B126" s="8" t="s">
        <v>402</v>
      </c>
      <c r="C126" s="57" t="s">
        <v>403</v>
      </c>
      <c r="D126" s="54" t="s">
        <v>404</v>
      </c>
      <c r="E126" s="6" t="s">
        <v>115</v>
      </c>
      <c r="F126" s="19">
        <v>9552</v>
      </c>
      <c r="G126" s="24">
        <v>316.14999999999998</v>
      </c>
      <c r="H126" s="24">
        <v>0.35</v>
      </c>
      <c r="I126" s="31"/>
      <c r="J126" s="31"/>
      <c r="K126" s="35"/>
    </row>
    <row r="127" spans="2:11" x14ac:dyDescent="0.3">
      <c r="B127" s="8" t="s">
        <v>285</v>
      </c>
      <c r="C127" s="57" t="s">
        <v>286</v>
      </c>
      <c r="D127" s="54" t="s">
        <v>287</v>
      </c>
      <c r="E127" s="6" t="s">
        <v>68</v>
      </c>
      <c r="F127" s="19">
        <v>16066</v>
      </c>
      <c r="G127" s="24">
        <v>308.02</v>
      </c>
      <c r="H127" s="24">
        <v>0.34</v>
      </c>
      <c r="I127" s="31"/>
      <c r="J127" s="31"/>
      <c r="K127" s="35"/>
    </row>
    <row r="128" spans="2:11" x14ac:dyDescent="0.3">
      <c r="B128" s="8" t="s">
        <v>120</v>
      </c>
      <c r="C128" s="57" t="s">
        <v>121</v>
      </c>
      <c r="D128" s="54" t="s">
        <v>122</v>
      </c>
      <c r="E128" s="6" t="s">
        <v>123</v>
      </c>
      <c r="F128" s="19">
        <v>6769</v>
      </c>
      <c r="G128" s="24">
        <v>297.98</v>
      </c>
      <c r="H128" s="24">
        <v>0.33</v>
      </c>
      <c r="I128" s="31"/>
      <c r="J128" s="31"/>
      <c r="K128" s="35"/>
    </row>
    <row r="129" spans="2:11" x14ac:dyDescent="0.3">
      <c r="B129" s="8" t="s">
        <v>2418</v>
      </c>
      <c r="C129" s="57" t="s">
        <v>2419</v>
      </c>
      <c r="D129" s="54" t="s">
        <v>2420</v>
      </c>
      <c r="E129" s="6" t="s">
        <v>149</v>
      </c>
      <c r="F129" s="19">
        <v>46627</v>
      </c>
      <c r="G129" s="24">
        <v>297.89999999999998</v>
      </c>
      <c r="H129" s="24">
        <v>0.33</v>
      </c>
      <c r="I129" s="31"/>
      <c r="J129" s="31"/>
      <c r="K129" s="35"/>
    </row>
    <row r="130" spans="2:11" x14ac:dyDescent="0.3">
      <c r="B130" s="8" t="s">
        <v>2406</v>
      </c>
      <c r="C130" s="57" t="s">
        <v>2407</v>
      </c>
      <c r="D130" s="54" t="s">
        <v>2408</v>
      </c>
      <c r="E130" s="6" t="s">
        <v>86</v>
      </c>
      <c r="F130" s="19">
        <v>123455</v>
      </c>
      <c r="G130" s="24">
        <v>293.27999999999997</v>
      </c>
      <c r="H130" s="24">
        <v>0.33</v>
      </c>
      <c r="I130" s="31"/>
      <c r="J130" s="31"/>
      <c r="K130" s="35"/>
    </row>
    <row r="131" spans="2:11" x14ac:dyDescent="0.3">
      <c r="B131" s="8" t="s">
        <v>2829</v>
      </c>
      <c r="C131" s="57" t="s">
        <v>2830</v>
      </c>
      <c r="D131" s="54" t="s">
        <v>2831</v>
      </c>
      <c r="E131" s="6" t="s">
        <v>82</v>
      </c>
      <c r="F131" s="19">
        <v>76068</v>
      </c>
      <c r="G131" s="24">
        <v>292.98</v>
      </c>
      <c r="H131" s="24">
        <v>0.33</v>
      </c>
      <c r="I131" s="31"/>
      <c r="J131" s="31"/>
      <c r="K131" s="35"/>
    </row>
    <row r="132" spans="2:11" x14ac:dyDescent="0.3">
      <c r="B132" s="8" t="s">
        <v>961</v>
      </c>
      <c r="C132" s="57" t="s">
        <v>962</v>
      </c>
      <c r="D132" s="54" t="s">
        <v>963</v>
      </c>
      <c r="E132" s="6" t="s">
        <v>111</v>
      </c>
      <c r="F132" s="19">
        <v>24700</v>
      </c>
      <c r="G132" s="24">
        <v>281.83</v>
      </c>
      <c r="H132" s="24">
        <v>0.31</v>
      </c>
      <c r="I132" s="31"/>
      <c r="J132" s="31"/>
      <c r="K132" s="35"/>
    </row>
    <row r="133" spans="2:11" x14ac:dyDescent="0.3">
      <c r="B133" s="8" t="s">
        <v>254</v>
      </c>
      <c r="C133" s="57" t="s">
        <v>255</v>
      </c>
      <c r="D133" s="54" t="s">
        <v>256</v>
      </c>
      <c r="E133" s="6" t="s">
        <v>171</v>
      </c>
      <c r="F133" s="19">
        <v>48502</v>
      </c>
      <c r="G133" s="24">
        <v>277.24</v>
      </c>
      <c r="H133" s="24">
        <v>0.31</v>
      </c>
      <c r="I133" s="31"/>
      <c r="J133" s="31"/>
      <c r="K133" s="35"/>
    </row>
    <row r="134" spans="2:11" x14ac:dyDescent="0.3">
      <c r="B134" s="8" t="s">
        <v>1802</v>
      </c>
      <c r="C134" s="57" t="s">
        <v>1803</v>
      </c>
      <c r="D134" s="54" t="s">
        <v>1804</v>
      </c>
      <c r="E134" s="6" t="s">
        <v>175</v>
      </c>
      <c r="F134" s="19">
        <v>8163</v>
      </c>
      <c r="G134" s="24">
        <v>272.2</v>
      </c>
      <c r="H134" s="24">
        <v>0.3</v>
      </c>
      <c r="I134" s="31"/>
      <c r="J134" s="31"/>
      <c r="K134" s="35"/>
    </row>
    <row r="135" spans="2:11" x14ac:dyDescent="0.3">
      <c r="B135" s="8" t="s">
        <v>2239</v>
      </c>
      <c r="C135" s="57" t="s">
        <v>2240</v>
      </c>
      <c r="D135" s="54" t="s">
        <v>2241</v>
      </c>
      <c r="E135" s="6" t="s">
        <v>123</v>
      </c>
      <c r="F135" s="19">
        <v>37938</v>
      </c>
      <c r="G135" s="24">
        <v>269.74</v>
      </c>
      <c r="H135" s="24">
        <v>0.3</v>
      </c>
      <c r="I135" s="31"/>
      <c r="J135" s="31"/>
      <c r="K135" s="35"/>
    </row>
    <row r="136" spans="2:11" x14ac:dyDescent="0.3">
      <c r="B136" s="8" t="s">
        <v>4098</v>
      </c>
      <c r="C136" s="57" t="s">
        <v>4099</v>
      </c>
      <c r="D136" s="54" t="s">
        <v>4100</v>
      </c>
      <c r="E136" s="6" t="s">
        <v>90</v>
      </c>
      <c r="F136" s="19">
        <v>10357</v>
      </c>
      <c r="G136" s="24">
        <v>266.60000000000002</v>
      </c>
      <c r="H136" s="24">
        <v>0.3</v>
      </c>
      <c r="I136" s="31"/>
      <c r="J136" s="31"/>
      <c r="K136" s="35"/>
    </row>
    <row r="137" spans="2:11" x14ac:dyDescent="0.3">
      <c r="B137" s="8" t="s">
        <v>4101</v>
      </c>
      <c r="C137" s="57" t="s">
        <v>4102</v>
      </c>
      <c r="D137" s="54" t="s">
        <v>4103</v>
      </c>
      <c r="E137" s="6" t="s">
        <v>127</v>
      </c>
      <c r="F137" s="19">
        <v>7994</v>
      </c>
      <c r="G137" s="24">
        <v>250.96</v>
      </c>
      <c r="H137" s="24">
        <v>0.28000000000000003</v>
      </c>
      <c r="I137" s="31"/>
      <c r="J137" s="31"/>
      <c r="K137" s="35"/>
    </row>
    <row r="138" spans="2:11" x14ac:dyDescent="0.3">
      <c r="B138" s="8" t="s">
        <v>332</v>
      </c>
      <c r="C138" s="57" t="s">
        <v>333</v>
      </c>
      <c r="D138" s="54" t="s">
        <v>334</v>
      </c>
      <c r="E138" s="6" t="s">
        <v>141</v>
      </c>
      <c r="F138" s="19">
        <v>417166</v>
      </c>
      <c r="G138" s="24">
        <v>249.13</v>
      </c>
      <c r="H138" s="24">
        <v>0.28000000000000003</v>
      </c>
      <c r="I138" s="31"/>
      <c r="J138" s="31"/>
      <c r="K138" s="35"/>
    </row>
    <row r="139" spans="2:11" x14ac:dyDescent="0.3">
      <c r="B139" s="8" t="s">
        <v>2436</v>
      </c>
      <c r="C139" s="57" t="s">
        <v>2437</v>
      </c>
      <c r="D139" s="54" t="s">
        <v>2438</v>
      </c>
      <c r="E139" s="6" t="s">
        <v>57</v>
      </c>
      <c r="F139" s="19">
        <v>488041</v>
      </c>
      <c r="G139" s="24">
        <v>242.12</v>
      </c>
      <c r="H139" s="24">
        <v>0.27</v>
      </c>
      <c r="I139" s="31"/>
      <c r="J139" s="31"/>
      <c r="K139" s="35"/>
    </row>
    <row r="140" spans="2:11" x14ac:dyDescent="0.3">
      <c r="B140" s="8" t="s">
        <v>3327</v>
      </c>
      <c r="C140" s="57" t="s">
        <v>3328</v>
      </c>
      <c r="D140" s="54" t="s">
        <v>3329</v>
      </c>
      <c r="E140" s="6" t="s">
        <v>141</v>
      </c>
      <c r="F140" s="19">
        <v>8676</v>
      </c>
      <c r="G140" s="24">
        <v>240.33</v>
      </c>
      <c r="H140" s="24">
        <v>0.27</v>
      </c>
      <c r="I140" s="31"/>
      <c r="J140" s="31"/>
      <c r="K140" s="35"/>
    </row>
    <row r="141" spans="2:11" x14ac:dyDescent="0.3">
      <c r="B141" s="8" t="s">
        <v>4104</v>
      </c>
      <c r="C141" s="57" t="s">
        <v>4105</v>
      </c>
      <c r="D141" s="54" t="s">
        <v>4106</v>
      </c>
      <c r="E141" s="6" t="s">
        <v>119</v>
      </c>
      <c r="F141" s="19">
        <v>228514</v>
      </c>
      <c r="G141" s="24">
        <v>239.23</v>
      </c>
      <c r="H141" s="24">
        <v>0.27</v>
      </c>
      <c r="I141" s="31"/>
      <c r="J141" s="31"/>
      <c r="K141" s="35"/>
    </row>
    <row r="142" spans="2:11" x14ac:dyDescent="0.3">
      <c r="B142" s="8" t="s">
        <v>4107</v>
      </c>
      <c r="C142" s="57" t="s">
        <v>4108</v>
      </c>
      <c r="D142" s="54" t="s">
        <v>4109</v>
      </c>
      <c r="E142" s="6" t="s">
        <v>127</v>
      </c>
      <c r="F142" s="19">
        <v>22353</v>
      </c>
      <c r="G142" s="24">
        <v>237.19</v>
      </c>
      <c r="H142" s="24">
        <v>0.26</v>
      </c>
      <c r="I142" s="31"/>
      <c r="J142" s="31"/>
      <c r="K142" s="35"/>
    </row>
    <row r="143" spans="2:11" x14ac:dyDescent="0.3">
      <c r="B143" s="8" t="s">
        <v>4110</v>
      </c>
      <c r="C143" s="57" t="s">
        <v>4111</v>
      </c>
      <c r="D143" s="54" t="s">
        <v>4112</v>
      </c>
      <c r="E143" s="6" t="s">
        <v>149</v>
      </c>
      <c r="F143" s="19">
        <v>20746</v>
      </c>
      <c r="G143" s="24">
        <v>235.84</v>
      </c>
      <c r="H143" s="24">
        <v>0.26</v>
      </c>
      <c r="I143" s="31"/>
      <c r="J143" s="31"/>
      <c r="K143" s="35"/>
    </row>
    <row r="144" spans="2:11" x14ac:dyDescent="0.3">
      <c r="B144" s="8" t="s">
        <v>2116</v>
      </c>
      <c r="C144" s="57" t="s">
        <v>2117</v>
      </c>
      <c r="D144" s="54" t="s">
        <v>2118</v>
      </c>
      <c r="E144" s="6" t="s">
        <v>82</v>
      </c>
      <c r="F144" s="19">
        <v>55544</v>
      </c>
      <c r="G144" s="24">
        <v>234.78</v>
      </c>
      <c r="H144" s="24">
        <v>0.26</v>
      </c>
      <c r="I144" s="31"/>
      <c r="J144" s="31"/>
      <c r="K144" s="35"/>
    </row>
    <row r="145" spans="2:11" x14ac:dyDescent="0.3">
      <c r="B145" s="8" t="s">
        <v>4113</v>
      </c>
      <c r="C145" s="57" t="s">
        <v>4114</v>
      </c>
      <c r="D145" s="54" t="s">
        <v>4115</v>
      </c>
      <c r="E145" s="6" t="s">
        <v>43</v>
      </c>
      <c r="F145" s="19">
        <v>387026</v>
      </c>
      <c r="G145" s="24">
        <v>221.03</v>
      </c>
      <c r="H145" s="24">
        <v>0.25</v>
      </c>
      <c r="I145" s="31"/>
      <c r="J145" s="31"/>
      <c r="K145" s="35"/>
    </row>
    <row r="146" spans="2:11" x14ac:dyDescent="0.3">
      <c r="B146" s="8" t="s">
        <v>4116</v>
      </c>
      <c r="C146" s="57" t="s">
        <v>4117</v>
      </c>
      <c r="D146" s="54" t="s">
        <v>4118</v>
      </c>
      <c r="E146" s="6" t="s">
        <v>86</v>
      </c>
      <c r="F146" s="19">
        <v>3199</v>
      </c>
      <c r="G146" s="24">
        <v>219.5</v>
      </c>
      <c r="H146" s="24">
        <v>0.24</v>
      </c>
      <c r="I146" s="31"/>
      <c r="J146" s="31"/>
      <c r="K146" s="35"/>
    </row>
    <row r="147" spans="2:11" x14ac:dyDescent="0.3">
      <c r="B147" s="8" t="s">
        <v>153</v>
      </c>
      <c r="C147" s="57" t="s">
        <v>154</v>
      </c>
      <c r="D147" s="54" t="s">
        <v>155</v>
      </c>
      <c r="E147" s="6" t="s">
        <v>156</v>
      </c>
      <c r="F147" s="19">
        <v>542</v>
      </c>
      <c r="G147" s="24">
        <v>213.3</v>
      </c>
      <c r="H147" s="24">
        <v>0.24</v>
      </c>
      <c r="I147" s="31"/>
      <c r="J147" s="31"/>
      <c r="K147" s="35"/>
    </row>
    <row r="148" spans="2:11" x14ac:dyDescent="0.3">
      <c r="B148" s="8" t="s">
        <v>4119</v>
      </c>
      <c r="C148" s="57" t="s">
        <v>4120</v>
      </c>
      <c r="D148" s="54" t="s">
        <v>4121</v>
      </c>
      <c r="E148" s="6" t="s">
        <v>490</v>
      </c>
      <c r="F148" s="19">
        <v>81119</v>
      </c>
      <c r="G148" s="24">
        <v>210.87</v>
      </c>
      <c r="H148" s="24">
        <v>0.23</v>
      </c>
      <c r="I148" s="31"/>
      <c r="J148" s="31"/>
      <c r="K148" s="35"/>
    </row>
    <row r="149" spans="2:11" x14ac:dyDescent="0.3">
      <c r="B149" s="8" t="s">
        <v>4122</v>
      </c>
      <c r="C149" s="57" t="s">
        <v>1586</v>
      </c>
      <c r="D149" s="54" t="s">
        <v>4123</v>
      </c>
      <c r="E149" s="6" t="s">
        <v>542</v>
      </c>
      <c r="F149" s="19">
        <v>67066</v>
      </c>
      <c r="G149" s="24">
        <v>209.98</v>
      </c>
      <c r="H149" s="24">
        <v>0.23</v>
      </c>
      <c r="I149" s="31"/>
      <c r="J149" s="31"/>
      <c r="K149" s="35"/>
    </row>
    <row r="150" spans="2:11" x14ac:dyDescent="0.3">
      <c r="B150" s="8" t="s">
        <v>2835</v>
      </c>
      <c r="C150" s="57" t="s">
        <v>2836</v>
      </c>
      <c r="D150" s="54" t="s">
        <v>2837</v>
      </c>
      <c r="E150" s="6" t="s">
        <v>401</v>
      </c>
      <c r="F150" s="19">
        <v>42409</v>
      </c>
      <c r="G150" s="24">
        <v>201.36</v>
      </c>
      <c r="H150" s="24">
        <v>0.22</v>
      </c>
      <c r="I150" s="31"/>
      <c r="J150" s="31"/>
      <c r="K150" s="35"/>
    </row>
    <row r="151" spans="2:11" x14ac:dyDescent="0.3">
      <c r="B151" s="8" t="s">
        <v>4124</v>
      </c>
      <c r="C151" s="57" t="s">
        <v>4125</v>
      </c>
      <c r="D151" s="54" t="s">
        <v>4126</v>
      </c>
      <c r="E151" s="6" t="s">
        <v>368</v>
      </c>
      <c r="F151" s="19">
        <v>695</v>
      </c>
      <c r="G151" s="24">
        <v>198.08</v>
      </c>
      <c r="H151" s="24">
        <v>0.22</v>
      </c>
      <c r="I151" s="31"/>
      <c r="J151" s="31"/>
      <c r="K151" s="35"/>
    </row>
    <row r="152" spans="2:11" x14ac:dyDescent="0.3">
      <c r="B152" s="8" t="s">
        <v>4128</v>
      </c>
      <c r="C152" s="57" t="s">
        <v>4129</v>
      </c>
      <c r="D152" s="54" t="s">
        <v>4130</v>
      </c>
      <c r="E152" s="6" t="s">
        <v>119</v>
      </c>
      <c r="F152" s="19">
        <v>80260</v>
      </c>
      <c r="G152" s="24">
        <v>184.81</v>
      </c>
      <c r="H152" s="24">
        <v>0.21</v>
      </c>
      <c r="I152" s="31"/>
      <c r="J152" s="31"/>
      <c r="K152" s="35"/>
    </row>
    <row r="153" spans="2:11" x14ac:dyDescent="0.3">
      <c r="B153" s="8" t="s">
        <v>2505</v>
      </c>
      <c r="C153" s="57" t="s">
        <v>2506</v>
      </c>
      <c r="D153" s="54" t="s">
        <v>2507</v>
      </c>
      <c r="E153" s="6" t="s">
        <v>119</v>
      </c>
      <c r="F153" s="19">
        <v>175960</v>
      </c>
      <c r="G153" s="24">
        <v>176.89</v>
      </c>
      <c r="H153" s="24">
        <v>0.2</v>
      </c>
      <c r="I153" s="31"/>
      <c r="J153" s="31"/>
      <c r="K153" s="35"/>
    </row>
    <row r="154" spans="2:11" x14ac:dyDescent="0.3">
      <c r="B154" s="8" t="s">
        <v>4131</v>
      </c>
      <c r="C154" s="57" t="s">
        <v>1816</v>
      </c>
      <c r="D154" s="54" t="s">
        <v>4132</v>
      </c>
      <c r="E154" s="6" t="s">
        <v>368</v>
      </c>
      <c r="F154" s="19">
        <v>11996</v>
      </c>
      <c r="G154" s="24">
        <v>149.49</v>
      </c>
      <c r="H154" s="24">
        <v>0.17</v>
      </c>
      <c r="I154" s="31"/>
      <c r="J154" s="31"/>
      <c r="K154" s="35"/>
    </row>
    <row r="155" spans="2:11" x14ac:dyDescent="0.3">
      <c r="B155" s="8" t="s">
        <v>4133</v>
      </c>
      <c r="C155" s="57" t="s">
        <v>4134</v>
      </c>
      <c r="D155" s="54" t="s">
        <v>4135</v>
      </c>
      <c r="E155" s="6" t="s">
        <v>500</v>
      </c>
      <c r="F155" s="19">
        <v>24301</v>
      </c>
      <c r="G155" s="24">
        <v>145.41999999999999</v>
      </c>
      <c r="H155" s="24">
        <v>0.16</v>
      </c>
      <c r="I155" s="31"/>
      <c r="J155" s="31"/>
      <c r="K155" s="35"/>
    </row>
    <row r="156" spans="2:11" x14ac:dyDescent="0.3">
      <c r="B156" s="8" t="s">
        <v>4136</v>
      </c>
      <c r="C156" s="57" t="s">
        <v>4137</v>
      </c>
      <c r="D156" s="54" t="s">
        <v>4138</v>
      </c>
      <c r="E156" s="6" t="s">
        <v>82</v>
      </c>
      <c r="F156" s="19">
        <v>59202</v>
      </c>
      <c r="G156" s="24">
        <v>113.95</v>
      </c>
      <c r="H156" s="24">
        <v>0.13</v>
      </c>
      <c r="I156" s="31"/>
      <c r="J156" s="31"/>
      <c r="K156" s="35"/>
    </row>
    <row r="157" spans="2:11" x14ac:dyDescent="0.3">
      <c r="B157" s="8" t="s">
        <v>4139</v>
      </c>
      <c r="C157" s="57" t="s">
        <v>4140</v>
      </c>
      <c r="D157" s="54" t="s">
        <v>4141</v>
      </c>
      <c r="E157" s="6" t="s">
        <v>72</v>
      </c>
      <c r="F157" s="19">
        <v>248326</v>
      </c>
      <c r="G157" s="24">
        <v>107.18</v>
      </c>
      <c r="H157" s="24">
        <v>0.12</v>
      </c>
      <c r="I157" s="31"/>
      <c r="J157" s="31"/>
      <c r="K157" s="35"/>
    </row>
    <row r="158" spans="2:11" x14ac:dyDescent="0.3">
      <c r="B158" s="8" t="s">
        <v>2484</v>
      </c>
      <c r="C158" s="57" t="s">
        <v>2485</v>
      </c>
      <c r="D158" s="54" t="s">
        <v>2486</v>
      </c>
      <c r="E158" s="6" t="s">
        <v>164</v>
      </c>
      <c r="F158" s="19">
        <v>115473</v>
      </c>
      <c r="G158" s="24">
        <v>86.6</v>
      </c>
      <c r="H158" s="24">
        <v>0.1</v>
      </c>
      <c r="I158" s="31"/>
      <c r="J158" s="31"/>
      <c r="K158" s="35"/>
    </row>
    <row r="159" spans="2:11" x14ac:dyDescent="0.3">
      <c r="B159" s="8" t="s">
        <v>4142</v>
      </c>
      <c r="C159" s="57" t="s">
        <v>1235</v>
      </c>
      <c r="D159" s="54" t="s">
        <v>4143</v>
      </c>
      <c r="E159" s="6" t="s">
        <v>64</v>
      </c>
      <c r="F159" s="19">
        <v>43914</v>
      </c>
      <c r="G159" s="24">
        <v>62.94</v>
      </c>
      <c r="H159" s="24">
        <v>7.0000000000000007E-2</v>
      </c>
      <c r="I159" s="31"/>
      <c r="J159" s="31"/>
      <c r="K159" s="35"/>
    </row>
    <row r="160" spans="2:11" x14ac:dyDescent="0.3">
      <c r="C160" s="58" t="s">
        <v>176</v>
      </c>
      <c r="D160" s="54"/>
      <c r="E160" s="6"/>
      <c r="F160" s="19"/>
      <c r="G160" s="25">
        <v>89962.67</v>
      </c>
      <c r="H160" s="25">
        <v>100.13</v>
      </c>
      <c r="I160" s="31"/>
      <c r="J160" s="31"/>
      <c r="K160" s="35"/>
    </row>
    <row r="161" spans="3:11" x14ac:dyDescent="0.3">
      <c r="C161" s="57"/>
      <c r="D161" s="54"/>
      <c r="E161" s="6"/>
      <c r="F161" s="19"/>
      <c r="G161" s="24"/>
      <c r="H161" s="24"/>
      <c r="I161" s="31"/>
      <c r="J161" s="31"/>
      <c r="K161" s="35"/>
    </row>
    <row r="162" spans="3:11" x14ac:dyDescent="0.3">
      <c r="C162" s="58" t="s">
        <v>3</v>
      </c>
      <c r="D162" s="54"/>
      <c r="E162" s="6"/>
      <c r="F162" s="19"/>
      <c r="G162" s="24" t="s">
        <v>2</v>
      </c>
      <c r="H162" s="24" t="s">
        <v>2</v>
      </c>
      <c r="I162" s="31"/>
      <c r="J162" s="31"/>
      <c r="K162" s="35"/>
    </row>
    <row r="163" spans="3:11" x14ac:dyDescent="0.3">
      <c r="C163" s="57"/>
      <c r="D163" s="54"/>
      <c r="E163" s="6"/>
      <c r="F163" s="19"/>
      <c r="G163" s="24"/>
      <c r="H163" s="24"/>
      <c r="I163" s="31"/>
      <c r="J163" s="31"/>
      <c r="K163" s="35"/>
    </row>
    <row r="164" spans="3:11" x14ac:dyDescent="0.3">
      <c r="C164" s="58" t="s">
        <v>4</v>
      </c>
      <c r="D164" s="54"/>
      <c r="E164" s="6"/>
      <c r="F164" s="19"/>
      <c r="G164" s="24" t="s">
        <v>2</v>
      </c>
      <c r="H164" s="24" t="s">
        <v>2</v>
      </c>
      <c r="I164" s="31"/>
      <c r="J164" s="31"/>
      <c r="K164" s="35"/>
    </row>
    <row r="165" spans="3:11" x14ac:dyDescent="0.3">
      <c r="C165" s="57"/>
      <c r="D165" s="54"/>
      <c r="E165" s="6"/>
      <c r="F165" s="19"/>
      <c r="G165" s="24"/>
      <c r="H165" s="24"/>
      <c r="I165" s="31"/>
      <c r="J165" s="31"/>
      <c r="K165" s="35"/>
    </row>
    <row r="166" spans="3:11" x14ac:dyDescent="0.3">
      <c r="C166" s="58" t="s">
        <v>5</v>
      </c>
      <c r="D166" s="54"/>
      <c r="E166" s="6"/>
      <c r="F166" s="19"/>
      <c r="G166" s="24"/>
      <c r="H166" s="24"/>
      <c r="I166" s="31"/>
      <c r="J166" s="31"/>
      <c r="K166" s="35"/>
    </row>
    <row r="167" spans="3:11" x14ac:dyDescent="0.3">
      <c r="C167" s="57"/>
      <c r="D167" s="54"/>
      <c r="E167" s="6"/>
      <c r="F167" s="19"/>
      <c r="G167" s="24"/>
      <c r="H167" s="24"/>
      <c r="I167" s="31"/>
      <c r="J167" s="31"/>
      <c r="K167" s="35"/>
    </row>
    <row r="168" spans="3:11" x14ac:dyDescent="0.3">
      <c r="C168" s="58" t="s">
        <v>6</v>
      </c>
      <c r="D168" s="54"/>
      <c r="E168" s="6"/>
      <c r="F168" s="19"/>
      <c r="G168" s="24" t="s">
        <v>2</v>
      </c>
      <c r="H168" s="24" t="s">
        <v>2</v>
      </c>
      <c r="I168" s="31"/>
      <c r="J168" s="31"/>
      <c r="K168" s="35"/>
    </row>
    <row r="169" spans="3:11" x14ac:dyDescent="0.3">
      <c r="C169" s="57"/>
      <c r="D169" s="54"/>
      <c r="E169" s="6"/>
      <c r="F169" s="19"/>
      <c r="G169" s="24"/>
      <c r="H169" s="24"/>
      <c r="I169" s="31"/>
      <c r="J169" s="31"/>
      <c r="K169" s="35"/>
    </row>
    <row r="170" spans="3:11" x14ac:dyDescent="0.3">
      <c r="C170" s="58" t="s">
        <v>7</v>
      </c>
      <c r="D170" s="54"/>
      <c r="E170" s="6"/>
      <c r="F170" s="19"/>
      <c r="G170" s="24" t="s">
        <v>2</v>
      </c>
      <c r="H170" s="24" t="s">
        <v>2</v>
      </c>
      <c r="I170" s="31"/>
      <c r="J170" s="31"/>
      <c r="K170" s="35"/>
    </row>
    <row r="171" spans="3:11" x14ac:dyDescent="0.3">
      <c r="C171" s="57"/>
      <c r="D171" s="54"/>
      <c r="E171" s="6"/>
      <c r="F171" s="19"/>
      <c r="G171" s="24"/>
      <c r="H171" s="24"/>
      <c r="I171" s="31"/>
      <c r="J171" s="31"/>
      <c r="K171" s="35"/>
    </row>
    <row r="172" spans="3:11" x14ac:dyDescent="0.3">
      <c r="C172" s="58" t="s">
        <v>8</v>
      </c>
      <c r="D172" s="54"/>
      <c r="E172" s="6"/>
      <c r="F172" s="19"/>
      <c r="G172" s="24" t="s">
        <v>2</v>
      </c>
      <c r="H172" s="24" t="s">
        <v>2</v>
      </c>
      <c r="I172" s="31"/>
      <c r="J172" s="31"/>
      <c r="K172" s="35"/>
    </row>
    <row r="173" spans="3:11" x14ac:dyDescent="0.3">
      <c r="C173" s="57"/>
      <c r="D173" s="54"/>
      <c r="E173" s="6"/>
      <c r="F173" s="19"/>
      <c r="G173" s="24"/>
      <c r="H173" s="24"/>
      <c r="I173" s="31"/>
      <c r="J173" s="31"/>
      <c r="K173" s="35"/>
    </row>
    <row r="174" spans="3:11" x14ac:dyDescent="0.3">
      <c r="C174" s="58" t="s">
        <v>9</v>
      </c>
      <c r="D174" s="54"/>
      <c r="E174" s="6"/>
      <c r="F174" s="19"/>
      <c r="G174" s="24" t="s">
        <v>2</v>
      </c>
      <c r="H174" s="24" t="s">
        <v>2</v>
      </c>
      <c r="I174" s="31"/>
      <c r="J174" s="31"/>
      <c r="K174" s="35"/>
    </row>
    <row r="175" spans="3:11" x14ac:dyDescent="0.3">
      <c r="C175" s="57"/>
      <c r="D175" s="54"/>
      <c r="E175" s="6"/>
      <c r="F175" s="19"/>
      <c r="G175" s="24"/>
      <c r="H175" s="24"/>
      <c r="I175" s="31"/>
      <c r="J175" s="31"/>
      <c r="K175" s="35"/>
    </row>
    <row r="176" spans="3:11" x14ac:dyDescent="0.3">
      <c r="C176" s="58" t="s">
        <v>10</v>
      </c>
      <c r="D176" s="54"/>
      <c r="E176" s="6"/>
      <c r="F176" s="19"/>
      <c r="G176" s="24" t="s">
        <v>2</v>
      </c>
      <c r="H176" s="24" t="s">
        <v>2</v>
      </c>
      <c r="I176" s="31"/>
      <c r="J176" s="31"/>
      <c r="K176" s="35"/>
    </row>
    <row r="177" spans="1:11" x14ac:dyDescent="0.3">
      <c r="C177" s="57"/>
      <c r="D177" s="54"/>
      <c r="E177" s="6"/>
      <c r="F177" s="19"/>
      <c r="G177" s="24"/>
      <c r="H177" s="24"/>
      <c r="I177" s="31"/>
      <c r="J177" s="31"/>
      <c r="K177" s="35"/>
    </row>
    <row r="178" spans="1:11" x14ac:dyDescent="0.3">
      <c r="C178" s="58" t="s">
        <v>11</v>
      </c>
      <c r="D178" s="54"/>
      <c r="E178" s="6"/>
      <c r="F178" s="19"/>
      <c r="G178" s="24"/>
      <c r="H178" s="24"/>
      <c r="I178" s="31"/>
      <c r="J178" s="31"/>
      <c r="K178" s="35"/>
    </row>
    <row r="179" spans="1:11" x14ac:dyDescent="0.3">
      <c r="C179" s="57"/>
      <c r="D179" s="54"/>
      <c r="E179" s="6"/>
      <c r="F179" s="19"/>
      <c r="G179" s="24"/>
      <c r="H179" s="24"/>
      <c r="I179" s="31"/>
      <c r="J179" s="31"/>
      <c r="K179" s="35"/>
    </row>
    <row r="180" spans="1:11" x14ac:dyDescent="0.3">
      <c r="C180" s="58" t="s">
        <v>13</v>
      </c>
      <c r="D180" s="54"/>
      <c r="E180" s="6"/>
      <c r="F180" s="19"/>
      <c r="G180" s="24" t="s">
        <v>2</v>
      </c>
      <c r="H180" s="24" t="s">
        <v>2</v>
      </c>
      <c r="I180" s="31"/>
      <c r="J180" s="31"/>
      <c r="K180" s="35"/>
    </row>
    <row r="181" spans="1:11" x14ac:dyDescent="0.3">
      <c r="C181" s="57"/>
      <c r="D181" s="54"/>
      <c r="E181" s="6"/>
      <c r="F181" s="19"/>
      <c r="G181" s="24"/>
      <c r="H181" s="24"/>
      <c r="I181" s="31"/>
      <c r="J181" s="31"/>
      <c r="K181" s="35"/>
    </row>
    <row r="182" spans="1:11" x14ac:dyDescent="0.3">
      <c r="C182" s="58" t="s">
        <v>14</v>
      </c>
      <c r="D182" s="54"/>
      <c r="E182" s="6"/>
      <c r="F182" s="19"/>
      <c r="G182" s="24" t="s">
        <v>2</v>
      </c>
      <c r="H182" s="24" t="s">
        <v>2</v>
      </c>
      <c r="I182" s="31"/>
      <c r="J182" s="31"/>
      <c r="K182" s="35"/>
    </row>
    <row r="183" spans="1:11" x14ac:dyDescent="0.3">
      <c r="C183" s="57"/>
      <c r="D183" s="54"/>
      <c r="E183" s="6"/>
      <c r="F183" s="19"/>
      <c r="G183" s="24"/>
      <c r="H183" s="24"/>
      <c r="I183" s="31"/>
      <c r="J183" s="31"/>
      <c r="K183" s="35"/>
    </row>
    <row r="184" spans="1:11" x14ac:dyDescent="0.3">
      <c r="C184" s="58" t="s">
        <v>15</v>
      </c>
      <c r="D184" s="54"/>
      <c r="E184" s="6"/>
      <c r="F184" s="19"/>
      <c r="G184" s="24" t="s">
        <v>2</v>
      </c>
      <c r="H184" s="24" t="s">
        <v>2</v>
      </c>
      <c r="I184" s="31"/>
      <c r="J184" s="31"/>
      <c r="K184" s="35"/>
    </row>
    <row r="185" spans="1:11" x14ac:dyDescent="0.3">
      <c r="C185" s="57"/>
      <c r="D185" s="54"/>
      <c r="E185" s="6"/>
      <c r="F185" s="19"/>
      <c r="G185" s="24"/>
      <c r="H185" s="24"/>
      <c r="I185" s="31"/>
      <c r="J185" s="31"/>
      <c r="K185" s="35"/>
    </row>
    <row r="186" spans="1:11" x14ac:dyDescent="0.3">
      <c r="C186" s="58" t="s">
        <v>16</v>
      </c>
      <c r="D186" s="54"/>
      <c r="E186" s="6"/>
      <c r="F186" s="19"/>
      <c r="G186" s="24" t="s">
        <v>2</v>
      </c>
      <c r="H186" s="24" t="s">
        <v>2</v>
      </c>
      <c r="I186" s="31"/>
      <c r="J186" s="31"/>
      <c r="K186" s="35"/>
    </row>
    <row r="187" spans="1:11" x14ac:dyDescent="0.3">
      <c r="C187" s="57"/>
      <c r="D187" s="54"/>
      <c r="E187" s="6"/>
      <c r="F187" s="19"/>
      <c r="G187" s="24"/>
      <c r="H187" s="24"/>
      <c r="I187" s="31"/>
      <c r="J187" s="31"/>
      <c r="K187" s="35"/>
    </row>
    <row r="188" spans="1:11" x14ac:dyDescent="0.3">
      <c r="C188" s="58" t="s">
        <v>17</v>
      </c>
      <c r="D188" s="54"/>
      <c r="E188" s="6"/>
      <c r="F188" s="19"/>
      <c r="G188" s="24" t="s">
        <v>2</v>
      </c>
      <c r="H188" s="24" t="s">
        <v>2</v>
      </c>
      <c r="I188" s="31"/>
      <c r="J188" s="31"/>
      <c r="K188" s="35"/>
    </row>
    <row r="189" spans="1:11" x14ac:dyDescent="0.3">
      <c r="C189" s="57"/>
      <c r="D189" s="54"/>
      <c r="E189" s="6"/>
      <c r="F189" s="19"/>
      <c r="G189" s="24"/>
      <c r="H189" s="24"/>
      <c r="I189" s="31"/>
      <c r="J189" s="31"/>
      <c r="K189" s="35"/>
    </row>
    <row r="190" spans="1:11" x14ac:dyDescent="0.3">
      <c r="A190" s="10"/>
      <c r="B190" s="28"/>
      <c r="C190" s="58" t="s">
        <v>18</v>
      </c>
      <c r="D190" s="54"/>
      <c r="E190" s="6"/>
      <c r="F190" s="19"/>
      <c r="G190" s="24"/>
      <c r="H190" s="24"/>
      <c r="I190" s="31"/>
      <c r="J190" s="31"/>
      <c r="K190" s="35"/>
    </row>
    <row r="191" spans="1:11" x14ac:dyDescent="0.3">
      <c r="A191" s="28"/>
      <c r="B191" s="28"/>
      <c r="C191" s="58" t="s">
        <v>19</v>
      </c>
      <c r="D191" s="54"/>
      <c r="E191" s="6"/>
      <c r="F191" s="19"/>
      <c r="G191" s="24" t="s">
        <v>2</v>
      </c>
      <c r="H191" s="24" t="s">
        <v>2</v>
      </c>
      <c r="I191" s="31"/>
      <c r="J191" s="31"/>
      <c r="K191" s="35"/>
    </row>
    <row r="192" spans="1:11" x14ac:dyDescent="0.3">
      <c r="A192" s="28"/>
      <c r="B192" s="28"/>
      <c r="C192" s="58"/>
      <c r="D192" s="54"/>
      <c r="E192" s="6"/>
      <c r="F192" s="19"/>
      <c r="G192" s="24"/>
      <c r="H192" s="24"/>
      <c r="I192" s="31"/>
      <c r="J192" s="31"/>
      <c r="K192" s="35"/>
    </row>
    <row r="193" spans="1:54" x14ac:dyDescent="0.3">
      <c r="A193" s="28"/>
      <c r="B193" s="28"/>
      <c r="C193" s="58" t="s">
        <v>20</v>
      </c>
      <c r="D193" s="54"/>
      <c r="E193" s="6"/>
      <c r="F193" s="19"/>
      <c r="G193" s="24" t="s">
        <v>2</v>
      </c>
      <c r="H193" s="24" t="s">
        <v>2</v>
      </c>
      <c r="I193" s="31"/>
      <c r="J193" s="31"/>
      <c r="K193" s="35"/>
    </row>
    <row r="194" spans="1:54" x14ac:dyDescent="0.3">
      <c r="A194" s="28"/>
      <c r="B194" s="28"/>
      <c r="C194" s="58"/>
      <c r="D194" s="54"/>
      <c r="E194" s="6"/>
      <c r="F194" s="19"/>
      <c r="G194" s="24"/>
      <c r="H194" s="24"/>
      <c r="I194" s="31"/>
      <c r="J194" s="31"/>
      <c r="K194" s="35"/>
    </row>
    <row r="195" spans="1:54" x14ac:dyDescent="0.3">
      <c r="A195" s="28"/>
      <c r="B195" s="28"/>
      <c r="C195" s="58" t="s">
        <v>21</v>
      </c>
      <c r="D195" s="54"/>
      <c r="E195" s="6"/>
      <c r="F195" s="19"/>
      <c r="G195" s="24" t="s">
        <v>2</v>
      </c>
      <c r="H195" s="24" t="s">
        <v>2</v>
      </c>
      <c r="I195" s="31"/>
      <c r="J195" s="31"/>
      <c r="K195" s="35"/>
    </row>
    <row r="196" spans="1:54" x14ac:dyDescent="0.3">
      <c r="A196" s="28"/>
      <c r="B196" s="28"/>
      <c r="C196" s="58"/>
      <c r="D196" s="54"/>
      <c r="E196" s="6"/>
      <c r="F196" s="19"/>
      <c r="G196" s="24"/>
      <c r="H196" s="24"/>
      <c r="I196" s="31"/>
      <c r="J196" s="31"/>
      <c r="K196" s="35"/>
    </row>
    <row r="197" spans="1:54" x14ac:dyDescent="0.3">
      <c r="A197" s="28"/>
      <c r="B197" s="28"/>
      <c r="C197" s="58" t="s">
        <v>22</v>
      </c>
      <c r="D197" s="54"/>
      <c r="E197" s="6"/>
      <c r="F197" s="19"/>
      <c r="G197" s="24" t="s">
        <v>2</v>
      </c>
      <c r="H197" s="24" t="s">
        <v>2</v>
      </c>
      <c r="I197" s="31"/>
      <c r="J197" s="31"/>
      <c r="K197" s="35"/>
    </row>
    <row r="198" spans="1:54" x14ac:dyDescent="0.3">
      <c r="A198" s="28"/>
      <c r="B198" s="28"/>
      <c r="C198" s="58"/>
      <c r="D198" s="54"/>
      <c r="E198" s="6"/>
      <c r="F198" s="19"/>
      <c r="G198" s="24"/>
      <c r="H198" s="24"/>
      <c r="I198" s="31"/>
      <c r="J198" s="31"/>
      <c r="K198" s="35"/>
    </row>
    <row r="199" spans="1:54" x14ac:dyDescent="0.3">
      <c r="A199" s="28"/>
      <c r="B199" s="28"/>
      <c r="C199" s="58" t="s">
        <v>23</v>
      </c>
      <c r="D199" s="54"/>
      <c r="E199" s="6"/>
      <c r="F199" s="19"/>
      <c r="G199" s="24" t="s">
        <v>2</v>
      </c>
      <c r="H199" s="24" t="s">
        <v>2</v>
      </c>
      <c r="I199" s="31"/>
      <c r="J199" s="31"/>
      <c r="K199" s="35"/>
    </row>
    <row r="200" spans="1:54" x14ac:dyDescent="0.3">
      <c r="A200" s="28"/>
      <c r="B200" s="28"/>
      <c r="C200" s="58"/>
      <c r="D200" s="54"/>
      <c r="E200" s="6"/>
      <c r="F200" s="19"/>
      <c r="G200" s="24"/>
      <c r="H200" s="24"/>
      <c r="I200" s="31"/>
      <c r="J200" s="31"/>
      <c r="K200" s="35"/>
    </row>
    <row r="201" spans="1:54" x14ac:dyDescent="0.3">
      <c r="C201" s="59" t="s">
        <v>24</v>
      </c>
      <c r="D201" s="54"/>
      <c r="E201" s="6"/>
      <c r="F201" s="19"/>
      <c r="G201" s="24"/>
      <c r="H201" s="24"/>
      <c r="I201" s="31"/>
      <c r="J201" s="31"/>
      <c r="K201" s="35"/>
    </row>
    <row r="202" spans="1:54" x14ac:dyDescent="0.3">
      <c r="B202" s="8" t="s">
        <v>188</v>
      </c>
      <c r="C202" s="57" t="s">
        <v>189</v>
      </c>
      <c r="D202" s="54"/>
      <c r="E202" s="6"/>
      <c r="F202" s="19"/>
      <c r="G202" s="24">
        <v>403.69</v>
      </c>
      <c r="H202" s="24">
        <v>0.45</v>
      </c>
      <c r="I202" s="31"/>
      <c r="J202" s="31"/>
      <c r="K202" s="35"/>
    </row>
    <row r="203" spans="1:54" x14ac:dyDescent="0.3">
      <c r="C203" s="58" t="s">
        <v>176</v>
      </c>
      <c r="D203" s="54"/>
      <c r="E203" s="6"/>
      <c r="F203" s="19"/>
      <c r="G203" s="25">
        <v>403.69</v>
      </c>
      <c r="H203" s="25">
        <v>0.45</v>
      </c>
      <c r="I203" s="31"/>
      <c r="J203" s="31"/>
      <c r="K203" s="35"/>
    </row>
    <row r="204" spans="1:54" x14ac:dyDescent="0.3">
      <c r="C204" s="57"/>
      <c r="D204" s="54"/>
      <c r="E204" s="6"/>
      <c r="F204" s="19"/>
      <c r="G204" s="24"/>
      <c r="H204" s="24"/>
      <c r="I204" s="31"/>
      <c r="J204" s="31"/>
      <c r="K204" s="35"/>
    </row>
    <row r="205" spans="1:54" x14ac:dyDescent="0.3">
      <c r="A205" s="10"/>
      <c r="B205" s="28"/>
      <c r="C205" s="58" t="s">
        <v>25</v>
      </c>
      <c r="D205" s="54"/>
      <c r="E205" s="6"/>
      <c r="F205" s="19"/>
      <c r="G205" s="24"/>
      <c r="H205" s="24"/>
      <c r="I205" s="31"/>
      <c r="J205" s="31"/>
      <c r="K205" s="35"/>
    </row>
    <row r="206" spans="1:54" s="2" customFormat="1" ht="13.8" x14ac:dyDescent="0.3">
      <c r="A206" s="28"/>
      <c r="B206" s="28"/>
      <c r="C206" s="57" t="s">
        <v>5255</v>
      </c>
      <c r="D206" s="54"/>
      <c r="E206" s="6"/>
      <c r="F206" s="19"/>
      <c r="G206" s="24" t="s">
        <v>2</v>
      </c>
      <c r="H206" s="24" t="s">
        <v>2</v>
      </c>
      <c r="I206" s="31"/>
      <c r="J206" s="31"/>
      <c r="K206" s="35"/>
      <c r="L206" s="3"/>
      <c r="AI206" s="3"/>
      <c r="AV206" s="3"/>
      <c r="AX206" s="3"/>
      <c r="BB206" s="3"/>
    </row>
    <row r="207" spans="1:54" x14ac:dyDescent="0.3">
      <c r="B207" s="8"/>
      <c r="C207" s="57" t="s">
        <v>190</v>
      </c>
      <c r="D207" s="54"/>
      <c r="E207" s="6"/>
      <c r="F207" s="19"/>
      <c r="G207" s="24">
        <v>-544</v>
      </c>
      <c r="H207" s="24">
        <v>-0.57999999999999996</v>
      </c>
      <c r="I207" s="31"/>
      <c r="J207" s="31"/>
      <c r="K207" s="35"/>
    </row>
    <row r="208" spans="1:54" x14ac:dyDescent="0.3">
      <c r="C208" s="58" t="s">
        <v>176</v>
      </c>
      <c r="D208" s="54"/>
      <c r="E208" s="6"/>
      <c r="F208" s="19"/>
      <c r="G208" s="25">
        <v>-544</v>
      </c>
      <c r="H208" s="25">
        <v>-0.57999999999999996</v>
      </c>
      <c r="I208" s="31"/>
      <c r="J208" s="31"/>
      <c r="K208" s="35"/>
    </row>
    <row r="209" spans="3:11" x14ac:dyDescent="0.3">
      <c r="C209" s="57"/>
      <c r="D209" s="54"/>
      <c r="E209" s="6"/>
      <c r="F209" s="19"/>
      <c r="G209" s="24"/>
      <c r="H209" s="24"/>
      <c r="I209" s="31"/>
      <c r="J209" s="31"/>
      <c r="K209" s="35"/>
    </row>
    <row r="210" spans="3:11" x14ac:dyDescent="0.3">
      <c r="C210" s="60" t="s">
        <v>191</v>
      </c>
      <c r="D210" s="55"/>
      <c r="E210" s="5"/>
      <c r="F210" s="20"/>
      <c r="G210" s="26">
        <v>89822.36</v>
      </c>
      <c r="H210" s="26">
        <v>100</v>
      </c>
      <c r="I210" s="32"/>
      <c r="J210" s="32"/>
      <c r="K210" s="36"/>
    </row>
    <row r="213" spans="3:11" x14ac:dyDescent="0.3">
      <c r="C213" s="1" t="s">
        <v>192</v>
      </c>
    </row>
    <row r="214" spans="3:11" x14ac:dyDescent="0.3">
      <c r="C214" s="37" t="s">
        <v>193</v>
      </c>
      <c r="D214" s="37"/>
      <c r="E214" s="37"/>
      <c r="F214" s="37"/>
      <c r="G214" s="37"/>
      <c r="H214" s="37"/>
      <c r="I214" s="37"/>
      <c r="J214" s="37"/>
      <c r="K214" s="37"/>
    </row>
    <row r="215" spans="3:11" x14ac:dyDescent="0.3">
      <c r="C215" s="2" t="s">
        <v>194</v>
      </c>
    </row>
    <row r="216" spans="3:11" x14ac:dyDescent="0.3">
      <c r="C216" s="2" t="s">
        <v>195</v>
      </c>
    </row>
    <row r="217" spans="3:11" ht="30" customHeight="1" x14ac:dyDescent="0.3">
      <c r="C217" s="82" t="s">
        <v>196</v>
      </c>
      <c r="D217" s="83"/>
      <c r="E217" s="83"/>
      <c r="F217" s="83"/>
      <c r="G217" s="83"/>
      <c r="H217" s="83"/>
      <c r="I217" s="83"/>
      <c r="J217" s="83"/>
      <c r="K217" s="83"/>
    </row>
    <row r="218" spans="3:11" x14ac:dyDescent="0.3">
      <c r="C218" s="2" t="s">
        <v>197</v>
      </c>
    </row>
    <row r="220" spans="3:11" x14ac:dyDescent="0.3">
      <c r="C220" s="1" t="s">
        <v>5366</v>
      </c>
      <c r="E220" s="80" t="s">
        <v>5367</v>
      </c>
    </row>
    <row r="221" spans="3:11" x14ac:dyDescent="0.3">
      <c r="E221" s="2" t="s">
        <v>5386</v>
      </c>
    </row>
  </sheetData>
  <mergeCells count="1">
    <mergeCell ref="C217:K217"/>
  </mergeCells>
  <hyperlinks>
    <hyperlink ref="J2" location="'Index'!A1" display="'Index'!A1" xr:uid="{7FBBA917-4599-473D-B875-432E03E02245}"/>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45B3E-D67C-444D-ACCB-0206790B4078}">
  <sheetPr codeName="Sheet193"/>
  <dimension ref="A1:IV322"/>
  <sheetViews>
    <sheetView showGridLines="0" zoomScale="90" zoomScaleNormal="90" workbookViewId="0">
      <pane ySplit="6" topLeftCell="A30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4144</v>
      </c>
      <c r="J2" s="38" t="s">
        <v>4927</v>
      </c>
    </row>
    <row r="3" spans="1:54" ht="16.2" x14ac:dyDescent="0.35">
      <c r="C3" s="1" t="s">
        <v>28</v>
      </c>
      <c r="D3" s="21" t="s">
        <v>4145</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2421</v>
      </c>
      <c r="C10" s="57" t="s">
        <v>2422</v>
      </c>
      <c r="D10" s="54" t="s">
        <v>2423</v>
      </c>
      <c r="E10" s="6" t="s">
        <v>207</v>
      </c>
      <c r="F10" s="19">
        <v>38430</v>
      </c>
      <c r="G10" s="24">
        <v>3437.18</v>
      </c>
      <c r="H10" s="24">
        <v>2.25</v>
      </c>
      <c r="I10" s="31"/>
      <c r="J10" s="31"/>
      <c r="K10" s="35"/>
    </row>
    <row r="11" spans="1:54" x14ac:dyDescent="0.3">
      <c r="B11" s="8" t="s">
        <v>4146</v>
      </c>
      <c r="C11" s="57" t="s">
        <v>4147</v>
      </c>
      <c r="D11" s="54" t="s">
        <v>4148</v>
      </c>
      <c r="E11" s="6" t="s">
        <v>207</v>
      </c>
      <c r="F11" s="19">
        <v>134166</v>
      </c>
      <c r="G11" s="24">
        <v>2406.94</v>
      </c>
      <c r="H11" s="24">
        <v>1.58</v>
      </c>
      <c r="I11" s="31"/>
      <c r="J11" s="31"/>
      <c r="K11" s="35"/>
    </row>
    <row r="12" spans="1:54" x14ac:dyDescent="0.3">
      <c r="B12" s="8" t="s">
        <v>245</v>
      </c>
      <c r="C12" s="57" t="s">
        <v>246</v>
      </c>
      <c r="D12" s="54" t="s">
        <v>247</v>
      </c>
      <c r="E12" s="6" t="s">
        <v>90</v>
      </c>
      <c r="F12" s="19">
        <v>294769</v>
      </c>
      <c r="G12" s="24">
        <v>2136.63</v>
      </c>
      <c r="H12" s="24">
        <v>1.4</v>
      </c>
      <c r="I12" s="31"/>
      <c r="J12" s="31"/>
      <c r="K12" s="35"/>
    </row>
    <row r="13" spans="1:54" x14ac:dyDescent="0.3">
      <c r="B13" s="8" t="s">
        <v>2329</v>
      </c>
      <c r="C13" s="57" t="s">
        <v>2330</v>
      </c>
      <c r="D13" s="54" t="s">
        <v>2331</v>
      </c>
      <c r="E13" s="6" t="s">
        <v>145</v>
      </c>
      <c r="F13" s="19">
        <v>484012</v>
      </c>
      <c r="G13" s="24">
        <v>1718.97</v>
      </c>
      <c r="H13" s="24">
        <v>1.1299999999999999</v>
      </c>
      <c r="I13" s="31"/>
      <c r="J13" s="31"/>
      <c r="K13" s="35"/>
    </row>
    <row r="14" spans="1:54" x14ac:dyDescent="0.3">
      <c r="B14" s="8" t="s">
        <v>266</v>
      </c>
      <c r="C14" s="57" t="s">
        <v>267</v>
      </c>
      <c r="D14" s="54" t="s">
        <v>268</v>
      </c>
      <c r="E14" s="6" t="s">
        <v>86</v>
      </c>
      <c r="F14" s="19">
        <v>74613</v>
      </c>
      <c r="G14" s="24">
        <v>1616.12</v>
      </c>
      <c r="H14" s="24">
        <v>1.06</v>
      </c>
      <c r="I14" s="31"/>
      <c r="J14" s="31"/>
      <c r="K14" s="35"/>
    </row>
    <row r="15" spans="1:54" x14ac:dyDescent="0.3">
      <c r="B15" s="8" t="s">
        <v>4149</v>
      </c>
      <c r="C15" s="57" t="s">
        <v>4150</v>
      </c>
      <c r="D15" s="54" t="s">
        <v>4151</v>
      </c>
      <c r="E15" s="6" t="s">
        <v>43</v>
      </c>
      <c r="F15" s="19">
        <v>592228</v>
      </c>
      <c r="G15" s="24">
        <v>1584.45</v>
      </c>
      <c r="H15" s="24">
        <v>1.04</v>
      </c>
      <c r="I15" s="31"/>
      <c r="J15" s="31"/>
      <c r="K15" s="35"/>
    </row>
    <row r="16" spans="1:54" x14ac:dyDescent="0.3">
      <c r="B16" s="8" t="s">
        <v>2400</v>
      </c>
      <c r="C16" s="57" t="s">
        <v>2401</v>
      </c>
      <c r="D16" s="54" t="s">
        <v>2402</v>
      </c>
      <c r="E16" s="6" t="s">
        <v>207</v>
      </c>
      <c r="F16" s="19">
        <v>36104</v>
      </c>
      <c r="G16" s="24">
        <v>1548.93</v>
      </c>
      <c r="H16" s="24">
        <v>1.02</v>
      </c>
      <c r="I16" s="31"/>
      <c r="J16" s="31"/>
      <c r="K16" s="35"/>
    </row>
    <row r="17" spans="2:11" x14ac:dyDescent="0.3">
      <c r="B17" s="8" t="s">
        <v>4152</v>
      </c>
      <c r="C17" s="57" t="s">
        <v>4153</v>
      </c>
      <c r="D17" s="54" t="s">
        <v>4154</v>
      </c>
      <c r="E17" s="6" t="s">
        <v>272</v>
      </c>
      <c r="F17" s="19">
        <v>58902</v>
      </c>
      <c r="G17" s="24">
        <v>1541.58</v>
      </c>
      <c r="H17" s="24">
        <v>1.01</v>
      </c>
      <c r="I17" s="31"/>
      <c r="J17" s="31"/>
      <c r="K17" s="35"/>
    </row>
    <row r="18" spans="2:11" x14ac:dyDescent="0.3">
      <c r="B18" s="8" t="s">
        <v>276</v>
      </c>
      <c r="C18" s="57" t="s">
        <v>277</v>
      </c>
      <c r="D18" s="54" t="s">
        <v>278</v>
      </c>
      <c r="E18" s="6" t="s">
        <v>200</v>
      </c>
      <c r="F18" s="19">
        <v>388738</v>
      </c>
      <c r="G18" s="24">
        <v>1488.09</v>
      </c>
      <c r="H18" s="24">
        <v>0.98</v>
      </c>
      <c r="I18" s="31"/>
      <c r="J18" s="31"/>
      <c r="K18" s="35"/>
    </row>
    <row r="19" spans="2:11" x14ac:dyDescent="0.3">
      <c r="B19" s="8" t="s">
        <v>4155</v>
      </c>
      <c r="C19" s="57" t="s">
        <v>4156</v>
      </c>
      <c r="D19" s="54" t="s">
        <v>4157</v>
      </c>
      <c r="E19" s="6" t="s">
        <v>119</v>
      </c>
      <c r="F19" s="19">
        <v>2106895</v>
      </c>
      <c r="G19" s="24">
        <v>1480.94</v>
      </c>
      <c r="H19" s="24">
        <v>0.97</v>
      </c>
      <c r="I19" s="31"/>
      <c r="J19" s="31"/>
      <c r="K19" s="35"/>
    </row>
    <row r="20" spans="2:11" x14ac:dyDescent="0.3">
      <c r="B20" s="8" t="s">
        <v>4158</v>
      </c>
      <c r="C20" s="57" t="s">
        <v>4159</v>
      </c>
      <c r="D20" s="54" t="s">
        <v>4160</v>
      </c>
      <c r="E20" s="6" t="s">
        <v>837</v>
      </c>
      <c r="F20" s="19">
        <v>447530</v>
      </c>
      <c r="G20" s="24">
        <v>1456.04</v>
      </c>
      <c r="H20" s="24">
        <v>0.95</v>
      </c>
      <c r="I20" s="31"/>
      <c r="J20" s="31"/>
      <c r="K20" s="35"/>
    </row>
    <row r="21" spans="2:11" x14ac:dyDescent="0.3">
      <c r="B21" s="8" t="s">
        <v>2343</v>
      </c>
      <c r="C21" s="57" t="s">
        <v>1263</v>
      </c>
      <c r="D21" s="54" t="s">
        <v>2344</v>
      </c>
      <c r="E21" s="6" t="s">
        <v>86</v>
      </c>
      <c r="F21" s="19">
        <v>120734</v>
      </c>
      <c r="G21" s="24">
        <v>1339.42</v>
      </c>
      <c r="H21" s="24">
        <v>0.88</v>
      </c>
      <c r="I21" s="31"/>
      <c r="J21" s="31"/>
      <c r="K21" s="35"/>
    </row>
    <row r="22" spans="2:11" x14ac:dyDescent="0.3">
      <c r="B22" s="8" t="s">
        <v>2451</v>
      </c>
      <c r="C22" s="57" t="s">
        <v>2452</v>
      </c>
      <c r="D22" s="54" t="s">
        <v>2453</v>
      </c>
      <c r="E22" s="6" t="s">
        <v>207</v>
      </c>
      <c r="F22" s="19">
        <v>43833</v>
      </c>
      <c r="G22" s="24">
        <v>1281.1500000000001</v>
      </c>
      <c r="H22" s="24">
        <v>0.84</v>
      </c>
      <c r="I22" s="31"/>
      <c r="J22" s="31"/>
      <c r="K22" s="35"/>
    </row>
    <row r="23" spans="2:11" x14ac:dyDescent="0.3">
      <c r="B23" s="8" t="s">
        <v>504</v>
      </c>
      <c r="C23" s="57" t="s">
        <v>505</v>
      </c>
      <c r="D23" s="54" t="s">
        <v>506</v>
      </c>
      <c r="E23" s="6" t="s">
        <v>315</v>
      </c>
      <c r="F23" s="19">
        <v>26297</v>
      </c>
      <c r="G23" s="24">
        <v>1267.54</v>
      </c>
      <c r="H23" s="24">
        <v>0.83</v>
      </c>
      <c r="I23" s="31"/>
      <c r="J23" s="31"/>
      <c r="K23" s="35"/>
    </row>
    <row r="24" spans="2:11" x14ac:dyDescent="0.3">
      <c r="B24" s="8" t="s">
        <v>2472</v>
      </c>
      <c r="C24" s="57" t="s">
        <v>2473</v>
      </c>
      <c r="D24" s="54" t="s">
        <v>2474</v>
      </c>
      <c r="E24" s="6" t="s">
        <v>156</v>
      </c>
      <c r="F24" s="19">
        <v>20451</v>
      </c>
      <c r="G24" s="24">
        <v>1246.49</v>
      </c>
      <c r="H24" s="24">
        <v>0.82</v>
      </c>
      <c r="I24" s="31"/>
      <c r="J24" s="31"/>
      <c r="K24" s="35"/>
    </row>
    <row r="25" spans="2:11" x14ac:dyDescent="0.3">
      <c r="B25" s="8" t="s">
        <v>899</v>
      </c>
      <c r="C25" s="57" t="s">
        <v>900</v>
      </c>
      <c r="D25" s="54" t="s">
        <v>901</v>
      </c>
      <c r="E25" s="6" t="s">
        <v>149</v>
      </c>
      <c r="F25" s="19">
        <v>184893</v>
      </c>
      <c r="G25" s="24">
        <v>1245.44</v>
      </c>
      <c r="H25" s="24">
        <v>0.82</v>
      </c>
      <c r="I25" s="31"/>
      <c r="J25" s="31"/>
      <c r="K25" s="35"/>
    </row>
    <row r="26" spans="2:11" x14ac:dyDescent="0.3">
      <c r="B26" s="8" t="s">
        <v>2242</v>
      </c>
      <c r="C26" s="57" t="s">
        <v>2243</v>
      </c>
      <c r="D26" s="54" t="s">
        <v>2244</v>
      </c>
      <c r="E26" s="6" t="s">
        <v>43</v>
      </c>
      <c r="F26" s="19">
        <v>542808</v>
      </c>
      <c r="G26" s="24">
        <v>1187.18</v>
      </c>
      <c r="H26" s="24">
        <v>0.78</v>
      </c>
      <c r="I26" s="31"/>
      <c r="J26" s="31"/>
      <c r="K26" s="35"/>
    </row>
    <row r="27" spans="2:11" x14ac:dyDescent="0.3">
      <c r="B27" s="8" t="s">
        <v>4161</v>
      </c>
      <c r="C27" s="57" t="s">
        <v>4162</v>
      </c>
      <c r="D27" s="54" t="s">
        <v>4163</v>
      </c>
      <c r="E27" s="6" t="s">
        <v>207</v>
      </c>
      <c r="F27" s="19">
        <v>87238</v>
      </c>
      <c r="G27" s="24">
        <v>1175.71</v>
      </c>
      <c r="H27" s="24">
        <v>0.77</v>
      </c>
      <c r="I27" s="31"/>
      <c r="J27" s="31"/>
      <c r="K27" s="35"/>
    </row>
    <row r="28" spans="2:11" x14ac:dyDescent="0.3">
      <c r="B28" s="8" t="s">
        <v>2866</v>
      </c>
      <c r="C28" s="57" t="s">
        <v>2867</v>
      </c>
      <c r="D28" s="54" t="s">
        <v>2868</v>
      </c>
      <c r="E28" s="6" t="s">
        <v>160</v>
      </c>
      <c r="F28" s="19">
        <v>104548</v>
      </c>
      <c r="G28" s="24">
        <v>1160.27</v>
      </c>
      <c r="H28" s="24">
        <v>0.76</v>
      </c>
      <c r="I28" s="31"/>
      <c r="J28" s="31"/>
      <c r="K28" s="35"/>
    </row>
    <row r="29" spans="2:11" x14ac:dyDescent="0.3">
      <c r="B29" s="8" t="s">
        <v>2379</v>
      </c>
      <c r="C29" s="57" t="s">
        <v>2380</v>
      </c>
      <c r="D29" s="54" t="s">
        <v>2381</v>
      </c>
      <c r="E29" s="6" t="s">
        <v>86</v>
      </c>
      <c r="F29" s="19">
        <v>413378</v>
      </c>
      <c r="G29" s="24">
        <v>1138.32</v>
      </c>
      <c r="H29" s="24">
        <v>0.75</v>
      </c>
      <c r="I29" s="31"/>
      <c r="J29" s="31"/>
      <c r="K29" s="35"/>
    </row>
    <row r="30" spans="2:11" x14ac:dyDescent="0.3">
      <c r="B30" s="8" t="s">
        <v>1787</v>
      </c>
      <c r="C30" s="57" t="s">
        <v>1788</v>
      </c>
      <c r="D30" s="54" t="s">
        <v>1789</v>
      </c>
      <c r="E30" s="6" t="s">
        <v>43</v>
      </c>
      <c r="F30" s="19">
        <v>447441</v>
      </c>
      <c r="G30" s="24">
        <v>1111.8</v>
      </c>
      <c r="H30" s="24">
        <v>0.73</v>
      </c>
      <c r="I30" s="31"/>
      <c r="J30" s="31"/>
      <c r="K30" s="35"/>
    </row>
    <row r="31" spans="2:11" x14ac:dyDescent="0.3">
      <c r="B31" s="8" t="s">
        <v>4164</v>
      </c>
      <c r="C31" s="57" t="s">
        <v>4165</v>
      </c>
      <c r="D31" s="54" t="s">
        <v>4166</v>
      </c>
      <c r="E31" s="6" t="s">
        <v>149</v>
      </c>
      <c r="F31" s="19">
        <v>51150</v>
      </c>
      <c r="G31" s="24">
        <v>1110.1600000000001</v>
      </c>
      <c r="H31" s="24">
        <v>0.73</v>
      </c>
      <c r="I31" s="31"/>
      <c r="J31" s="31"/>
      <c r="K31" s="35"/>
    </row>
    <row r="32" spans="2:11" x14ac:dyDescent="0.3">
      <c r="B32" s="8" t="s">
        <v>2364</v>
      </c>
      <c r="C32" s="57" t="s">
        <v>2365</v>
      </c>
      <c r="D32" s="54" t="s">
        <v>2366</v>
      </c>
      <c r="E32" s="6" t="s">
        <v>315</v>
      </c>
      <c r="F32" s="19">
        <v>117831</v>
      </c>
      <c r="G32" s="24">
        <v>1103.6600000000001</v>
      </c>
      <c r="H32" s="24">
        <v>0.72</v>
      </c>
      <c r="I32" s="31"/>
      <c r="J32" s="31"/>
      <c r="K32" s="35"/>
    </row>
    <row r="33" spans="2:11" x14ac:dyDescent="0.3">
      <c r="B33" s="8" t="s">
        <v>958</v>
      </c>
      <c r="C33" s="57" t="s">
        <v>959</v>
      </c>
      <c r="D33" s="54" t="s">
        <v>960</v>
      </c>
      <c r="E33" s="6" t="s">
        <v>207</v>
      </c>
      <c r="F33" s="19">
        <v>570780</v>
      </c>
      <c r="G33" s="24">
        <v>1102.23</v>
      </c>
      <c r="H33" s="24">
        <v>0.72</v>
      </c>
      <c r="I33" s="31"/>
      <c r="J33" s="31"/>
      <c r="K33" s="35"/>
    </row>
    <row r="34" spans="2:11" x14ac:dyDescent="0.3">
      <c r="B34" s="8" t="s">
        <v>4167</v>
      </c>
      <c r="C34" s="57" t="s">
        <v>4168</v>
      </c>
      <c r="D34" s="54" t="s">
        <v>4169</v>
      </c>
      <c r="E34" s="6" t="s">
        <v>86</v>
      </c>
      <c r="F34" s="19">
        <v>140399</v>
      </c>
      <c r="G34" s="24">
        <v>1083.5999999999999</v>
      </c>
      <c r="H34" s="24">
        <v>0.71</v>
      </c>
      <c r="I34" s="31"/>
      <c r="J34" s="31"/>
      <c r="K34" s="35"/>
    </row>
    <row r="35" spans="2:11" x14ac:dyDescent="0.3">
      <c r="B35" s="8" t="s">
        <v>4170</v>
      </c>
      <c r="C35" s="57" t="s">
        <v>4171</v>
      </c>
      <c r="D35" s="54" t="s">
        <v>4172</v>
      </c>
      <c r="E35" s="6" t="s">
        <v>90</v>
      </c>
      <c r="F35" s="19">
        <v>62214</v>
      </c>
      <c r="G35" s="24">
        <v>1066.3499999999999</v>
      </c>
      <c r="H35" s="24">
        <v>0.7</v>
      </c>
      <c r="I35" s="31"/>
      <c r="J35" s="31"/>
      <c r="K35" s="35"/>
    </row>
    <row r="36" spans="2:11" x14ac:dyDescent="0.3">
      <c r="B36" s="8" t="s">
        <v>2236</v>
      </c>
      <c r="C36" s="57" t="s">
        <v>2237</v>
      </c>
      <c r="D36" s="54" t="s">
        <v>2238</v>
      </c>
      <c r="E36" s="6" t="s">
        <v>57</v>
      </c>
      <c r="F36" s="19">
        <v>85586</v>
      </c>
      <c r="G36" s="24">
        <v>1050.31</v>
      </c>
      <c r="H36" s="24">
        <v>0.69</v>
      </c>
      <c r="I36" s="31"/>
      <c r="J36" s="31"/>
      <c r="K36" s="35"/>
    </row>
    <row r="37" spans="2:11" x14ac:dyDescent="0.3">
      <c r="B37" s="8" t="s">
        <v>4173</v>
      </c>
      <c r="C37" s="57" t="s">
        <v>4174</v>
      </c>
      <c r="D37" s="54" t="s">
        <v>4175</v>
      </c>
      <c r="E37" s="6" t="s">
        <v>145</v>
      </c>
      <c r="F37" s="19">
        <v>15426</v>
      </c>
      <c r="G37" s="24">
        <v>1044.26</v>
      </c>
      <c r="H37" s="24">
        <v>0.68</v>
      </c>
      <c r="I37" s="31"/>
      <c r="J37" s="31"/>
      <c r="K37" s="35"/>
    </row>
    <row r="38" spans="2:11" x14ac:dyDescent="0.3">
      <c r="B38" s="8" t="s">
        <v>2367</v>
      </c>
      <c r="C38" s="57" t="s">
        <v>2368</v>
      </c>
      <c r="D38" s="54" t="s">
        <v>2369</v>
      </c>
      <c r="E38" s="6" t="s">
        <v>86</v>
      </c>
      <c r="F38" s="19">
        <v>90299</v>
      </c>
      <c r="G38" s="24">
        <v>1033.2</v>
      </c>
      <c r="H38" s="24">
        <v>0.68</v>
      </c>
      <c r="I38" s="31"/>
      <c r="J38" s="31"/>
      <c r="K38" s="35"/>
    </row>
    <row r="39" spans="2:11" x14ac:dyDescent="0.3">
      <c r="B39" s="8" t="s">
        <v>4176</v>
      </c>
      <c r="C39" s="57" t="s">
        <v>4177</v>
      </c>
      <c r="D39" s="54" t="s">
        <v>4178</v>
      </c>
      <c r="E39" s="6" t="s">
        <v>90</v>
      </c>
      <c r="F39" s="19">
        <v>61019</v>
      </c>
      <c r="G39" s="24">
        <v>1024.69</v>
      </c>
      <c r="H39" s="24">
        <v>0.67</v>
      </c>
      <c r="I39" s="31"/>
      <c r="J39" s="31"/>
      <c r="K39" s="35"/>
    </row>
    <row r="40" spans="2:11" x14ac:dyDescent="0.3">
      <c r="B40" s="8" t="s">
        <v>300</v>
      </c>
      <c r="C40" s="57" t="s">
        <v>301</v>
      </c>
      <c r="D40" s="54" t="s">
        <v>302</v>
      </c>
      <c r="E40" s="6" t="s">
        <v>68</v>
      </c>
      <c r="F40" s="19">
        <v>95147</v>
      </c>
      <c r="G40" s="24">
        <v>1023.02</v>
      </c>
      <c r="H40" s="24">
        <v>0.67</v>
      </c>
      <c r="I40" s="31"/>
      <c r="J40" s="31"/>
      <c r="K40" s="35"/>
    </row>
    <row r="41" spans="2:11" x14ac:dyDescent="0.3">
      <c r="B41" s="8" t="s">
        <v>4179</v>
      </c>
      <c r="C41" s="57" t="s">
        <v>4180</v>
      </c>
      <c r="D41" s="54" t="s">
        <v>4181</v>
      </c>
      <c r="E41" s="6" t="s">
        <v>500</v>
      </c>
      <c r="F41" s="19">
        <v>695114</v>
      </c>
      <c r="G41" s="24">
        <v>1016.6</v>
      </c>
      <c r="H41" s="24">
        <v>0.67</v>
      </c>
      <c r="I41" s="31"/>
      <c r="J41" s="31"/>
      <c r="K41" s="35"/>
    </row>
    <row r="42" spans="2:11" x14ac:dyDescent="0.3">
      <c r="B42" s="8" t="s">
        <v>896</v>
      </c>
      <c r="C42" s="57" t="s">
        <v>897</v>
      </c>
      <c r="D42" s="54" t="s">
        <v>898</v>
      </c>
      <c r="E42" s="6" t="s">
        <v>149</v>
      </c>
      <c r="F42" s="19">
        <v>169571</v>
      </c>
      <c r="G42" s="24">
        <v>1010.73</v>
      </c>
      <c r="H42" s="24">
        <v>0.66</v>
      </c>
      <c r="I42" s="31"/>
      <c r="J42" s="31"/>
      <c r="K42" s="35"/>
    </row>
    <row r="43" spans="2:11" x14ac:dyDescent="0.3">
      <c r="B43" s="8" t="s">
        <v>2511</v>
      </c>
      <c r="C43" s="57" t="s">
        <v>1291</v>
      </c>
      <c r="D43" s="54" t="s">
        <v>2512</v>
      </c>
      <c r="E43" s="6" t="s">
        <v>86</v>
      </c>
      <c r="F43" s="19">
        <v>215993</v>
      </c>
      <c r="G43" s="24">
        <v>1006.64</v>
      </c>
      <c r="H43" s="24">
        <v>0.66</v>
      </c>
      <c r="I43" s="31"/>
      <c r="J43" s="31"/>
      <c r="K43" s="35"/>
    </row>
    <row r="44" spans="2:11" x14ac:dyDescent="0.3">
      <c r="B44" s="8" t="s">
        <v>4182</v>
      </c>
      <c r="C44" s="57" t="s">
        <v>655</v>
      </c>
      <c r="D44" s="54" t="s">
        <v>4183</v>
      </c>
      <c r="E44" s="6" t="s">
        <v>3051</v>
      </c>
      <c r="F44" s="19">
        <v>39391</v>
      </c>
      <c r="G44" s="24">
        <v>959.49</v>
      </c>
      <c r="H44" s="24">
        <v>0.63</v>
      </c>
      <c r="I44" s="31"/>
      <c r="J44" s="31"/>
      <c r="K44" s="35"/>
    </row>
    <row r="45" spans="2:11" x14ac:dyDescent="0.3">
      <c r="B45" s="8" t="s">
        <v>2376</v>
      </c>
      <c r="C45" s="57" t="s">
        <v>2377</v>
      </c>
      <c r="D45" s="54" t="s">
        <v>2378</v>
      </c>
      <c r="E45" s="6" t="s">
        <v>57</v>
      </c>
      <c r="F45" s="19">
        <v>779849</v>
      </c>
      <c r="G45" s="24">
        <v>957.03</v>
      </c>
      <c r="H45" s="24">
        <v>0.63</v>
      </c>
      <c r="I45" s="31"/>
      <c r="J45" s="31"/>
      <c r="K45" s="35"/>
    </row>
    <row r="46" spans="2:11" x14ac:dyDescent="0.3">
      <c r="B46" s="8" t="s">
        <v>4184</v>
      </c>
      <c r="C46" s="57" t="s">
        <v>4185</v>
      </c>
      <c r="D46" s="54" t="s">
        <v>4186</v>
      </c>
      <c r="E46" s="6" t="s">
        <v>123</v>
      </c>
      <c r="F46" s="19">
        <v>47600</v>
      </c>
      <c r="G46" s="24">
        <v>951.19</v>
      </c>
      <c r="H46" s="24">
        <v>0.62</v>
      </c>
      <c r="I46" s="31"/>
      <c r="J46" s="31"/>
      <c r="K46" s="35"/>
    </row>
    <row r="47" spans="2:11" x14ac:dyDescent="0.3">
      <c r="B47" s="8" t="s">
        <v>2508</v>
      </c>
      <c r="C47" s="57" t="s">
        <v>2509</v>
      </c>
      <c r="D47" s="54" t="s">
        <v>2510</v>
      </c>
      <c r="E47" s="6" t="s">
        <v>90</v>
      </c>
      <c r="F47" s="19">
        <v>466322</v>
      </c>
      <c r="G47" s="24">
        <v>948.41</v>
      </c>
      <c r="H47" s="24">
        <v>0.62</v>
      </c>
      <c r="I47" s="31"/>
      <c r="J47" s="31"/>
      <c r="K47" s="35"/>
    </row>
    <row r="48" spans="2:11" x14ac:dyDescent="0.3">
      <c r="B48" s="8" t="s">
        <v>112</v>
      </c>
      <c r="C48" s="57" t="s">
        <v>113</v>
      </c>
      <c r="D48" s="54" t="s">
        <v>114</v>
      </c>
      <c r="E48" s="6" t="s">
        <v>115</v>
      </c>
      <c r="F48" s="19">
        <v>27040</v>
      </c>
      <c r="G48" s="24">
        <v>945.94</v>
      </c>
      <c r="H48" s="24">
        <v>0.62</v>
      </c>
      <c r="I48" s="31"/>
      <c r="J48" s="31"/>
      <c r="K48" s="35"/>
    </row>
    <row r="49" spans="2:11" x14ac:dyDescent="0.3">
      <c r="B49" s="8" t="s">
        <v>921</v>
      </c>
      <c r="C49" s="57" t="s">
        <v>922</v>
      </c>
      <c r="D49" s="54" t="s">
        <v>923</v>
      </c>
      <c r="E49" s="6" t="s">
        <v>90</v>
      </c>
      <c r="F49" s="19">
        <v>96214</v>
      </c>
      <c r="G49" s="24">
        <v>931.26</v>
      </c>
      <c r="H49" s="24">
        <v>0.61</v>
      </c>
      <c r="I49" s="31"/>
      <c r="J49" s="31"/>
      <c r="K49" s="35"/>
    </row>
    <row r="50" spans="2:11" x14ac:dyDescent="0.3">
      <c r="B50" s="8" t="s">
        <v>4187</v>
      </c>
      <c r="C50" s="57" t="s">
        <v>4188</v>
      </c>
      <c r="D50" s="54" t="s">
        <v>4189</v>
      </c>
      <c r="E50" s="6" t="s">
        <v>207</v>
      </c>
      <c r="F50" s="19">
        <v>11296</v>
      </c>
      <c r="G50" s="24">
        <v>929.77</v>
      </c>
      <c r="H50" s="24">
        <v>0.61</v>
      </c>
      <c r="I50" s="31"/>
      <c r="J50" s="31"/>
      <c r="K50" s="35"/>
    </row>
    <row r="51" spans="2:11" x14ac:dyDescent="0.3">
      <c r="B51" s="8" t="s">
        <v>4190</v>
      </c>
      <c r="C51" s="57" t="s">
        <v>4191</v>
      </c>
      <c r="D51" s="54" t="s">
        <v>4192</v>
      </c>
      <c r="E51" s="6" t="s">
        <v>2910</v>
      </c>
      <c r="F51" s="19">
        <v>10214</v>
      </c>
      <c r="G51" s="24">
        <v>916.86</v>
      </c>
      <c r="H51" s="24">
        <v>0.6</v>
      </c>
      <c r="I51" s="31"/>
      <c r="J51" s="31"/>
      <c r="K51" s="35"/>
    </row>
    <row r="52" spans="2:11" x14ac:dyDescent="0.3">
      <c r="B52" s="8" t="s">
        <v>4193</v>
      </c>
      <c r="C52" s="57" t="s">
        <v>4194</v>
      </c>
      <c r="D52" s="54" t="s">
        <v>4195</v>
      </c>
      <c r="E52" s="6" t="s">
        <v>315</v>
      </c>
      <c r="F52" s="19">
        <v>176663</v>
      </c>
      <c r="G52" s="24">
        <v>914.76</v>
      </c>
      <c r="H52" s="24">
        <v>0.6</v>
      </c>
      <c r="I52" s="31"/>
      <c r="J52" s="31"/>
      <c r="K52" s="35"/>
    </row>
    <row r="53" spans="2:11" x14ac:dyDescent="0.3">
      <c r="B53" s="8" t="s">
        <v>4196</v>
      </c>
      <c r="C53" s="57" t="s">
        <v>4197</v>
      </c>
      <c r="D53" s="54" t="s">
        <v>4198</v>
      </c>
      <c r="E53" s="6" t="s">
        <v>115</v>
      </c>
      <c r="F53" s="19">
        <v>98728</v>
      </c>
      <c r="G53" s="24">
        <v>912.74</v>
      </c>
      <c r="H53" s="24">
        <v>0.6</v>
      </c>
      <c r="I53" s="31"/>
      <c r="J53" s="31"/>
      <c r="K53" s="35"/>
    </row>
    <row r="54" spans="2:11" x14ac:dyDescent="0.3">
      <c r="B54" s="8" t="s">
        <v>4199</v>
      </c>
      <c r="C54" s="57" t="s">
        <v>4200</v>
      </c>
      <c r="D54" s="54" t="s">
        <v>4201</v>
      </c>
      <c r="E54" s="6" t="s">
        <v>57</v>
      </c>
      <c r="F54" s="19">
        <v>97725</v>
      </c>
      <c r="G54" s="24">
        <v>897.56</v>
      </c>
      <c r="H54" s="24">
        <v>0.59</v>
      </c>
      <c r="I54" s="31"/>
      <c r="J54" s="31"/>
      <c r="K54" s="35"/>
    </row>
    <row r="55" spans="2:11" x14ac:dyDescent="0.3">
      <c r="B55" s="8" t="s">
        <v>4202</v>
      </c>
      <c r="C55" s="57" t="s">
        <v>4203</v>
      </c>
      <c r="D55" s="54" t="s">
        <v>4204</v>
      </c>
      <c r="E55" s="6" t="s">
        <v>315</v>
      </c>
      <c r="F55" s="19">
        <v>11987</v>
      </c>
      <c r="G55" s="24">
        <v>895.97</v>
      </c>
      <c r="H55" s="24">
        <v>0.59</v>
      </c>
      <c r="I55" s="31"/>
      <c r="J55" s="31"/>
      <c r="K55" s="35"/>
    </row>
    <row r="56" spans="2:11" x14ac:dyDescent="0.3">
      <c r="B56" s="8" t="s">
        <v>834</v>
      </c>
      <c r="C56" s="57" t="s">
        <v>835</v>
      </c>
      <c r="D56" s="54" t="s">
        <v>836</v>
      </c>
      <c r="E56" s="6" t="s">
        <v>837</v>
      </c>
      <c r="F56" s="19">
        <v>238007</v>
      </c>
      <c r="G56" s="24">
        <v>891.69</v>
      </c>
      <c r="H56" s="24">
        <v>0.57999999999999996</v>
      </c>
      <c r="I56" s="31"/>
      <c r="J56" s="31"/>
      <c r="K56" s="35"/>
    </row>
    <row r="57" spans="2:11" x14ac:dyDescent="0.3">
      <c r="B57" s="8" t="s">
        <v>4205</v>
      </c>
      <c r="C57" s="57" t="s">
        <v>4206</v>
      </c>
      <c r="D57" s="54" t="s">
        <v>4207</v>
      </c>
      <c r="E57" s="6" t="s">
        <v>141</v>
      </c>
      <c r="F57" s="19">
        <v>92254</v>
      </c>
      <c r="G57" s="24">
        <v>889.97</v>
      </c>
      <c r="H57" s="24">
        <v>0.57999999999999996</v>
      </c>
      <c r="I57" s="31"/>
      <c r="J57" s="31"/>
      <c r="K57" s="35"/>
    </row>
    <row r="58" spans="2:11" x14ac:dyDescent="0.3">
      <c r="B58" s="8" t="s">
        <v>2494</v>
      </c>
      <c r="C58" s="57" t="s">
        <v>2495</v>
      </c>
      <c r="D58" s="54" t="s">
        <v>2496</v>
      </c>
      <c r="E58" s="6" t="s">
        <v>127</v>
      </c>
      <c r="F58" s="19">
        <v>505557</v>
      </c>
      <c r="G58" s="24">
        <v>886.44</v>
      </c>
      <c r="H58" s="24">
        <v>0.57999999999999996</v>
      </c>
      <c r="I58" s="31"/>
      <c r="J58" s="31"/>
      <c r="K58" s="35"/>
    </row>
    <row r="59" spans="2:11" x14ac:dyDescent="0.3">
      <c r="B59" s="8" t="s">
        <v>2863</v>
      </c>
      <c r="C59" s="57" t="s">
        <v>2864</v>
      </c>
      <c r="D59" s="54" t="s">
        <v>2865</v>
      </c>
      <c r="E59" s="6" t="s">
        <v>115</v>
      </c>
      <c r="F59" s="19">
        <v>162146</v>
      </c>
      <c r="G59" s="24">
        <v>869.83</v>
      </c>
      <c r="H59" s="24">
        <v>0.56999999999999995</v>
      </c>
      <c r="I59" s="31"/>
      <c r="J59" s="31"/>
      <c r="K59" s="35"/>
    </row>
    <row r="60" spans="2:11" x14ac:dyDescent="0.3">
      <c r="B60" s="8" t="s">
        <v>260</v>
      </c>
      <c r="C60" s="57" t="s">
        <v>261</v>
      </c>
      <c r="D60" s="54" t="s">
        <v>262</v>
      </c>
      <c r="E60" s="6" t="s">
        <v>141</v>
      </c>
      <c r="F60" s="19">
        <v>83267</v>
      </c>
      <c r="G60" s="24">
        <v>864.48</v>
      </c>
      <c r="H60" s="24">
        <v>0.56999999999999995</v>
      </c>
      <c r="I60" s="31"/>
      <c r="J60" s="31"/>
      <c r="K60" s="35"/>
    </row>
    <row r="61" spans="2:11" x14ac:dyDescent="0.3">
      <c r="B61" s="8" t="s">
        <v>2846</v>
      </c>
      <c r="C61" s="57" t="s">
        <v>2847</v>
      </c>
      <c r="D61" s="54" t="s">
        <v>2848</v>
      </c>
      <c r="E61" s="6" t="s">
        <v>315</v>
      </c>
      <c r="F61" s="19">
        <v>50566</v>
      </c>
      <c r="G61" s="24">
        <v>863.36</v>
      </c>
      <c r="H61" s="24">
        <v>0.56999999999999995</v>
      </c>
      <c r="I61" s="31"/>
      <c r="J61" s="31"/>
      <c r="K61" s="35"/>
    </row>
    <row r="62" spans="2:11" x14ac:dyDescent="0.3">
      <c r="B62" s="8" t="s">
        <v>986</v>
      </c>
      <c r="C62" s="57" t="s">
        <v>987</v>
      </c>
      <c r="D62" s="54" t="s">
        <v>988</v>
      </c>
      <c r="E62" s="6" t="s">
        <v>322</v>
      </c>
      <c r="F62" s="19">
        <v>77264</v>
      </c>
      <c r="G62" s="24">
        <v>857.63</v>
      </c>
      <c r="H62" s="24">
        <v>0.56000000000000005</v>
      </c>
      <c r="I62" s="31"/>
      <c r="J62" s="31"/>
      <c r="K62" s="35"/>
    </row>
    <row r="63" spans="2:11" x14ac:dyDescent="0.3">
      <c r="B63" s="8" t="s">
        <v>2295</v>
      </c>
      <c r="C63" s="57" t="s">
        <v>2296</v>
      </c>
      <c r="D63" s="54" t="s">
        <v>2297</v>
      </c>
      <c r="E63" s="6" t="s">
        <v>115</v>
      </c>
      <c r="F63" s="19">
        <v>17506</v>
      </c>
      <c r="G63" s="24">
        <v>843.05</v>
      </c>
      <c r="H63" s="24">
        <v>0.55000000000000004</v>
      </c>
      <c r="I63" s="31"/>
      <c r="J63" s="31"/>
      <c r="K63" s="35"/>
    </row>
    <row r="64" spans="2:11" x14ac:dyDescent="0.3">
      <c r="B64" s="8" t="s">
        <v>4208</v>
      </c>
      <c r="C64" s="57" t="s">
        <v>4209</v>
      </c>
      <c r="D64" s="54" t="s">
        <v>4210</v>
      </c>
      <c r="E64" s="6" t="s">
        <v>86</v>
      </c>
      <c r="F64" s="19">
        <v>31998</v>
      </c>
      <c r="G64" s="24">
        <v>841.77</v>
      </c>
      <c r="H64" s="24">
        <v>0.55000000000000004</v>
      </c>
      <c r="I64" s="31"/>
      <c r="J64" s="31"/>
      <c r="K64" s="35"/>
    </row>
    <row r="65" spans="2:11" x14ac:dyDescent="0.3">
      <c r="B65" s="8" t="s">
        <v>980</v>
      </c>
      <c r="C65" s="57" t="s">
        <v>981</v>
      </c>
      <c r="D65" s="54" t="s">
        <v>982</v>
      </c>
      <c r="E65" s="6" t="s">
        <v>115</v>
      </c>
      <c r="F65" s="19">
        <v>85695</v>
      </c>
      <c r="G65" s="24">
        <v>827.34</v>
      </c>
      <c r="H65" s="24">
        <v>0.54</v>
      </c>
      <c r="I65" s="31"/>
      <c r="J65" s="31"/>
      <c r="K65" s="35"/>
    </row>
    <row r="66" spans="2:11" x14ac:dyDescent="0.3">
      <c r="B66" s="8" t="s">
        <v>4211</v>
      </c>
      <c r="C66" s="57" t="s">
        <v>4212</v>
      </c>
      <c r="D66" s="54" t="s">
        <v>4213</v>
      </c>
      <c r="E66" s="6" t="s">
        <v>86</v>
      </c>
      <c r="F66" s="19">
        <v>580807</v>
      </c>
      <c r="G66" s="24">
        <v>826.89</v>
      </c>
      <c r="H66" s="24">
        <v>0.54</v>
      </c>
      <c r="I66" s="31"/>
      <c r="J66" s="31"/>
      <c r="K66" s="35"/>
    </row>
    <row r="67" spans="2:11" x14ac:dyDescent="0.3">
      <c r="B67" s="8" t="s">
        <v>458</v>
      </c>
      <c r="C67" s="57" t="s">
        <v>459</v>
      </c>
      <c r="D67" s="54" t="s">
        <v>460</v>
      </c>
      <c r="E67" s="6" t="s">
        <v>401</v>
      </c>
      <c r="F67" s="19">
        <v>250903</v>
      </c>
      <c r="G67" s="24">
        <v>826.85</v>
      </c>
      <c r="H67" s="24">
        <v>0.54</v>
      </c>
      <c r="I67" s="31"/>
      <c r="J67" s="31"/>
      <c r="K67" s="35"/>
    </row>
    <row r="68" spans="2:11" x14ac:dyDescent="0.3">
      <c r="B68" s="8" t="s">
        <v>2403</v>
      </c>
      <c r="C68" s="57" t="s">
        <v>2404</v>
      </c>
      <c r="D68" s="54" t="s">
        <v>2405</v>
      </c>
      <c r="E68" s="6" t="s">
        <v>86</v>
      </c>
      <c r="F68" s="19">
        <v>174661</v>
      </c>
      <c r="G68" s="24">
        <v>825.71</v>
      </c>
      <c r="H68" s="24">
        <v>0.54</v>
      </c>
      <c r="I68" s="31"/>
      <c r="J68" s="31"/>
      <c r="K68" s="35"/>
    </row>
    <row r="69" spans="2:11" x14ac:dyDescent="0.3">
      <c r="B69" s="8" t="s">
        <v>2427</v>
      </c>
      <c r="C69" s="57" t="s">
        <v>2428</v>
      </c>
      <c r="D69" s="54" t="s">
        <v>2429</v>
      </c>
      <c r="E69" s="6" t="s">
        <v>123</v>
      </c>
      <c r="F69" s="19">
        <v>63606</v>
      </c>
      <c r="G69" s="24">
        <v>819.63</v>
      </c>
      <c r="H69" s="24">
        <v>0.54</v>
      </c>
      <c r="I69" s="31"/>
      <c r="J69" s="31"/>
      <c r="K69" s="35"/>
    </row>
    <row r="70" spans="2:11" x14ac:dyDescent="0.3">
      <c r="B70" s="8" t="s">
        <v>950</v>
      </c>
      <c r="C70" s="57" t="s">
        <v>728</v>
      </c>
      <c r="D70" s="54" t="s">
        <v>951</v>
      </c>
      <c r="E70" s="6" t="s">
        <v>119</v>
      </c>
      <c r="F70" s="19">
        <v>474947</v>
      </c>
      <c r="G70" s="24">
        <v>815.72</v>
      </c>
      <c r="H70" s="24">
        <v>0.53</v>
      </c>
      <c r="I70" s="31"/>
      <c r="J70" s="31"/>
      <c r="K70" s="35"/>
    </row>
    <row r="71" spans="2:11" x14ac:dyDescent="0.3">
      <c r="B71" s="8" t="s">
        <v>4214</v>
      </c>
      <c r="C71" s="57" t="s">
        <v>4215</v>
      </c>
      <c r="D71" s="54" t="s">
        <v>4216</v>
      </c>
      <c r="E71" s="6" t="s">
        <v>145</v>
      </c>
      <c r="F71" s="19">
        <v>108066</v>
      </c>
      <c r="G71" s="24">
        <v>815.52</v>
      </c>
      <c r="H71" s="24">
        <v>0.53</v>
      </c>
      <c r="I71" s="31"/>
      <c r="J71" s="31"/>
      <c r="K71" s="35"/>
    </row>
    <row r="72" spans="2:11" x14ac:dyDescent="0.3">
      <c r="B72" s="8" t="s">
        <v>4217</v>
      </c>
      <c r="C72" s="57" t="s">
        <v>4218</v>
      </c>
      <c r="D72" s="54" t="s">
        <v>4219</v>
      </c>
      <c r="E72" s="6" t="s">
        <v>86</v>
      </c>
      <c r="F72" s="19">
        <v>59083</v>
      </c>
      <c r="G72" s="24">
        <v>814.46</v>
      </c>
      <c r="H72" s="24">
        <v>0.53</v>
      </c>
      <c r="I72" s="31"/>
      <c r="J72" s="31"/>
      <c r="K72" s="35"/>
    </row>
    <row r="73" spans="2:11" x14ac:dyDescent="0.3">
      <c r="B73" s="8" t="s">
        <v>4220</v>
      </c>
      <c r="C73" s="57" t="s">
        <v>4221</v>
      </c>
      <c r="D73" s="54" t="s">
        <v>4222</v>
      </c>
      <c r="E73" s="6" t="s">
        <v>64</v>
      </c>
      <c r="F73" s="19">
        <v>364432</v>
      </c>
      <c r="G73" s="24">
        <v>808.06</v>
      </c>
      <c r="H73" s="24">
        <v>0.53</v>
      </c>
      <c r="I73" s="31"/>
      <c r="J73" s="31"/>
      <c r="K73" s="35"/>
    </row>
    <row r="74" spans="2:11" x14ac:dyDescent="0.3">
      <c r="B74" s="8" t="s">
        <v>146</v>
      </c>
      <c r="C74" s="57" t="s">
        <v>147</v>
      </c>
      <c r="D74" s="54" t="s">
        <v>148</v>
      </c>
      <c r="E74" s="6" t="s">
        <v>149</v>
      </c>
      <c r="F74" s="19">
        <v>28170</v>
      </c>
      <c r="G74" s="24">
        <v>787.72</v>
      </c>
      <c r="H74" s="24">
        <v>0.52</v>
      </c>
      <c r="I74" s="31"/>
      <c r="J74" s="31"/>
      <c r="K74" s="35"/>
    </row>
    <row r="75" spans="2:11" x14ac:dyDescent="0.3">
      <c r="B75" s="8" t="s">
        <v>4223</v>
      </c>
      <c r="C75" s="57" t="s">
        <v>4224</v>
      </c>
      <c r="D75" s="54" t="s">
        <v>4225</v>
      </c>
      <c r="E75" s="6" t="s">
        <v>50</v>
      </c>
      <c r="F75" s="19">
        <v>68459</v>
      </c>
      <c r="G75" s="24">
        <v>786.53</v>
      </c>
      <c r="H75" s="24">
        <v>0.52</v>
      </c>
      <c r="I75" s="31"/>
      <c r="J75" s="31"/>
      <c r="K75" s="35"/>
    </row>
    <row r="76" spans="2:11" x14ac:dyDescent="0.3">
      <c r="B76" s="8" t="s">
        <v>4226</v>
      </c>
      <c r="C76" s="57" t="s">
        <v>4227</v>
      </c>
      <c r="D76" s="54" t="s">
        <v>4228</v>
      </c>
      <c r="E76" s="6" t="s">
        <v>90</v>
      </c>
      <c r="F76" s="19">
        <v>6452</v>
      </c>
      <c r="G76" s="24">
        <v>774.24</v>
      </c>
      <c r="H76" s="24">
        <v>0.51</v>
      </c>
      <c r="I76" s="31"/>
      <c r="J76" s="31"/>
      <c r="K76" s="35"/>
    </row>
    <row r="77" spans="2:11" x14ac:dyDescent="0.3">
      <c r="B77" s="8" t="s">
        <v>2397</v>
      </c>
      <c r="C77" s="57" t="s">
        <v>2398</v>
      </c>
      <c r="D77" s="54" t="s">
        <v>2399</v>
      </c>
      <c r="E77" s="6" t="s">
        <v>315</v>
      </c>
      <c r="F77" s="19">
        <v>154485</v>
      </c>
      <c r="G77" s="24">
        <v>740.68</v>
      </c>
      <c r="H77" s="24">
        <v>0.49</v>
      </c>
      <c r="I77" s="31"/>
      <c r="J77" s="31"/>
      <c r="K77" s="35"/>
    </row>
    <row r="78" spans="2:11" x14ac:dyDescent="0.3">
      <c r="B78" s="8" t="s">
        <v>4229</v>
      </c>
      <c r="C78" s="57" t="s">
        <v>4230</v>
      </c>
      <c r="D78" s="54" t="s">
        <v>4231</v>
      </c>
      <c r="E78" s="6" t="s">
        <v>401</v>
      </c>
      <c r="F78" s="19">
        <v>94666</v>
      </c>
      <c r="G78" s="24">
        <v>734.42</v>
      </c>
      <c r="H78" s="24">
        <v>0.48</v>
      </c>
      <c r="I78" s="31"/>
      <c r="J78" s="31"/>
      <c r="K78" s="35"/>
    </row>
    <row r="79" spans="2:11" x14ac:dyDescent="0.3">
      <c r="B79" s="8" t="s">
        <v>4232</v>
      </c>
      <c r="C79" s="57" t="s">
        <v>199</v>
      </c>
      <c r="D79" s="54" t="s">
        <v>4233</v>
      </c>
      <c r="E79" s="6" t="s">
        <v>200</v>
      </c>
      <c r="F79" s="19">
        <v>74677</v>
      </c>
      <c r="G79" s="24">
        <v>730.98</v>
      </c>
      <c r="H79" s="24">
        <v>0.48</v>
      </c>
      <c r="I79" s="31"/>
      <c r="J79" s="31"/>
      <c r="K79" s="35"/>
    </row>
    <row r="80" spans="2:11" x14ac:dyDescent="0.3">
      <c r="B80" s="8" t="s">
        <v>4234</v>
      </c>
      <c r="C80" s="57" t="s">
        <v>4235</v>
      </c>
      <c r="D80" s="54" t="s">
        <v>4236</v>
      </c>
      <c r="E80" s="6" t="s">
        <v>50</v>
      </c>
      <c r="F80" s="19">
        <v>86202</v>
      </c>
      <c r="G80" s="24">
        <v>726.29</v>
      </c>
      <c r="H80" s="24">
        <v>0.48</v>
      </c>
      <c r="I80" s="31"/>
      <c r="J80" s="31"/>
      <c r="K80" s="35"/>
    </row>
    <row r="81" spans="2:11" x14ac:dyDescent="0.3">
      <c r="B81" s="8" t="s">
        <v>2463</v>
      </c>
      <c r="C81" s="57" t="s">
        <v>2464</v>
      </c>
      <c r="D81" s="54" t="s">
        <v>2465</v>
      </c>
      <c r="E81" s="6" t="s">
        <v>57</v>
      </c>
      <c r="F81" s="19">
        <v>308041</v>
      </c>
      <c r="G81" s="24">
        <v>709.91</v>
      </c>
      <c r="H81" s="24">
        <v>0.47</v>
      </c>
      <c r="I81" s="31"/>
      <c r="J81" s="31"/>
      <c r="K81" s="35"/>
    </row>
    <row r="82" spans="2:11" x14ac:dyDescent="0.3">
      <c r="B82" s="8" t="s">
        <v>4237</v>
      </c>
      <c r="C82" s="57" t="s">
        <v>4238</v>
      </c>
      <c r="D82" s="54" t="s">
        <v>4239</v>
      </c>
      <c r="E82" s="6" t="s">
        <v>115</v>
      </c>
      <c r="F82" s="19">
        <v>4556</v>
      </c>
      <c r="G82" s="24">
        <v>709.32</v>
      </c>
      <c r="H82" s="24">
        <v>0.46</v>
      </c>
      <c r="I82" s="31"/>
      <c r="J82" s="31"/>
      <c r="K82" s="35"/>
    </row>
    <row r="83" spans="2:11" x14ac:dyDescent="0.3">
      <c r="B83" s="8" t="s">
        <v>251</v>
      </c>
      <c r="C83" s="57" t="s">
        <v>252</v>
      </c>
      <c r="D83" s="54" t="s">
        <v>253</v>
      </c>
      <c r="E83" s="6" t="s">
        <v>141</v>
      </c>
      <c r="F83" s="19">
        <v>5237</v>
      </c>
      <c r="G83" s="24">
        <v>701.34</v>
      </c>
      <c r="H83" s="24">
        <v>0.46</v>
      </c>
      <c r="I83" s="31"/>
      <c r="J83" s="31"/>
      <c r="K83" s="35"/>
    </row>
    <row r="84" spans="2:11" x14ac:dyDescent="0.3">
      <c r="B84" s="8" t="s">
        <v>4240</v>
      </c>
      <c r="C84" s="57" t="s">
        <v>4241</v>
      </c>
      <c r="D84" s="54" t="s">
        <v>4242</v>
      </c>
      <c r="E84" s="6" t="s">
        <v>90</v>
      </c>
      <c r="F84" s="19">
        <v>57145</v>
      </c>
      <c r="G84" s="24">
        <v>691.8</v>
      </c>
      <c r="H84" s="24">
        <v>0.45</v>
      </c>
      <c r="I84" s="31"/>
      <c r="J84" s="31"/>
      <c r="K84" s="35"/>
    </row>
    <row r="85" spans="2:11" x14ac:dyDescent="0.3">
      <c r="B85" s="8" t="s">
        <v>2154</v>
      </c>
      <c r="C85" s="57" t="s">
        <v>2155</v>
      </c>
      <c r="D85" s="54" t="s">
        <v>2156</v>
      </c>
      <c r="E85" s="6" t="s">
        <v>107</v>
      </c>
      <c r="F85" s="19">
        <v>247175</v>
      </c>
      <c r="G85" s="24">
        <v>690.36</v>
      </c>
      <c r="H85" s="24">
        <v>0.45</v>
      </c>
      <c r="I85" s="31"/>
      <c r="J85" s="31"/>
      <c r="K85" s="35"/>
    </row>
    <row r="86" spans="2:11" x14ac:dyDescent="0.3">
      <c r="B86" s="8" t="s">
        <v>4243</v>
      </c>
      <c r="C86" s="57" t="s">
        <v>1160</v>
      </c>
      <c r="D86" s="54" t="s">
        <v>4244</v>
      </c>
      <c r="E86" s="6" t="s">
        <v>90</v>
      </c>
      <c r="F86" s="19">
        <v>40626</v>
      </c>
      <c r="G86" s="24">
        <v>684.06</v>
      </c>
      <c r="H86" s="24">
        <v>0.45</v>
      </c>
      <c r="I86" s="31"/>
      <c r="J86" s="31"/>
      <c r="K86" s="35"/>
    </row>
    <row r="87" spans="2:11" x14ac:dyDescent="0.3">
      <c r="B87" s="8" t="s">
        <v>4245</v>
      </c>
      <c r="C87" s="57" t="s">
        <v>4246</v>
      </c>
      <c r="D87" s="54" t="s">
        <v>4247</v>
      </c>
      <c r="E87" s="6" t="s">
        <v>1019</v>
      </c>
      <c r="F87" s="19">
        <v>34341</v>
      </c>
      <c r="G87" s="24">
        <v>680.4</v>
      </c>
      <c r="H87" s="24">
        <v>0.45</v>
      </c>
      <c r="I87" s="31"/>
      <c r="J87" s="31"/>
      <c r="K87" s="35"/>
    </row>
    <row r="88" spans="2:11" x14ac:dyDescent="0.3">
      <c r="B88" s="8" t="s">
        <v>4248</v>
      </c>
      <c r="C88" s="57" t="s">
        <v>4249</v>
      </c>
      <c r="D88" s="54" t="s">
        <v>4250</v>
      </c>
      <c r="E88" s="6" t="s">
        <v>156</v>
      </c>
      <c r="F88" s="19">
        <v>64193</v>
      </c>
      <c r="G88" s="24">
        <v>679.8</v>
      </c>
      <c r="H88" s="24">
        <v>0.45</v>
      </c>
      <c r="I88" s="31"/>
      <c r="J88" s="31"/>
      <c r="K88" s="35"/>
    </row>
    <row r="89" spans="2:11" x14ac:dyDescent="0.3">
      <c r="B89" s="8" t="s">
        <v>142</v>
      </c>
      <c r="C89" s="57" t="s">
        <v>143</v>
      </c>
      <c r="D89" s="54" t="s">
        <v>144</v>
      </c>
      <c r="E89" s="6" t="s">
        <v>145</v>
      </c>
      <c r="F89" s="19">
        <v>62628</v>
      </c>
      <c r="G89" s="24">
        <v>677.01</v>
      </c>
      <c r="H89" s="24">
        <v>0.44</v>
      </c>
      <c r="I89" s="31"/>
      <c r="J89" s="31"/>
      <c r="K89" s="35"/>
    </row>
    <row r="90" spans="2:11" x14ac:dyDescent="0.3">
      <c r="B90" s="8" t="s">
        <v>4251</v>
      </c>
      <c r="C90" s="57" t="s">
        <v>4252</v>
      </c>
      <c r="D90" s="54" t="s">
        <v>4253</v>
      </c>
      <c r="E90" s="6" t="s">
        <v>171</v>
      </c>
      <c r="F90" s="19">
        <v>6128</v>
      </c>
      <c r="G90" s="24">
        <v>668.53</v>
      </c>
      <c r="H90" s="24">
        <v>0.44</v>
      </c>
      <c r="I90" s="31"/>
      <c r="J90" s="31"/>
      <c r="K90" s="35"/>
    </row>
    <row r="91" spans="2:11" x14ac:dyDescent="0.3">
      <c r="B91" s="8" t="s">
        <v>4254</v>
      </c>
      <c r="C91" s="57" t="s">
        <v>4255</v>
      </c>
      <c r="D91" s="54" t="s">
        <v>4256</v>
      </c>
      <c r="E91" s="6" t="s">
        <v>1019</v>
      </c>
      <c r="F91" s="19">
        <v>22062</v>
      </c>
      <c r="G91" s="24">
        <v>665.21</v>
      </c>
      <c r="H91" s="24">
        <v>0.44</v>
      </c>
      <c r="I91" s="31"/>
      <c r="J91" s="31"/>
      <c r="K91" s="35"/>
    </row>
    <row r="92" spans="2:11" x14ac:dyDescent="0.3">
      <c r="B92" s="8" t="s">
        <v>4257</v>
      </c>
      <c r="C92" s="57" t="s">
        <v>4258</v>
      </c>
      <c r="D92" s="54" t="s">
        <v>4259</v>
      </c>
      <c r="E92" s="6" t="s">
        <v>119</v>
      </c>
      <c r="F92" s="19">
        <v>3592024</v>
      </c>
      <c r="G92" s="24">
        <v>657.34</v>
      </c>
      <c r="H92" s="24">
        <v>0.43</v>
      </c>
      <c r="I92" s="31"/>
      <c r="J92" s="31"/>
      <c r="K92" s="35"/>
    </row>
    <row r="93" spans="2:11" x14ac:dyDescent="0.3">
      <c r="B93" s="8" t="s">
        <v>516</v>
      </c>
      <c r="C93" s="57" t="s">
        <v>517</v>
      </c>
      <c r="D93" s="54" t="s">
        <v>518</v>
      </c>
      <c r="E93" s="6" t="s">
        <v>145</v>
      </c>
      <c r="F93" s="19">
        <v>46658</v>
      </c>
      <c r="G93" s="24">
        <v>653.87</v>
      </c>
      <c r="H93" s="24">
        <v>0.43</v>
      </c>
      <c r="I93" s="31"/>
      <c r="J93" s="31"/>
      <c r="K93" s="35"/>
    </row>
    <row r="94" spans="2:11" x14ac:dyDescent="0.3">
      <c r="B94" s="8" t="s">
        <v>522</v>
      </c>
      <c r="C94" s="57" t="s">
        <v>523</v>
      </c>
      <c r="D94" s="54" t="s">
        <v>524</v>
      </c>
      <c r="E94" s="6" t="s">
        <v>82</v>
      </c>
      <c r="F94" s="19">
        <v>180299</v>
      </c>
      <c r="G94" s="24">
        <v>649.08000000000004</v>
      </c>
      <c r="H94" s="24">
        <v>0.43</v>
      </c>
      <c r="I94" s="31"/>
      <c r="J94" s="31"/>
      <c r="K94" s="35"/>
    </row>
    <row r="95" spans="2:11" x14ac:dyDescent="0.3">
      <c r="B95" s="8" t="s">
        <v>2442</v>
      </c>
      <c r="C95" s="57" t="s">
        <v>2443</v>
      </c>
      <c r="D95" s="54" t="s">
        <v>2444</v>
      </c>
      <c r="E95" s="6" t="s">
        <v>433</v>
      </c>
      <c r="F95" s="19">
        <v>114792</v>
      </c>
      <c r="G95" s="24">
        <v>648.86</v>
      </c>
      <c r="H95" s="24">
        <v>0.43</v>
      </c>
      <c r="I95" s="31"/>
      <c r="J95" s="31"/>
      <c r="K95" s="35"/>
    </row>
    <row r="96" spans="2:11" x14ac:dyDescent="0.3">
      <c r="B96" s="8" t="s">
        <v>927</v>
      </c>
      <c r="C96" s="57" t="s">
        <v>928</v>
      </c>
      <c r="D96" s="54" t="s">
        <v>929</v>
      </c>
      <c r="E96" s="6" t="s">
        <v>90</v>
      </c>
      <c r="F96" s="19">
        <v>11423</v>
      </c>
      <c r="G96" s="24">
        <v>648.54</v>
      </c>
      <c r="H96" s="24">
        <v>0.43</v>
      </c>
      <c r="I96" s="31"/>
      <c r="J96" s="31"/>
      <c r="K96" s="35"/>
    </row>
    <row r="97" spans="2:11" x14ac:dyDescent="0.3">
      <c r="B97" s="8" t="s">
        <v>4260</v>
      </c>
      <c r="C97" s="57" t="s">
        <v>4261</v>
      </c>
      <c r="D97" s="54" t="s">
        <v>4262</v>
      </c>
      <c r="E97" s="6" t="s">
        <v>1019</v>
      </c>
      <c r="F97" s="19">
        <v>22300</v>
      </c>
      <c r="G97" s="24">
        <v>646.86</v>
      </c>
      <c r="H97" s="24">
        <v>0.42</v>
      </c>
      <c r="I97" s="31"/>
      <c r="J97" s="31"/>
      <c r="K97" s="35"/>
    </row>
    <row r="98" spans="2:11" x14ac:dyDescent="0.3">
      <c r="B98" s="8" t="s">
        <v>4263</v>
      </c>
      <c r="C98" s="57" t="s">
        <v>4264</v>
      </c>
      <c r="D98" s="54" t="s">
        <v>4265</v>
      </c>
      <c r="E98" s="6" t="s">
        <v>175</v>
      </c>
      <c r="F98" s="19">
        <v>14401</v>
      </c>
      <c r="G98" s="24">
        <v>641.91</v>
      </c>
      <c r="H98" s="24">
        <v>0.42</v>
      </c>
      <c r="I98" s="31"/>
      <c r="J98" s="31"/>
      <c r="K98" s="35"/>
    </row>
    <row r="99" spans="2:11" x14ac:dyDescent="0.3">
      <c r="B99" s="8" t="s">
        <v>905</v>
      </c>
      <c r="C99" s="57" t="s">
        <v>906</v>
      </c>
      <c r="D99" s="54" t="s">
        <v>907</v>
      </c>
      <c r="E99" s="6" t="s">
        <v>908</v>
      </c>
      <c r="F99" s="19">
        <v>28742</v>
      </c>
      <c r="G99" s="24">
        <v>639.11</v>
      </c>
      <c r="H99" s="24">
        <v>0.42</v>
      </c>
      <c r="I99" s="31"/>
      <c r="J99" s="31"/>
      <c r="K99" s="35"/>
    </row>
    <row r="100" spans="2:11" x14ac:dyDescent="0.3">
      <c r="B100" s="8" t="s">
        <v>2491</v>
      </c>
      <c r="C100" s="57" t="s">
        <v>2492</v>
      </c>
      <c r="D100" s="54" t="s">
        <v>2493</v>
      </c>
      <c r="E100" s="6" t="s">
        <v>401</v>
      </c>
      <c r="F100" s="19">
        <v>42896</v>
      </c>
      <c r="G100" s="24">
        <v>636.23</v>
      </c>
      <c r="H100" s="24">
        <v>0.42</v>
      </c>
      <c r="I100" s="31"/>
      <c r="J100" s="31"/>
      <c r="K100" s="35"/>
    </row>
    <row r="101" spans="2:11" x14ac:dyDescent="0.3">
      <c r="B101" s="8" t="s">
        <v>4266</v>
      </c>
      <c r="C101" s="57" t="s">
        <v>4267</v>
      </c>
      <c r="D101" s="54" t="s">
        <v>4268</v>
      </c>
      <c r="E101" s="6" t="s">
        <v>86</v>
      </c>
      <c r="F101" s="19">
        <v>2823</v>
      </c>
      <c r="G101" s="24">
        <v>635.88</v>
      </c>
      <c r="H101" s="24">
        <v>0.42</v>
      </c>
      <c r="I101" s="31"/>
      <c r="J101" s="31"/>
      <c r="K101" s="35"/>
    </row>
    <row r="102" spans="2:11" x14ac:dyDescent="0.3">
      <c r="B102" s="8" t="s">
        <v>4269</v>
      </c>
      <c r="C102" s="57" t="s">
        <v>4270</v>
      </c>
      <c r="D102" s="54" t="s">
        <v>4271</v>
      </c>
      <c r="E102" s="6" t="s">
        <v>119</v>
      </c>
      <c r="F102" s="19">
        <v>104410</v>
      </c>
      <c r="G102" s="24">
        <v>633.51</v>
      </c>
      <c r="H102" s="24">
        <v>0.42</v>
      </c>
      <c r="I102" s="31"/>
      <c r="J102" s="31"/>
      <c r="K102" s="35"/>
    </row>
    <row r="103" spans="2:11" x14ac:dyDescent="0.3">
      <c r="B103" s="8" t="s">
        <v>4272</v>
      </c>
      <c r="C103" s="57" t="s">
        <v>4273</v>
      </c>
      <c r="D103" s="54" t="s">
        <v>4274</v>
      </c>
      <c r="E103" s="6" t="s">
        <v>141</v>
      </c>
      <c r="F103" s="19">
        <v>82968</v>
      </c>
      <c r="G103" s="24">
        <v>629.85</v>
      </c>
      <c r="H103" s="24">
        <v>0.41</v>
      </c>
      <c r="I103" s="31"/>
      <c r="J103" s="31"/>
      <c r="K103" s="35"/>
    </row>
    <row r="104" spans="2:11" x14ac:dyDescent="0.3">
      <c r="B104" s="8" t="s">
        <v>4275</v>
      </c>
      <c r="C104" s="57" t="s">
        <v>4276</v>
      </c>
      <c r="D104" s="54" t="s">
        <v>4277</v>
      </c>
      <c r="E104" s="6" t="s">
        <v>90</v>
      </c>
      <c r="F104" s="19">
        <v>67482</v>
      </c>
      <c r="G104" s="24">
        <v>625.32000000000005</v>
      </c>
      <c r="H104" s="24">
        <v>0.41</v>
      </c>
      <c r="I104" s="31"/>
      <c r="J104" s="31"/>
      <c r="K104" s="35"/>
    </row>
    <row r="105" spans="2:11" x14ac:dyDescent="0.3">
      <c r="B105" s="8" t="s">
        <v>2217</v>
      </c>
      <c r="C105" s="57" t="s">
        <v>2218</v>
      </c>
      <c r="D105" s="54" t="s">
        <v>2219</v>
      </c>
      <c r="E105" s="6" t="s">
        <v>86</v>
      </c>
      <c r="F105" s="19">
        <v>29690</v>
      </c>
      <c r="G105" s="24">
        <v>621.26</v>
      </c>
      <c r="H105" s="24">
        <v>0.41</v>
      </c>
      <c r="I105" s="31"/>
      <c r="J105" s="31"/>
      <c r="K105" s="35"/>
    </row>
    <row r="106" spans="2:11" x14ac:dyDescent="0.3">
      <c r="B106" s="8" t="s">
        <v>2430</v>
      </c>
      <c r="C106" s="57" t="s">
        <v>2431</v>
      </c>
      <c r="D106" s="54" t="s">
        <v>2432</v>
      </c>
      <c r="E106" s="6" t="s">
        <v>244</v>
      </c>
      <c r="F106" s="19">
        <v>713254</v>
      </c>
      <c r="G106" s="24">
        <v>617.25</v>
      </c>
      <c r="H106" s="24">
        <v>0.4</v>
      </c>
      <c r="I106" s="31"/>
      <c r="J106" s="31"/>
      <c r="K106" s="35"/>
    </row>
    <row r="107" spans="2:11" x14ac:dyDescent="0.3">
      <c r="B107" s="8" t="s">
        <v>569</v>
      </c>
      <c r="C107" s="57" t="s">
        <v>570</v>
      </c>
      <c r="D107" s="54" t="s">
        <v>571</v>
      </c>
      <c r="E107" s="6" t="s">
        <v>164</v>
      </c>
      <c r="F107" s="19">
        <v>159108</v>
      </c>
      <c r="G107" s="24">
        <v>614.16</v>
      </c>
      <c r="H107" s="24">
        <v>0.4</v>
      </c>
      <c r="I107" s="31"/>
      <c r="J107" s="31"/>
      <c r="K107" s="35"/>
    </row>
    <row r="108" spans="2:11" x14ac:dyDescent="0.3">
      <c r="B108" s="8" t="s">
        <v>2886</v>
      </c>
      <c r="C108" s="57" t="s">
        <v>2887</v>
      </c>
      <c r="D108" s="54" t="s">
        <v>2888</v>
      </c>
      <c r="E108" s="6" t="s">
        <v>207</v>
      </c>
      <c r="F108" s="19">
        <v>28086</v>
      </c>
      <c r="G108" s="24">
        <v>606.57000000000005</v>
      </c>
      <c r="H108" s="24">
        <v>0.4</v>
      </c>
      <c r="I108" s="31"/>
      <c r="J108" s="31"/>
      <c r="K108" s="35"/>
    </row>
    <row r="109" spans="2:11" x14ac:dyDescent="0.3">
      <c r="B109" s="8" t="s">
        <v>4278</v>
      </c>
      <c r="C109" s="57" t="s">
        <v>4279</v>
      </c>
      <c r="D109" s="54" t="s">
        <v>4280</v>
      </c>
      <c r="E109" s="6" t="s">
        <v>433</v>
      </c>
      <c r="F109" s="19">
        <v>9605</v>
      </c>
      <c r="G109" s="24">
        <v>604.59</v>
      </c>
      <c r="H109" s="24">
        <v>0.4</v>
      </c>
      <c r="I109" s="31"/>
      <c r="J109" s="31"/>
      <c r="K109" s="35"/>
    </row>
    <row r="110" spans="2:11" x14ac:dyDescent="0.3">
      <c r="B110" s="8" t="s">
        <v>4281</v>
      </c>
      <c r="C110" s="57" t="s">
        <v>4282</v>
      </c>
      <c r="D110" s="54" t="s">
        <v>4283</v>
      </c>
      <c r="E110" s="6" t="s">
        <v>57</v>
      </c>
      <c r="F110" s="19">
        <v>37767</v>
      </c>
      <c r="G110" s="24">
        <v>604.30999999999995</v>
      </c>
      <c r="H110" s="24">
        <v>0.4</v>
      </c>
      <c r="I110" s="31"/>
      <c r="J110" s="31"/>
      <c r="K110" s="35"/>
    </row>
    <row r="111" spans="2:11" x14ac:dyDescent="0.3">
      <c r="B111" s="8" t="s">
        <v>4284</v>
      </c>
      <c r="C111" s="57" t="s">
        <v>4285</v>
      </c>
      <c r="D111" s="54" t="s">
        <v>4286</v>
      </c>
      <c r="E111" s="6" t="s">
        <v>50</v>
      </c>
      <c r="F111" s="19">
        <v>146684</v>
      </c>
      <c r="G111" s="24">
        <v>601.48</v>
      </c>
      <c r="H111" s="24">
        <v>0.39</v>
      </c>
      <c r="I111" s="31"/>
      <c r="J111" s="31"/>
      <c r="K111" s="35"/>
    </row>
    <row r="112" spans="2:11" x14ac:dyDescent="0.3">
      <c r="B112" s="8" t="s">
        <v>873</v>
      </c>
      <c r="C112" s="57" t="s">
        <v>874</v>
      </c>
      <c r="D112" s="54" t="s">
        <v>875</v>
      </c>
      <c r="E112" s="6" t="s">
        <v>164</v>
      </c>
      <c r="F112" s="19">
        <v>23002</v>
      </c>
      <c r="G112" s="24">
        <v>597.59</v>
      </c>
      <c r="H112" s="24">
        <v>0.39</v>
      </c>
      <c r="I112" s="31"/>
      <c r="J112" s="31"/>
      <c r="K112" s="35"/>
    </row>
    <row r="113" spans="2:11" x14ac:dyDescent="0.3">
      <c r="B113" s="8" t="s">
        <v>912</v>
      </c>
      <c r="C113" s="57" t="s">
        <v>913</v>
      </c>
      <c r="D113" s="54" t="s">
        <v>914</v>
      </c>
      <c r="E113" s="6" t="s">
        <v>149</v>
      </c>
      <c r="F113" s="19">
        <v>37616</v>
      </c>
      <c r="G113" s="24">
        <v>587.55999999999995</v>
      </c>
      <c r="H113" s="24">
        <v>0.39</v>
      </c>
      <c r="I113" s="31"/>
      <c r="J113" s="31"/>
      <c r="K113" s="35"/>
    </row>
    <row r="114" spans="2:11" x14ac:dyDescent="0.3">
      <c r="B114" s="8" t="s">
        <v>4287</v>
      </c>
      <c r="C114" s="57" t="s">
        <v>4288</v>
      </c>
      <c r="D114" s="54" t="s">
        <v>4289</v>
      </c>
      <c r="E114" s="6" t="s">
        <v>145</v>
      </c>
      <c r="F114" s="19">
        <v>48089</v>
      </c>
      <c r="G114" s="24">
        <v>587.26</v>
      </c>
      <c r="H114" s="24">
        <v>0.38</v>
      </c>
      <c r="I114" s="31"/>
      <c r="J114" s="31"/>
      <c r="K114" s="35"/>
    </row>
    <row r="115" spans="2:11" x14ac:dyDescent="0.3">
      <c r="B115" s="8" t="s">
        <v>4290</v>
      </c>
      <c r="C115" s="57" t="s">
        <v>4291</v>
      </c>
      <c r="D115" s="54" t="s">
        <v>4292</v>
      </c>
      <c r="E115" s="6" t="s">
        <v>137</v>
      </c>
      <c r="F115" s="19">
        <v>178206</v>
      </c>
      <c r="G115" s="24">
        <v>585.94000000000005</v>
      </c>
      <c r="H115" s="24">
        <v>0.38</v>
      </c>
      <c r="I115" s="31"/>
      <c r="J115" s="31"/>
      <c r="K115" s="35"/>
    </row>
    <row r="116" spans="2:11" x14ac:dyDescent="0.3">
      <c r="B116" s="8" t="s">
        <v>4293</v>
      </c>
      <c r="C116" s="57" t="s">
        <v>4294</v>
      </c>
      <c r="D116" s="54" t="s">
        <v>4295</v>
      </c>
      <c r="E116" s="6" t="s">
        <v>141</v>
      </c>
      <c r="F116" s="19">
        <v>15862</v>
      </c>
      <c r="G116" s="24">
        <v>584.36</v>
      </c>
      <c r="H116" s="24">
        <v>0.38</v>
      </c>
      <c r="I116" s="31"/>
      <c r="J116" s="31"/>
      <c r="K116" s="35"/>
    </row>
    <row r="117" spans="2:11" x14ac:dyDescent="0.3">
      <c r="B117" s="8" t="s">
        <v>4296</v>
      </c>
      <c r="C117" s="57" t="s">
        <v>4297</v>
      </c>
      <c r="D117" s="54" t="s">
        <v>4298</v>
      </c>
      <c r="E117" s="6" t="s">
        <v>160</v>
      </c>
      <c r="F117" s="19">
        <v>102444</v>
      </c>
      <c r="G117" s="24">
        <v>580.29</v>
      </c>
      <c r="H117" s="24">
        <v>0.38</v>
      </c>
      <c r="I117" s="31"/>
      <c r="J117" s="31"/>
      <c r="K117" s="35"/>
    </row>
    <row r="118" spans="2:11" x14ac:dyDescent="0.3">
      <c r="B118" s="8" t="s">
        <v>4299</v>
      </c>
      <c r="C118" s="57" t="s">
        <v>4300</v>
      </c>
      <c r="D118" s="54" t="s">
        <v>4301</v>
      </c>
      <c r="E118" s="6" t="s">
        <v>156</v>
      </c>
      <c r="F118" s="19">
        <v>60337</v>
      </c>
      <c r="G118" s="24">
        <v>568.89</v>
      </c>
      <c r="H118" s="24">
        <v>0.37</v>
      </c>
      <c r="I118" s="31"/>
      <c r="J118" s="31"/>
      <c r="K118" s="35"/>
    </row>
    <row r="119" spans="2:11" x14ac:dyDescent="0.3">
      <c r="B119" s="8" t="s">
        <v>4302</v>
      </c>
      <c r="C119" s="57" t="s">
        <v>4303</v>
      </c>
      <c r="D119" s="54" t="s">
        <v>4304</v>
      </c>
      <c r="E119" s="6" t="s">
        <v>837</v>
      </c>
      <c r="F119" s="19">
        <v>16082</v>
      </c>
      <c r="G119" s="24">
        <v>563.05999999999995</v>
      </c>
      <c r="H119" s="24">
        <v>0.37</v>
      </c>
      <c r="I119" s="31"/>
      <c r="J119" s="31"/>
      <c r="K119" s="35"/>
    </row>
    <row r="120" spans="2:11" x14ac:dyDescent="0.3">
      <c r="B120" s="8" t="s">
        <v>4305</v>
      </c>
      <c r="C120" s="57" t="s">
        <v>4306</v>
      </c>
      <c r="D120" s="54" t="s">
        <v>4307</v>
      </c>
      <c r="E120" s="6" t="s">
        <v>115</v>
      </c>
      <c r="F120" s="19">
        <v>57021</v>
      </c>
      <c r="G120" s="24">
        <v>558.58000000000004</v>
      </c>
      <c r="H120" s="24">
        <v>0.37</v>
      </c>
      <c r="I120" s="31"/>
      <c r="J120" s="31"/>
      <c r="K120" s="35"/>
    </row>
    <row r="121" spans="2:11" x14ac:dyDescent="0.3">
      <c r="B121" s="8" t="s">
        <v>4308</v>
      </c>
      <c r="C121" s="57" t="s">
        <v>4309</v>
      </c>
      <c r="D121" s="54" t="s">
        <v>4310</v>
      </c>
      <c r="E121" s="6" t="s">
        <v>50</v>
      </c>
      <c r="F121" s="19">
        <v>47444</v>
      </c>
      <c r="G121" s="24">
        <v>555.95000000000005</v>
      </c>
      <c r="H121" s="24">
        <v>0.36</v>
      </c>
      <c r="I121" s="31"/>
      <c r="J121" s="31"/>
      <c r="K121" s="35"/>
    </row>
    <row r="122" spans="2:11" x14ac:dyDescent="0.3">
      <c r="B122" s="8" t="s">
        <v>4311</v>
      </c>
      <c r="C122" s="57" t="s">
        <v>4312</v>
      </c>
      <c r="D122" s="54" t="s">
        <v>4313</v>
      </c>
      <c r="E122" s="6" t="s">
        <v>315</v>
      </c>
      <c r="F122" s="19">
        <v>132367</v>
      </c>
      <c r="G122" s="24">
        <v>554.49</v>
      </c>
      <c r="H122" s="24">
        <v>0.36</v>
      </c>
      <c r="I122" s="31"/>
      <c r="J122" s="31"/>
      <c r="K122" s="35"/>
    </row>
    <row r="123" spans="2:11" x14ac:dyDescent="0.3">
      <c r="B123" s="8" t="s">
        <v>783</v>
      </c>
      <c r="C123" s="57" t="s">
        <v>784</v>
      </c>
      <c r="D123" s="54" t="s">
        <v>785</v>
      </c>
      <c r="E123" s="6" t="s">
        <v>137</v>
      </c>
      <c r="F123" s="19">
        <v>149333</v>
      </c>
      <c r="G123" s="24">
        <v>551.55999999999995</v>
      </c>
      <c r="H123" s="24">
        <v>0.36</v>
      </c>
      <c r="I123" s="31"/>
      <c r="J123" s="31"/>
      <c r="K123" s="35"/>
    </row>
    <row r="124" spans="2:11" x14ac:dyDescent="0.3">
      <c r="B124" s="8" t="s">
        <v>2373</v>
      </c>
      <c r="C124" s="57" t="s">
        <v>2374</v>
      </c>
      <c r="D124" s="54" t="s">
        <v>2375</v>
      </c>
      <c r="E124" s="6" t="s">
        <v>90</v>
      </c>
      <c r="F124" s="19">
        <v>109227</v>
      </c>
      <c r="G124" s="24">
        <v>541</v>
      </c>
      <c r="H124" s="24">
        <v>0.35</v>
      </c>
      <c r="I124" s="31"/>
      <c r="J124" s="31"/>
      <c r="K124" s="35"/>
    </row>
    <row r="125" spans="2:11" x14ac:dyDescent="0.3">
      <c r="B125" s="8" t="s">
        <v>2415</v>
      </c>
      <c r="C125" s="57" t="s">
        <v>2416</v>
      </c>
      <c r="D125" s="54" t="s">
        <v>2417</v>
      </c>
      <c r="E125" s="6" t="s">
        <v>50</v>
      </c>
      <c r="F125" s="19">
        <v>124098</v>
      </c>
      <c r="G125" s="24">
        <v>537.96</v>
      </c>
      <c r="H125" s="24">
        <v>0.35</v>
      </c>
      <c r="I125" s="31"/>
      <c r="J125" s="31"/>
      <c r="K125" s="35"/>
    </row>
    <row r="126" spans="2:11" x14ac:dyDescent="0.3">
      <c r="B126" s="8" t="s">
        <v>814</v>
      </c>
      <c r="C126" s="57" t="s">
        <v>815</v>
      </c>
      <c r="D126" s="54" t="s">
        <v>816</v>
      </c>
      <c r="E126" s="6" t="s">
        <v>145</v>
      </c>
      <c r="F126" s="19">
        <v>138077</v>
      </c>
      <c r="G126" s="24">
        <v>534.77</v>
      </c>
      <c r="H126" s="24">
        <v>0.35</v>
      </c>
      <c r="I126" s="31"/>
      <c r="J126" s="31"/>
      <c r="K126" s="35"/>
    </row>
    <row r="127" spans="2:11" x14ac:dyDescent="0.3">
      <c r="B127" s="8" t="s">
        <v>4314</v>
      </c>
      <c r="C127" s="57" t="s">
        <v>4315</v>
      </c>
      <c r="D127" s="54" t="s">
        <v>4316</v>
      </c>
      <c r="E127" s="6" t="s">
        <v>115</v>
      </c>
      <c r="F127" s="19">
        <v>62616</v>
      </c>
      <c r="G127" s="24">
        <v>532.89</v>
      </c>
      <c r="H127" s="24">
        <v>0.35</v>
      </c>
      <c r="I127" s="31"/>
      <c r="J127" s="31"/>
      <c r="K127" s="35"/>
    </row>
    <row r="128" spans="2:11" x14ac:dyDescent="0.3">
      <c r="B128" s="8" t="s">
        <v>2860</v>
      </c>
      <c r="C128" s="57" t="s">
        <v>2861</v>
      </c>
      <c r="D128" s="54" t="s">
        <v>2862</v>
      </c>
      <c r="E128" s="6" t="s">
        <v>127</v>
      </c>
      <c r="F128" s="19">
        <v>86842</v>
      </c>
      <c r="G128" s="24">
        <v>531.86</v>
      </c>
      <c r="H128" s="24">
        <v>0.35</v>
      </c>
      <c r="I128" s="31"/>
      <c r="J128" s="31"/>
      <c r="K128" s="35"/>
    </row>
    <row r="129" spans="2:11" x14ac:dyDescent="0.3">
      <c r="B129" s="8" t="s">
        <v>350</v>
      </c>
      <c r="C129" s="57" t="s">
        <v>351</v>
      </c>
      <c r="D129" s="54" t="s">
        <v>352</v>
      </c>
      <c r="E129" s="6" t="s">
        <v>137</v>
      </c>
      <c r="F129" s="19">
        <v>373004</v>
      </c>
      <c r="G129" s="24">
        <v>522.62</v>
      </c>
      <c r="H129" s="24">
        <v>0.34</v>
      </c>
      <c r="I129" s="31"/>
      <c r="J129" s="31"/>
      <c r="K129" s="35"/>
    </row>
    <row r="130" spans="2:11" x14ac:dyDescent="0.3">
      <c r="B130" s="8" t="s">
        <v>4317</v>
      </c>
      <c r="C130" s="57" t="s">
        <v>4318</v>
      </c>
      <c r="D130" s="54" t="s">
        <v>4319</v>
      </c>
      <c r="E130" s="6" t="s">
        <v>141</v>
      </c>
      <c r="F130" s="19">
        <v>77421</v>
      </c>
      <c r="G130" s="24">
        <v>522.13</v>
      </c>
      <c r="H130" s="24">
        <v>0.34</v>
      </c>
      <c r="I130" s="31"/>
      <c r="J130" s="31"/>
      <c r="K130" s="35"/>
    </row>
    <row r="131" spans="2:11" x14ac:dyDescent="0.3">
      <c r="B131" s="8" t="s">
        <v>863</v>
      </c>
      <c r="C131" s="57" t="s">
        <v>864</v>
      </c>
      <c r="D131" s="54" t="s">
        <v>865</v>
      </c>
      <c r="E131" s="6" t="s">
        <v>500</v>
      </c>
      <c r="F131" s="19">
        <v>53721</v>
      </c>
      <c r="G131" s="24">
        <v>521.15</v>
      </c>
      <c r="H131" s="24">
        <v>0.34</v>
      </c>
      <c r="I131" s="31"/>
      <c r="J131" s="31"/>
      <c r="K131" s="35"/>
    </row>
    <row r="132" spans="2:11" x14ac:dyDescent="0.3">
      <c r="B132" s="8" t="s">
        <v>4320</v>
      </c>
      <c r="C132" s="57" t="s">
        <v>4321</v>
      </c>
      <c r="D132" s="54" t="s">
        <v>4322</v>
      </c>
      <c r="E132" s="6" t="s">
        <v>141</v>
      </c>
      <c r="F132" s="19">
        <v>9243</v>
      </c>
      <c r="G132" s="24">
        <v>514.88</v>
      </c>
      <c r="H132" s="24">
        <v>0.34</v>
      </c>
      <c r="I132" s="31"/>
      <c r="J132" s="31"/>
      <c r="K132" s="35"/>
    </row>
    <row r="133" spans="2:11" x14ac:dyDescent="0.3">
      <c r="B133" s="8" t="s">
        <v>1796</v>
      </c>
      <c r="C133" s="57" t="s">
        <v>1797</v>
      </c>
      <c r="D133" s="54" t="s">
        <v>1798</v>
      </c>
      <c r="E133" s="6" t="s">
        <v>490</v>
      </c>
      <c r="F133" s="19">
        <v>86461</v>
      </c>
      <c r="G133" s="24">
        <v>513.45000000000005</v>
      </c>
      <c r="H133" s="24">
        <v>0.34</v>
      </c>
      <c r="I133" s="31"/>
      <c r="J133" s="31"/>
      <c r="K133" s="35"/>
    </row>
    <row r="134" spans="2:11" x14ac:dyDescent="0.3">
      <c r="B134" s="8" t="s">
        <v>4323</v>
      </c>
      <c r="C134" s="57" t="s">
        <v>4324</v>
      </c>
      <c r="D134" s="54" t="s">
        <v>4325</v>
      </c>
      <c r="E134" s="6" t="s">
        <v>137</v>
      </c>
      <c r="F134" s="19">
        <v>303122</v>
      </c>
      <c r="G134" s="24">
        <v>508.55</v>
      </c>
      <c r="H134" s="24">
        <v>0.33</v>
      </c>
      <c r="I134" s="31"/>
      <c r="J134" s="31"/>
      <c r="K134" s="35"/>
    </row>
    <row r="135" spans="2:11" x14ac:dyDescent="0.3">
      <c r="B135" s="8" t="s">
        <v>4326</v>
      </c>
      <c r="C135" s="57" t="s">
        <v>2624</v>
      </c>
      <c r="D135" s="54" t="s">
        <v>4327</v>
      </c>
      <c r="E135" s="6" t="s">
        <v>86</v>
      </c>
      <c r="F135" s="19">
        <v>63675</v>
      </c>
      <c r="G135" s="24">
        <v>504.88</v>
      </c>
      <c r="H135" s="24">
        <v>0.33</v>
      </c>
      <c r="I135" s="31"/>
      <c r="J135" s="31"/>
      <c r="K135" s="35"/>
    </row>
    <row r="136" spans="2:11" x14ac:dyDescent="0.3">
      <c r="B136" s="8" t="s">
        <v>4328</v>
      </c>
      <c r="C136" s="57" t="s">
        <v>4329</v>
      </c>
      <c r="D136" s="54" t="s">
        <v>4330</v>
      </c>
      <c r="E136" s="6" t="s">
        <v>490</v>
      </c>
      <c r="F136" s="19">
        <v>103529</v>
      </c>
      <c r="G136" s="24">
        <v>503.62</v>
      </c>
      <c r="H136" s="24">
        <v>0.33</v>
      </c>
      <c r="I136" s="31"/>
      <c r="J136" s="31"/>
      <c r="K136" s="35"/>
    </row>
    <row r="137" spans="2:11" x14ac:dyDescent="0.3">
      <c r="B137" s="8" t="s">
        <v>4331</v>
      </c>
      <c r="C137" s="57" t="s">
        <v>4332</v>
      </c>
      <c r="D137" s="54" t="s">
        <v>4333</v>
      </c>
      <c r="E137" s="6" t="s">
        <v>115</v>
      </c>
      <c r="F137" s="19">
        <v>84868</v>
      </c>
      <c r="G137" s="24">
        <v>503.18</v>
      </c>
      <c r="H137" s="24">
        <v>0.33</v>
      </c>
      <c r="I137" s="31"/>
      <c r="J137" s="31"/>
      <c r="K137" s="35"/>
    </row>
    <row r="138" spans="2:11" x14ac:dyDescent="0.3">
      <c r="B138" s="8" t="s">
        <v>1799</v>
      </c>
      <c r="C138" s="57" t="s">
        <v>1800</v>
      </c>
      <c r="D138" s="54" t="s">
        <v>1801</v>
      </c>
      <c r="E138" s="6" t="s">
        <v>86</v>
      </c>
      <c r="F138" s="19">
        <v>154647</v>
      </c>
      <c r="G138" s="24">
        <v>500.98</v>
      </c>
      <c r="H138" s="24">
        <v>0.33</v>
      </c>
      <c r="I138" s="31"/>
      <c r="J138" s="31"/>
      <c r="K138" s="35"/>
    </row>
    <row r="139" spans="2:11" x14ac:dyDescent="0.3">
      <c r="B139" s="8" t="s">
        <v>4334</v>
      </c>
      <c r="C139" s="57" t="s">
        <v>4335</v>
      </c>
      <c r="D139" s="54" t="s">
        <v>4336</v>
      </c>
      <c r="E139" s="6" t="s">
        <v>57</v>
      </c>
      <c r="F139" s="19">
        <v>245413</v>
      </c>
      <c r="G139" s="24">
        <v>498.04</v>
      </c>
      <c r="H139" s="24">
        <v>0.33</v>
      </c>
      <c r="I139" s="31"/>
      <c r="J139" s="31"/>
      <c r="K139" s="35"/>
    </row>
    <row r="140" spans="2:11" x14ac:dyDescent="0.3">
      <c r="B140" s="8" t="s">
        <v>2832</v>
      </c>
      <c r="C140" s="57" t="s">
        <v>2833</v>
      </c>
      <c r="D140" s="54" t="s">
        <v>2834</v>
      </c>
      <c r="E140" s="6" t="s">
        <v>57</v>
      </c>
      <c r="F140" s="19">
        <v>206394</v>
      </c>
      <c r="G140" s="24">
        <v>497.02</v>
      </c>
      <c r="H140" s="24">
        <v>0.33</v>
      </c>
      <c r="I140" s="31"/>
      <c r="J140" s="31"/>
      <c r="K140" s="35"/>
    </row>
    <row r="141" spans="2:11" x14ac:dyDescent="0.3">
      <c r="B141" s="8" t="s">
        <v>2849</v>
      </c>
      <c r="C141" s="57" t="s">
        <v>1141</v>
      </c>
      <c r="D141" s="54" t="s">
        <v>2850</v>
      </c>
      <c r="E141" s="6" t="s">
        <v>137</v>
      </c>
      <c r="F141" s="19">
        <v>53692</v>
      </c>
      <c r="G141" s="24">
        <v>494.8</v>
      </c>
      <c r="H141" s="24">
        <v>0.32</v>
      </c>
      <c r="I141" s="31"/>
      <c r="J141" s="31"/>
      <c r="K141" s="35"/>
    </row>
    <row r="142" spans="2:11" x14ac:dyDescent="0.3">
      <c r="B142" s="8" t="s">
        <v>2567</v>
      </c>
      <c r="C142" s="57" t="s">
        <v>2568</v>
      </c>
      <c r="D142" s="54" t="s">
        <v>2569</v>
      </c>
      <c r="E142" s="6" t="s">
        <v>160</v>
      </c>
      <c r="F142" s="19">
        <v>33534</v>
      </c>
      <c r="G142" s="24">
        <v>491.54</v>
      </c>
      <c r="H142" s="24">
        <v>0.32</v>
      </c>
      <c r="I142" s="31"/>
      <c r="J142" s="31"/>
      <c r="K142" s="35"/>
    </row>
    <row r="143" spans="2:11" x14ac:dyDescent="0.3">
      <c r="B143" s="8" t="s">
        <v>4337</v>
      </c>
      <c r="C143" s="57" t="s">
        <v>4338</v>
      </c>
      <c r="D143" s="54" t="s">
        <v>4339</v>
      </c>
      <c r="E143" s="6" t="s">
        <v>433</v>
      </c>
      <c r="F143" s="19">
        <v>92664</v>
      </c>
      <c r="G143" s="24">
        <v>490.75</v>
      </c>
      <c r="H143" s="24">
        <v>0.32</v>
      </c>
      <c r="I143" s="31"/>
      <c r="J143" s="31"/>
      <c r="K143" s="35"/>
    </row>
    <row r="144" spans="2:11" x14ac:dyDescent="0.3">
      <c r="B144" s="8" t="s">
        <v>4340</v>
      </c>
      <c r="C144" s="57" t="s">
        <v>4341</v>
      </c>
      <c r="D144" s="54" t="s">
        <v>4342</v>
      </c>
      <c r="E144" s="6" t="s">
        <v>86</v>
      </c>
      <c r="F144" s="19">
        <v>40275</v>
      </c>
      <c r="G144" s="24">
        <v>487.21</v>
      </c>
      <c r="H144" s="24">
        <v>0.32</v>
      </c>
      <c r="I144" s="31"/>
      <c r="J144" s="31"/>
      <c r="K144" s="35"/>
    </row>
    <row r="145" spans="2:11" x14ac:dyDescent="0.3">
      <c r="B145" s="8" t="s">
        <v>4343</v>
      </c>
      <c r="C145" s="57" t="s">
        <v>4344</v>
      </c>
      <c r="D145" s="54" t="s">
        <v>4345</v>
      </c>
      <c r="E145" s="6" t="s">
        <v>86</v>
      </c>
      <c r="F145" s="19">
        <v>302630</v>
      </c>
      <c r="G145" s="24">
        <v>482.21</v>
      </c>
      <c r="H145" s="24">
        <v>0.32</v>
      </c>
      <c r="I145" s="31"/>
      <c r="J145" s="31"/>
      <c r="K145" s="35"/>
    </row>
    <row r="146" spans="2:11" x14ac:dyDescent="0.3">
      <c r="B146" s="8" t="s">
        <v>4346</v>
      </c>
      <c r="C146" s="57" t="s">
        <v>4347</v>
      </c>
      <c r="D146" s="54" t="s">
        <v>4348</v>
      </c>
      <c r="E146" s="6" t="s">
        <v>123</v>
      </c>
      <c r="F146" s="19">
        <v>1153438</v>
      </c>
      <c r="G146" s="24">
        <v>475.33</v>
      </c>
      <c r="H146" s="24">
        <v>0.31</v>
      </c>
      <c r="I146" s="31"/>
      <c r="J146" s="31"/>
      <c r="K146" s="35"/>
    </row>
    <row r="147" spans="2:11" x14ac:dyDescent="0.3">
      <c r="B147" s="8" t="s">
        <v>4349</v>
      </c>
      <c r="C147" s="57" t="s">
        <v>4350</v>
      </c>
      <c r="D147" s="54" t="s">
        <v>4351</v>
      </c>
      <c r="E147" s="6" t="s">
        <v>115</v>
      </c>
      <c r="F147" s="19">
        <v>129650</v>
      </c>
      <c r="G147" s="24">
        <v>475.3</v>
      </c>
      <c r="H147" s="24">
        <v>0.31</v>
      </c>
      <c r="I147" s="31"/>
      <c r="J147" s="31"/>
      <c r="K147" s="35"/>
    </row>
    <row r="148" spans="2:11" x14ac:dyDescent="0.3">
      <c r="B148" s="8" t="s">
        <v>4352</v>
      </c>
      <c r="C148" s="57" t="s">
        <v>4353</v>
      </c>
      <c r="D148" s="54" t="s">
        <v>4354</v>
      </c>
      <c r="E148" s="6" t="s">
        <v>156</v>
      </c>
      <c r="F148" s="19">
        <v>92828</v>
      </c>
      <c r="G148" s="24">
        <v>472.36</v>
      </c>
      <c r="H148" s="24">
        <v>0.31</v>
      </c>
      <c r="I148" s="31"/>
      <c r="J148" s="31"/>
      <c r="K148" s="35"/>
    </row>
    <row r="149" spans="2:11" x14ac:dyDescent="0.3">
      <c r="B149" s="8" t="s">
        <v>4355</v>
      </c>
      <c r="C149" s="57" t="s">
        <v>4356</v>
      </c>
      <c r="D149" s="54" t="s">
        <v>4357</v>
      </c>
      <c r="E149" s="6" t="s">
        <v>315</v>
      </c>
      <c r="F149" s="19">
        <v>105069</v>
      </c>
      <c r="G149" s="24">
        <v>469.19</v>
      </c>
      <c r="H149" s="24">
        <v>0.31</v>
      </c>
      <c r="I149" s="31"/>
      <c r="J149" s="31"/>
      <c r="K149" s="35"/>
    </row>
    <row r="150" spans="2:11" x14ac:dyDescent="0.3">
      <c r="B150" s="8" t="s">
        <v>356</v>
      </c>
      <c r="C150" s="57" t="s">
        <v>357</v>
      </c>
      <c r="D150" s="54" t="s">
        <v>358</v>
      </c>
      <c r="E150" s="6" t="s">
        <v>115</v>
      </c>
      <c r="F150" s="19">
        <v>212003</v>
      </c>
      <c r="G150" s="24">
        <v>462.23</v>
      </c>
      <c r="H150" s="24">
        <v>0.3</v>
      </c>
      <c r="I150" s="31"/>
      <c r="J150" s="31"/>
      <c r="K150" s="35"/>
    </row>
    <row r="151" spans="2:11" x14ac:dyDescent="0.3">
      <c r="B151" s="8" t="s">
        <v>2145</v>
      </c>
      <c r="C151" s="57" t="s">
        <v>2146</v>
      </c>
      <c r="D151" s="54" t="s">
        <v>2147</v>
      </c>
      <c r="E151" s="6" t="s">
        <v>115</v>
      </c>
      <c r="F151" s="19">
        <v>52890</v>
      </c>
      <c r="G151" s="24">
        <v>460.35</v>
      </c>
      <c r="H151" s="24">
        <v>0.3</v>
      </c>
      <c r="I151" s="31"/>
      <c r="J151" s="31"/>
      <c r="K151" s="35"/>
    </row>
    <row r="152" spans="2:11" x14ac:dyDescent="0.3">
      <c r="B152" s="8" t="s">
        <v>915</v>
      </c>
      <c r="C152" s="57" t="s">
        <v>916</v>
      </c>
      <c r="D152" s="54" t="s">
        <v>917</v>
      </c>
      <c r="E152" s="6" t="s">
        <v>90</v>
      </c>
      <c r="F152" s="19">
        <v>24892</v>
      </c>
      <c r="G152" s="24">
        <v>457.91</v>
      </c>
      <c r="H152" s="24">
        <v>0.3</v>
      </c>
      <c r="I152" s="31"/>
      <c r="J152" s="31"/>
      <c r="K152" s="35"/>
    </row>
    <row r="153" spans="2:11" x14ac:dyDescent="0.3">
      <c r="B153" s="8" t="s">
        <v>4358</v>
      </c>
      <c r="C153" s="57" t="s">
        <v>4359</v>
      </c>
      <c r="D153" s="54" t="s">
        <v>4360</v>
      </c>
      <c r="E153" s="6" t="s">
        <v>433</v>
      </c>
      <c r="F153" s="19">
        <v>46918</v>
      </c>
      <c r="G153" s="24">
        <v>457.24</v>
      </c>
      <c r="H153" s="24">
        <v>0.3</v>
      </c>
      <c r="I153" s="31"/>
      <c r="J153" s="31"/>
      <c r="K153" s="35"/>
    </row>
    <row r="154" spans="2:11" x14ac:dyDescent="0.3">
      <c r="B154" s="8" t="s">
        <v>487</v>
      </c>
      <c r="C154" s="57" t="s">
        <v>488</v>
      </c>
      <c r="D154" s="54" t="s">
        <v>489</v>
      </c>
      <c r="E154" s="6" t="s">
        <v>490</v>
      </c>
      <c r="F154" s="19">
        <v>53413</v>
      </c>
      <c r="G154" s="24">
        <v>453.77</v>
      </c>
      <c r="H154" s="24">
        <v>0.3</v>
      </c>
      <c r="I154" s="31"/>
      <c r="J154" s="31"/>
      <c r="K154" s="35"/>
    </row>
    <row r="155" spans="2:11" x14ac:dyDescent="0.3">
      <c r="B155" s="8" t="s">
        <v>4361</v>
      </c>
      <c r="C155" s="57" t="s">
        <v>4362</v>
      </c>
      <c r="D155" s="54" t="s">
        <v>4363</v>
      </c>
      <c r="E155" s="6" t="s">
        <v>115</v>
      </c>
      <c r="F155" s="19">
        <v>19042</v>
      </c>
      <c r="G155" s="24">
        <v>448.9</v>
      </c>
      <c r="H155" s="24">
        <v>0.28999999999999998</v>
      </c>
      <c r="I155" s="31"/>
      <c r="J155" s="31"/>
      <c r="K155" s="35"/>
    </row>
    <row r="156" spans="2:11" x14ac:dyDescent="0.3">
      <c r="B156" s="8" t="s">
        <v>4364</v>
      </c>
      <c r="C156" s="57" t="s">
        <v>4365</v>
      </c>
      <c r="D156" s="54" t="s">
        <v>4366</v>
      </c>
      <c r="E156" s="6" t="s">
        <v>315</v>
      </c>
      <c r="F156" s="19">
        <v>8585</v>
      </c>
      <c r="G156" s="24">
        <v>443.2</v>
      </c>
      <c r="H156" s="24">
        <v>0.28999999999999998</v>
      </c>
      <c r="I156" s="31"/>
      <c r="J156" s="31"/>
      <c r="K156" s="35"/>
    </row>
    <row r="157" spans="2:11" x14ac:dyDescent="0.3">
      <c r="B157" s="8" t="s">
        <v>4367</v>
      </c>
      <c r="C157" s="57" t="s">
        <v>4368</v>
      </c>
      <c r="D157" s="54" t="s">
        <v>4369</v>
      </c>
      <c r="E157" s="6" t="s">
        <v>90</v>
      </c>
      <c r="F157" s="19">
        <v>42046</v>
      </c>
      <c r="G157" s="24">
        <v>436.9</v>
      </c>
      <c r="H157" s="24">
        <v>0.28999999999999998</v>
      </c>
      <c r="I157" s="31"/>
      <c r="J157" s="31"/>
      <c r="K157" s="35"/>
    </row>
    <row r="158" spans="2:11" x14ac:dyDescent="0.3">
      <c r="B158" s="8" t="s">
        <v>4370</v>
      </c>
      <c r="C158" s="57" t="s">
        <v>4371</v>
      </c>
      <c r="D158" s="54" t="s">
        <v>4372</v>
      </c>
      <c r="E158" s="6" t="s">
        <v>207</v>
      </c>
      <c r="F158" s="19">
        <v>54622</v>
      </c>
      <c r="G158" s="24">
        <v>436.89</v>
      </c>
      <c r="H158" s="24">
        <v>0.28999999999999998</v>
      </c>
      <c r="I158" s="31"/>
      <c r="J158" s="31"/>
      <c r="K158" s="35"/>
    </row>
    <row r="159" spans="2:11" x14ac:dyDescent="0.3">
      <c r="B159" s="8" t="s">
        <v>4373</v>
      </c>
      <c r="C159" s="57" t="s">
        <v>1667</v>
      </c>
      <c r="D159" s="54" t="s">
        <v>4374</v>
      </c>
      <c r="E159" s="6" t="s">
        <v>43</v>
      </c>
      <c r="F159" s="19">
        <v>422182</v>
      </c>
      <c r="G159" s="24">
        <v>436.66</v>
      </c>
      <c r="H159" s="24">
        <v>0.28999999999999998</v>
      </c>
      <c r="I159" s="31"/>
      <c r="J159" s="31"/>
      <c r="K159" s="35"/>
    </row>
    <row r="160" spans="2:11" x14ac:dyDescent="0.3">
      <c r="B160" s="8" t="s">
        <v>4375</v>
      </c>
      <c r="C160" s="57" t="s">
        <v>4376</v>
      </c>
      <c r="D160" s="54" t="s">
        <v>4377</v>
      </c>
      <c r="E160" s="6" t="s">
        <v>127</v>
      </c>
      <c r="F160" s="19">
        <v>66290</v>
      </c>
      <c r="G160" s="24">
        <v>434</v>
      </c>
      <c r="H160" s="24">
        <v>0.28000000000000003</v>
      </c>
      <c r="I160" s="31"/>
      <c r="J160" s="31"/>
      <c r="K160" s="35"/>
    </row>
    <row r="161" spans="2:11" x14ac:dyDescent="0.3">
      <c r="B161" s="8" t="s">
        <v>4378</v>
      </c>
      <c r="C161" s="57" t="s">
        <v>4379</v>
      </c>
      <c r="D161" s="54" t="s">
        <v>4380</v>
      </c>
      <c r="E161" s="6" t="s">
        <v>137</v>
      </c>
      <c r="F161" s="19">
        <v>184309</v>
      </c>
      <c r="G161" s="24">
        <v>432.17</v>
      </c>
      <c r="H161" s="24">
        <v>0.28000000000000003</v>
      </c>
      <c r="I161" s="31"/>
      <c r="J161" s="31"/>
      <c r="K161" s="35"/>
    </row>
    <row r="162" spans="2:11" x14ac:dyDescent="0.3">
      <c r="B162" s="8" t="s">
        <v>4381</v>
      </c>
      <c r="C162" s="57" t="s">
        <v>4382</v>
      </c>
      <c r="D162" s="54" t="s">
        <v>4383</v>
      </c>
      <c r="E162" s="6" t="s">
        <v>4384</v>
      </c>
      <c r="F162" s="19">
        <v>60425</v>
      </c>
      <c r="G162" s="24">
        <v>431.8</v>
      </c>
      <c r="H162" s="24">
        <v>0.28000000000000003</v>
      </c>
      <c r="I162" s="31"/>
      <c r="J162" s="31"/>
      <c r="K162" s="35"/>
    </row>
    <row r="163" spans="2:11" x14ac:dyDescent="0.3">
      <c r="B163" s="8" t="s">
        <v>4385</v>
      </c>
      <c r="C163" s="57" t="s">
        <v>4386</v>
      </c>
      <c r="D163" s="54" t="s">
        <v>4387</v>
      </c>
      <c r="E163" s="6" t="s">
        <v>315</v>
      </c>
      <c r="F163" s="19">
        <v>55973</v>
      </c>
      <c r="G163" s="24">
        <v>426.85</v>
      </c>
      <c r="H163" s="24">
        <v>0.28000000000000003</v>
      </c>
      <c r="I163" s="31"/>
      <c r="J163" s="31"/>
      <c r="K163" s="35"/>
    </row>
    <row r="164" spans="2:11" x14ac:dyDescent="0.3">
      <c r="B164" s="8" t="s">
        <v>4388</v>
      </c>
      <c r="C164" s="57" t="s">
        <v>4389</v>
      </c>
      <c r="D164" s="54" t="s">
        <v>4390</v>
      </c>
      <c r="E164" s="6" t="s">
        <v>115</v>
      </c>
      <c r="F164" s="19">
        <v>174813</v>
      </c>
      <c r="G164" s="24">
        <v>420.91</v>
      </c>
      <c r="H164" s="24">
        <v>0.28000000000000003</v>
      </c>
      <c r="I164" s="31"/>
      <c r="J164" s="31"/>
      <c r="K164" s="35"/>
    </row>
    <row r="165" spans="2:11" x14ac:dyDescent="0.3">
      <c r="B165" s="8" t="s">
        <v>4391</v>
      </c>
      <c r="C165" s="57" t="s">
        <v>4392</v>
      </c>
      <c r="D165" s="54" t="s">
        <v>4393</v>
      </c>
      <c r="E165" s="6" t="s">
        <v>90</v>
      </c>
      <c r="F165" s="19">
        <v>4644</v>
      </c>
      <c r="G165" s="24">
        <v>413.71</v>
      </c>
      <c r="H165" s="24">
        <v>0.27</v>
      </c>
      <c r="I165" s="31"/>
      <c r="J165" s="31"/>
      <c r="K165" s="35"/>
    </row>
    <row r="166" spans="2:11" x14ac:dyDescent="0.3">
      <c r="B166" s="8" t="s">
        <v>4394</v>
      </c>
      <c r="C166" s="57" t="s">
        <v>4395</v>
      </c>
      <c r="D166" s="54" t="s">
        <v>4396</v>
      </c>
      <c r="E166" s="6" t="s">
        <v>967</v>
      </c>
      <c r="F166" s="19">
        <v>21932</v>
      </c>
      <c r="G166" s="24">
        <v>412.48</v>
      </c>
      <c r="H166" s="24">
        <v>0.27</v>
      </c>
      <c r="I166" s="31"/>
      <c r="J166" s="31"/>
      <c r="K166" s="35"/>
    </row>
    <row r="167" spans="2:11" x14ac:dyDescent="0.3">
      <c r="B167" s="8" t="s">
        <v>2869</v>
      </c>
      <c r="C167" s="57" t="s">
        <v>2870</v>
      </c>
      <c r="D167" s="54" t="s">
        <v>2871</v>
      </c>
      <c r="E167" s="6" t="s">
        <v>50</v>
      </c>
      <c r="F167" s="19">
        <v>61688</v>
      </c>
      <c r="G167" s="24">
        <v>404.61</v>
      </c>
      <c r="H167" s="24">
        <v>0.27</v>
      </c>
      <c r="I167" s="31"/>
      <c r="J167" s="31"/>
      <c r="K167" s="35"/>
    </row>
    <row r="168" spans="2:11" x14ac:dyDescent="0.3">
      <c r="B168" s="8" t="s">
        <v>4397</v>
      </c>
      <c r="C168" s="57" t="s">
        <v>4398</v>
      </c>
      <c r="D168" s="54" t="s">
        <v>4399</v>
      </c>
      <c r="E168" s="6" t="s">
        <v>207</v>
      </c>
      <c r="F168" s="19">
        <v>31265</v>
      </c>
      <c r="G168" s="24">
        <v>403.57</v>
      </c>
      <c r="H168" s="24">
        <v>0.26</v>
      </c>
      <c r="I168" s="31"/>
      <c r="J168" s="31"/>
      <c r="K168" s="35"/>
    </row>
    <row r="169" spans="2:11" x14ac:dyDescent="0.3">
      <c r="B169" s="8" t="s">
        <v>4400</v>
      </c>
      <c r="C169" s="57" t="s">
        <v>4401</v>
      </c>
      <c r="D169" s="54" t="s">
        <v>4402</v>
      </c>
      <c r="E169" s="6" t="s">
        <v>156</v>
      </c>
      <c r="F169" s="19">
        <v>102248</v>
      </c>
      <c r="G169" s="24">
        <v>397.13</v>
      </c>
      <c r="H169" s="24">
        <v>0.26</v>
      </c>
      <c r="I169" s="31"/>
      <c r="J169" s="31"/>
      <c r="K169" s="35"/>
    </row>
    <row r="170" spans="2:11" x14ac:dyDescent="0.3">
      <c r="B170" s="8" t="s">
        <v>4403</v>
      </c>
      <c r="C170" s="57" t="s">
        <v>4404</v>
      </c>
      <c r="D170" s="54" t="s">
        <v>4405</v>
      </c>
      <c r="E170" s="6" t="s">
        <v>127</v>
      </c>
      <c r="F170" s="19">
        <v>80690</v>
      </c>
      <c r="G170" s="24">
        <v>394.61</v>
      </c>
      <c r="H170" s="24">
        <v>0.26</v>
      </c>
      <c r="I170" s="31"/>
      <c r="J170" s="31"/>
      <c r="K170" s="35"/>
    </row>
    <row r="171" spans="2:11" x14ac:dyDescent="0.3">
      <c r="B171" s="8" t="s">
        <v>4406</v>
      </c>
      <c r="C171" s="57" t="s">
        <v>1692</v>
      </c>
      <c r="D171" s="54" t="s">
        <v>4407</v>
      </c>
      <c r="E171" s="6" t="s">
        <v>43</v>
      </c>
      <c r="F171" s="19">
        <v>335842</v>
      </c>
      <c r="G171" s="24">
        <v>389.07</v>
      </c>
      <c r="H171" s="24">
        <v>0.25</v>
      </c>
      <c r="I171" s="31"/>
      <c r="J171" s="31"/>
      <c r="K171" s="35"/>
    </row>
    <row r="172" spans="2:11" x14ac:dyDescent="0.3">
      <c r="B172" s="8" t="s">
        <v>2901</v>
      </c>
      <c r="C172" s="57" t="s">
        <v>2902</v>
      </c>
      <c r="D172" s="54" t="s">
        <v>2903</v>
      </c>
      <c r="E172" s="6" t="s">
        <v>57</v>
      </c>
      <c r="F172" s="19">
        <v>88608</v>
      </c>
      <c r="G172" s="24">
        <v>387.62</v>
      </c>
      <c r="H172" s="24">
        <v>0.25</v>
      </c>
      <c r="I172" s="31"/>
      <c r="J172" s="31"/>
      <c r="K172" s="35"/>
    </row>
    <row r="173" spans="2:11" x14ac:dyDescent="0.3">
      <c r="B173" s="8" t="s">
        <v>4408</v>
      </c>
      <c r="C173" s="57" t="s">
        <v>4409</v>
      </c>
      <c r="D173" s="54" t="s">
        <v>4410</v>
      </c>
      <c r="E173" s="6" t="s">
        <v>111</v>
      </c>
      <c r="F173" s="19">
        <v>77165</v>
      </c>
      <c r="G173" s="24">
        <v>386.25</v>
      </c>
      <c r="H173" s="24">
        <v>0.25</v>
      </c>
      <c r="I173" s="31"/>
      <c r="J173" s="31"/>
      <c r="K173" s="35"/>
    </row>
    <row r="174" spans="2:11" x14ac:dyDescent="0.3">
      <c r="B174" s="8" t="s">
        <v>4411</v>
      </c>
      <c r="C174" s="57" t="s">
        <v>4412</v>
      </c>
      <c r="D174" s="54" t="s">
        <v>4413</v>
      </c>
      <c r="E174" s="6" t="s">
        <v>145</v>
      </c>
      <c r="F174" s="19">
        <v>151905</v>
      </c>
      <c r="G174" s="24">
        <v>383.03</v>
      </c>
      <c r="H174" s="24">
        <v>0.25</v>
      </c>
      <c r="I174" s="31"/>
      <c r="J174" s="31"/>
      <c r="K174" s="35"/>
    </row>
    <row r="175" spans="2:11" x14ac:dyDescent="0.3">
      <c r="B175" s="8" t="s">
        <v>552</v>
      </c>
      <c r="C175" s="57" t="s">
        <v>553</v>
      </c>
      <c r="D175" s="54" t="s">
        <v>554</v>
      </c>
      <c r="E175" s="6" t="s">
        <v>137</v>
      </c>
      <c r="F175" s="19">
        <v>51105</v>
      </c>
      <c r="G175" s="24">
        <v>380.78</v>
      </c>
      <c r="H175" s="24">
        <v>0.25</v>
      </c>
      <c r="I175" s="31"/>
      <c r="J175" s="31"/>
      <c r="K175" s="35"/>
    </row>
    <row r="176" spans="2:11" x14ac:dyDescent="0.3">
      <c r="B176" s="8" t="s">
        <v>4414</v>
      </c>
      <c r="C176" s="57" t="s">
        <v>4415</v>
      </c>
      <c r="D176" s="54" t="s">
        <v>4416</v>
      </c>
      <c r="E176" s="6" t="s">
        <v>175</v>
      </c>
      <c r="F176" s="19">
        <v>30995</v>
      </c>
      <c r="G176" s="24">
        <v>377.71</v>
      </c>
      <c r="H176" s="24">
        <v>0.25</v>
      </c>
      <c r="I176" s="31"/>
      <c r="J176" s="31"/>
      <c r="K176" s="35"/>
    </row>
    <row r="177" spans="2:11" x14ac:dyDescent="0.3">
      <c r="B177" s="8" t="s">
        <v>4417</v>
      </c>
      <c r="C177" s="57" t="s">
        <v>4418</v>
      </c>
      <c r="D177" s="54" t="s">
        <v>4419</v>
      </c>
      <c r="E177" s="6" t="s">
        <v>86</v>
      </c>
      <c r="F177" s="19">
        <v>218683</v>
      </c>
      <c r="G177" s="24">
        <v>377.67</v>
      </c>
      <c r="H177" s="24">
        <v>0.25</v>
      </c>
      <c r="I177" s="31"/>
      <c r="J177" s="31"/>
      <c r="K177" s="35"/>
    </row>
    <row r="178" spans="2:11" x14ac:dyDescent="0.3">
      <c r="B178" s="8" t="s">
        <v>4420</v>
      </c>
      <c r="C178" s="57" t="s">
        <v>4421</v>
      </c>
      <c r="D178" s="54" t="s">
        <v>4422</v>
      </c>
      <c r="E178" s="6" t="s">
        <v>90</v>
      </c>
      <c r="F178" s="19">
        <v>48534</v>
      </c>
      <c r="G178" s="24">
        <v>375.41</v>
      </c>
      <c r="H178" s="24">
        <v>0.25</v>
      </c>
      <c r="I178" s="31"/>
      <c r="J178" s="31"/>
      <c r="K178" s="35"/>
    </row>
    <row r="179" spans="2:11" x14ac:dyDescent="0.3">
      <c r="B179" s="8" t="s">
        <v>561</v>
      </c>
      <c r="C179" s="57" t="s">
        <v>562</v>
      </c>
      <c r="D179" s="54" t="s">
        <v>563</v>
      </c>
      <c r="E179" s="6" t="s">
        <v>164</v>
      </c>
      <c r="F179" s="19">
        <v>45965</v>
      </c>
      <c r="G179" s="24">
        <v>372.89</v>
      </c>
      <c r="H179" s="24">
        <v>0.24</v>
      </c>
      <c r="I179" s="31"/>
      <c r="J179" s="31"/>
      <c r="K179" s="35"/>
    </row>
    <row r="180" spans="2:11" x14ac:dyDescent="0.3">
      <c r="B180" s="8" t="s">
        <v>4423</v>
      </c>
      <c r="C180" s="57" t="s">
        <v>4424</v>
      </c>
      <c r="D180" s="54" t="s">
        <v>4425</v>
      </c>
      <c r="E180" s="6" t="s">
        <v>368</v>
      </c>
      <c r="F180" s="19">
        <v>29769</v>
      </c>
      <c r="G180" s="24">
        <v>366.99</v>
      </c>
      <c r="H180" s="24">
        <v>0.24</v>
      </c>
      <c r="I180" s="31"/>
      <c r="J180" s="31"/>
      <c r="K180" s="35"/>
    </row>
    <row r="181" spans="2:11" x14ac:dyDescent="0.3">
      <c r="B181" s="8" t="s">
        <v>4426</v>
      </c>
      <c r="C181" s="57" t="s">
        <v>4427</v>
      </c>
      <c r="D181" s="54" t="s">
        <v>4428</v>
      </c>
      <c r="E181" s="6" t="s">
        <v>127</v>
      </c>
      <c r="F181" s="19">
        <v>44029</v>
      </c>
      <c r="G181" s="24">
        <v>366.5</v>
      </c>
      <c r="H181" s="24">
        <v>0.24</v>
      </c>
      <c r="I181" s="31"/>
      <c r="J181" s="31"/>
      <c r="K181" s="35"/>
    </row>
    <row r="182" spans="2:11" x14ac:dyDescent="0.3">
      <c r="B182" s="8" t="s">
        <v>4429</v>
      </c>
      <c r="C182" s="57" t="s">
        <v>4430</v>
      </c>
      <c r="D182" s="54" t="s">
        <v>4431</v>
      </c>
      <c r="E182" s="6" t="s">
        <v>160</v>
      </c>
      <c r="F182" s="19">
        <v>29520</v>
      </c>
      <c r="G182" s="24">
        <v>365.25</v>
      </c>
      <c r="H182" s="24">
        <v>0.24</v>
      </c>
      <c r="I182" s="31"/>
      <c r="J182" s="31"/>
      <c r="K182" s="35"/>
    </row>
    <row r="183" spans="2:11" x14ac:dyDescent="0.3">
      <c r="B183" s="8" t="s">
        <v>4432</v>
      </c>
      <c r="C183" s="57" t="s">
        <v>4433</v>
      </c>
      <c r="D183" s="54" t="s">
        <v>4434</v>
      </c>
      <c r="E183" s="6" t="s">
        <v>141</v>
      </c>
      <c r="F183" s="19">
        <v>101495</v>
      </c>
      <c r="G183" s="24">
        <v>361.83</v>
      </c>
      <c r="H183" s="24">
        <v>0.24</v>
      </c>
      <c r="I183" s="31"/>
      <c r="J183" s="31"/>
      <c r="K183" s="35"/>
    </row>
    <row r="184" spans="2:11" x14ac:dyDescent="0.3">
      <c r="B184" s="8" t="s">
        <v>4435</v>
      </c>
      <c r="C184" s="57" t="s">
        <v>4436</v>
      </c>
      <c r="D184" s="54" t="s">
        <v>4437</v>
      </c>
      <c r="E184" s="6" t="s">
        <v>72</v>
      </c>
      <c r="F184" s="19">
        <v>30814</v>
      </c>
      <c r="G184" s="24">
        <v>361.02</v>
      </c>
      <c r="H184" s="24">
        <v>0.24</v>
      </c>
      <c r="I184" s="31"/>
      <c r="J184" s="31"/>
      <c r="K184" s="35"/>
    </row>
    <row r="185" spans="2:11" x14ac:dyDescent="0.3">
      <c r="B185" s="8" t="s">
        <v>4438</v>
      </c>
      <c r="C185" s="57" t="s">
        <v>767</v>
      </c>
      <c r="D185" s="54" t="s">
        <v>4439</v>
      </c>
      <c r="E185" s="6" t="s">
        <v>86</v>
      </c>
      <c r="F185" s="19">
        <v>79011</v>
      </c>
      <c r="G185" s="24">
        <v>359.18</v>
      </c>
      <c r="H185" s="24">
        <v>0.24</v>
      </c>
      <c r="I185" s="31"/>
      <c r="J185" s="31"/>
      <c r="K185" s="35"/>
    </row>
    <row r="186" spans="2:11" x14ac:dyDescent="0.3">
      <c r="B186" s="8" t="s">
        <v>924</v>
      </c>
      <c r="C186" s="57" t="s">
        <v>925</v>
      </c>
      <c r="D186" s="54" t="s">
        <v>926</v>
      </c>
      <c r="E186" s="6" t="s">
        <v>149</v>
      </c>
      <c r="F186" s="19">
        <v>36407</v>
      </c>
      <c r="G186" s="24">
        <v>358.7</v>
      </c>
      <c r="H186" s="24">
        <v>0.24</v>
      </c>
      <c r="I186" s="31"/>
      <c r="J186" s="31"/>
      <c r="K186" s="35"/>
    </row>
    <row r="187" spans="2:11" x14ac:dyDescent="0.3">
      <c r="B187" s="8" t="s">
        <v>995</v>
      </c>
      <c r="C187" s="57" t="s">
        <v>996</v>
      </c>
      <c r="D187" s="54" t="s">
        <v>997</v>
      </c>
      <c r="E187" s="6" t="s">
        <v>198</v>
      </c>
      <c r="F187" s="19">
        <v>867746</v>
      </c>
      <c r="G187" s="24">
        <v>355.69</v>
      </c>
      <c r="H187" s="24">
        <v>0.23</v>
      </c>
      <c r="I187" s="31"/>
      <c r="J187" s="31"/>
      <c r="K187" s="35"/>
    </row>
    <row r="188" spans="2:11" x14ac:dyDescent="0.3">
      <c r="B188" s="8" t="s">
        <v>4440</v>
      </c>
      <c r="C188" s="57" t="s">
        <v>4441</v>
      </c>
      <c r="D188" s="54" t="s">
        <v>4442</v>
      </c>
      <c r="E188" s="6" t="s">
        <v>795</v>
      </c>
      <c r="F188" s="19">
        <v>102527</v>
      </c>
      <c r="G188" s="24">
        <v>354.9</v>
      </c>
      <c r="H188" s="24">
        <v>0.23</v>
      </c>
      <c r="I188" s="31"/>
      <c r="J188" s="31"/>
      <c r="K188" s="35"/>
    </row>
    <row r="189" spans="2:11" x14ac:dyDescent="0.3">
      <c r="B189" s="8" t="s">
        <v>4443</v>
      </c>
      <c r="C189" s="57" t="s">
        <v>4444</v>
      </c>
      <c r="D189" s="54" t="s">
        <v>4445</v>
      </c>
      <c r="E189" s="6" t="s">
        <v>322</v>
      </c>
      <c r="F189" s="19">
        <v>47419</v>
      </c>
      <c r="G189" s="24">
        <v>351.14</v>
      </c>
      <c r="H189" s="24">
        <v>0.23</v>
      </c>
      <c r="I189" s="31"/>
      <c r="J189" s="31"/>
      <c r="K189" s="35"/>
    </row>
    <row r="190" spans="2:11" x14ac:dyDescent="0.3">
      <c r="B190" s="8" t="s">
        <v>854</v>
      </c>
      <c r="C190" s="57" t="s">
        <v>855</v>
      </c>
      <c r="D190" s="54" t="s">
        <v>856</v>
      </c>
      <c r="E190" s="6" t="s">
        <v>137</v>
      </c>
      <c r="F190" s="19">
        <v>25036</v>
      </c>
      <c r="G190" s="24">
        <v>350.43</v>
      </c>
      <c r="H190" s="24">
        <v>0.23</v>
      </c>
      <c r="I190" s="31"/>
      <c r="J190" s="31"/>
      <c r="K190" s="35"/>
    </row>
    <row r="191" spans="2:11" x14ac:dyDescent="0.3">
      <c r="B191" s="8" t="s">
        <v>4446</v>
      </c>
      <c r="C191" s="57" t="s">
        <v>4447</v>
      </c>
      <c r="D191" s="54" t="s">
        <v>4448</v>
      </c>
      <c r="E191" s="6" t="s">
        <v>115</v>
      </c>
      <c r="F191" s="19">
        <v>184163</v>
      </c>
      <c r="G191" s="24">
        <v>348.79</v>
      </c>
      <c r="H191" s="24">
        <v>0.23</v>
      </c>
      <c r="I191" s="31"/>
      <c r="J191" s="31"/>
      <c r="K191" s="35"/>
    </row>
    <row r="192" spans="2:11" x14ac:dyDescent="0.3">
      <c r="B192" s="8" t="s">
        <v>4449</v>
      </c>
      <c r="C192" s="57" t="s">
        <v>4450</v>
      </c>
      <c r="D192" s="54" t="s">
        <v>4451</v>
      </c>
      <c r="E192" s="6" t="s">
        <v>50</v>
      </c>
      <c r="F192" s="19">
        <v>54164</v>
      </c>
      <c r="G192" s="24">
        <v>348.79</v>
      </c>
      <c r="H192" s="24">
        <v>0.23</v>
      </c>
      <c r="I192" s="31"/>
      <c r="J192" s="31"/>
      <c r="K192" s="35"/>
    </row>
    <row r="193" spans="2:11" x14ac:dyDescent="0.3">
      <c r="B193" s="8" t="s">
        <v>4452</v>
      </c>
      <c r="C193" s="57" t="s">
        <v>4453</v>
      </c>
      <c r="D193" s="54" t="s">
        <v>4454</v>
      </c>
      <c r="E193" s="6" t="s">
        <v>145</v>
      </c>
      <c r="F193" s="19">
        <v>45742</v>
      </c>
      <c r="G193" s="24">
        <v>347.64</v>
      </c>
      <c r="H193" s="24">
        <v>0.23</v>
      </c>
      <c r="I193" s="31"/>
      <c r="J193" s="31"/>
      <c r="K193" s="35"/>
    </row>
    <row r="194" spans="2:11" x14ac:dyDescent="0.3">
      <c r="B194" s="8" t="s">
        <v>4455</v>
      </c>
      <c r="C194" s="57" t="s">
        <v>4456</v>
      </c>
      <c r="D194" s="54" t="s">
        <v>4457</v>
      </c>
      <c r="E194" s="6" t="s">
        <v>315</v>
      </c>
      <c r="F194" s="19">
        <v>62806</v>
      </c>
      <c r="G194" s="24">
        <v>347.32</v>
      </c>
      <c r="H194" s="24">
        <v>0.23</v>
      </c>
      <c r="I194" s="31"/>
      <c r="J194" s="31"/>
      <c r="K194" s="35"/>
    </row>
    <row r="195" spans="2:11" x14ac:dyDescent="0.3">
      <c r="B195" s="8" t="s">
        <v>792</v>
      </c>
      <c r="C195" s="57" t="s">
        <v>793</v>
      </c>
      <c r="D195" s="54" t="s">
        <v>794</v>
      </c>
      <c r="E195" s="6" t="s">
        <v>795</v>
      </c>
      <c r="F195" s="19">
        <v>13572</v>
      </c>
      <c r="G195" s="24">
        <v>341.97</v>
      </c>
      <c r="H195" s="24">
        <v>0.22</v>
      </c>
      <c r="I195" s="31"/>
      <c r="J195" s="31"/>
      <c r="K195" s="35"/>
    </row>
    <row r="196" spans="2:11" x14ac:dyDescent="0.3">
      <c r="B196" s="8" t="s">
        <v>4458</v>
      </c>
      <c r="C196" s="57" t="s">
        <v>4459</v>
      </c>
      <c r="D196" s="54" t="s">
        <v>4460</v>
      </c>
      <c r="E196" s="6" t="s">
        <v>137</v>
      </c>
      <c r="F196" s="19">
        <v>91269</v>
      </c>
      <c r="G196" s="24">
        <v>336.74</v>
      </c>
      <c r="H196" s="24">
        <v>0.22</v>
      </c>
      <c r="I196" s="31"/>
      <c r="J196" s="31"/>
      <c r="K196" s="35"/>
    </row>
    <row r="197" spans="2:11" x14ac:dyDescent="0.3">
      <c r="B197" s="8" t="s">
        <v>4461</v>
      </c>
      <c r="C197" s="57" t="s">
        <v>4462</v>
      </c>
      <c r="D197" s="54" t="s">
        <v>4463</v>
      </c>
      <c r="E197" s="6" t="s">
        <v>115</v>
      </c>
      <c r="F197" s="19">
        <v>24949</v>
      </c>
      <c r="G197" s="24">
        <v>336.46</v>
      </c>
      <c r="H197" s="24">
        <v>0.22</v>
      </c>
      <c r="I197" s="31"/>
      <c r="J197" s="31"/>
      <c r="K197" s="35"/>
    </row>
    <row r="198" spans="2:11" x14ac:dyDescent="0.3">
      <c r="B198" s="8" t="s">
        <v>4464</v>
      </c>
      <c r="C198" s="57" t="s">
        <v>4465</v>
      </c>
      <c r="D198" s="54" t="s">
        <v>4466</v>
      </c>
      <c r="E198" s="6" t="s">
        <v>111</v>
      </c>
      <c r="F198" s="19">
        <v>234646</v>
      </c>
      <c r="G198" s="24">
        <v>336.34</v>
      </c>
      <c r="H198" s="24">
        <v>0.22</v>
      </c>
      <c r="I198" s="31"/>
      <c r="J198" s="31"/>
      <c r="K198" s="35"/>
    </row>
    <row r="199" spans="2:11" x14ac:dyDescent="0.3">
      <c r="B199" s="8" t="s">
        <v>4467</v>
      </c>
      <c r="C199" s="57" t="s">
        <v>4468</v>
      </c>
      <c r="D199" s="54" t="s">
        <v>4469</v>
      </c>
      <c r="E199" s="6" t="s">
        <v>149</v>
      </c>
      <c r="F199" s="19">
        <v>19574</v>
      </c>
      <c r="G199" s="24">
        <v>333.97</v>
      </c>
      <c r="H199" s="24">
        <v>0.22</v>
      </c>
      <c r="I199" s="31"/>
      <c r="J199" s="31"/>
      <c r="K199" s="35"/>
    </row>
    <row r="200" spans="2:11" x14ac:dyDescent="0.3">
      <c r="B200" s="8" t="s">
        <v>860</v>
      </c>
      <c r="C200" s="57" t="s">
        <v>861</v>
      </c>
      <c r="D200" s="54" t="s">
        <v>862</v>
      </c>
      <c r="E200" s="6" t="s">
        <v>149</v>
      </c>
      <c r="F200" s="19">
        <v>57435</v>
      </c>
      <c r="G200" s="24">
        <v>330.05</v>
      </c>
      <c r="H200" s="24">
        <v>0.22</v>
      </c>
      <c r="I200" s="31"/>
      <c r="J200" s="31"/>
      <c r="K200" s="35"/>
    </row>
    <row r="201" spans="2:11" x14ac:dyDescent="0.3">
      <c r="B201" s="8" t="s">
        <v>4470</v>
      </c>
      <c r="C201" s="57" t="s">
        <v>4471</v>
      </c>
      <c r="D201" s="54" t="s">
        <v>4472</v>
      </c>
      <c r="E201" s="6" t="s">
        <v>542</v>
      </c>
      <c r="F201" s="19">
        <v>204332</v>
      </c>
      <c r="G201" s="24">
        <v>330.04</v>
      </c>
      <c r="H201" s="24">
        <v>0.22</v>
      </c>
      <c r="I201" s="31"/>
      <c r="J201" s="31"/>
      <c r="K201" s="35"/>
    </row>
    <row r="202" spans="2:11" x14ac:dyDescent="0.3">
      <c r="B202" s="8" t="s">
        <v>2880</v>
      </c>
      <c r="C202" s="57" t="s">
        <v>2881</v>
      </c>
      <c r="D202" s="54" t="s">
        <v>2882</v>
      </c>
      <c r="E202" s="6" t="s">
        <v>115</v>
      </c>
      <c r="F202" s="19">
        <v>63508</v>
      </c>
      <c r="G202" s="24">
        <v>323.89</v>
      </c>
      <c r="H202" s="24">
        <v>0.21</v>
      </c>
      <c r="I202" s="31"/>
      <c r="J202" s="31"/>
      <c r="K202" s="35"/>
    </row>
    <row r="203" spans="2:11" x14ac:dyDescent="0.3">
      <c r="B203" s="8" t="s">
        <v>4473</v>
      </c>
      <c r="C203" s="57" t="s">
        <v>4474</v>
      </c>
      <c r="D203" s="54" t="s">
        <v>4475</v>
      </c>
      <c r="E203" s="6" t="s">
        <v>171</v>
      </c>
      <c r="F203" s="19">
        <v>103629</v>
      </c>
      <c r="G203" s="24">
        <v>321.98</v>
      </c>
      <c r="H203" s="24">
        <v>0.21</v>
      </c>
      <c r="I203" s="31"/>
      <c r="J203" s="31"/>
      <c r="K203" s="35"/>
    </row>
    <row r="204" spans="2:11" x14ac:dyDescent="0.3">
      <c r="B204" s="8" t="s">
        <v>4476</v>
      </c>
      <c r="C204" s="57" t="s">
        <v>4477</v>
      </c>
      <c r="D204" s="54" t="s">
        <v>4478</v>
      </c>
      <c r="E204" s="6" t="s">
        <v>90</v>
      </c>
      <c r="F204" s="19">
        <v>15198</v>
      </c>
      <c r="G204" s="24">
        <v>321.83</v>
      </c>
      <c r="H204" s="24">
        <v>0.21</v>
      </c>
      <c r="I204" s="31"/>
      <c r="J204" s="31"/>
      <c r="K204" s="35"/>
    </row>
    <row r="205" spans="2:11" x14ac:dyDescent="0.3">
      <c r="B205" s="8" t="s">
        <v>4479</v>
      </c>
      <c r="C205" s="57" t="s">
        <v>4480</v>
      </c>
      <c r="D205" s="54" t="s">
        <v>4481</v>
      </c>
      <c r="E205" s="6" t="s">
        <v>86</v>
      </c>
      <c r="F205" s="19">
        <v>488304</v>
      </c>
      <c r="G205" s="24">
        <v>318.23</v>
      </c>
      <c r="H205" s="24">
        <v>0.21</v>
      </c>
      <c r="I205" s="31"/>
      <c r="J205" s="31"/>
      <c r="K205" s="35"/>
    </row>
    <row r="206" spans="2:11" x14ac:dyDescent="0.3">
      <c r="B206" s="8" t="s">
        <v>4482</v>
      </c>
      <c r="C206" s="57" t="s">
        <v>4483</v>
      </c>
      <c r="D206" s="54" t="s">
        <v>4484</v>
      </c>
      <c r="E206" s="6" t="s">
        <v>123</v>
      </c>
      <c r="F206" s="19">
        <v>19752</v>
      </c>
      <c r="G206" s="24">
        <v>318.02999999999997</v>
      </c>
      <c r="H206" s="24">
        <v>0.21</v>
      </c>
      <c r="I206" s="31"/>
      <c r="J206" s="31"/>
      <c r="K206" s="35"/>
    </row>
    <row r="207" spans="2:11" x14ac:dyDescent="0.3">
      <c r="B207" s="8" t="s">
        <v>4485</v>
      </c>
      <c r="C207" s="57" t="s">
        <v>4486</v>
      </c>
      <c r="D207" s="54" t="s">
        <v>4487</v>
      </c>
      <c r="E207" s="6" t="s">
        <v>141</v>
      </c>
      <c r="F207" s="19">
        <v>60459</v>
      </c>
      <c r="G207" s="24">
        <v>315.29000000000002</v>
      </c>
      <c r="H207" s="24">
        <v>0.21</v>
      </c>
      <c r="I207" s="31"/>
      <c r="J207" s="31"/>
      <c r="K207" s="35"/>
    </row>
    <row r="208" spans="2:11" x14ac:dyDescent="0.3">
      <c r="B208" s="8" t="s">
        <v>4488</v>
      </c>
      <c r="C208" s="57" t="s">
        <v>4489</v>
      </c>
      <c r="D208" s="54" t="s">
        <v>4490</v>
      </c>
      <c r="E208" s="6" t="s">
        <v>198</v>
      </c>
      <c r="F208" s="19">
        <v>69235</v>
      </c>
      <c r="G208" s="24">
        <v>306.95</v>
      </c>
      <c r="H208" s="24">
        <v>0.2</v>
      </c>
      <c r="I208" s="31"/>
      <c r="J208" s="31"/>
      <c r="K208" s="35"/>
    </row>
    <row r="209" spans="2:11" x14ac:dyDescent="0.3">
      <c r="B209" s="8" t="s">
        <v>4491</v>
      </c>
      <c r="C209" s="57" t="s">
        <v>4492</v>
      </c>
      <c r="D209" s="54" t="s">
        <v>4493</v>
      </c>
      <c r="E209" s="6" t="s">
        <v>57</v>
      </c>
      <c r="F209" s="19">
        <v>95687</v>
      </c>
      <c r="G209" s="24">
        <v>306.10000000000002</v>
      </c>
      <c r="H209" s="24">
        <v>0.2</v>
      </c>
      <c r="I209" s="31"/>
      <c r="J209" s="31"/>
      <c r="K209" s="35"/>
    </row>
    <row r="210" spans="2:11" x14ac:dyDescent="0.3">
      <c r="B210" s="8" t="s">
        <v>4494</v>
      </c>
      <c r="C210" s="57" t="s">
        <v>1429</v>
      </c>
      <c r="D210" s="54" t="s">
        <v>4495</v>
      </c>
      <c r="E210" s="6" t="s">
        <v>43</v>
      </c>
      <c r="F210" s="19">
        <v>784160</v>
      </c>
      <c r="G210" s="24">
        <v>305.67</v>
      </c>
      <c r="H210" s="24">
        <v>0.2</v>
      </c>
      <c r="I210" s="31"/>
      <c r="J210" s="31"/>
      <c r="K210" s="35"/>
    </row>
    <row r="211" spans="2:11" x14ac:dyDescent="0.3">
      <c r="B211" s="8" t="s">
        <v>2844</v>
      </c>
      <c r="C211" s="57" t="s">
        <v>2261</v>
      </c>
      <c r="D211" s="54" t="s">
        <v>2845</v>
      </c>
      <c r="E211" s="6" t="s">
        <v>86</v>
      </c>
      <c r="F211" s="19">
        <v>272149</v>
      </c>
      <c r="G211" s="24">
        <v>305.16000000000003</v>
      </c>
      <c r="H211" s="24">
        <v>0.2</v>
      </c>
      <c r="I211" s="31"/>
      <c r="J211" s="31"/>
      <c r="K211" s="35"/>
    </row>
    <row r="212" spans="2:11" x14ac:dyDescent="0.3">
      <c r="B212" s="8" t="s">
        <v>4496</v>
      </c>
      <c r="C212" s="57" t="s">
        <v>4497</v>
      </c>
      <c r="D212" s="54" t="s">
        <v>4498</v>
      </c>
      <c r="E212" s="6" t="s">
        <v>145</v>
      </c>
      <c r="F212" s="19">
        <v>4346</v>
      </c>
      <c r="G212" s="24">
        <v>298.79000000000002</v>
      </c>
      <c r="H212" s="24">
        <v>0.2</v>
      </c>
      <c r="I212" s="31"/>
      <c r="J212" s="31"/>
      <c r="K212" s="35"/>
    </row>
    <row r="213" spans="2:11" x14ac:dyDescent="0.3">
      <c r="B213" s="8" t="s">
        <v>4499</v>
      </c>
      <c r="C213" s="57" t="s">
        <v>4500</v>
      </c>
      <c r="D213" s="54" t="s">
        <v>4501</v>
      </c>
      <c r="E213" s="6" t="s">
        <v>111</v>
      </c>
      <c r="F213" s="19">
        <v>929424</v>
      </c>
      <c r="G213" s="24">
        <v>291.10000000000002</v>
      </c>
      <c r="H213" s="24">
        <v>0.19</v>
      </c>
      <c r="I213" s="31"/>
      <c r="J213" s="31"/>
      <c r="K213" s="35"/>
    </row>
    <row r="214" spans="2:11" x14ac:dyDescent="0.3">
      <c r="B214" s="8" t="s">
        <v>4502</v>
      </c>
      <c r="C214" s="57" t="s">
        <v>4503</v>
      </c>
      <c r="D214" s="54" t="s">
        <v>4504</v>
      </c>
      <c r="E214" s="6" t="s">
        <v>43</v>
      </c>
      <c r="F214" s="19">
        <v>733337</v>
      </c>
      <c r="G214" s="24">
        <v>290.83999999999997</v>
      </c>
      <c r="H214" s="24">
        <v>0.19</v>
      </c>
      <c r="I214" s="31"/>
      <c r="J214" s="31"/>
      <c r="K214" s="35"/>
    </row>
    <row r="215" spans="2:11" x14ac:dyDescent="0.3">
      <c r="B215" s="8" t="s">
        <v>4505</v>
      </c>
      <c r="C215" s="57" t="s">
        <v>1356</v>
      </c>
      <c r="D215" s="54" t="s">
        <v>4506</v>
      </c>
      <c r="E215" s="6" t="s">
        <v>500</v>
      </c>
      <c r="F215" s="19">
        <v>492120</v>
      </c>
      <c r="G215" s="24">
        <v>289.76</v>
      </c>
      <c r="H215" s="24">
        <v>0.19</v>
      </c>
      <c r="I215" s="31"/>
      <c r="J215" s="31"/>
      <c r="K215" s="35"/>
    </row>
    <row r="216" spans="2:11" x14ac:dyDescent="0.3">
      <c r="B216" s="8" t="s">
        <v>4507</v>
      </c>
      <c r="C216" s="57" t="s">
        <v>4508</v>
      </c>
      <c r="D216" s="54" t="s">
        <v>4509</v>
      </c>
      <c r="E216" s="6" t="s">
        <v>837</v>
      </c>
      <c r="F216" s="19">
        <v>76525</v>
      </c>
      <c r="G216" s="24">
        <v>289.38</v>
      </c>
      <c r="H216" s="24">
        <v>0.19</v>
      </c>
      <c r="I216" s="31"/>
      <c r="J216" s="31"/>
      <c r="K216" s="35"/>
    </row>
    <row r="217" spans="2:11" x14ac:dyDescent="0.3">
      <c r="B217" s="8" t="s">
        <v>4510</v>
      </c>
      <c r="C217" s="57" t="s">
        <v>4511</v>
      </c>
      <c r="D217" s="54" t="s">
        <v>4512</v>
      </c>
      <c r="E217" s="6" t="s">
        <v>200</v>
      </c>
      <c r="F217" s="19">
        <v>127365</v>
      </c>
      <c r="G217" s="24">
        <v>285.06</v>
      </c>
      <c r="H217" s="24">
        <v>0.19</v>
      </c>
      <c r="I217" s="31"/>
      <c r="J217" s="31"/>
      <c r="K217" s="35"/>
    </row>
    <row r="218" spans="2:11" x14ac:dyDescent="0.3">
      <c r="B218" s="8" t="s">
        <v>4513</v>
      </c>
      <c r="C218" s="57" t="s">
        <v>4514</v>
      </c>
      <c r="D218" s="54" t="s">
        <v>4515</v>
      </c>
      <c r="E218" s="6" t="s">
        <v>200</v>
      </c>
      <c r="F218" s="19">
        <v>4457</v>
      </c>
      <c r="G218" s="24">
        <v>284.77999999999997</v>
      </c>
      <c r="H218" s="24">
        <v>0.19</v>
      </c>
      <c r="I218" s="31"/>
      <c r="J218" s="31"/>
      <c r="K218" s="35"/>
    </row>
    <row r="219" spans="2:11" x14ac:dyDescent="0.3">
      <c r="B219" s="8" t="s">
        <v>1793</v>
      </c>
      <c r="C219" s="57" t="s">
        <v>1794</v>
      </c>
      <c r="D219" s="54" t="s">
        <v>1795</v>
      </c>
      <c r="E219" s="6" t="s">
        <v>115</v>
      </c>
      <c r="F219" s="19">
        <v>50225</v>
      </c>
      <c r="G219" s="24">
        <v>284.37</v>
      </c>
      <c r="H219" s="24">
        <v>0.19</v>
      </c>
      <c r="I219" s="31"/>
      <c r="J219" s="31"/>
      <c r="K219" s="35"/>
    </row>
    <row r="220" spans="2:11" x14ac:dyDescent="0.3">
      <c r="B220" s="8" t="s">
        <v>4516</v>
      </c>
      <c r="C220" s="57" t="s">
        <v>4517</v>
      </c>
      <c r="D220" s="54" t="s">
        <v>4518</v>
      </c>
      <c r="E220" s="6" t="s">
        <v>57</v>
      </c>
      <c r="F220" s="19">
        <v>100898</v>
      </c>
      <c r="G220" s="24">
        <v>282.51</v>
      </c>
      <c r="H220" s="24">
        <v>0.19</v>
      </c>
      <c r="I220" s="31"/>
      <c r="J220" s="31"/>
      <c r="K220" s="35"/>
    </row>
    <row r="221" spans="2:11" x14ac:dyDescent="0.3">
      <c r="B221" s="8" t="s">
        <v>4519</v>
      </c>
      <c r="C221" s="57" t="s">
        <v>4520</v>
      </c>
      <c r="D221" s="54" t="s">
        <v>4521</v>
      </c>
      <c r="E221" s="6" t="s">
        <v>244</v>
      </c>
      <c r="F221" s="19">
        <v>65817</v>
      </c>
      <c r="G221" s="24">
        <v>281.95999999999998</v>
      </c>
      <c r="H221" s="24">
        <v>0.18</v>
      </c>
      <c r="I221" s="31"/>
      <c r="J221" s="31"/>
      <c r="K221" s="35"/>
    </row>
    <row r="222" spans="2:11" x14ac:dyDescent="0.3">
      <c r="B222" s="8" t="s">
        <v>4522</v>
      </c>
      <c r="C222" s="57" t="s">
        <v>4523</v>
      </c>
      <c r="D222" s="54" t="s">
        <v>4524</v>
      </c>
      <c r="E222" s="6" t="s">
        <v>500</v>
      </c>
      <c r="F222" s="19">
        <v>56459</v>
      </c>
      <c r="G222" s="24">
        <v>281.42</v>
      </c>
      <c r="H222" s="24">
        <v>0.18</v>
      </c>
      <c r="I222" s="31"/>
      <c r="J222" s="31"/>
      <c r="K222" s="35"/>
    </row>
    <row r="223" spans="2:11" x14ac:dyDescent="0.3">
      <c r="B223" s="8" t="s">
        <v>4525</v>
      </c>
      <c r="C223" s="57" t="s">
        <v>1674</v>
      </c>
      <c r="D223" s="54" t="s">
        <v>4526</v>
      </c>
      <c r="E223" s="6" t="s">
        <v>43</v>
      </c>
      <c r="F223" s="19">
        <v>856965</v>
      </c>
      <c r="G223" s="24">
        <v>277.66000000000003</v>
      </c>
      <c r="H223" s="24">
        <v>0.18</v>
      </c>
      <c r="I223" s="31"/>
      <c r="J223" s="31"/>
      <c r="K223" s="35"/>
    </row>
    <row r="224" spans="2:11" x14ac:dyDescent="0.3">
      <c r="B224" s="8" t="s">
        <v>4527</v>
      </c>
      <c r="C224" s="57" t="s">
        <v>4528</v>
      </c>
      <c r="D224" s="54" t="s">
        <v>4529</v>
      </c>
      <c r="E224" s="6" t="s">
        <v>111</v>
      </c>
      <c r="F224" s="19">
        <v>20387</v>
      </c>
      <c r="G224" s="24">
        <v>266.87</v>
      </c>
      <c r="H224" s="24">
        <v>0.17</v>
      </c>
      <c r="I224" s="31"/>
      <c r="J224" s="31"/>
      <c r="K224" s="35"/>
    </row>
    <row r="225" spans="2:11" x14ac:dyDescent="0.3">
      <c r="B225" s="8" t="s">
        <v>4530</v>
      </c>
      <c r="C225" s="57" t="s">
        <v>4531</v>
      </c>
      <c r="D225" s="54" t="s">
        <v>4532</v>
      </c>
      <c r="E225" s="6" t="s">
        <v>156</v>
      </c>
      <c r="F225" s="19">
        <v>46485</v>
      </c>
      <c r="G225" s="24">
        <v>263.66000000000003</v>
      </c>
      <c r="H225" s="24">
        <v>0.17</v>
      </c>
      <c r="I225" s="31"/>
      <c r="J225" s="31"/>
      <c r="K225" s="35"/>
    </row>
    <row r="226" spans="2:11" x14ac:dyDescent="0.3">
      <c r="B226" s="8" t="s">
        <v>4533</v>
      </c>
      <c r="C226" s="57" t="s">
        <v>4534</v>
      </c>
      <c r="D226" s="54" t="s">
        <v>4535</v>
      </c>
      <c r="E226" s="6" t="s">
        <v>57</v>
      </c>
      <c r="F226" s="19">
        <v>85042</v>
      </c>
      <c r="G226" s="24">
        <v>262.44</v>
      </c>
      <c r="H226" s="24">
        <v>0.17</v>
      </c>
      <c r="I226" s="31"/>
      <c r="J226" s="31"/>
      <c r="K226" s="35"/>
    </row>
    <row r="227" spans="2:11" x14ac:dyDescent="0.3">
      <c r="B227" s="8" t="s">
        <v>4536</v>
      </c>
      <c r="C227" s="57" t="s">
        <v>4537</v>
      </c>
      <c r="D227" s="54" t="s">
        <v>4538</v>
      </c>
      <c r="E227" s="6" t="s">
        <v>322</v>
      </c>
      <c r="F227" s="19">
        <v>13043</v>
      </c>
      <c r="G227" s="24">
        <v>261.83999999999997</v>
      </c>
      <c r="H227" s="24">
        <v>0.17</v>
      </c>
      <c r="I227" s="31"/>
      <c r="J227" s="31"/>
      <c r="K227" s="35"/>
    </row>
    <row r="228" spans="2:11" x14ac:dyDescent="0.3">
      <c r="B228" s="8" t="s">
        <v>4539</v>
      </c>
      <c r="C228" s="57" t="s">
        <v>4540</v>
      </c>
      <c r="D228" s="54" t="s">
        <v>4541</v>
      </c>
      <c r="E228" s="6" t="s">
        <v>967</v>
      </c>
      <c r="F228" s="19">
        <v>62323</v>
      </c>
      <c r="G228" s="24">
        <v>256.52</v>
      </c>
      <c r="H228" s="24">
        <v>0.17</v>
      </c>
      <c r="I228" s="31"/>
      <c r="J228" s="31"/>
      <c r="K228" s="35"/>
    </row>
    <row r="229" spans="2:11" x14ac:dyDescent="0.3">
      <c r="B229" s="8" t="s">
        <v>4542</v>
      </c>
      <c r="C229" s="57" t="s">
        <v>4543</v>
      </c>
      <c r="D229" s="54" t="s">
        <v>4544</v>
      </c>
      <c r="E229" s="6" t="s">
        <v>160</v>
      </c>
      <c r="F229" s="19">
        <v>24603</v>
      </c>
      <c r="G229" s="24">
        <v>255.7</v>
      </c>
      <c r="H229" s="24">
        <v>0.17</v>
      </c>
      <c r="I229" s="31"/>
      <c r="J229" s="31"/>
      <c r="K229" s="35" t="s">
        <v>5316</v>
      </c>
    </row>
    <row r="230" spans="2:11" x14ac:dyDescent="0.3">
      <c r="B230" s="8" t="s">
        <v>4545</v>
      </c>
      <c r="C230" s="57" t="s">
        <v>4546</v>
      </c>
      <c r="D230" s="54" t="s">
        <v>4547</v>
      </c>
      <c r="E230" s="6" t="s">
        <v>50</v>
      </c>
      <c r="F230" s="19">
        <v>10333</v>
      </c>
      <c r="G230" s="24">
        <v>252.2</v>
      </c>
      <c r="H230" s="24">
        <v>0.17</v>
      </c>
      <c r="I230" s="31"/>
      <c r="J230" s="31"/>
      <c r="K230" s="35"/>
    </row>
    <row r="231" spans="2:11" x14ac:dyDescent="0.3">
      <c r="B231" s="8" t="s">
        <v>4548</v>
      </c>
      <c r="C231" s="57" t="s">
        <v>1366</v>
      </c>
      <c r="D231" s="54" t="s">
        <v>4549</v>
      </c>
      <c r="E231" s="6" t="s">
        <v>322</v>
      </c>
      <c r="F231" s="19">
        <v>32050</v>
      </c>
      <c r="G231" s="24">
        <v>250.47</v>
      </c>
      <c r="H231" s="24">
        <v>0.16</v>
      </c>
      <c r="I231" s="31"/>
      <c r="J231" s="31"/>
      <c r="K231" s="35"/>
    </row>
    <row r="232" spans="2:11" x14ac:dyDescent="0.3">
      <c r="B232" s="8" t="s">
        <v>4550</v>
      </c>
      <c r="C232" s="57" t="s">
        <v>4551</v>
      </c>
      <c r="D232" s="54" t="s">
        <v>4552</v>
      </c>
      <c r="E232" s="6" t="s">
        <v>244</v>
      </c>
      <c r="F232" s="19">
        <v>378543</v>
      </c>
      <c r="G232" s="24">
        <v>250.18</v>
      </c>
      <c r="H232" s="24">
        <v>0.16</v>
      </c>
      <c r="I232" s="31"/>
      <c r="J232" s="31"/>
      <c r="K232" s="35"/>
    </row>
    <row r="233" spans="2:11" x14ac:dyDescent="0.3">
      <c r="B233" s="8" t="s">
        <v>4553</v>
      </c>
      <c r="C233" s="57" t="s">
        <v>4554</v>
      </c>
      <c r="D233" s="54" t="s">
        <v>4555</v>
      </c>
      <c r="E233" s="6" t="s">
        <v>315</v>
      </c>
      <c r="F233" s="19">
        <v>16945</v>
      </c>
      <c r="G233" s="24">
        <v>248.35</v>
      </c>
      <c r="H233" s="24">
        <v>0.16</v>
      </c>
      <c r="I233" s="31"/>
      <c r="J233" s="31"/>
      <c r="K233" s="35"/>
    </row>
    <row r="234" spans="2:11" x14ac:dyDescent="0.3">
      <c r="B234" s="8" t="s">
        <v>4556</v>
      </c>
      <c r="C234" s="57" t="s">
        <v>4557</v>
      </c>
      <c r="D234" s="54" t="s">
        <v>4558</v>
      </c>
      <c r="E234" s="6" t="s">
        <v>315</v>
      </c>
      <c r="F234" s="19">
        <v>10432</v>
      </c>
      <c r="G234" s="24">
        <v>247.03</v>
      </c>
      <c r="H234" s="24">
        <v>0.16</v>
      </c>
      <c r="I234" s="31"/>
      <c r="J234" s="31"/>
      <c r="K234" s="35"/>
    </row>
    <row r="235" spans="2:11" x14ac:dyDescent="0.3">
      <c r="B235" s="8" t="s">
        <v>4559</v>
      </c>
      <c r="C235" s="57" t="s">
        <v>4560</v>
      </c>
      <c r="D235" s="54" t="s">
        <v>4561</v>
      </c>
      <c r="E235" s="6" t="s">
        <v>64</v>
      </c>
      <c r="F235" s="19">
        <v>36276</v>
      </c>
      <c r="G235" s="24">
        <v>246.46</v>
      </c>
      <c r="H235" s="24">
        <v>0.16</v>
      </c>
      <c r="I235" s="31"/>
      <c r="J235" s="31"/>
      <c r="K235" s="35"/>
    </row>
    <row r="236" spans="2:11" x14ac:dyDescent="0.3">
      <c r="B236" s="8" t="s">
        <v>4562</v>
      </c>
      <c r="C236" s="57" t="s">
        <v>4563</v>
      </c>
      <c r="D236" s="54" t="s">
        <v>4564</v>
      </c>
      <c r="E236" s="6" t="s">
        <v>90</v>
      </c>
      <c r="F236" s="19">
        <v>18899</v>
      </c>
      <c r="G236" s="24">
        <v>244.52</v>
      </c>
      <c r="H236" s="24">
        <v>0.16</v>
      </c>
      <c r="I236" s="31"/>
      <c r="J236" s="31"/>
      <c r="K236" s="35"/>
    </row>
    <row r="237" spans="2:11" x14ac:dyDescent="0.3">
      <c r="B237" s="8" t="s">
        <v>4565</v>
      </c>
      <c r="C237" s="57" t="s">
        <v>4566</v>
      </c>
      <c r="D237" s="54" t="s">
        <v>4567</v>
      </c>
      <c r="E237" s="6" t="s">
        <v>490</v>
      </c>
      <c r="F237" s="19">
        <v>64407</v>
      </c>
      <c r="G237" s="24">
        <v>244.39</v>
      </c>
      <c r="H237" s="24">
        <v>0.16</v>
      </c>
      <c r="I237" s="31"/>
      <c r="J237" s="31"/>
      <c r="K237" s="35"/>
    </row>
    <row r="238" spans="2:11" x14ac:dyDescent="0.3">
      <c r="B238" s="8" t="s">
        <v>4568</v>
      </c>
      <c r="C238" s="57" t="s">
        <v>4569</v>
      </c>
      <c r="D238" s="54" t="s">
        <v>4570</v>
      </c>
      <c r="E238" s="6" t="s">
        <v>4384</v>
      </c>
      <c r="F238" s="19">
        <v>72336</v>
      </c>
      <c r="G238" s="24">
        <v>243.52</v>
      </c>
      <c r="H238" s="24">
        <v>0.16</v>
      </c>
      <c r="I238" s="31"/>
      <c r="J238" s="31"/>
      <c r="K238" s="35"/>
    </row>
    <row r="239" spans="2:11" x14ac:dyDescent="0.3">
      <c r="B239" s="8" t="s">
        <v>2895</v>
      </c>
      <c r="C239" s="57" t="s">
        <v>2896</v>
      </c>
      <c r="D239" s="54" t="s">
        <v>2897</v>
      </c>
      <c r="E239" s="6" t="s">
        <v>57</v>
      </c>
      <c r="F239" s="19">
        <v>108710</v>
      </c>
      <c r="G239" s="24">
        <v>242.14</v>
      </c>
      <c r="H239" s="24">
        <v>0.16</v>
      </c>
      <c r="I239" s="31"/>
      <c r="J239" s="31"/>
      <c r="K239" s="35"/>
    </row>
    <row r="240" spans="2:11" x14ac:dyDescent="0.3">
      <c r="B240" s="8" t="s">
        <v>464</v>
      </c>
      <c r="C240" s="57" t="s">
        <v>465</v>
      </c>
      <c r="D240" s="54" t="s">
        <v>466</v>
      </c>
      <c r="E240" s="6" t="s">
        <v>82</v>
      </c>
      <c r="F240" s="19">
        <v>293336</v>
      </c>
      <c r="G240" s="24">
        <v>239.86</v>
      </c>
      <c r="H240" s="24">
        <v>0.16</v>
      </c>
      <c r="I240" s="31"/>
      <c r="J240" s="31"/>
      <c r="K240" s="35"/>
    </row>
    <row r="241" spans="2:11" x14ac:dyDescent="0.3">
      <c r="B241" s="8" t="s">
        <v>4571</v>
      </c>
      <c r="C241" s="57" t="s">
        <v>4572</v>
      </c>
      <c r="D241" s="54" t="s">
        <v>4573</v>
      </c>
      <c r="E241" s="6" t="s">
        <v>115</v>
      </c>
      <c r="F241" s="19">
        <v>30683</v>
      </c>
      <c r="G241" s="24">
        <v>234.08</v>
      </c>
      <c r="H241" s="24">
        <v>0.15</v>
      </c>
      <c r="I241" s="31"/>
      <c r="J241" s="31"/>
      <c r="K241" s="35"/>
    </row>
    <row r="242" spans="2:11" x14ac:dyDescent="0.3">
      <c r="B242" s="8" t="s">
        <v>4574</v>
      </c>
      <c r="C242" s="57" t="s">
        <v>4575</v>
      </c>
      <c r="D242" s="54" t="s">
        <v>4576</v>
      </c>
      <c r="E242" s="6" t="s">
        <v>90</v>
      </c>
      <c r="F242" s="19">
        <v>23159</v>
      </c>
      <c r="G242" s="24">
        <v>232.89</v>
      </c>
      <c r="H242" s="24">
        <v>0.15</v>
      </c>
      <c r="I242" s="31"/>
      <c r="J242" s="31"/>
      <c r="K242" s="35"/>
    </row>
    <row r="243" spans="2:11" x14ac:dyDescent="0.3">
      <c r="B243" s="8" t="s">
        <v>4577</v>
      </c>
      <c r="C243" s="57" t="s">
        <v>4578</v>
      </c>
      <c r="D243" s="54" t="s">
        <v>4579</v>
      </c>
      <c r="E243" s="6" t="s">
        <v>123</v>
      </c>
      <c r="F243" s="19">
        <v>12396</v>
      </c>
      <c r="G243" s="24">
        <v>228.73</v>
      </c>
      <c r="H243" s="24">
        <v>0.15</v>
      </c>
      <c r="I243" s="31"/>
      <c r="J243" s="31"/>
      <c r="K243" s="35"/>
    </row>
    <row r="244" spans="2:11" x14ac:dyDescent="0.3">
      <c r="B244" s="8" t="s">
        <v>4580</v>
      </c>
      <c r="C244" s="57" t="s">
        <v>4581</v>
      </c>
      <c r="D244" s="54" t="s">
        <v>4582</v>
      </c>
      <c r="E244" s="6" t="s">
        <v>50</v>
      </c>
      <c r="F244" s="19">
        <v>53979</v>
      </c>
      <c r="G244" s="24">
        <v>222.12</v>
      </c>
      <c r="H244" s="24">
        <v>0.15</v>
      </c>
      <c r="I244" s="31"/>
      <c r="J244" s="31"/>
      <c r="K244" s="35"/>
    </row>
    <row r="245" spans="2:11" x14ac:dyDescent="0.3">
      <c r="B245" s="8" t="s">
        <v>4583</v>
      </c>
      <c r="C245" s="57" t="s">
        <v>4584</v>
      </c>
      <c r="D245" s="54" t="s">
        <v>4585</v>
      </c>
      <c r="E245" s="6" t="s">
        <v>115</v>
      </c>
      <c r="F245" s="19">
        <v>45651</v>
      </c>
      <c r="G245" s="24">
        <v>217.3</v>
      </c>
      <c r="H245" s="24">
        <v>0.14000000000000001</v>
      </c>
      <c r="I245" s="31"/>
      <c r="J245" s="31"/>
      <c r="K245" s="35"/>
    </row>
    <row r="246" spans="2:11" x14ac:dyDescent="0.3">
      <c r="B246" s="8" t="s">
        <v>4586</v>
      </c>
      <c r="C246" s="57" t="s">
        <v>4587</v>
      </c>
      <c r="D246" s="54" t="s">
        <v>4588</v>
      </c>
      <c r="E246" s="6" t="s">
        <v>115</v>
      </c>
      <c r="F246" s="19">
        <v>16956</v>
      </c>
      <c r="G246" s="24">
        <v>208.56</v>
      </c>
      <c r="H246" s="24">
        <v>0.14000000000000001</v>
      </c>
      <c r="I246" s="31"/>
      <c r="J246" s="31"/>
      <c r="K246" s="35"/>
    </row>
    <row r="247" spans="2:11" x14ac:dyDescent="0.3">
      <c r="B247" s="8" t="s">
        <v>4589</v>
      </c>
      <c r="C247" s="57" t="s">
        <v>4590</v>
      </c>
      <c r="D247" s="54" t="s">
        <v>4591</v>
      </c>
      <c r="E247" s="6" t="s">
        <v>490</v>
      </c>
      <c r="F247" s="19">
        <v>600147</v>
      </c>
      <c r="G247" s="24">
        <v>198.77</v>
      </c>
      <c r="H247" s="24">
        <v>0.13</v>
      </c>
      <c r="I247" s="31"/>
      <c r="J247" s="31"/>
      <c r="K247" s="35"/>
    </row>
    <row r="248" spans="2:11" x14ac:dyDescent="0.3">
      <c r="B248" s="8" t="s">
        <v>4592</v>
      </c>
      <c r="C248" s="57" t="s">
        <v>4593</v>
      </c>
      <c r="D248" s="54" t="s">
        <v>4594</v>
      </c>
      <c r="E248" s="6" t="s">
        <v>141</v>
      </c>
      <c r="F248" s="19">
        <v>30366</v>
      </c>
      <c r="G248" s="24">
        <v>195.21</v>
      </c>
      <c r="H248" s="24">
        <v>0.13</v>
      </c>
      <c r="I248" s="31"/>
      <c r="J248" s="31"/>
      <c r="K248" s="35"/>
    </row>
    <row r="249" spans="2:11" x14ac:dyDescent="0.3">
      <c r="B249" s="8" t="s">
        <v>4595</v>
      </c>
      <c r="C249" s="57" t="s">
        <v>4596</v>
      </c>
      <c r="D249" s="54" t="s">
        <v>4597</v>
      </c>
      <c r="E249" s="6" t="s">
        <v>111</v>
      </c>
      <c r="F249" s="19">
        <v>935068</v>
      </c>
      <c r="G249" s="24">
        <v>190.94</v>
      </c>
      <c r="H249" s="24">
        <v>0.13</v>
      </c>
      <c r="I249" s="31"/>
      <c r="J249" s="31"/>
      <c r="K249" s="35"/>
    </row>
    <row r="250" spans="2:11" x14ac:dyDescent="0.3">
      <c r="B250" s="8" t="s">
        <v>2914</v>
      </c>
      <c r="C250" s="57" t="s">
        <v>2915</v>
      </c>
      <c r="D250" s="54" t="s">
        <v>2916</v>
      </c>
      <c r="E250" s="6" t="s">
        <v>119</v>
      </c>
      <c r="F250" s="19">
        <v>75789</v>
      </c>
      <c r="G250" s="24">
        <v>188.87</v>
      </c>
      <c r="H250" s="24">
        <v>0.12</v>
      </c>
      <c r="I250" s="31"/>
      <c r="J250" s="31"/>
      <c r="K250" s="35"/>
    </row>
    <row r="251" spans="2:11" x14ac:dyDescent="0.3">
      <c r="B251" s="8" t="s">
        <v>4598</v>
      </c>
      <c r="C251" s="57" t="s">
        <v>4599</v>
      </c>
      <c r="D251" s="54" t="s">
        <v>4600</v>
      </c>
      <c r="E251" s="6" t="s">
        <v>50</v>
      </c>
      <c r="F251" s="19">
        <v>10729</v>
      </c>
      <c r="G251" s="24">
        <v>188.8</v>
      </c>
      <c r="H251" s="24">
        <v>0.12</v>
      </c>
      <c r="I251" s="31"/>
      <c r="J251" s="31"/>
      <c r="K251" s="35"/>
    </row>
    <row r="252" spans="2:11" x14ac:dyDescent="0.3">
      <c r="B252" s="8" t="s">
        <v>796</v>
      </c>
      <c r="C252" s="57" t="s">
        <v>797</v>
      </c>
      <c r="D252" s="54" t="s">
        <v>798</v>
      </c>
      <c r="E252" s="6" t="s">
        <v>145</v>
      </c>
      <c r="F252" s="19">
        <v>64269</v>
      </c>
      <c r="G252" s="24">
        <v>179.63</v>
      </c>
      <c r="H252" s="24">
        <v>0.12</v>
      </c>
      <c r="I252" s="31"/>
      <c r="J252" s="31"/>
      <c r="K252" s="35"/>
    </row>
    <row r="253" spans="2:11" x14ac:dyDescent="0.3">
      <c r="B253" s="8" t="s">
        <v>4601</v>
      </c>
      <c r="C253" s="57" t="s">
        <v>201</v>
      </c>
      <c r="D253" s="54" t="s">
        <v>4602</v>
      </c>
      <c r="E253" s="6" t="s">
        <v>160</v>
      </c>
      <c r="F253" s="19">
        <v>25186</v>
      </c>
      <c r="G253" s="24">
        <v>178.67</v>
      </c>
      <c r="H253" s="24">
        <v>0.12</v>
      </c>
      <c r="I253" s="31"/>
      <c r="J253" s="31"/>
      <c r="K253" s="35"/>
    </row>
    <row r="254" spans="2:11" x14ac:dyDescent="0.3">
      <c r="B254" s="8" t="s">
        <v>4603</v>
      </c>
      <c r="C254" s="57" t="s">
        <v>4604</v>
      </c>
      <c r="D254" s="54" t="s">
        <v>4605</v>
      </c>
      <c r="E254" s="6" t="s">
        <v>164</v>
      </c>
      <c r="F254" s="19">
        <v>261420</v>
      </c>
      <c r="G254" s="24">
        <v>169.74</v>
      </c>
      <c r="H254" s="24">
        <v>0.11</v>
      </c>
      <c r="I254" s="31"/>
      <c r="J254" s="31"/>
      <c r="K254" s="35"/>
    </row>
    <row r="255" spans="2:11" x14ac:dyDescent="0.3">
      <c r="B255" s="8" t="s">
        <v>4606</v>
      </c>
      <c r="C255" s="57" t="s">
        <v>4607</v>
      </c>
      <c r="D255" s="54" t="s">
        <v>4608</v>
      </c>
      <c r="E255" s="6" t="s">
        <v>433</v>
      </c>
      <c r="F255" s="19">
        <v>104002</v>
      </c>
      <c r="G255" s="24">
        <v>165.5</v>
      </c>
      <c r="H255" s="24">
        <v>0.11</v>
      </c>
      <c r="I255" s="31"/>
      <c r="J255" s="31"/>
      <c r="K255" s="35"/>
    </row>
    <row r="256" spans="2:11" x14ac:dyDescent="0.3">
      <c r="B256" s="8" t="s">
        <v>4609</v>
      </c>
      <c r="C256" s="57" t="s">
        <v>4610</v>
      </c>
      <c r="D256" s="54" t="s">
        <v>4611</v>
      </c>
      <c r="E256" s="6" t="s">
        <v>164</v>
      </c>
      <c r="F256" s="19">
        <v>16596</v>
      </c>
      <c r="G256" s="24">
        <v>154.18</v>
      </c>
      <c r="H256" s="24">
        <v>0.1</v>
      </c>
      <c r="I256" s="31"/>
      <c r="J256" s="31"/>
      <c r="K256" s="35"/>
    </row>
    <row r="257" spans="2:11" x14ac:dyDescent="0.3">
      <c r="B257" s="8" t="s">
        <v>4612</v>
      </c>
      <c r="C257" s="57" t="s">
        <v>4613</v>
      </c>
      <c r="D257" s="54" t="s">
        <v>4614</v>
      </c>
      <c r="E257" s="6" t="s">
        <v>68</v>
      </c>
      <c r="F257" s="19">
        <v>36619</v>
      </c>
      <c r="G257" s="24">
        <v>126.28</v>
      </c>
      <c r="H257" s="24">
        <v>0.08</v>
      </c>
      <c r="I257" s="31"/>
      <c r="J257" s="31"/>
      <c r="K257" s="35"/>
    </row>
    <row r="258" spans="2:11" x14ac:dyDescent="0.3">
      <c r="B258" s="8" t="s">
        <v>851</v>
      </c>
      <c r="C258" s="57" t="s">
        <v>852</v>
      </c>
      <c r="D258" s="54" t="s">
        <v>853</v>
      </c>
      <c r="E258" s="6" t="s">
        <v>244</v>
      </c>
      <c r="F258" s="19">
        <v>11963</v>
      </c>
      <c r="G258" s="24">
        <v>122.47</v>
      </c>
      <c r="H258" s="24">
        <v>0.08</v>
      </c>
      <c r="I258" s="31"/>
      <c r="J258" s="31"/>
      <c r="K258" s="35"/>
    </row>
    <row r="259" spans="2:11" x14ac:dyDescent="0.3">
      <c r="B259" s="8" t="s">
        <v>930</v>
      </c>
      <c r="C259" s="57" t="s">
        <v>931</v>
      </c>
      <c r="D259" s="54" t="s">
        <v>932</v>
      </c>
      <c r="E259" s="6" t="s">
        <v>90</v>
      </c>
      <c r="F259" s="19">
        <v>20670</v>
      </c>
      <c r="G259" s="24">
        <v>121</v>
      </c>
      <c r="H259" s="24">
        <v>0.08</v>
      </c>
      <c r="I259" s="31"/>
      <c r="J259" s="31"/>
      <c r="K259" s="35"/>
    </row>
    <row r="260" spans="2:11" x14ac:dyDescent="0.3">
      <c r="B260" s="8" t="s">
        <v>4615</v>
      </c>
      <c r="C260" s="57" t="s">
        <v>4616</v>
      </c>
      <c r="D260" s="54" t="s">
        <v>4617</v>
      </c>
      <c r="E260" s="6" t="s">
        <v>837</v>
      </c>
      <c r="F260" s="19">
        <v>113982</v>
      </c>
      <c r="G260" s="24">
        <v>82.94</v>
      </c>
      <c r="H260" s="24">
        <v>0.05</v>
      </c>
      <c r="I260" s="31"/>
      <c r="J260" s="31"/>
      <c r="K260" s="35"/>
    </row>
    <row r="261" spans="2:11" x14ac:dyDescent="0.3">
      <c r="C261" s="58" t="s">
        <v>176</v>
      </c>
      <c r="D261" s="54"/>
      <c r="E261" s="6"/>
      <c r="F261" s="19"/>
      <c r="G261" s="25">
        <v>152701.45000000001</v>
      </c>
      <c r="H261" s="25">
        <v>100.11</v>
      </c>
      <c r="I261" s="31"/>
      <c r="J261" s="31"/>
      <c r="K261" s="35"/>
    </row>
    <row r="262" spans="2:11" x14ac:dyDescent="0.3">
      <c r="C262" s="57"/>
      <c r="D262" s="54"/>
      <c r="E262" s="6"/>
      <c r="F262" s="19"/>
      <c r="G262" s="24"/>
      <c r="H262" s="24"/>
      <c r="I262" s="31"/>
      <c r="J262" s="31"/>
      <c r="K262" s="35"/>
    </row>
    <row r="263" spans="2:11" x14ac:dyDescent="0.3">
      <c r="C263" s="58" t="s">
        <v>3</v>
      </c>
      <c r="D263" s="54"/>
      <c r="E263" s="6"/>
      <c r="F263" s="19"/>
      <c r="G263" s="24" t="s">
        <v>2</v>
      </c>
      <c r="H263" s="24" t="s">
        <v>2</v>
      </c>
      <c r="I263" s="31"/>
      <c r="J263" s="31"/>
      <c r="K263" s="35"/>
    </row>
    <row r="264" spans="2:11" x14ac:dyDescent="0.3">
      <c r="C264" s="57"/>
      <c r="D264" s="54"/>
      <c r="E264" s="6"/>
      <c r="F264" s="19"/>
      <c r="G264" s="24"/>
      <c r="H264" s="24"/>
      <c r="I264" s="31"/>
      <c r="J264" s="31"/>
      <c r="K264" s="35"/>
    </row>
    <row r="265" spans="2:11" x14ac:dyDescent="0.3">
      <c r="C265" s="58" t="s">
        <v>4</v>
      </c>
      <c r="D265" s="54"/>
      <c r="E265" s="6"/>
      <c r="F265" s="19"/>
      <c r="G265" s="24" t="s">
        <v>2</v>
      </c>
      <c r="H265" s="24" t="s">
        <v>2</v>
      </c>
      <c r="I265" s="31"/>
      <c r="J265" s="31"/>
      <c r="K265" s="35"/>
    </row>
    <row r="266" spans="2:11" x14ac:dyDescent="0.3">
      <c r="C266" s="57"/>
      <c r="D266" s="54"/>
      <c r="E266" s="6"/>
      <c r="F266" s="19"/>
      <c r="G266" s="24"/>
      <c r="H266" s="24"/>
      <c r="I266" s="31"/>
      <c r="J266" s="31"/>
      <c r="K266" s="35"/>
    </row>
    <row r="267" spans="2:11" x14ac:dyDescent="0.3">
      <c r="C267" s="58" t="s">
        <v>5</v>
      </c>
      <c r="D267" s="54"/>
      <c r="E267" s="6"/>
      <c r="F267" s="19"/>
      <c r="G267" s="24"/>
      <c r="H267" s="24"/>
      <c r="I267" s="31"/>
      <c r="J267" s="31"/>
      <c r="K267" s="35"/>
    </row>
    <row r="268" spans="2:11" x14ac:dyDescent="0.3">
      <c r="C268" s="57"/>
      <c r="D268" s="54"/>
      <c r="E268" s="6"/>
      <c r="F268" s="19"/>
      <c r="G268" s="24"/>
      <c r="H268" s="24"/>
      <c r="I268" s="31"/>
      <c r="J268" s="31"/>
      <c r="K268" s="35"/>
    </row>
    <row r="269" spans="2:11" x14ac:dyDescent="0.3">
      <c r="C269" s="58" t="s">
        <v>6</v>
      </c>
      <c r="D269" s="54"/>
      <c r="E269" s="6"/>
      <c r="F269" s="19"/>
      <c r="G269" s="24" t="s">
        <v>2</v>
      </c>
      <c r="H269" s="24" t="s">
        <v>2</v>
      </c>
      <c r="I269" s="31"/>
      <c r="J269" s="31"/>
      <c r="K269" s="35"/>
    </row>
    <row r="270" spans="2:11" x14ac:dyDescent="0.3">
      <c r="C270" s="57"/>
      <c r="D270" s="54"/>
      <c r="E270" s="6"/>
      <c r="F270" s="19"/>
      <c r="G270" s="24"/>
      <c r="H270" s="24"/>
      <c r="I270" s="31"/>
      <c r="J270" s="31"/>
      <c r="K270" s="35"/>
    </row>
    <row r="271" spans="2:11" x14ac:dyDescent="0.3">
      <c r="C271" s="58" t="s">
        <v>7</v>
      </c>
      <c r="D271" s="54"/>
      <c r="E271" s="6"/>
      <c r="F271" s="19"/>
      <c r="G271" s="24" t="s">
        <v>2</v>
      </c>
      <c r="H271" s="24" t="s">
        <v>2</v>
      </c>
      <c r="I271" s="31"/>
      <c r="J271" s="31"/>
      <c r="K271" s="35"/>
    </row>
    <row r="272" spans="2:11" x14ac:dyDescent="0.3">
      <c r="C272" s="57"/>
      <c r="D272" s="54"/>
      <c r="E272" s="6"/>
      <c r="F272" s="19"/>
      <c r="G272" s="24"/>
      <c r="H272" s="24"/>
      <c r="I272" s="31"/>
      <c r="J272" s="31"/>
      <c r="K272" s="35"/>
    </row>
    <row r="273" spans="3:11" x14ac:dyDescent="0.3">
      <c r="C273" s="58" t="s">
        <v>8</v>
      </c>
      <c r="D273" s="54"/>
      <c r="E273" s="6"/>
      <c r="F273" s="19"/>
      <c r="G273" s="24" t="s">
        <v>2</v>
      </c>
      <c r="H273" s="24" t="s">
        <v>2</v>
      </c>
      <c r="I273" s="31"/>
      <c r="J273" s="31"/>
      <c r="K273" s="35"/>
    </row>
    <row r="274" spans="3:11" x14ac:dyDescent="0.3">
      <c r="C274" s="57"/>
      <c r="D274" s="54"/>
      <c r="E274" s="6"/>
      <c r="F274" s="19"/>
      <c r="G274" s="24"/>
      <c r="H274" s="24"/>
      <c r="I274" s="31"/>
      <c r="J274" s="31"/>
      <c r="K274" s="35"/>
    </row>
    <row r="275" spans="3:11" x14ac:dyDescent="0.3">
      <c r="C275" s="58" t="s">
        <v>9</v>
      </c>
      <c r="D275" s="54"/>
      <c r="E275" s="6"/>
      <c r="F275" s="19"/>
      <c r="G275" s="24" t="s">
        <v>2</v>
      </c>
      <c r="H275" s="24" t="s">
        <v>2</v>
      </c>
      <c r="I275" s="31"/>
      <c r="J275" s="31"/>
      <c r="K275" s="35"/>
    </row>
    <row r="276" spans="3:11" x14ac:dyDescent="0.3">
      <c r="C276" s="57"/>
      <c r="D276" s="54"/>
      <c r="E276" s="6"/>
      <c r="F276" s="19"/>
      <c r="G276" s="24"/>
      <c r="H276" s="24"/>
      <c r="I276" s="31"/>
      <c r="J276" s="31"/>
      <c r="K276" s="35"/>
    </row>
    <row r="277" spans="3:11" x14ac:dyDescent="0.3">
      <c r="C277" s="58" t="s">
        <v>10</v>
      </c>
      <c r="D277" s="54"/>
      <c r="E277" s="6"/>
      <c r="F277" s="19"/>
      <c r="G277" s="24" t="s">
        <v>2</v>
      </c>
      <c r="H277" s="24" t="s">
        <v>2</v>
      </c>
      <c r="I277" s="31"/>
      <c r="J277" s="31"/>
      <c r="K277" s="35"/>
    </row>
    <row r="278" spans="3:11" x14ac:dyDescent="0.3">
      <c r="C278" s="57"/>
      <c r="D278" s="54"/>
      <c r="E278" s="6"/>
      <c r="F278" s="19"/>
      <c r="G278" s="24"/>
      <c r="H278" s="24"/>
      <c r="I278" s="31"/>
      <c r="J278" s="31"/>
      <c r="K278" s="35"/>
    </row>
    <row r="279" spans="3:11" x14ac:dyDescent="0.3">
      <c r="C279" s="58" t="s">
        <v>11</v>
      </c>
      <c r="D279" s="54"/>
      <c r="E279" s="6"/>
      <c r="F279" s="19"/>
      <c r="G279" s="24"/>
      <c r="H279" s="24"/>
      <c r="I279" s="31"/>
      <c r="J279" s="31"/>
      <c r="K279" s="35"/>
    </row>
    <row r="280" spans="3:11" x14ac:dyDescent="0.3">
      <c r="C280" s="57"/>
      <c r="D280" s="54"/>
      <c r="E280" s="6"/>
      <c r="F280" s="19"/>
      <c r="G280" s="24"/>
      <c r="H280" s="24"/>
      <c r="I280" s="31"/>
      <c r="J280" s="31"/>
      <c r="K280" s="35"/>
    </row>
    <row r="281" spans="3:11" x14ac:dyDescent="0.3">
      <c r="C281" s="58" t="s">
        <v>13</v>
      </c>
      <c r="D281" s="54"/>
      <c r="E281" s="6"/>
      <c r="F281" s="19"/>
      <c r="G281" s="24" t="s">
        <v>2</v>
      </c>
      <c r="H281" s="24" t="s">
        <v>2</v>
      </c>
      <c r="I281" s="31"/>
      <c r="J281" s="31"/>
      <c r="K281" s="35"/>
    </row>
    <row r="282" spans="3:11" x14ac:dyDescent="0.3">
      <c r="C282" s="57"/>
      <c r="D282" s="54"/>
      <c r="E282" s="6"/>
      <c r="F282" s="19"/>
      <c r="G282" s="24"/>
      <c r="H282" s="24"/>
      <c r="I282" s="31"/>
      <c r="J282" s="31"/>
      <c r="K282" s="35"/>
    </row>
    <row r="283" spans="3:11" x14ac:dyDescent="0.3">
      <c r="C283" s="58" t="s">
        <v>14</v>
      </c>
      <c r="D283" s="54"/>
      <c r="E283" s="6"/>
      <c r="F283" s="19"/>
      <c r="G283" s="24" t="s">
        <v>2</v>
      </c>
      <c r="H283" s="24" t="s">
        <v>2</v>
      </c>
      <c r="I283" s="31"/>
      <c r="J283" s="31"/>
      <c r="K283" s="35"/>
    </row>
    <row r="284" spans="3:11" x14ac:dyDescent="0.3">
      <c r="C284" s="57"/>
      <c r="D284" s="54"/>
      <c r="E284" s="6"/>
      <c r="F284" s="19"/>
      <c r="G284" s="24"/>
      <c r="H284" s="24"/>
      <c r="I284" s="31"/>
      <c r="J284" s="31"/>
      <c r="K284" s="35"/>
    </row>
    <row r="285" spans="3:11" x14ac:dyDescent="0.3">
      <c r="C285" s="58" t="s">
        <v>15</v>
      </c>
      <c r="D285" s="54"/>
      <c r="E285" s="6"/>
      <c r="F285" s="19"/>
      <c r="G285" s="24" t="s">
        <v>2</v>
      </c>
      <c r="H285" s="24" t="s">
        <v>2</v>
      </c>
      <c r="I285" s="31"/>
      <c r="J285" s="31"/>
      <c r="K285" s="35"/>
    </row>
    <row r="286" spans="3:11" x14ac:dyDescent="0.3">
      <c r="C286" s="57"/>
      <c r="D286" s="54"/>
      <c r="E286" s="6"/>
      <c r="F286" s="19"/>
      <c r="G286" s="24"/>
      <c r="H286" s="24"/>
      <c r="I286" s="31"/>
      <c r="J286" s="31"/>
      <c r="K286" s="35"/>
    </row>
    <row r="287" spans="3:11" x14ac:dyDescent="0.3">
      <c r="C287" s="58" t="s">
        <v>16</v>
      </c>
      <c r="D287" s="54"/>
      <c r="E287" s="6"/>
      <c r="F287" s="19"/>
      <c r="G287" s="24" t="s">
        <v>2</v>
      </c>
      <c r="H287" s="24" t="s">
        <v>2</v>
      </c>
      <c r="I287" s="31"/>
      <c r="J287" s="31"/>
      <c r="K287" s="35"/>
    </row>
    <row r="288" spans="3:11" x14ac:dyDescent="0.3">
      <c r="C288" s="57"/>
      <c r="D288" s="54"/>
      <c r="E288" s="6"/>
      <c r="F288" s="19"/>
      <c r="G288" s="24"/>
      <c r="H288" s="24"/>
      <c r="I288" s="31"/>
      <c r="J288" s="31"/>
      <c r="K288" s="35"/>
    </row>
    <row r="289" spans="1:11" x14ac:dyDescent="0.3">
      <c r="C289" s="58" t="s">
        <v>17</v>
      </c>
      <c r="D289" s="54"/>
      <c r="E289" s="6"/>
      <c r="F289" s="19"/>
      <c r="G289" s="24" t="s">
        <v>2</v>
      </c>
      <c r="H289" s="24" t="s">
        <v>2</v>
      </c>
      <c r="I289" s="31"/>
      <c r="J289" s="31"/>
      <c r="K289" s="35"/>
    </row>
    <row r="290" spans="1:11" x14ac:dyDescent="0.3">
      <c r="C290" s="57"/>
      <c r="D290" s="54"/>
      <c r="E290" s="6"/>
      <c r="F290" s="19"/>
      <c r="G290" s="24"/>
      <c r="H290" s="24"/>
      <c r="I290" s="31"/>
      <c r="J290" s="31"/>
      <c r="K290" s="35"/>
    </row>
    <row r="291" spans="1:11" x14ac:dyDescent="0.3">
      <c r="A291" s="10"/>
      <c r="B291" s="28"/>
      <c r="C291" s="58" t="s">
        <v>18</v>
      </c>
      <c r="D291" s="54"/>
      <c r="E291" s="6"/>
      <c r="F291" s="19"/>
      <c r="G291" s="24"/>
      <c r="H291" s="24"/>
      <c r="I291" s="31"/>
      <c r="J291" s="31"/>
      <c r="K291" s="35"/>
    </row>
    <row r="292" spans="1:11" x14ac:dyDescent="0.3">
      <c r="A292" s="28"/>
      <c r="B292" s="28"/>
      <c r="C292" s="58" t="s">
        <v>19</v>
      </c>
      <c r="D292" s="54"/>
      <c r="E292" s="6"/>
      <c r="F292" s="19"/>
      <c r="G292" s="24" t="s">
        <v>2</v>
      </c>
      <c r="H292" s="24" t="s">
        <v>2</v>
      </c>
      <c r="I292" s="31"/>
      <c r="J292" s="31"/>
      <c r="K292" s="35"/>
    </row>
    <row r="293" spans="1:11" x14ac:dyDescent="0.3">
      <c r="A293" s="28"/>
      <c r="B293" s="28"/>
      <c r="C293" s="58"/>
      <c r="D293" s="54"/>
      <c r="E293" s="6"/>
      <c r="F293" s="19"/>
      <c r="G293" s="24"/>
      <c r="H293" s="24"/>
      <c r="I293" s="31"/>
      <c r="J293" s="31"/>
      <c r="K293" s="35"/>
    </row>
    <row r="294" spans="1:11" x14ac:dyDescent="0.3">
      <c r="A294" s="28"/>
      <c r="B294" s="28"/>
      <c r="C294" s="58" t="s">
        <v>20</v>
      </c>
      <c r="D294" s="54"/>
      <c r="E294" s="6"/>
      <c r="F294" s="19"/>
      <c r="G294" s="24" t="s">
        <v>2</v>
      </c>
      <c r="H294" s="24" t="s">
        <v>2</v>
      </c>
      <c r="I294" s="31"/>
      <c r="J294" s="31"/>
      <c r="K294" s="35"/>
    </row>
    <row r="295" spans="1:11" x14ac:dyDescent="0.3">
      <c r="A295" s="28"/>
      <c r="B295" s="28"/>
      <c r="C295" s="58"/>
      <c r="D295" s="54"/>
      <c r="E295" s="6"/>
      <c r="F295" s="19"/>
      <c r="G295" s="24"/>
      <c r="H295" s="24"/>
      <c r="I295" s="31"/>
      <c r="J295" s="31"/>
      <c r="K295" s="35"/>
    </row>
    <row r="296" spans="1:11" x14ac:dyDescent="0.3">
      <c r="A296" s="28"/>
      <c r="B296" s="28"/>
      <c r="C296" s="58" t="s">
        <v>21</v>
      </c>
      <c r="D296" s="54"/>
      <c r="E296" s="6"/>
      <c r="F296" s="19"/>
      <c r="G296" s="24" t="s">
        <v>2</v>
      </c>
      <c r="H296" s="24" t="s">
        <v>2</v>
      </c>
      <c r="I296" s="31"/>
      <c r="J296" s="31"/>
      <c r="K296" s="35"/>
    </row>
    <row r="297" spans="1:11" x14ac:dyDescent="0.3">
      <c r="A297" s="28"/>
      <c r="B297" s="28"/>
      <c r="C297" s="58"/>
      <c r="D297" s="54"/>
      <c r="E297" s="6"/>
      <c r="F297" s="19"/>
      <c r="G297" s="24"/>
      <c r="H297" s="24"/>
      <c r="I297" s="31"/>
      <c r="J297" s="31"/>
      <c r="K297" s="35"/>
    </row>
    <row r="298" spans="1:11" x14ac:dyDescent="0.3">
      <c r="A298" s="28"/>
      <c r="B298" s="28"/>
      <c r="C298" s="58" t="s">
        <v>22</v>
      </c>
      <c r="D298" s="54"/>
      <c r="E298" s="6"/>
      <c r="F298" s="19"/>
      <c r="G298" s="24" t="s">
        <v>2</v>
      </c>
      <c r="H298" s="24" t="s">
        <v>2</v>
      </c>
      <c r="I298" s="31"/>
      <c r="J298" s="31"/>
      <c r="K298" s="35"/>
    </row>
    <row r="299" spans="1:11" x14ac:dyDescent="0.3">
      <c r="A299" s="28"/>
      <c r="B299" s="28"/>
      <c r="C299" s="58"/>
      <c r="D299" s="54"/>
      <c r="E299" s="6"/>
      <c r="F299" s="19"/>
      <c r="G299" s="24"/>
      <c r="H299" s="24"/>
      <c r="I299" s="31"/>
      <c r="J299" s="31"/>
      <c r="K299" s="35"/>
    </row>
    <row r="300" spans="1:11" x14ac:dyDescent="0.3">
      <c r="A300" s="28"/>
      <c r="B300" s="28"/>
      <c r="C300" s="58" t="s">
        <v>23</v>
      </c>
      <c r="D300" s="54"/>
      <c r="E300" s="6"/>
      <c r="F300" s="19"/>
      <c r="G300" s="24" t="s">
        <v>2</v>
      </c>
      <c r="H300" s="24" t="s">
        <v>2</v>
      </c>
      <c r="I300" s="31"/>
      <c r="J300" s="31"/>
      <c r="K300" s="35"/>
    </row>
    <row r="301" spans="1:11" x14ac:dyDescent="0.3">
      <c r="A301" s="28"/>
      <c r="B301" s="28"/>
      <c r="C301" s="58"/>
      <c r="D301" s="54"/>
      <c r="E301" s="6"/>
      <c r="F301" s="19"/>
      <c r="G301" s="24"/>
      <c r="H301" s="24"/>
      <c r="I301" s="31"/>
      <c r="J301" s="31"/>
      <c r="K301" s="35"/>
    </row>
    <row r="302" spans="1:11" x14ac:dyDescent="0.3">
      <c r="C302" s="59" t="s">
        <v>24</v>
      </c>
      <c r="D302" s="54"/>
      <c r="E302" s="6"/>
      <c r="F302" s="19"/>
      <c r="G302" s="24"/>
      <c r="H302" s="24"/>
      <c r="I302" s="31"/>
      <c r="J302" s="31"/>
      <c r="K302" s="35"/>
    </row>
    <row r="303" spans="1:11" x14ac:dyDescent="0.3">
      <c r="B303" s="8" t="s">
        <v>188</v>
      </c>
      <c r="C303" s="57" t="s">
        <v>189</v>
      </c>
      <c r="D303" s="54"/>
      <c r="E303" s="6"/>
      <c r="F303" s="19"/>
      <c r="G303" s="24">
        <v>520.04</v>
      </c>
      <c r="H303" s="24">
        <v>0.34</v>
      </c>
      <c r="I303" s="31"/>
      <c r="J303" s="31"/>
      <c r="K303" s="35"/>
    </row>
    <row r="304" spans="1:11" x14ac:dyDescent="0.3">
      <c r="C304" s="58" t="s">
        <v>176</v>
      </c>
      <c r="D304" s="54"/>
      <c r="E304" s="6"/>
      <c r="F304" s="19"/>
      <c r="G304" s="25">
        <v>520.04</v>
      </c>
      <c r="H304" s="25">
        <v>0.34</v>
      </c>
      <c r="I304" s="31"/>
      <c r="J304" s="31"/>
      <c r="K304" s="35"/>
    </row>
    <row r="305" spans="1:54" x14ac:dyDescent="0.3">
      <c r="C305" s="57"/>
      <c r="D305" s="54"/>
      <c r="E305" s="6"/>
      <c r="F305" s="19"/>
      <c r="G305" s="24"/>
      <c r="H305" s="24"/>
      <c r="I305" s="31"/>
      <c r="J305" s="31"/>
      <c r="K305" s="35"/>
    </row>
    <row r="306" spans="1:54" x14ac:dyDescent="0.3">
      <c r="A306" s="10"/>
      <c r="B306" s="28"/>
      <c r="C306" s="58" t="s">
        <v>25</v>
      </c>
      <c r="D306" s="54"/>
      <c r="E306" s="6"/>
      <c r="F306" s="19"/>
      <c r="G306" s="24"/>
      <c r="H306" s="24"/>
      <c r="I306" s="31"/>
      <c r="J306" s="31"/>
      <c r="K306" s="35"/>
    </row>
    <row r="307" spans="1:54" s="2" customFormat="1" ht="13.8" x14ac:dyDescent="0.3">
      <c r="A307" s="28"/>
      <c r="B307" s="28"/>
      <c r="C307" s="57" t="s">
        <v>5255</v>
      </c>
      <c r="D307" s="54"/>
      <c r="E307" s="6"/>
      <c r="F307" s="19"/>
      <c r="G307" s="24" t="s">
        <v>2</v>
      </c>
      <c r="H307" s="24" t="s">
        <v>2</v>
      </c>
      <c r="I307" s="31"/>
      <c r="J307" s="31"/>
      <c r="K307" s="35"/>
      <c r="L307" s="3"/>
      <c r="AI307" s="3"/>
      <c r="AV307" s="3"/>
      <c r="AX307" s="3"/>
      <c r="BB307" s="3"/>
    </row>
    <row r="308" spans="1:54" x14ac:dyDescent="0.3">
      <c r="B308" s="8"/>
      <c r="C308" s="57" t="s">
        <v>190</v>
      </c>
      <c r="D308" s="54"/>
      <c r="E308" s="6"/>
      <c r="F308" s="19"/>
      <c r="G308" s="24">
        <v>-625.71</v>
      </c>
      <c r="H308" s="24">
        <v>-0.44999999999999996</v>
      </c>
      <c r="I308" s="31"/>
      <c r="J308" s="31"/>
      <c r="K308" s="35"/>
    </row>
    <row r="309" spans="1:54" x14ac:dyDescent="0.3">
      <c r="C309" s="58" t="s">
        <v>176</v>
      </c>
      <c r="D309" s="54"/>
      <c r="E309" s="6"/>
      <c r="F309" s="19"/>
      <c r="G309" s="25">
        <v>-625.71</v>
      </c>
      <c r="H309" s="25">
        <v>-0.44999999999999996</v>
      </c>
      <c r="I309" s="31"/>
      <c r="J309" s="31"/>
      <c r="K309" s="35"/>
    </row>
    <row r="310" spans="1:54" x14ac:dyDescent="0.3">
      <c r="C310" s="57"/>
      <c r="D310" s="54"/>
      <c r="E310" s="6"/>
      <c r="F310" s="19"/>
      <c r="G310" s="24"/>
      <c r="H310" s="24"/>
      <c r="I310" s="31"/>
      <c r="J310" s="31"/>
      <c r="K310" s="35"/>
    </row>
    <row r="311" spans="1:54" x14ac:dyDescent="0.3">
      <c r="C311" s="60" t="s">
        <v>191</v>
      </c>
      <c r="D311" s="55"/>
      <c r="E311" s="5"/>
      <c r="F311" s="20"/>
      <c r="G311" s="26">
        <v>152595.78</v>
      </c>
      <c r="H311" s="26">
        <v>100</v>
      </c>
      <c r="I311" s="32"/>
      <c r="J311" s="32"/>
      <c r="K311" s="36"/>
    </row>
    <row r="314" spans="1:54" x14ac:dyDescent="0.3">
      <c r="C314" s="1" t="s">
        <v>192</v>
      </c>
    </row>
    <row r="315" spans="1:54" x14ac:dyDescent="0.3">
      <c r="C315" s="37" t="s">
        <v>193</v>
      </c>
      <c r="D315" s="37"/>
      <c r="E315" s="37"/>
      <c r="F315" s="37"/>
      <c r="G315" s="37"/>
      <c r="H315" s="37"/>
      <c r="I315" s="37"/>
      <c r="J315" s="37"/>
      <c r="K315" s="37"/>
    </row>
    <row r="316" spans="1:54" x14ac:dyDescent="0.3">
      <c r="C316" s="2" t="s">
        <v>194</v>
      </c>
    </row>
    <row r="317" spans="1:54" x14ac:dyDescent="0.3">
      <c r="C317" s="2" t="s">
        <v>195</v>
      </c>
    </row>
    <row r="318" spans="1:54" ht="30" customHeight="1" x14ac:dyDescent="0.3">
      <c r="C318" s="82" t="s">
        <v>196</v>
      </c>
      <c r="D318" s="83"/>
      <c r="E318" s="83"/>
      <c r="F318" s="83"/>
      <c r="G318" s="83"/>
      <c r="H318" s="83"/>
      <c r="I318" s="83"/>
      <c r="J318" s="83"/>
      <c r="K318" s="83"/>
    </row>
    <row r="319" spans="1:54" x14ac:dyDescent="0.3">
      <c r="C319" s="2" t="s">
        <v>197</v>
      </c>
    </row>
    <row r="321" spans="3:5" x14ac:dyDescent="0.3">
      <c r="C321" s="1" t="s">
        <v>5366</v>
      </c>
      <c r="E321" s="80" t="s">
        <v>5367</v>
      </c>
    </row>
    <row r="322" spans="3:5" x14ac:dyDescent="0.3">
      <c r="E322" s="2" t="s">
        <v>5419</v>
      </c>
    </row>
  </sheetData>
  <mergeCells count="1">
    <mergeCell ref="C318:K318"/>
  </mergeCells>
  <hyperlinks>
    <hyperlink ref="J2" location="'Index'!A1" display="'Index'!A1" xr:uid="{C3F93D28-C706-48A7-9B00-CEDF9FE1985E}"/>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0CE39-6E1E-42E2-BE96-4C8026B8E7BA}">
  <sheetPr codeName="Sheet194"/>
  <dimension ref="A1:IV75"/>
  <sheetViews>
    <sheetView showGridLines="0" zoomScale="90" zoomScaleNormal="90" workbookViewId="0">
      <pane ySplit="6" topLeftCell="A54"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4618</v>
      </c>
      <c r="J2" s="38" t="s">
        <v>4927</v>
      </c>
    </row>
    <row r="3" spans="1:54" ht="16.2" x14ac:dyDescent="0.35">
      <c r="C3" s="1" t="s">
        <v>28</v>
      </c>
      <c r="D3" s="21" t="s">
        <v>4619</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715</v>
      </c>
      <c r="C24" s="57" t="s">
        <v>716</v>
      </c>
      <c r="D24" s="54" t="s">
        <v>717</v>
      </c>
      <c r="E24" s="6" t="s">
        <v>187</v>
      </c>
      <c r="F24" s="19">
        <v>228490000</v>
      </c>
      <c r="G24" s="24">
        <v>246083.27</v>
      </c>
      <c r="H24" s="24">
        <v>97.11</v>
      </c>
      <c r="I24" s="31">
        <v>6.6464062999999998</v>
      </c>
      <c r="J24" s="31"/>
      <c r="K24" s="35"/>
    </row>
    <row r="25" spans="1:11" x14ac:dyDescent="0.3">
      <c r="B25" s="8" t="s">
        <v>709</v>
      </c>
      <c r="C25" s="57" t="s">
        <v>710</v>
      </c>
      <c r="D25" s="54" t="s">
        <v>711</v>
      </c>
      <c r="E25" s="6" t="s">
        <v>187</v>
      </c>
      <c r="F25" s="19">
        <v>2500000</v>
      </c>
      <c r="G25" s="24">
        <v>2570.48</v>
      </c>
      <c r="H25" s="24">
        <v>1.01</v>
      </c>
      <c r="I25" s="31">
        <v>6.4821853000000003</v>
      </c>
      <c r="J25" s="31"/>
      <c r="K25" s="35"/>
    </row>
    <row r="26" spans="1:11" x14ac:dyDescent="0.3">
      <c r="B26" s="8" t="s">
        <v>1093</v>
      </c>
      <c r="C26" s="57" t="s">
        <v>1094</v>
      </c>
      <c r="D26" s="54" t="s">
        <v>1095</v>
      </c>
      <c r="E26" s="6" t="s">
        <v>187</v>
      </c>
      <c r="F26" s="19">
        <v>2000000</v>
      </c>
      <c r="G26" s="24">
        <v>2096.7399999999998</v>
      </c>
      <c r="H26" s="24">
        <v>0.83</v>
      </c>
      <c r="I26" s="31">
        <v>6.5076831999999998</v>
      </c>
      <c r="J26" s="31"/>
      <c r="K26" s="35"/>
    </row>
    <row r="27" spans="1:11" x14ac:dyDescent="0.3">
      <c r="C27" s="58" t="s">
        <v>176</v>
      </c>
      <c r="D27" s="54"/>
      <c r="E27" s="6"/>
      <c r="F27" s="19"/>
      <c r="G27" s="25">
        <v>250750.49</v>
      </c>
      <c r="H27" s="25">
        <v>98.95</v>
      </c>
      <c r="I27" s="31"/>
      <c r="J27" s="31"/>
      <c r="K27" s="35"/>
    </row>
    <row r="28" spans="1:11" x14ac:dyDescent="0.3">
      <c r="C28" s="57"/>
      <c r="D28" s="54"/>
      <c r="E28" s="6"/>
      <c r="F28" s="19"/>
      <c r="G28" s="24"/>
      <c r="H28" s="24"/>
      <c r="I28" s="31"/>
      <c r="J28" s="31"/>
      <c r="K28" s="35"/>
    </row>
    <row r="29" spans="1:11" x14ac:dyDescent="0.3">
      <c r="C29" s="58" t="s">
        <v>10</v>
      </c>
      <c r="D29" s="54"/>
      <c r="E29" s="6"/>
      <c r="F29" s="19"/>
      <c r="G29" s="24" t="s">
        <v>2</v>
      </c>
      <c r="H29" s="24" t="s">
        <v>2</v>
      </c>
      <c r="I29" s="31"/>
      <c r="J29" s="31"/>
      <c r="K29" s="35"/>
    </row>
    <row r="30" spans="1:11" x14ac:dyDescent="0.3">
      <c r="C30" s="57"/>
      <c r="D30" s="54"/>
      <c r="E30" s="6"/>
      <c r="F30" s="19"/>
      <c r="G30" s="24"/>
      <c r="H30" s="24"/>
      <c r="I30" s="31"/>
      <c r="J30" s="31"/>
      <c r="K30" s="35"/>
    </row>
    <row r="31" spans="1:11" x14ac:dyDescent="0.3">
      <c r="C31" s="58" t="s">
        <v>11</v>
      </c>
      <c r="D31" s="54"/>
      <c r="E31" s="6"/>
      <c r="F31" s="19"/>
      <c r="G31" s="24"/>
      <c r="H31" s="24"/>
      <c r="I31" s="31"/>
      <c r="J31" s="31"/>
      <c r="K31" s="35"/>
    </row>
    <row r="32" spans="1:11" x14ac:dyDescent="0.3">
      <c r="C32" s="57"/>
      <c r="D32" s="54"/>
      <c r="E32" s="6"/>
      <c r="F32" s="19"/>
      <c r="G32" s="24"/>
      <c r="H32" s="24"/>
      <c r="I32" s="31"/>
      <c r="J32" s="31"/>
      <c r="K32" s="35"/>
    </row>
    <row r="33" spans="1:11" x14ac:dyDescent="0.3">
      <c r="C33" s="58" t="s">
        <v>13</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14</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15</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16</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17</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188</v>
      </c>
      <c r="C55" s="57" t="s">
        <v>189</v>
      </c>
      <c r="D55" s="54"/>
      <c r="E55" s="6"/>
      <c r="F55" s="19"/>
      <c r="G55" s="24">
        <v>811.02</v>
      </c>
      <c r="H55" s="24">
        <v>0.32</v>
      </c>
      <c r="I55" s="31"/>
      <c r="J55" s="31"/>
      <c r="K55" s="35"/>
    </row>
    <row r="56" spans="1:54" x14ac:dyDescent="0.3">
      <c r="C56" s="58" t="s">
        <v>176</v>
      </c>
      <c r="D56" s="54"/>
      <c r="E56" s="6"/>
      <c r="F56" s="19"/>
      <c r="G56" s="25">
        <v>811.02</v>
      </c>
      <c r="H56" s="25">
        <v>0.32</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5255</v>
      </c>
      <c r="D59" s="54"/>
      <c r="E59" s="6"/>
      <c r="F59" s="19"/>
      <c r="G59" s="24" t="s">
        <v>2</v>
      </c>
      <c r="H59" s="24" t="s">
        <v>2</v>
      </c>
      <c r="I59" s="31"/>
      <c r="J59" s="31"/>
      <c r="K59" s="35"/>
      <c r="L59" s="3"/>
      <c r="AI59" s="3"/>
      <c r="AV59" s="3"/>
      <c r="AX59" s="3"/>
      <c r="BB59" s="3"/>
    </row>
    <row r="60" spans="1:54" x14ac:dyDescent="0.3">
      <c r="B60" s="8"/>
      <c r="C60" s="57" t="s">
        <v>190</v>
      </c>
      <c r="D60" s="54"/>
      <c r="E60" s="6"/>
      <c r="F60" s="19"/>
      <c r="G60" s="24">
        <v>1849.42</v>
      </c>
      <c r="H60" s="24">
        <v>0.73</v>
      </c>
      <c r="I60" s="31"/>
      <c r="J60" s="31"/>
      <c r="K60" s="35"/>
    </row>
    <row r="61" spans="1:54" x14ac:dyDescent="0.3">
      <c r="C61" s="58" t="s">
        <v>176</v>
      </c>
      <c r="D61" s="54"/>
      <c r="E61" s="6"/>
      <c r="F61" s="19"/>
      <c r="G61" s="25">
        <v>1849.42</v>
      </c>
      <c r="H61" s="25">
        <v>0.73</v>
      </c>
      <c r="I61" s="31"/>
      <c r="J61" s="31"/>
      <c r="K61" s="35"/>
    </row>
    <row r="62" spans="1:54" x14ac:dyDescent="0.3">
      <c r="C62" s="57"/>
      <c r="D62" s="54"/>
      <c r="E62" s="6"/>
      <c r="F62" s="19"/>
      <c r="G62" s="24"/>
      <c r="H62" s="24"/>
      <c r="I62" s="31"/>
      <c r="J62" s="31"/>
      <c r="K62" s="35"/>
    </row>
    <row r="63" spans="1:54" x14ac:dyDescent="0.3">
      <c r="C63" s="60" t="s">
        <v>191</v>
      </c>
      <c r="D63" s="55"/>
      <c r="E63" s="5"/>
      <c r="F63" s="20"/>
      <c r="G63" s="26">
        <v>253410.93</v>
      </c>
      <c r="H63" s="26">
        <v>100</v>
      </c>
      <c r="I63" s="32"/>
      <c r="J63" s="32"/>
      <c r="K63" s="36"/>
    </row>
    <row r="66" spans="3:11" x14ac:dyDescent="0.3">
      <c r="C66" s="1" t="s">
        <v>192</v>
      </c>
    </row>
    <row r="67" spans="3:11" x14ac:dyDescent="0.3">
      <c r="C67" s="37" t="s">
        <v>193</v>
      </c>
      <c r="D67" s="37"/>
      <c r="E67" s="37"/>
      <c r="F67" s="37"/>
      <c r="G67" s="37"/>
      <c r="H67" s="37"/>
      <c r="I67" s="37"/>
      <c r="J67" s="37"/>
      <c r="K67" s="37"/>
    </row>
    <row r="68" spans="3:11" x14ac:dyDescent="0.3">
      <c r="C68" s="2" t="s">
        <v>194</v>
      </c>
    </row>
    <row r="69" spans="3:11" x14ac:dyDescent="0.3">
      <c r="C69" s="2" t="s">
        <v>195</v>
      </c>
    </row>
    <row r="70" spans="3:11" ht="30" customHeight="1" x14ac:dyDescent="0.3">
      <c r="C70" s="82" t="s">
        <v>196</v>
      </c>
      <c r="D70" s="83"/>
      <c r="E70" s="83"/>
      <c r="F70" s="83"/>
      <c r="G70" s="83"/>
      <c r="H70" s="83"/>
      <c r="I70" s="83"/>
      <c r="J70" s="83"/>
      <c r="K70" s="83"/>
    </row>
    <row r="71" spans="3:11" x14ac:dyDescent="0.3">
      <c r="C71" s="2" t="s">
        <v>197</v>
      </c>
    </row>
    <row r="72" spans="3:11" x14ac:dyDescent="0.3">
      <c r="C72" s="2" t="s">
        <v>5363</v>
      </c>
    </row>
    <row r="74" spans="3:11" x14ac:dyDescent="0.3">
      <c r="C74" s="1" t="s">
        <v>5366</v>
      </c>
      <c r="E74" s="80" t="s">
        <v>5367</v>
      </c>
    </row>
    <row r="75" spans="3:11" x14ac:dyDescent="0.3">
      <c r="E75" s="2" t="s">
        <v>5420</v>
      </c>
    </row>
  </sheetData>
  <mergeCells count="1">
    <mergeCell ref="C70:K70"/>
  </mergeCells>
  <hyperlinks>
    <hyperlink ref="J2" location="'Index'!A1" display="'Index'!A1" xr:uid="{427B4A9F-0914-4A00-B6C0-647F9117BDD9}"/>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C272-F993-4C78-BC38-D99E318CE5BF}">
  <sheetPr codeName="Sheet195"/>
  <dimension ref="A1:IV73"/>
  <sheetViews>
    <sheetView showGridLines="0" zoomScale="90" zoomScaleNormal="90" workbookViewId="0">
      <pane ySplit="6" topLeftCell="A52"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4620</v>
      </c>
      <c r="J2" s="38" t="s">
        <v>4927</v>
      </c>
    </row>
    <row r="3" spans="1:54" ht="16.2" x14ac:dyDescent="0.35">
      <c r="C3" s="1" t="s">
        <v>28</v>
      </c>
      <c r="D3" s="21" t="s">
        <v>4621</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4622</v>
      </c>
      <c r="C24" s="57" t="s">
        <v>4623</v>
      </c>
      <c r="D24" s="54" t="s">
        <v>4624</v>
      </c>
      <c r="E24" s="6" t="s">
        <v>187</v>
      </c>
      <c r="F24" s="19">
        <v>201308300</v>
      </c>
      <c r="G24" s="24">
        <v>208749.86</v>
      </c>
      <c r="H24" s="24">
        <v>98.18</v>
      </c>
      <c r="I24" s="31">
        <v>6.0830995999999997</v>
      </c>
      <c r="J24" s="31"/>
      <c r="K24" s="35"/>
    </row>
    <row r="25" spans="1:11" x14ac:dyDescent="0.3">
      <c r="C25" s="58" t="s">
        <v>176</v>
      </c>
      <c r="D25" s="54"/>
      <c r="E25" s="6"/>
      <c r="F25" s="19"/>
      <c r="G25" s="25">
        <v>208749.86</v>
      </c>
      <c r="H25" s="25">
        <v>98.18</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188</v>
      </c>
      <c r="C53" s="57" t="s">
        <v>189</v>
      </c>
      <c r="D53" s="54"/>
      <c r="E53" s="6"/>
      <c r="F53" s="19"/>
      <c r="G53" s="24">
        <v>1007.08</v>
      </c>
      <c r="H53" s="24">
        <v>0.47</v>
      </c>
      <c r="I53" s="31"/>
      <c r="J53" s="31"/>
      <c r="K53" s="35"/>
    </row>
    <row r="54" spans="1:54" x14ac:dyDescent="0.3">
      <c r="C54" s="58" t="s">
        <v>176</v>
      </c>
      <c r="D54" s="54"/>
      <c r="E54" s="6"/>
      <c r="F54" s="19"/>
      <c r="G54" s="25">
        <v>1007.08</v>
      </c>
      <c r="H54" s="25">
        <v>0.47</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5255</v>
      </c>
      <c r="D57" s="54"/>
      <c r="E57" s="6"/>
      <c r="F57" s="19"/>
      <c r="G57" s="24" t="s">
        <v>2</v>
      </c>
      <c r="H57" s="24" t="s">
        <v>2</v>
      </c>
      <c r="I57" s="31"/>
      <c r="J57" s="31"/>
      <c r="K57" s="35"/>
      <c r="L57" s="3"/>
      <c r="AI57" s="3"/>
      <c r="AV57" s="3"/>
      <c r="AX57" s="3"/>
      <c r="BB57" s="3"/>
    </row>
    <row r="58" spans="1:54" x14ac:dyDescent="0.3">
      <c r="B58" s="8"/>
      <c r="C58" s="57" t="s">
        <v>190</v>
      </c>
      <c r="D58" s="54"/>
      <c r="E58" s="6"/>
      <c r="F58" s="19"/>
      <c r="G58" s="24">
        <v>2864.94</v>
      </c>
      <c r="H58" s="24">
        <v>1.35</v>
      </c>
      <c r="I58" s="31"/>
      <c r="J58" s="31"/>
      <c r="K58" s="35"/>
    </row>
    <row r="59" spans="1:54" x14ac:dyDescent="0.3">
      <c r="C59" s="58" t="s">
        <v>176</v>
      </c>
      <c r="D59" s="54"/>
      <c r="E59" s="6"/>
      <c r="F59" s="19"/>
      <c r="G59" s="25">
        <v>2864.94</v>
      </c>
      <c r="H59" s="25">
        <v>1.35</v>
      </c>
      <c r="I59" s="31"/>
      <c r="J59" s="31"/>
      <c r="K59" s="35"/>
    </row>
    <row r="60" spans="1:54" x14ac:dyDescent="0.3">
      <c r="C60" s="57"/>
      <c r="D60" s="54"/>
      <c r="E60" s="6"/>
      <c r="F60" s="19"/>
      <c r="G60" s="24"/>
      <c r="H60" s="24"/>
      <c r="I60" s="31"/>
      <c r="J60" s="31"/>
      <c r="K60" s="35"/>
    </row>
    <row r="61" spans="1:54" x14ac:dyDescent="0.3">
      <c r="C61" s="60" t="s">
        <v>191</v>
      </c>
      <c r="D61" s="55"/>
      <c r="E61" s="5"/>
      <c r="F61" s="20"/>
      <c r="G61" s="26">
        <v>212621.88</v>
      </c>
      <c r="H61" s="26">
        <v>100</v>
      </c>
      <c r="I61" s="32"/>
      <c r="J61" s="32"/>
      <c r="K61" s="36"/>
    </row>
    <row r="64" spans="1:54" x14ac:dyDescent="0.3">
      <c r="C64" s="1" t="s">
        <v>192</v>
      </c>
    </row>
    <row r="65" spans="3:11" x14ac:dyDescent="0.3">
      <c r="C65" s="37" t="s">
        <v>193</v>
      </c>
      <c r="D65" s="37"/>
      <c r="E65" s="37"/>
      <c r="F65" s="37"/>
      <c r="G65" s="37"/>
      <c r="H65" s="37"/>
      <c r="I65" s="37"/>
      <c r="J65" s="37"/>
      <c r="K65" s="37"/>
    </row>
    <row r="66" spans="3:11" x14ac:dyDescent="0.3">
      <c r="C66" s="2" t="s">
        <v>194</v>
      </c>
    </row>
    <row r="67" spans="3:11" x14ac:dyDescent="0.3">
      <c r="C67" s="2" t="s">
        <v>195</v>
      </c>
    </row>
    <row r="68" spans="3:11" ht="30" customHeight="1" x14ac:dyDescent="0.3">
      <c r="C68" s="82" t="s">
        <v>196</v>
      </c>
      <c r="D68" s="83"/>
      <c r="E68" s="83"/>
      <c r="F68" s="83"/>
      <c r="G68" s="83"/>
      <c r="H68" s="83"/>
      <c r="I68" s="83"/>
      <c r="J68" s="83"/>
      <c r="K68" s="83"/>
    </row>
    <row r="69" spans="3:11" x14ac:dyDescent="0.3">
      <c r="C69" s="2" t="s">
        <v>197</v>
      </c>
    </row>
    <row r="70" spans="3:11" x14ac:dyDescent="0.3">
      <c r="C70" s="2" t="s">
        <v>5364</v>
      </c>
    </row>
    <row r="72" spans="3:11" x14ac:dyDescent="0.3">
      <c r="C72" s="1" t="s">
        <v>5366</v>
      </c>
      <c r="E72" s="80" t="s">
        <v>5367</v>
      </c>
    </row>
    <row r="73" spans="3:11" x14ac:dyDescent="0.3">
      <c r="E73" s="2" t="s">
        <v>5421</v>
      </c>
    </row>
  </sheetData>
  <mergeCells count="1">
    <mergeCell ref="C68:K68"/>
  </mergeCells>
  <hyperlinks>
    <hyperlink ref="J2" location="'Index'!A1" display="'Index'!A1" xr:uid="{79D0DB7D-9BA2-4D6F-BC9D-24383CE45B78}"/>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BF58A-8D0E-408B-8432-33FD2F7566E1}">
  <sheetPr codeName="Sheet196"/>
  <dimension ref="A1:IV90"/>
  <sheetViews>
    <sheetView showGridLines="0" zoomScale="90" zoomScaleNormal="90" workbookViewId="0">
      <pane ySplit="6" topLeftCell="A69"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4625</v>
      </c>
      <c r="J2" s="38" t="s">
        <v>4927</v>
      </c>
    </row>
    <row r="3" spans="1:54" ht="16.2" x14ac:dyDescent="0.35">
      <c r="C3" s="1" t="s">
        <v>28</v>
      </c>
      <c r="D3" s="21" t="s">
        <v>4626</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2665</v>
      </c>
      <c r="C24" s="57" t="s">
        <v>2666</v>
      </c>
      <c r="D24" s="54" t="s">
        <v>2667</v>
      </c>
      <c r="E24" s="6" t="s">
        <v>187</v>
      </c>
      <c r="F24" s="19">
        <v>5500000</v>
      </c>
      <c r="G24" s="24">
        <v>5662.8</v>
      </c>
      <c r="H24" s="24">
        <v>5.1100000000000003</v>
      </c>
      <c r="I24" s="31">
        <v>5.8500214000000001</v>
      </c>
      <c r="J24" s="31"/>
      <c r="K24" s="35"/>
    </row>
    <row r="25" spans="1:11" x14ac:dyDescent="0.3">
      <c r="C25" s="58" t="s">
        <v>176</v>
      </c>
      <c r="D25" s="54"/>
      <c r="E25" s="6"/>
      <c r="F25" s="19"/>
      <c r="G25" s="25">
        <v>5662.8</v>
      </c>
      <c r="H25" s="25">
        <v>5.1100000000000003</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4627</v>
      </c>
      <c r="C28" s="57" t="s">
        <v>4628</v>
      </c>
      <c r="D28" s="54" t="s">
        <v>4629</v>
      </c>
      <c r="E28" s="6" t="s">
        <v>187</v>
      </c>
      <c r="F28" s="19">
        <v>33500000</v>
      </c>
      <c r="G28" s="24">
        <v>34201.120000000003</v>
      </c>
      <c r="H28" s="24">
        <v>30.83</v>
      </c>
      <c r="I28" s="31">
        <v>6.1775561000000003</v>
      </c>
      <c r="J28" s="31"/>
      <c r="K28" s="35"/>
    </row>
    <row r="29" spans="1:11" x14ac:dyDescent="0.3">
      <c r="B29" s="8" t="s">
        <v>4630</v>
      </c>
      <c r="C29" s="57" t="s">
        <v>4631</v>
      </c>
      <c r="D29" s="54" t="s">
        <v>4632</v>
      </c>
      <c r="E29" s="6" t="s">
        <v>187</v>
      </c>
      <c r="F29" s="19">
        <v>22000000</v>
      </c>
      <c r="G29" s="24">
        <v>22476.01</v>
      </c>
      <c r="H29" s="24">
        <v>20.260000000000002</v>
      </c>
      <c r="I29" s="31">
        <v>6.1775561000000003</v>
      </c>
      <c r="J29" s="31"/>
      <c r="K29" s="35"/>
    </row>
    <row r="30" spans="1:11" x14ac:dyDescent="0.3">
      <c r="B30" s="8" t="s">
        <v>4633</v>
      </c>
      <c r="C30" s="57" t="s">
        <v>4634</v>
      </c>
      <c r="D30" s="54" t="s">
        <v>4635</v>
      </c>
      <c r="E30" s="6" t="s">
        <v>187</v>
      </c>
      <c r="F30" s="19">
        <v>9800000</v>
      </c>
      <c r="G30" s="24">
        <v>10046.44</v>
      </c>
      <c r="H30" s="24">
        <v>9.06</v>
      </c>
      <c r="I30" s="31">
        <v>6.1775561000000003</v>
      </c>
      <c r="J30" s="31"/>
      <c r="K30" s="35"/>
    </row>
    <row r="31" spans="1:11" x14ac:dyDescent="0.3">
      <c r="B31" s="8" t="s">
        <v>4636</v>
      </c>
      <c r="C31" s="57" t="s">
        <v>4637</v>
      </c>
      <c r="D31" s="54" t="s">
        <v>4638</v>
      </c>
      <c r="E31" s="6" t="s">
        <v>187</v>
      </c>
      <c r="F31" s="19">
        <v>8000000</v>
      </c>
      <c r="G31" s="24">
        <v>8218.3799999999992</v>
      </c>
      <c r="H31" s="24">
        <v>7.41</v>
      </c>
      <c r="I31" s="31">
        <v>6.2136151000000002</v>
      </c>
      <c r="J31" s="31"/>
      <c r="K31" s="35"/>
    </row>
    <row r="32" spans="1:11" x14ac:dyDescent="0.3">
      <c r="B32" s="8" t="s">
        <v>4639</v>
      </c>
      <c r="C32" s="57" t="s">
        <v>4640</v>
      </c>
      <c r="D32" s="54" t="s">
        <v>4641</v>
      </c>
      <c r="E32" s="6" t="s">
        <v>187</v>
      </c>
      <c r="F32" s="19">
        <v>5450000</v>
      </c>
      <c r="G32" s="24">
        <v>5563.02</v>
      </c>
      <c r="H32" s="24">
        <v>5.0199999999999996</v>
      </c>
      <c r="I32" s="31">
        <v>6.1775561000000003</v>
      </c>
      <c r="J32" s="31"/>
      <c r="K32" s="35"/>
    </row>
    <row r="33" spans="2:11" x14ac:dyDescent="0.3">
      <c r="B33" s="8" t="s">
        <v>4642</v>
      </c>
      <c r="C33" s="57" t="s">
        <v>4643</v>
      </c>
      <c r="D33" s="54" t="s">
        <v>4644</v>
      </c>
      <c r="E33" s="6" t="s">
        <v>187</v>
      </c>
      <c r="F33" s="19">
        <v>5000000</v>
      </c>
      <c r="G33" s="24">
        <v>5111.4399999999996</v>
      </c>
      <c r="H33" s="24">
        <v>4.6100000000000003</v>
      </c>
      <c r="I33" s="31">
        <v>6.1775561000000003</v>
      </c>
      <c r="J33" s="31"/>
      <c r="K33" s="35"/>
    </row>
    <row r="34" spans="2:11" x14ac:dyDescent="0.3">
      <c r="B34" s="8" t="s">
        <v>4645</v>
      </c>
      <c r="C34" s="57" t="s">
        <v>4646</v>
      </c>
      <c r="D34" s="54" t="s">
        <v>4647</v>
      </c>
      <c r="E34" s="6" t="s">
        <v>187</v>
      </c>
      <c r="F34" s="19">
        <v>4000000</v>
      </c>
      <c r="G34" s="24">
        <v>4111.49</v>
      </c>
      <c r="H34" s="24">
        <v>3.71</v>
      </c>
      <c r="I34" s="31">
        <v>6.1955863000000004</v>
      </c>
      <c r="J34" s="31"/>
      <c r="K34" s="35"/>
    </row>
    <row r="35" spans="2:11" x14ac:dyDescent="0.3">
      <c r="B35" s="8" t="s">
        <v>4648</v>
      </c>
      <c r="C35" s="57" t="s">
        <v>4649</v>
      </c>
      <c r="D35" s="54" t="s">
        <v>4650</v>
      </c>
      <c r="E35" s="6" t="s">
        <v>187</v>
      </c>
      <c r="F35" s="19">
        <v>3500000</v>
      </c>
      <c r="G35" s="24">
        <v>3597.08</v>
      </c>
      <c r="H35" s="24">
        <v>3.24</v>
      </c>
      <c r="I35" s="31">
        <v>6.2122729000000003</v>
      </c>
      <c r="J35" s="31"/>
      <c r="K35" s="35"/>
    </row>
    <row r="36" spans="2:11" x14ac:dyDescent="0.3">
      <c r="B36" s="8" t="s">
        <v>4651</v>
      </c>
      <c r="C36" s="57" t="s">
        <v>4652</v>
      </c>
      <c r="D36" s="54" t="s">
        <v>4653</v>
      </c>
      <c r="E36" s="6" t="s">
        <v>187</v>
      </c>
      <c r="F36" s="19">
        <v>3000000</v>
      </c>
      <c r="G36" s="24">
        <v>3066.83</v>
      </c>
      <c r="H36" s="24">
        <v>2.76</v>
      </c>
      <c r="I36" s="31">
        <v>6.1984177000000003</v>
      </c>
      <c r="J36" s="31"/>
      <c r="K36" s="35"/>
    </row>
    <row r="37" spans="2:11" x14ac:dyDescent="0.3">
      <c r="B37" s="8" t="s">
        <v>3950</v>
      </c>
      <c r="C37" s="57" t="s">
        <v>3951</v>
      </c>
      <c r="D37" s="54" t="s">
        <v>3952</v>
      </c>
      <c r="E37" s="6" t="s">
        <v>187</v>
      </c>
      <c r="F37" s="19">
        <v>2000000</v>
      </c>
      <c r="G37" s="24">
        <v>2043.44</v>
      </c>
      <c r="H37" s="24">
        <v>1.84</v>
      </c>
      <c r="I37" s="31">
        <v>6.1775624999999996</v>
      </c>
      <c r="J37" s="31"/>
      <c r="K37" s="35"/>
    </row>
    <row r="38" spans="2:11" x14ac:dyDescent="0.3">
      <c r="B38" s="8" t="s">
        <v>4654</v>
      </c>
      <c r="C38" s="57" t="s">
        <v>4655</v>
      </c>
      <c r="D38" s="54" t="s">
        <v>4656</v>
      </c>
      <c r="E38" s="6" t="s">
        <v>187</v>
      </c>
      <c r="F38" s="19">
        <v>1000000</v>
      </c>
      <c r="G38" s="24">
        <v>1021.24</v>
      </c>
      <c r="H38" s="24">
        <v>0.92</v>
      </c>
      <c r="I38" s="31">
        <v>6.2136180000000003</v>
      </c>
      <c r="J38" s="31"/>
      <c r="K38" s="35"/>
    </row>
    <row r="39" spans="2:11" x14ac:dyDescent="0.3">
      <c r="B39" s="8" t="s">
        <v>4657</v>
      </c>
      <c r="C39" s="57" t="s">
        <v>4658</v>
      </c>
      <c r="D39" s="54" t="s">
        <v>4659</v>
      </c>
      <c r="E39" s="6" t="s">
        <v>187</v>
      </c>
      <c r="F39" s="19">
        <v>1000000</v>
      </c>
      <c r="G39" s="24">
        <v>1020.73</v>
      </c>
      <c r="H39" s="24">
        <v>0.92</v>
      </c>
      <c r="I39" s="31">
        <v>6.1984177000000003</v>
      </c>
      <c r="J39" s="31"/>
      <c r="K39" s="35"/>
    </row>
    <row r="40" spans="2:11" x14ac:dyDescent="0.3">
      <c r="B40" s="8" t="s">
        <v>4660</v>
      </c>
      <c r="C40" s="57" t="s">
        <v>4661</v>
      </c>
      <c r="D40" s="54" t="s">
        <v>4662</v>
      </c>
      <c r="E40" s="6" t="s">
        <v>187</v>
      </c>
      <c r="F40" s="19">
        <v>500000</v>
      </c>
      <c r="G40" s="24">
        <v>511.49</v>
      </c>
      <c r="H40" s="24">
        <v>0.46</v>
      </c>
      <c r="I40" s="31">
        <v>6.1775561000000003</v>
      </c>
      <c r="J40" s="31"/>
      <c r="K40" s="35"/>
    </row>
    <row r="41" spans="2:11" x14ac:dyDescent="0.3">
      <c r="B41" s="8" t="s">
        <v>3974</v>
      </c>
      <c r="C41" s="57" t="s">
        <v>3975</v>
      </c>
      <c r="D41" s="54" t="s">
        <v>3976</v>
      </c>
      <c r="E41" s="6" t="s">
        <v>187</v>
      </c>
      <c r="F41" s="19">
        <v>500000</v>
      </c>
      <c r="G41" s="24">
        <v>510.28</v>
      </c>
      <c r="H41" s="24">
        <v>0.46</v>
      </c>
      <c r="I41" s="31">
        <v>6.1569561000000004</v>
      </c>
      <c r="J41" s="31"/>
      <c r="K41" s="35"/>
    </row>
    <row r="42" spans="2:11" x14ac:dyDescent="0.3">
      <c r="B42" s="8" t="s">
        <v>3953</v>
      </c>
      <c r="C42" s="57" t="s">
        <v>3954</v>
      </c>
      <c r="D42" s="54" t="s">
        <v>3955</v>
      </c>
      <c r="E42" s="6" t="s">
        <v>187</v>
      </c>
      <c r="F42" s="19">
        <v>474700</v>
      </c>
      <c r="G42" s="24">
        <v>484.97</v>
      </c>
      <c r="H42" s="24">
        <v>0.44</v>
      </c>
      <c r="I42" s="31">
        <v>6.1621060999999999</v>
      </c>
      <c r="J42" s="31"/>
      <c r="K42" s="35"/>
    </row>
    <row r="43" spans="2:11" x14ac:dyDescent="0.3">
      <c r="B43" s="8" t="s">
        <v>3971</v>
      </c>
      <c r="C43" s="57" t="s">
        <v>3972</v>
      </c>
      <c r="D43" s="54" t="s">
        <v>3973</v>
      </c>
      <c r="E43" s="6" t="s">
        <v>187</v>
      </c>
      <c r="F43" s="19">
        <v>25000</v>
      </c>
      <c r="G43" s="24">
        <v>25.53</v>
      </c>
      <c r="H43" s="24">
        <v>0.02</v>
      </c>
      <c r="I43" s="31">
        <v>6.1569561000000004</v>
      </c>
      <c r="J43" s="31"/>
      <c r="K43" s="35"/>
    </row>
    <row r="44" spans="2:11" x14ac:dyDescent="0.3">
      <c r="C44" s="58" t="s">
        <v>176</v>
      </c>
      <c r="D44" s="54"/>
      <c r="E44" s="6"/>
      <c r="F44" s="19"/>
      <c r="G44" s="25">
        <v>102009.49</v>
      </c>
      <c r="H44" s="25">
        <v>91.96</v>
      </c>
      <c r="I44" s="31"/>
      <c r="J44" s="31"/>
      <c r="K44" s="35"/>
    </row>
    <row r="45" spans="2:11" x14ac:dyDescent="0.3">
      <c r="C45" s="57"/>
      <c r="D45" s="54"/>
      <c r="E45" s="6"/>
      <c r="F45" s="19"/>
      <c r="G45" s="24"/>
      <c r="H45" s="24"/>
      <c r="I45" s="31"/>
      <c r="J45" s="31"/>
      <c r="K45" s="35"/>
    </row>
    <row r="46" spans="2:11" x14ac:dyDescent="0.3">
      <c r="C46" s="58" t="s">
        <v>11</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13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15</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188</v>
      </c>
      <c r="C70" s="57" t="s">
        <v>189</v>
      </c>
      <c r="D70" s="54"/>
      <c r="E70" s="6"/>
      <c r="F70" s="19"/>
      <c r="G70" s="24">
        <v>456.27</v>
      </c>
      <c r="H70" s="24">
        <v>0.41</v>
      </c>
      <c r="I70" s="31"/>
      <c r="J70" s="31"/>
      <c r="K70" s="35"/>
    </row>
    <row r="71" spans="1:54" x14ac:dyDescent="0.3">
      <c r="C71" s="58" t="s">
        <v>176</v>
      </c>
      <c r="D71" s="54"/>
      <c r="E71" s="6"/>
      <c r="F71" s="19"/>
      <c r="G71" s="25">
        <v>456.27</v>
      </c>
      <c r="H71" s="25">
        <v>0.41</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5255</v>
      </c>
      <c r="D74" s="54"/>
      <c r="E74" s="6"/>
      <c r="F74" s="19"/>
      <c r="G74" s="24" t="s">
        <v>2</v>
      </c>
      <c r="H74" s="24" t="s">
        <v>2</v>
      </c>
      <c r="I74" s="31"/>
      <c r="J74" s="31"/>
      <c r="K74" s="35"/>
      <c r="L74" s="3"/>
      <c r="AI74" s="3"/>
      <c r="AV74" s="3"/>
      <c r="AX74" s="3"/>
      <c r="BB74" s="3"/>
    </row>
    <row r="75" spans="1:54" x14ac:dyDescent="0.3">
      <c r="B75" s="8"/>
      <c r="C75" s="57" t="s">
        <v>190</v>
      </c>
      <c r="D75" s="54"/>
      <c r="E75" s="6"/>
      <c r="F75" s="19"/>
      <c r="G75" s="24">
        <v>2788.78</v>
      </c>
      <c r="H75" s="24">
        <v>2.5199999999999996</v>
      </c>
      <c r="I75" s="31"/>
      <c r="J75" s="31"/>
      <c r="K75" s="35"/>
    </row>
    <row r="76" spans="1:54" x14ac:dyDescent="0.3">
      <c r="C76" s="58" t="s">
        <v>176</v>
      </c>
      <c r="D76" s="54"/>
      <c r="E76" s="6"/>
      <c r="F76" s="19"/>
      <c r="G76" s="25">
        <v>2788.78</v>
      </c>
      <c r="H76" s="25">
        <v>2.5199999999999996</v>
      </c>
      <c r="I76" s="31"/>
      <c r="J76" s="31"/>
      <c r="K76" s="35"/>
    </row>
    <row r="77" spans="1:54" x14ac:dyDescent="0.3">
      <c r="C77" s="57"/>
      <c r="D77" s="54"/>
      <c r="E77" s="6"/>
      <c r="F77" s="19"/>
      <c r="G77" s="24"/>
      <c r="H77" s="24"/>
      <c r="I77" s="31"/>
      <c r="J77" s="31"/>
      <c r="K77" s="35"/>
    </row>
    <row r="78" spans="1:54" x14ac:dyDescent="0.3">
      <c r="C78" s="60" t="s">
        <v>191</v>
      </c>
      <c r="D78" s="55"/>
      <c r="E78" s="5"/>
      <c r="F78" s="20"/>
      <c r="G78" s="26">
        <v>110917.34</v>
      </c>
      <c r="H78" s="26">
        <v>99.999999999999986</v>
      </c>
      <c r="I78" s="32"/>
      <c r="J78" s="32"/>
      <c r="K78" s="36"/>
    </row>
    <row r="81" spans="3:11" x14ac:dyDescent="0.3">
      <c r="C81" s="1" t="s">
        <v>192</v>
      </c>
    </row>
    <row r="82" spans="3:11" x14ac:dyDescent="0.3">
      <c r="C82" s="37" t="s">
        <v>193</v>
      </c>
      <c r="D82" s="37"/>
      <c r="E82" s="37"/>
      <c r="F82" s="37"/>
      <c r="G82" s="37"/>
      <c r="H82" s="37"/>
      <c r="I82" s="37"/>
      <c r="J82" s="37"/>
      <c r="K82" s="37"/>
    </row>
    <row r="83" spans="3:11" x14ac:dyDescent="0.3">
      <c r="C83" s="2" t="s">
        <v>194</v>
      </c>
    </row>
    <row r="84" spans="3:11" x14ac:dyDescent="0.3">
      <c r="C84" s="2" t="s">
        <v>195</v>
      </c>
    </row>
    <row r="85" spans="3:11" ht="30" customHeight="1" x14ac:dyDescent="0.3">
      <c r="C85" s="82" t="s">
        <v>196</v>
      </c>
      <c r="D85" s="83"/>
      <c r="E85" s="83"/>
      <c r="F85" s="83"/>
      <c r="G85" s="83"/>
      <c r="H85" s="83"/>
      <c r="I85" s="83"/>
      <c r="J85" s="83"/>
      <c r="K85" s="83"/>
    </row>
    <row r="86" spans="3:11" x14ac:dyDescent="0.3">
      <c r="C86" s="2" t="s">
        <v>197</v>
      </c>
    </row>
    <row r="87" spans="3:11" x14ac:dyDescent="0.3">
      <c r="C87" s="2" t="s">
        <v>5365</v>
      </c>
    </row>
    <row r="89" spans="3:11" x14ac:dyDescent="0.3">
      <c r="C89" s="1" t="s">
        <v>5366</v>
      </c>
      <c r="E89" s="80" t="s">
        <v>5367</v>
      </c>
    </row>
    <row r="90" spans="3:11" x14ac:dyDescent="0.3">
      <c r="E90" s="2" t="s">
        <v>5422</v>
      </c>
    </row>
  </sheetData>
  <mergeCells count="1">
    <mergeCell ref="C85:K85"/>
  </mergeCells>
  <hyperlinks>
    <hyperlink ref="J2" location="'Index'!A1" display="'Index'!A1" xr:uid="{F8A925B9-BFA8-4955-A0D5-C84A984FAA9B}"/>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8A9B3-D272-489C-A427-F5CCEE4C6FAF}">
  <sheetPr codeName="Sheet197"/>
  <dimension ref="A1:IV75"/>
  <sheetViews>
    <sheetView showGridLines="0" zoomScale="90" zoomScaleNormal="90" workbookViewId="0">
      <pane ySplit="6" topLeftCell="A55" activePane="bottomLeft" state="frozen"/>
      <selection activeCell="C2" sqref="C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3519</v>
      </c>
      <c r="J2" s="38" t="s">
        <v>4927</v>
      </c>
    </row>
    <row r="3" spans="1:54" ht="16.2" x14ac:dyDescent="0.35">
      <c r="C3" s="1" t="s">
        <v>28</v>
      </c>
      <c r="D3" s="21" t="s">
        <v>4663</v>
      </c>
    </row>
    <row r="4" spans="1:54" ht="15" x14ac:dyDescent="0.35">
      <c r="C4" s="1" t="s">
        <v>30</v>
      </c>
      <c r="D4" s="22">
        <v>45838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4050</v>
      </c>
      <c r="C38" s="57" t="s">
        <v>4051</v>
      </c>
      <c r="D38" s="54" t="s">
        <v>4052</v>
      </c>
      <c r="E38" s="6" t="s">
        <v>187</v>
      </c>
      <c r="F38" s="19">
        <v>34000000</v>
      </c>
      <c r="G38" s="24">
        <v>32558.13</v>
      </c>
      <c r="H38" s="24">
        <v>95.34</v>
      </c>
      <c r="I38" s="31">
        <v>5.7086891</v>
      </c>
      <c r="J38" s="31"/>
      <c r="K38" s="35"/>
    </row>
    <row r="39" spans="1:11" x14ac:dyDescent="0.3">
      <c r="B39" s="8" t="s">
        <v>4053</v>
      </c>
      <c r="C39" s="57" t="s">
        <v>4051</v>
      </c>
      <c r="D39" s="54" t="s">
        <v>4054</v>
      </c>
      <c r="E39" s="6" t="s">
        <v>187</v>
      </c>
      <c r="F39" s="19">
        <v>957100</v>
      </c>
      <c r="G39" s="24">
        <v>916.51</v>
      </c>
      <c r="H39" s="24">
        <v>2.68</v>
      </c>
      <c r="I39" s="31">
        <v>5.7086891</v>
      </c>
      <c r="J39" s="31"/>
      <c r="K39" s="35"/>
    </row>
    <row r="40" spans="1:11" x14ac:dyDescent="0.3">
      <c r="B40" s="8" t="s">
        <v>3428</v>
      </c>
      <c r="C40" s="57" t="s">
        <v>3429</v>
      </c>
      <c r="D40" s="54" t="s">
        <v>3430</v>
      </c>
      <c r="E40" s="6" t="s">
        <v>187</v>
      </c>
      <c r="F40" s="19">
        <v>500000</v>
      </c>
      <c r="G40" s="24">
        <v>487.21</v>
      </c>
      <c r="H40" s="24">
        <v>1.43</v>
      </c>
      <c r="I40" s="31">
        <v>5.6020500000000002</v>
      </c>
      <c r="J40" s="31"/>
      <c r="K40" s="35"/>
    </row>
    <row r="41" spans="1:11" x14ac:dyDescent="0.3">
      <c r="B41" s="8" t="s">
        <v>3413</v>
      </c>
      <c r="C41" s="57" t="s">
        <v>3414</v>
      </c>
      <c r="D41" s="54" t="s">
        <v>3415</v>
      </c>
      <c r="E41" s="6" t="s">
        <v>187</v>
      </c>
      <c r="F41" s="19">
        <v>125000</v>
      </c>
      <c r="G41" s="24">
        <v>120.24</v>
      </c>
      <c r="H41" s="24">
        <v>0.35</v>
      </c>
      <c r="I41" s="31">
        <v>5.7308322</v>
      </c>
      <c r="J41" s="31"/>
      <c r="K41" s="35"/>
    </row>
    <row r="42" spans="1:11" x14ac:dyDescent="0.3">
      <c r="C42" s="58" t="s">
        <v>176</v>
      </c>
      <c r="D42" s="54"/>
      <c r="E42" s="6"/>
      <c r="F42" s="19"/>
      <c r="G42" s="25">
        <v>34082.089999999997</v>
      </c>
      <c r="H42" s="25">
        <v>99.8</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188</v>
      </c>
      <c r="C56" s="57" t="s">
        <v>189</v>
      </c>
      <c r="D56" s="54"/>
      <c r="E56" s="6"/>
      <c r="F56" s="19"/>
      <c r="G56" s="24">
        <v>62.63</v>
      </c>
      <c r="H56" s="24">
        <v>0.18</v>
      </c>
      <c r="I56" s="31"/>
      <c r="J56" s="31"/>
      <c r="K56" s="35"/>
    </row>
    <row r="57" spans="1:54" x14ac:dyDescent="0.3">
      <c r="C57" s="58" t="s">
        <v>176</v>
      </c>
      <c r="D57" s="54"/>
      <c r="E57" s="6"/>
      <c r="F57" s="19"/>
      <c r="G57" s="25">
        <v>62.63</v>
      </c>
      <c r="H57" s="25">
        <v>0.18</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5255</v>
      </c>
      <c r="D60" s="54"/>
      <c r="E60" s="6"/>
      <c r="F60" s="19"/>
      <c r="G60" s="24" t="s">
        <v>2</v>
      </c>
      <c r="H60" s="24" t="s">
        <v>2</v>
      </c>
      <c r="I60" s="31"/>
      <c r="J60" s="31"/>
      <c r="K60" s="35"/>
      <c r="L60" s="3"/>
      <c r="AI60" s="3"/>
      <c r="AV60" s="3"/>
      <c r="AX60" s="3"/>
      <c r="BB60" s="3"/>
    </row>
    <row r="61" spans="1:54" x14ac:dyDescent="0.3">
      <c r="B61" s="8"/>
      <c r="C61" s="57" t="s">
        <v>190</v>
      </c>
      <c r="D61" s="54"/>
      <c r="E61" s="6"/>
      <c r="F61" s="19"/>
      <c r="G61" s="24">
        <v>5.91</v>
      </c>
      <c r="H61" s="24">
        <v>0.02</v>
      </c>
      <c r="I61" s="31"/>
      <c r="J61" s="31"/>
      <c r="K61" s="35"/>
    </row>
    <row r="62" spans="1:54" x14ac:dyDescent="0.3">
      <c r="C62" s="58" t="s">
        <v>176</v>
      </c>
      <c r="D62" s="54"/>
      <c r="E62" s="6"/>
      <c r="F62" s="19"/>
      <c r="G62" s="25">
        <v>5.91</v>
      </c>
      <c r="H62" s="25">
        <v>0.02</v>
      </c>
      <c r="I62" s="31"/>
      <c r="J62" s="31"/>
      <c r="K62" s="35"/>
    </row>
    <row r="63" spans="1:54" x14ac:dyDescent="0.3">
      <c r="C63" s="57"/>
      <c r="D63" s="54"/>
      <c r="E63" s="6"/>
      <c r="F63" s="19"/>
      <c r="G63" s="24"/>
      <c r="H63" s="24"/>
      <c r="I63" s="31"/>
      <c r="J63" s="31"/>
      <c r="K63" s="35"/>
    </row>
    <row r="64" spans="1:54" x14ac:dyDescent="0.3">
      <c r="C64" s="60" t="s">
        <v>191</v>
      </c>
      <c r="D64" s="55"/>
      <c r="E64" s="5"/>
      <c r="F64" s="20"/>
      <c r="G64" s="26">
        <v>34150.629999999997</v>
      </c>
      <c r="H64" s="26">
        <v>100</v>
      </c>
      <c r="I64" s="32"/>
      <c r="J64" s="32"/>
      <c r="K64" s="36"/>
    </row>
    <row r="67" spans="3:11" x14ac:dyDescent="0.3">
      <c r="C67" s="1" t="s">
        <v>192</v>
      </c>
    </row>
    <row r="68" spans="3:11" x14ac:dyDescent="0.3">
      <c r="C68" s="37" t="s">
        <v>193</v>
      </c>
      <c r="D68" s="37"/>
      <c r="E68" s="37"/>
      <c r="F68" s="37"/>
      <c r="G68" s="37"/>
      <c r="H68" s="37"/>
      <c r="I68" s="37"/>
      <c r="J68" s="37"/>
      <c r="K68" s="37"/>
    </row>
    <row r="69" spans="3:11" x14ac:dyDescent="0.3">
      <c r="C69" s="2" t="s">
        <v>194</v>
      </c>
    </row>
    <row r="70" spans="3:11" x14ac:dyDescent="0.3">
      <c r="C70" s="2" t="s">
        <v>195</v>
      </c>
    </row>
    <row r="71" spans="3:11" ht="30" customHeight="1" x14ac:dyDescent="0.3">
      <c r="C71" s="82" t="s">
        <v>196</v>
      </c>
      <c r="D71" s="83"/>
      <c r="E71" s="83"/>
      <c r="F71" s="83"/>
      <c r="G71" s="83"/>
      <c r="H71" s="83"/>
      <c r="I71" s="83"/>
      <c r="J71" s="83"/>
      <c r="K71" s="83"/>
    </row>
    <row r="72" spans="3:11" x14ac:dyDescent="0.3">
      <c r="C72" s="2" t="s">
        <v>197</v>
      </c>
    </row>
    <row r="74" spans="3:11" x14ac:dyDescent="0.3">
      <c r="C74" s="1" t="s">
        <v>5366</v>
      </c>
      <c r="E74" s="80" t="s">
        <v>5367</v>
      </c>
    </row>
    <row r="75" spans="3:11" x14ac:dyDescent="0.3">
      <c r="E75" s="2" t="s">
        <v>5415</v>
      </c>
    </row>
  </sheetData>
  <mergeCells count="1">
    <mergeCell ref="C71:K71"/>
  </mergeCells>
  <hyperlinks>
    <hyperlink ref="J2" location="'Index'!A1" display="'Index'!A1" xr:uid="{232616FA-F4D2-4CD5-BB1C-B039B154C4FF}"/>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6544</vt:i4>
      </vt:variant>
    </vt:vector>
  </HeadingPairs>
  <TitlesOfParts>
    <vt:vector size="6669"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SFMP- Series 43</vt:lpstr>
      <vt:lpstr>SNN50</vt:lpstr>
      <vt:lpstr>SFMP- Series 44</vt:lpstr>
      <vt:lpstr>SFMP- Series 45</vt:lpstr>
      <vt:lpstr>SBIETFCON</vt:lpstr>
      <vt:lpstr>SFMP- Series 46</vt:lpstr>
      <vt:lpstr>SFMP- Series 48</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LIQUIDSBI!Print_Area</vt:lpstr>
      <vt:lpstr>SAOF!Print_Area</vt:lpstr>
      <vt:lpstr>SBAF!Print_Area</vt:lpstr>
      <vt:lpstr>SBFS!Print_Area</vt:lpstr>
      <vt:lpstr>'SBI BSE PSU Bank ETF'!Print_Area</vt:lpstr>
      <vt:lpstr>'SBI BSE PSU Bank Index Fund'!Print_Area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43'!Print_Area</vt:lpstr>
      <vt:lpstr>'SFMP- Series 44'!Print_Area</vt:lpstr>
      <vt:lpstr>'SFMP- Series 45'!Print_Area</vt:lpstr>
      <vt:lpstr>'SFMP- Series 46'!Print_Area</vt:lpstr>
      <vt:lpstr>'SFMP- Series 48'!Print_Area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64'!Print_Area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2025-07-08T06:21:40Z</dcterms:modified>
</cp:coreProperties>
</file>