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546\Music\"/>
    </mc:Choice>
  </mc:AlternateContent>
  <xr:revisionPtr revIDLastSave="0" documentId="8_{C01A7692-B805-4DBC-90C8-275C3404C4D9}" xr6:coauthVersionLast="45" xr6:coauthVersionMax="45" xr10:uidLastSave="{00000000-0000-0000-0000-000000000000}"/>
  <bookViews>
    <workbookView xWindow="-120" yWindow="-120" windowWidth="20730" windowHeight="11160" xr2:uid="{00000000-000D-0000-FFFF-FFFF00000000}"/>
  </bookViews>
  <sheets>
    <sheet name="Index" sheetId="154"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DFS-C-49" sheetId="79" r:id="rId58"/>
    <sheet name="SDFS-C-50" sheetId="80" r:id="rId59"/>
    <sheet name="SFMP- Series 1" sheetId="81" r:id="rId60"/>
    <sheet name="SFMP- Series 6" sheetId="82" r:id="rId61"/>
    <sheet name="SFMP- Series 14" sheetId="83" r:id="rId62"/>
    <sheet name="SCPOF-Series A (Plan 7)" sheetId="84" r:id="rId63"/>
    <sheet name="SCPOF-Series A (Plan 8)" sheetId="85" r:id="rId64"/>
    <sheet name="SFMP- Series 34" sheetId="86" r:id="rId65"/>
    <sheet name="SMCBF-IP" sheetId="87" r:id="rId66"/>
    <sheet name="SFRDF" sheetId="88" r:id="rId67"/>
    <sheet name="SBIETFIT" sheetId="89" r:id="rId68"/>
    <sheet name="SBIETFPB" sheetId="90" r:id="rId69"/>
    <sheet name="SRBF-AP" sheetId="91" r:id="rId70"/>
    <sheet name="SRBF-AHP" sheetId="92" r:id="rId71"/>
    <sheet name="SRBF-CHP" sheetId="93" r:id="rId72"/>
    <sheet name="SRBF-CP" sheetId="94" r:id="rId73"/>
    <sheet name="SIA-US EQUITY FOF" sheetId="95" r:id="rId74"/>
    <sheet name="SFMP- Series 41" sheetId="96" r:id="rId75"/>
    <sheet name="SFMP- Series 42" sheetId="97" r:id="rId76"/>
    <sheet name="SFMP- Series 43" sheetId="98" r:id="rId77"/>
    <sheet name="SNN50" sheetId="99" r:id="rId78"/>
    <sheet name="SFMP- Series 44" sheetId="100" r:id="rId79"/>
    <sheet name="SFMP- Series 45" sheetId="101" r:id="rId80"/>
    <sheet name="SBIETFCON" sheetId="102" r:id="rId81"/>
    <sheet name="SFMP- Series 46" sheetId="103" r:id="rId82"/>
    <sheet name="SFMP- Series 47" sheetId="104" r:id="rId83"/>
    <sheet name="SFMP- Series 48" sheetId="105" r:id="rId84"/>
    <sheet name="SBAF" sheetId="106" r:id="rId85"/>
    <sheet name="SFMP- Series 49" sheetId="107" r:id="rId86"/>
    <sheet name="SFMP- Series 50" sheetId="108" r:id="rId87"/>
    <sheet name="SFMP- Series 51" sheetId="109" r:id="rId88"/>
    <sheet name="SFMP- Series 52" sheetId="110" r:id="rId89"/>
    <sheet name="SFMP- Series 53" sheetId="111" r:id="rId90"/>
    <sheet name="SFMP- Series 54" sheetId="112" r:id="rId91"/>
    <sheet name="SFMP- Series 55" sheetId="113" r:id="rId92"/>
    <sheet name="SFMP- Series 56" sheetId="114" r:id="rId93"/>
    <sheet name="SFMP- Series 57" sheetId="115" r:id="rId94"/>
    <sheet name="SFMP- Series 58" sheetId="116" r:id="rId95"/>
    <sheet name="SCPSE" sheetId="117" r:id="rId96"/>
    <sheet name="SFMP- Series 59" sheetId="118" r:id="rId97"/>
    <sheet name="SFMP- Series 60" sheetId="119" r:id="rId98"/>
    <sheet name="SMCF" sheetId="120" r:id="rId99"/>
    <sheet name="SFMP- Series 61" sheetId="121" r:id="rId100"/>
    <sheet name="SFMP- Series 66" sheetId="122" r:id="rId101"/>
    <sheet name="SFMP- Series 67" sheetId="123" r:id="rId102"/>
    <sheet name="SFMP- Series 63" sheetId="124" r:id="rId103"/>
    <sheet name="SFMP- Series 64" sheetId="125" r:id="rId104"/>
    <sheet name="SFMP- Series 65" sheetId="126" r:id="rId105"/>
    <sheet name="SFMP- Series 68" sheetId="127" r:id="rId106"/>
    <sheet name="SNM150IF" sheetId="128" r:id="rId107"/>
    <sheet name="SNS250IF" sheetId="129" r:id="rId108"/>
    <sheet name="SCIGI-JUN 2036" sheetId="130" r:id="rId109"/>
    <sheet name="SCIGI-APR 2029" sheetId="131" r:id="rId110"/>
    <sheet name="SCISI-SEP 2027" sheetId="132" r:id="rId111"/>
    <sheet name="SFMP- Series 69" sheetId="133" r:id="rId112"/>
    <sheet name="SFMP- Series 71" sheetId="134" r:id="rId113"/>
    <sheet name="SFMP- Series 72" sheetId="135" r:id="rId114"/>
    <sheet name="SFMP- Series 73" sheetId="136" r:id="rId115"/>
    <sheet name="SLDF" sheetId="137" r:id="rId116"/>
    <sheet name="SFMP- Series 74" sheetId="138" r:id="rId117"/>
    <sheet name="SFMP- Series 75" sheetId="139" r:id="rId118"/>
    <sheet name="SFMP- Series 76" sheetId="140" r:id="rId119"/>
    <sheet name="SFMP- Series 77" sheetId="141" r:id="rId120"/>
    <sheet name="SFMP- Series 78" sheetId="142" r:id="rId121"/>
    <sheet name="SDYF" sheetId="143" r:id="rId122"/>
    <sheet name="SFMP- Series 79" sheetId="144" r:id="rId123"/>
    <sheet name="SFMP- Series 80" sheetId="145" r:id="rId124"/>
    <sheet name="SFMP- Series 81" sheetId="146" r:id="rId125"/>
    <sheet name="SFMP- Series 82" sheetId="147" r:id="rId126"/>
    <sheet name="SBI-BSE-SENSEX-IF" sheetId="148" r:id="rId127"/>
  </sheets>
  <definedNames>
    <definedName name="XDO_?AUM?">#REF!</definedName>
    <definedName name="XDO_?CLASS_3?">#REF!</definedName>
    <definedName name="XDO_?CLASS_3?1?">#REF!</definedName>
    <definedName name="XDO_?CLASS_3?10?">#REF!</definedName>
    <definedName name="XDO_?CLASS_3?100?">SBIETFCON!$C$8:$C$39</definedName>
    <definedName name="XDO_?CLASS_3?101?">'SFMP- Series 46'!$C$16:$C$29</definedName>
    <definedName name="XDO_?CLASS_3?102?">'SFMP- Series 47'!$C$16:$C$27</definedName>
    <definedName name="XDO_?CLASS_3?103?">'SFMP- Series 48'!$C$16:$C$28</definedName>
    <definedName name="XDO_?CLASS_3?104?">SBAF!$C$8:$C$71</definedName>
    <definedName name="XDO_?CLASS_3?105?">'SFMP- Series 49'!$C$16:$C$33</definedName>
    <definedName name="XDO_?CLASS_3?106?">'SFMP- Series 50'!$C$16:$C$30</definedName>
    <definedName name="XDO_?CLASS_3?107?">'SFMP- Series 51'!$C$16:$C$36</definedName>
    <definedName name="XDO_?CLASS_3?108?">'SFMP- Series 52'!$C$16:$C$30</definedName>
    <definedName name="XDO_?CLASS_3?109?">'SFMP- Series 53'!$C$16:$C$34</definedName>
    <definedName name="XDO_?CLASS_3?11?">#REF!</definedName>
    <definedName name="XDO_?CLASS_3?110?">'SFMP- Series 54'!$C$16:$C$28</definedName>
    <definedName name="XDO_?CLASS_3?111?">'SFMP- Series 55'!$C$16:$C$32</definedName>
    <definedName name="XDO_?CLASS_3?112?">'SFMP- Series 56'!$C$16:$C$28</definedName>
    <definedName name="XDO_?CLASS_3?113?">'SFMP- Series 57'!$C$16:$C$29</definedName>
    <definedName name="XDO_?CLASS_3?114?">'SFMP- Series 58'!$C$16:$C$31</definedName>
    <definedName name="XDO_?CLASS_3?115?">SCPSE!$C$16:$C$47</definedName>
    <definedName name="XDO_?CLASS_3?116?">'SFMP- Series 59'!$C$28:$C$40</definedName>
    <definedName name="XDO_?CLASS_3?117?">'SFMP- Series 60'!$C$16:$C$30</definedName>
    <definedName name="XDO_?CLASS_3?118?">SMCF!$C$8:$C$45</definedName>
    <definedName name="XDO_?CLASS_3?119?">'SFMP- Series 61'!$C$16:$C$36</definedName>
    <definedName name="XDO_?CLASS_3?12?">#REF!</definedName>
    <definedName name="XDO_?CLASS_3?120?">'SFMP- Series 66'!$C$16:$C$34</definedName>
    <definedName name="XDO_?CLASS_3?121?">'SFMP- Series 67'!$C$16:$C$34</definedName>
    <definedName name="XDO_?CLASS_3?122?">'SFMP- Series 63'!$C$16:$C$18</definedName>
    <definedName name="XDO_?CLASS_3?123?">'SFMP- Series 64'!$C$16:$C$24</definedName>
    <definedName name="XDO_?CLASS_3?124?">'SFMP- Series 65'!$C$16:$C$19</definedName>
    <definedName name="XDO_?CLASS_3?125?">'SFMP- Series 68'!$C$16:$C$24</definedName>
    <definedName name="XDO_?CLASS_3?126?">SNM150IF!$C$8:$C$159</definedName>
    <definedName name="XDO_?CLASS_3?127?">SNS250IF!$C$8:$C$259</definedName>
    <definedName name="XDO_?CLASS_3?128?">'SCIGI-JUN 2036'!$C$16:$C$25</definedName>
    <definedName name="XDO_?CLASS_3?129?">'SCIGI-APR 2029'!$C$16:$C$24</definedName>
    <definedName name="XDO_?CLASS_3?13?">SLMF!$C$8:$C$79</definedName>
    <definedName name="XDO_?CLASS_3?130?">'SCISI-SEP 2027'!$C$16:$C$24</definedName>
    <definedName name="XDO_?CLASS_3?131?">'SFMP- Series 69'!$C$16:$C$18</definedName>
    <definedName name="XDO_?CLASS_3?132?">'SFMP- Series 71'!$C$16:$C$18</definedName>
    <definedName name="XDO_?CLASS_3?133?">'SFMP- Series 72'!$C$28:$C$41</definedName>
    <definedName name="XDO_?CLASS_3?134?">'SFMP- Series 73'!$C$28:$C$41</definedName>
    <definedName name="XDO_?CLASS_3?135?">SLDF!$C$16:$C$30</definedName>
    <definedName name="XDO_?CLASS_3?136?">'SFMP- Series 74'!$C$16:$C$33</definedName>
    <definedName name="XDO_?CLASS_3?137?">'SFMP- Series 75'!$C$16:$C$18</definedName>
    <definedName name="XDO_?CLASS_3?138?">'SFMP- Series 76'!$C$16:$C$20</definedName>
    <definedName name="XDO_?CLASS_3?139?">'SFMP- Series 77'!$C$16:$C$19</definedName>
    <definedName name="XDO_?CLASS_3?14?">SLTEF!$C$8:$C$74</definedName>
    <definedName name="XDO_?CLASS_3?140?">'SFMP- Series 78'!$C$16:$C$21</definedName>
    <definedName name="XDO_?CLASS_3?141?">SDYF!$C$8:$C$42</definedName>
    <definedName name="XDO_?CLASS_3?142?">'SFMP- Series 79'!$C$16:$C$21</definedName>
    <definedName name="XDO_?CLASS_3?143?">'SFMP- Series 80'!$C$16:$C$19</definedName>
    <definedName name="XDO_?CLASS_3?144?">'SFMP- Series 81'!$C$16:$C$25</definedName>
    <definedName name="XDO_?CLASS_3?145?">'SFMP- Series 82'!$C$28:$C$35</definedName>
    <definedName name="XDO_?CLASS_3?146?">'SBI-BSE-SENSEX-IF'!$C$8:$C$39</definedName>
    <definedName name="XDO_?CLASS_3?147?">#REF!</definedName>
    <definedName name="XDO_?CLASS_3?148?">#REF!</definedName>
    <definedName name="XDO_?CLASS_3?149?">#REF!</definedName>
    <definedName name="XDO_?CLASS_3?15?">#REF!</definedName>
    <definedName name="XDO_?CLASS_3?150?">#REF!</definedName>
    <definedName name="XDO_?CLASS_3?151?">#REF!</definedName>
    <definedName name="XDO_?CLASS_3?16?">#REF!</definedName>
    <definedName name="XDO_?CLASS_3?17?">SMGLF!$C$8:$C$30</definedName>
    <definedName name="XDO_?CLASS_3?18?">#REF!</definedName>
    <definedName name="XDO_?CLASS_3?19?">#REF!</definedName>
    <definedName name="XDO_?CLASS_3?2?">#REF!</definedName>
    <definedName name="XDO_?CLASS_3?20?">SEHF!$C$8:$C$43</definedName>
    <definedName name="XDO_?CLASS_3?21?">#REF!</definedName>
    <definedName name="XDO_?CLASS_3?22?">#REF!</definedName>
    <definedName name="XDO_?CLASS_3?23?">#REF!</definedName>
    <definedName name="XDO_?CLASS_3?24?">SMIF!$C$16:$C$35</definedName>
    <definedName name="XDO_?CLASS_3?25?">#REF!</definedName>
    <definedName name="XDO_?CLASS_3?26?">#REF!</definedName>
    <definedName name="XDO_?CLASS_3?27?">SCOF!$C$8:$C$43</definedName>
    <definedName name="XDO_?CLASS_3?28?">STOF!$C$8:$C$23</definedName>
    <definedName name="XDO_?CLASS_3?29?">SHOF!$C$8:$C$30</definedName>
    <definedName name="XDO_?CLASS_3?3?">#REF!</definedName>
    <definedName name="XDO_?CLASS_3?30?">SCF!$C$8:$C$87</definedName>
    <definedName name="XDO_?CLASS_3?31?">SNIF!$C$8:$C$59</definedName>
    <definedName name="XDO_?CLASS_3?32?">'SMCBF-SP'!$C$8:$C$30</definedName>
    <definedName name="XDO_?CLASS_3?33?">SOF!$C$28:$C$35</definedName>
    <definedName name="XDO_?CLASS_3?34?">SMMDF!$C$16:$C$52</definedName>
    <definedName name="XDO_?CLASS_3?35?">SLF!$C$16:$C$18</definedName>
    <definedName name="XDO_?CLASS_3?36?">SDBF!$C$16:$C$27</definedName>
    <definedName name="XDO_?CLASS_3?37?">SSF!$C$16:$C$26</definedName>
    <definedName name="XDO_?CLASS_3?38?">SCRF!$C$8:$C$16</definedName>
    <definedName name="XDO_?CLASS_3?39?">SFEF!$C$8:$C$33</definedName>
    <definedName name="XDO_?CLASS_3?4?">#REF!</definedName>
    <definedName name="XDO_?CLASS_3?40?">SCHF!$C$8:$C$50</definedName>
    <definedName name="XDO_?CLASS_3?41?">SMUSD!$C$16:$C$43</definedName>
    <definedName name="XDO_?CLASS_3?42?">SMIDCAP!$C$8:$C$70</definedName>
    <definedName name="XDO_?CLASS_3?43?">SMCMF!$C$16:$C$29</definedName>
    <definedName name="XDO_?CLASS_3?44?">SMCOMMA!$C$8:$C$32</definedName>
    <definedName name="XDO_?CLASS_3?45?">SMGF!$C$16:$C$26</definedName>
    <definedName name="XDO_?CLASS_3?46?">SFLEXI!$C$8:$C$64</definedName>
    <definedName name="XDO_?CLASS_3?47?">SMAAF!$C$8:$C$56</definedName>
    <definedName name="XDO_?CLASS_3?48?">SBLUECHIP!$C$8:$C$57</definedName>
    <definedName name="XDO_?CLASS_3?49?">SAOF!$C$8:$C$174</definedName>
    <definedName name="XDO_?CLASS_3?5?">#REF!</definedName>
    <definedName name="XDO_?CLASS_3?50?">SIF!$C$8:$C$41</definedName>
    <definedName name="XDO_?CLASS_3?51?">SMLDF!$C$16:$C$53</definedName>
    <definedName name="XDO_?CLASS_3?52?">SSTDF!$C$16:$C$82</definedName>
    <definedName name="XDO_?CLASS_3?53?">SETFGOLD!$C$40:$C$44</definedName>
    <definedName name="XDO_?CLASS_3?54?">SPSU!$C$8:$C$32</definedName>
    <definedName name="XDO_?CLASS_3?55?">SGF!$C$40:$C$42</definedName>
    <definedName name="XDO_?CLASS_3?56?">SBISENSEX!$C$8:$C$39</definedName>
    <definedName name="XDO_?CLASS_3?57?">SSCF!$C$8:$C$63</definedName>
    <definedName name="XDO_?CLASS_3?58?">SBPF!$C$16:$C$68</definedName>
    <definedName name="XDO_?CLASS_3?59?">'STAF-III'!$C$8:$C$30</definedName>
    <definedName name="XDO_?CLASS_3?6?">SMEEF!$C$8:$C$45</definedName>
    <definedName name="XDO_?CLASS_3?60?">'SLTAF-I'!$C$8:$C$35</definedName>
    <definedName name="XDO_?CLASS_3?61?">'SLTAF-II'!$C$8:$C$35</definedName>
    <definedName name="XDO_?CLASS_3?62?">SBFS!$C$8:$C$29</definedName>
    <definedName name="XDO_?CLASS_3?63?">SETFNN50!$C$8:$C$59</definedName>
    <definedName name="XDO_?CLASS_3?64?">SETFNIFBK!$C$8:$C$21</definedName>
    <definedName name="XDO_?CLASS_3?65?">SETFBSE100!$C$8:$C$110</definedName>
    <definedName name="XDO_?CLASS_3?66?">SESF!$C$8:$C$84</definedName>
    <definedName name="XDO_?CLASS_3?67?">SETFNIF50!$C$8:$C$59</definedName>
    <definedName name="XDO_?CLASS_3?68?">'SLTAF-III'!$C$8:$C$35</definedName>
    <definedName name="XDO_?CLASS_3?69?">SETF10GILT!$C$16:$C$24</definedName>
    <definedName name="XDO_?CLASS_3?7?">#REF!</definedName>
    <definedName name="XDO_?CLASS_3?70?">'SLTAF-IV'!$C$8:$C$32</definedName>
    <definedName name="XDO_?CLASS_3?71?">'SLTAF-V'!$C$8:$C$30</definedName>
    <definedName name="XDO_?CLASS_3?72?">'SLTAF-VI'!$C$8:$C$52</definedName>
    <definedName name="XDO_?CLASS_3?73?">SETFSN50!$C$8:$C$59</definedName>
    <definedName name="XDO_?CLASS_3?74?">SBIETFQLTY!$C$8:$C$39</definedName>
    <definedName name="XDO_?CLASS_3?75?">SCBF!$C$16:$C$107</definedName>
    <definedName name="XDO_?CLASS_3?76?">SEMVF!$C$8:$C$59</definedName>
    <definedName name="XDO_?CLASS_3?77?">'SDFS-C-49'!$C$40:$C$50</definedName>
    <definedName name="XDO_?CLASS_3?78?">'SDFS-C-50'!$C$40:$C$50</definedName>
    <definedName name="XDO_?CLASS_3?79?">'SFMP- Series 1'!$C$16:$C$31</definedName>
    <definedName name="XDO_?CLASS_3?8?">#REF!</definedName>
    <definedName name="XDO_?CLASS_3?80?">'SFMP- Series 6'!$C$16:$C$29</definedName>
    <definedName name="XDO_?CLASS_3?81?">'SFMP- Series 14'!$C$40:$C$50</definedName>
    <definedName name="XDO_?CLASS_3?82?">'SCPOF-Series A (Plan 7)'!$C$8:$C$59</definedName>
    <definedName name="XDO_?CLASS_3?83?">'SCPOF-Series A (Plan 8)'!$C$8:$C$59</definedName>
    <definedName name="XDO_?CLASS_3?84?">'SFMP- Series 34'!$C$16:$C$26</definedName>
    <definedName name="XDO_?CLASS_3?85?">'SMCBF-IP'!$C$8:$C$38</definedName>
    <definedName name="XDO_?CLASS_3?86?">SFRDF!$C$16:$C$28</definedName>
    <definedName name="XDO_?CLASS_3?87?">SBIETFIT!$C$8:$C$19</definedName>
    <definedName name="XDO_?CLASS_3?88?">SBIETFPB!$C$8:$C$19</definedName>
    <definedName name="XDO_?CLASS_3?89?">'SRBF-AP'!$C$8:$C$46</definedName>
    <definedName name="XDO_?CLASS_3?9?">#REF!</definedName>
    <definedName name="XDO_?CLASS_3?90?">'SRBF-AHP'!$C$8:$C$46</definedName>
    <definedName name="XDO_?CLASS_3?91?">'SRBF-CHP'!$C$8:$C$46</definedName>
    <definedName name="XDO_?CLASS_3?92?">'SRBF-CP'!$C$8:$C$46</definedName>
    <definedName name="XDO_?CLASS_3?93?">'SIA-US EQUITY FOF'!$C$8:$C$14</definedName>
    <definedName name="XDO_?CLASS_3?94?">'SFMP- Series 41'!$C$16:$C$19</definedName>
    <definedName name="XDO_?CLASS_3?95?">'SFMP- Series 42'!$C$16:$C$18</definedName>
    <definedName name="XDO_?CLASS_3?96?">'SFMP- Series 43'!$C$16:$C$34</definedName>
    <definedName name="XDO_?CLASS_3?97?">'SNN50'!$C$8:$C$59</definedName>
    <definedName name="XDO_?CLASS_3?98?">'SFMP- Series 44'!$C$16:$C$31</definedName>
    <definedName name="XDO_?CLASS_3?99?">'SFMP- Series 45'!$C$16:$C$33</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SNIF!$D$10:$D$59</definedName>
    <definedName name="XDO_?FINAL_ISIN?101?">SNIF!$D$10:$D$100</definedName>
    <definedName name="XDO_?FINAL_ISIN?102?">SNIF!$D$10:$D$105</definedName>
    <definedName name="XDO_?FINAL_ISIN?103?">'SMCBF-SP'!$D$10:$D$30</definedName>
    <definedName name="XDO_?FINAL_ISIN?104?">'SMCBF-SP'!$D$10:$D$36</definedName>
    <definedName name="XDO_?FINAL_ISIN?105?">'SMCBF-SP'!$D$10:$D$44</definedName>
    <definedName name="XDO_?FINAL_ISIN?106?">'SMCBF-SP'!$D$10:$D$53</definedName>
    <definedName name="XDO_?FINAL_ISIN?107?">'SMCBF-SP'!$D$10:$D$58</definedName>
    <definedName name="XDO_?FINAL_ISIN?108?">'SMCBF-SP'!$D$10:$D$71</definedName>
    <definedName name="XDO_?FINAL_ISIN?109?">'SMCBF-SP'!$D$10:$D$84</definedName>
    <definedName name="XDO_?FINAL_ISIN?11?">SMEEF!$D$10:$D$45</definedName>
    <definedName name="XDO_?FINAL_ISIN?110?">'SMCBF-SP'!$D$10:$D$89</definedName>
    <definedName name="XDO_?FINAL_ISIN?111?">SOF!$D$34:$D$35</definedName>
    <definedName name="XDO_?FINAL_ISIN?112?">SOF!$D$34:$D$53</definedName>
    <definedName name="XDO_?FINAL_ISIN?113?">SOF!$D$34:$D$58</definedName>
    <definedName name="XDO_?FINAL_ISIN?114?">SMMDF!$D$18:$D$52</definedName>
    <definedName name="XDO_?FINAL_ISIN?115?">SMMDF!$D$18:$D$64</definedName>
    <definedName name="XDO_?FINAL_ISIN?116?">SMMDF!$D$18:$D$71</definedName>
    <definedName name="XDO_?FINAL_ISIN?117?">SMMDF!$D$18:$D$96</definedName>
    <definedName name="XDO_?FINAL_ISIN?118?">SMMDF!$D$18:$D$101</definedName>
    <definedName name="XDO_?FINAL_ISIN?119?">SLF!$D$18</definedName>
    <definedName name="XDO_?FINAL_ISIN?12?">SMEEF!$D$10:$D$50</definedName>
    <definedName name="XDO_?FINAL_ISIN?120?">SLF!$D$18:$D$68</definedName>
    <definedName name="XDO_?FINAL_ISIN?121?">SLF!$D$18:$D$92</definedName>
    <definedName name="XDO_?FINAL_ISIN?122?">SLF!$D$18:$D$112</definedName>
    <definedName name="XDO_?FINAL_ISIN?123?">SLF!$D$18:$D$129</definedName>
    <definedName name="XDO_?FINAL_ISIN?124?">SLF!$D$18:$D$134</definedName>
    <definedName name="XDO_?FINAL_ISIN?125?">SDBF!$D$18:$D$27</definedName>
    <definedName name="XDO_?FINAL_ISIN?126?">SDBF!$D$18:$D$37</definedName>
    <definedName name="XDO_?FINAL_ISIN?127?">SDBF!$D$18:$D$43</definedName>
    <definedName name="XDO_?FINAL_ISIN?128?">SDBF!$D$18:$D$51</definedName>
    <definedName name="XDO_?FINAL_ISIN?129?">SDBF!$D$18:$D$70</definedName>
    <definedName name="XDO_?FINAL_ISIN?13?">SMEEF!$D$10:$D$54</definedName>
    <definedName name="XDO_?FINAL_ISIN?130?">SDBF!$D$18:$D$75</definedName>
    <definedName name="XDO_?FINAL_ISIN?131?">SSF!$D$26</definedName>
    <definedName name="XDO_?FINAL_ISIN?132?">SSF!$D$26:$D$62</definedName>
    <definedName name="XDO_?FINAL_ISIN?133?">SSF!$D$26:$D$97</definedName>
    <definedName name="XDO_?FINAL_ISIN?134?">SSF!$D$26:$D$107</definedName>
    <definedName name="XDO_?FINAL_ISIN?135?">SSF!$D$26:$D$113</definedName>
    <definedName name="XDO_?FINAL_ISIN?136?">SSF!$D$26:$D$130</definedName>
    <definedName name="XDO_?FINAL_ISIN?137?">SCRF!$D$16</definedName>
    <definedName name="XDO_?FINAL_ISIN?138?">SCRF!$D$16:$D$55</definedName>
    <definedName name="XDO_?FINAL_ISIN?139?">SCRF!$D$16:$D$64</definedName>
    <definedName name="XDO_?FINAL_ISIN?14?">SMEEF!$D$10:$D$91</definedName>
    <definedName name="XDO_?FINAL_ISIN?140?">SCRF!$D$16:$D$72</definedName>
    <definedName name="XDO_?FINAL_ISIN?141?">SCRF!$D$16:$D$76</definedName>
    <definedName name="XDO_?FINAL_ISIN?142?">SCRF!$D$16:$D$80</definedName>
    <definedName name="XDO_?FINAL_ISIN?143?">SCRF!$D$16:$D$97</definedName>
    <definedName name="XDO_?FINAL_ISIN?144?">SCRF!$D$16:$D$102</definedName>
    <definedName name="XDO_?FINAL_ISIN?145?">SFEF!$D$10:$D$33</definedName>
    <definedName name="XDO_?FINAL_ISIN?146?">SFEF!$D$10:$D$39</definedName>
    <definedName name="XDO_?FINAL_ISIN?147?">SFEF!$D$10:$D$60</definedName>
    <definedName name="XDO_?FINAL_ISIN?148?">SFEF!$D$10:$D$77</definedName>
    <definedName name="XDO_?FINAL_ISIN?149?">SFEF!$D$10:$D$82</definedName>
    <definedName name="XDO_?FINAL_ISIN?15?">SMEEF!$D$10:$D$96</definedName>
    <definedName name="XDO_?FINAL_ISIN?150?">SCHF!$D$10:$D$50</definedName>
    <definedName name="XDO_?FINAL_ISIN?151?">SCHF!$D$10:$D$58</definedName>
    <definedName name="XDO_?FINAL_ISIN?152?">SCHF!$D$10:$D$107</definedName>
    <definedName name="XDO_?FINAL_ISIN?153?">SCHF!$D$10:$D$115</definedName>
    <definedName name="XDO_?FINAL_ISIN?154?">SCHF!$D$10:$D$125</definedName>
    <definedName name="XDO_?FINAL_ISIN?155?">SCHF!$D$10:$D$134</definedName>
    <definedName name="XDO_?FINAL_ISIN?156?">SCHF!$D$10:$D$153</definedName>
    <definedName name="XDO_?FINAL_ISIN?157?">SCHF!$D$10:$D$158</definedName>
    <definedName name="XDO_?FINAL_ISIN?158?">SMUSD!$D$18:$D$43</definedName>
    <definedName name="XDO_?FINAL_ISIN?159?">SMUSD!$D$18:$D$56</definedName>
    <definedName name="XDO_?FINAL_ISIN?16?">#REF!</definedName>
    <definedName name="XDO_?FINAL_ISIN?160?">SMUSD!$D$18:$D$84</definedName>
    <definedName name="XDO_?FINAL_ISIN?161?">SMUSD!$D$18:$D$109</definedName>
    <definedName name="XDO_?FINAL_ISIN?162?">SMUSD!$D$18:$D$122</definedName>
    <definedName name="XDO_?FINAL_ISIN?163?">SMUSD!$D$18:$D$139</definedName>
    <definedName name="XDO_?FINAL_ISIN?164?">SMUSD!$D$18:$D$144</definedName>
    <definedName name="XDO_?FINAL_ISIN?165?">SMIDCAP!$D$10:$D$70</definedName>
    <definedName name="XDO_?FINAL_ISIN?166?">SMIDCAP!$D$10:$D$95</definedName>
    <definedName name="XDO_?FINAL_ISIN?167?">SMIDCAP!$D$10:$D$112</definedName>
    <definedName name="XDO_?FINAL_ISIN?168?">SMIDCAP!$D$10:$D$117</definedName>
    <definedName name="XDO_?FINAL_ISIN?169?">SMCMF!$D$24:$D$29</definedName>
    <definedName name="XDO_?FINAL_ISIN?17?">#REF!</definedName>
    <definedName name="XDO_?FINAL_ISIN?170?">SMCMF!$D$24:$D$45</definedName>
    <definedName name="XDO_?FINAL_ISIN?171?">SMCMF!$D$24:$D$58</definedName>
    <definedName name="XDO_?FINAL_ISIN?172?">SMCMF!$D$24:$D$63</definedName>
    <definedName name="XDO_?FINAL_ISIN?173?">SMCOMMA!$D$10:$D$32</definedName>
    <definedName name="XDO_?FINAL_ISIN?174?">SMCOMMA!$D$10:$D$73</definedName>
    <definedName name="XDO_?FINAL_ISIN?175?">SMCOMMA!$D$10:$D$78</definedName>
    <definedName name="XDO_?FINAL_ISIN?176?">SMGF!$D$24:$D$26</definedName>
    <definedName name="XDO_?FINAL_ISIN?177?">SMGF!$D$24:$D$35</definedName>
    <definedName name="XDO_?FINAL_ISIN?178?">SMGF!$D$24:$D$49</definedName>
    <definedName name="XDO_?FINAL_ISIN?179?">SMGF!$D$24:$D$66</definedName>
    <definedName name="XDO_?FINAL_ISIN?18?">#REF!</definedName>
    <definedName name="XDO_?FINAL_ISIN?180?">SMGF!$D$24:$D$71</definedName>
    <definedName name="XDO_?FINAL_ISIN?181?">SFLEXI!$D$10:$D$64</definedName>
    <definedName name="XDO_?FINAL_ISIN?182?">SFLEXI!$D$10:$D$71</definedName>
    <definedName name="XDO_?FINAL_ISIN?183?">SFLEXI!$D$10:$D$92</definedName>
    <definedName name="XDO_?FINAL_ISIN?184?">SFLEXI!$D$10:$D$109</definedName>
    <definedName name="XDO_?FINAL_ISIN?185?">SFLEXI!$D$10:$D$114</definedName>
    <definedName name="XDO_?FINAL_ISIN?186?">SMAAF!$D$10:$D$56</definedName>
    <definedName name="XDO_?FINAL_ISIN?187?">SMAAF!$D$10:$D$62</definedName>
    <definedName name="XDO_?FINAL_ISIN?188?">SMAAF!$D$10:$D$66</definedName>
    <definedName name="XDO_?FINAL_ISIN?189?">SMAAF!$D$10:$D$76</definedName>
    <definedName name="XDO_?FINAL_ISIN?19?">#REF!</definedName>
    <definedName name="XDO_?FINAL_ISIN?190?">SMAAF!$D$10:$D$87</definedName>
    <definedName name="XDO_?FINAL_ISIN?191?">SMAAF!$D$10:$D$95</definedName>
    <definedName name="XDO_?FINAL_ISIN?192?">SMAAF!$D$10:$D$108</definedName>
    <definedName name="XDO_?FINAL_ISIN?193?">SMAAF!$D$10:$D$118</definedName>
    <definedName name="XDO_?FINAL_ISIN?194?">SMAAF!$D$10:$D$123</definedName>
    <definedName name="XDO_?FINAL_ISIN?195?">SBLUECHIP!$D$10:$D$57</definedName>
    <definedName name="XDO_?FINAL_ISIN?196?">SBLUECHIP!$D$10:$D$82</definedName>
    <definedName name="XDO_?FINAL_ISIN?197?">SBLUECHIP!$D$10:$D$99</definedName>
    <definedName name="XDO_?FINAL_ISIN?198?">SBLUECHIP!$D$10:$D$104</definedName>
    <definedName name="XDO_?FINAL_ISIN?199?">SAOF!$D$10:$D$174</definedName>
    <definedName name="XDO_?FINAL_ISIN?2?">#REF!</definedName>
    <definedName name="XDO_?FINAL_ISIN?20?">#REF!</definedName>
    <definedName name="XDO_?FINAL_ISIN?200?">SAOF!$D$10:$D$203</definedName>
    <definedName name="XDO_?FINAL_ISIN?201?">SAOF!$D$10:$D$208</definedName>
    <definedName name="XDO_?FINAL_ISIN?202?">SAOF!$D$10:$D$217</definedName>
    <definedName name="XDO_?FINAL_ISIN?203?">SAOF!$D$10:$D$227</definedName>
    <definedName name="XDO_?FINAL_ISIN?204?">SAOF!$D$10:$D$237</definedName>
    <definedName name="XDO_?FINAL_ISIN?205?">SAOF!$D$10:$D$242</definedName>
    <definedName name="XDO_?FINAL_ISIN?206?">SIF!$D$10:$D$41</definedName>
    <definedName name="XDO_?FINAL_ISIN?207?">SIF!$D$10:$D$49</definedName>
    <definedName name="XDO_?FINAL_ISIN?208?">SIF!$D$10:$D$86</definedName>
    <definedName name="XDO_?FINAL_ISIN?209?">SIF!$D$10:$D$91</definedName>
    <definedName name="XDO_?FINAL_ISIN?21?">#REF!</definedName>
    <definedName name="XDO_?FINAL_ISIN?210?">SMLDF!$D$18:$D$53</definedName>
    <definedName name="XDO_?FINAL_ISIN?211?">SMLDF!$D$18:$D$63</definedName>
    <definedName name="XDO_?FINAL_ISIN?212?">SMLDF!$D$18:$D$71</definedName>
    <definedName name="XDO_?FINAL_ISIN?213?">SMLDF!$D$18:$D$92</definedName>
    <definedName name="XDO_?FINAL_ISIN?214?">SMLDF!$D$18:$D$111</definedName>
    <definedName name="XDO_?FINAL_ISIN?215?">SMLDF!$D$18:$D$120</definedName>
    <definedName name="XDO_?FINAL_ISIN?216?">SMLDF!$D$18:$D$129</definedName>
    <definedName name="XDO_?FINAL_ISIN?217?">SMLDF!$D$18:$D$142</definedName>
    <definedName name="XDO_?FINAL_ISIN?218?">SMLDF!$D$18:$D$147</definedName>
    <definedName name="XDO_?FINAL_ISIN?219?">SSTDF!$D$18:$D$82</definedName>
    <definedName name="XDO_?FINAL_ISIN?22?">#REF!</definedName>
    <definedName name="XDO_?FINAL_ISIN?220?">SSTDF!$D$18:$D$95</definedName>
    <definedName name="XDO_?FINAL_ISIN?221?">SSTDF!$D$18:$D$107</definedName>
    <definedName name="XDO_?FINAL_ISIN?222?">SSTDF!$D$18:$D$113</definedName>
    <definedName name="XDO_?FINAL_ISIN?223?">SSTDF!$D$18:$D$119</definedName>
    <definedName name="XDO_?FINAL_ISIN?224?">SSTDF!$D$18:$D$129</definedName>
    <definedName name="XDO_?FINAL_ISIN?225?">SSTDF!$D$18:$D$142</definedName>
    <definedName name="XDO_?FINAL_ISIN?226?">SSTDF!$D$18:$D$147</definedName>
    <definedName name="XDO_?FINAL_ISIN?227?">SETFGOLD!$D$44</definedName>
    <definedName name="XDO_?FINAL_ISIN?228?">SETFGOLD!$D$44:$D$52</definedName>
    <definedName name="XDO_?FINAL_ISIN?229?">SETFGOLD!$D$44:$D$57</definedName>
    <definedName name="XDO_?FINAL_ISIN?23?">#REF!</definedName>
    <definedName name="XDO_?FINAL_ISIN?230?">SPSU!$D$10:$D$32</definedName>
    <definedName name="XDO_?FINAL_ISIN?231?">SPSU!$D$10:$D$73</definedName>
    <definedName name="XDO_?FINAL_ISIN?232?">SPSU!$D$10:$D$78</definedName>
    <definedName name="XDO_?FINAL_ISIN?233?">SGF!$D$42</definedName>
    <definedName name="XDO_?FINAL_ISIN?234?">SGF!$D$42:$D$52</definedName>
    <definedName name="XDO_?FINAL_ISIN?235?">SGF!$D$42:$D$57</definedName>
    <definedName name="XDO_?FINAL_ISIN?236?">SBISENSEX!$D$10:$D$39</definedName>
    <definedName name="XDO_?FINAL_ISIN?237?">SBISENSEX!$D$10:$D$80</definedName>
    <definedName name="XDO_?FINAL_ISIN?238?">SBISENSEX!$D$10:$D$85</definedName>
    <definedName name="XDO_?FINAL_ISIN?239?">SSCF!$D$10:$D$63</definedName>
    <definedName name="XDO_?FINAL_ISIN?24?">#REF!</definedName>
    <definedName name="XDO_?FINAL_ISIN?240?">SSCF!$D$10:$D$75</definedName>
    <definedName name="XDO_?FINAL_ISIN?241?">SSCF!$D$10:$D$106</definedName>
    <definedName name="XDO_?FINAL_ISIN?242?">SSCF!$D$10:$D$111</definedName>
    <definedName name="XDO_?FINAL_ISIN?243?">SBPF!$D$18:$D$68</definedName>
    <definedName name="XDO_?FINAL_ISIN?244?">SBPF!$D$18:$D$78</definedName>
    <definedName name="XDO_?FINAL_ISIN?245?">SBPF!$D$18:$D$86</definedName>
    <definedName name="XDO_?FINAL_ISIN?246?">SBPF!$D$18:$D$91</definedName>
    <definedName name="XDO_?FINAL_ISIN?247?">SBPF!$D$18:$D$99</definedName>
    <definedName name="XDO_?FINAL_ISIN?248?">SBPF!$D$18:$D$118</definedName>
    <definedName name="XDO_?FINAL_ISIN?249?">SBPF!$D$18:$D$123</definedName>
    <definedName name="XDO_?FINAL_ISIN?25?">#REF!</definedName>
    <definedName name="XDO_?FINAL_ISIN?250?">'STAF-III'!$D$10:$D$30</definedName>
    <definedName name="XDO_?FINAL_ISIN?251?">'STAF-III'!$D$10:$D$71</definedName>
    <definedName name="XDO_?FINAL_ISIN?252?">'STAF-III'!$D$10:$D$76</definedName>
    <definedName name="XDO_?FINAL_ISIN?253?">'SLTAF-I'!$D$10:$D$35</definedName>
    <definedName name="XDO_?FINAL_ISIN?254?">'SLTAF-I'!$D$10:$D$76</definedName>
    <definedName name="XDO_?FINAL_ISIN?255?">'SLTAF-I'!$D$10:$D$81</definedName>
    <definedName name="XDO_?FINAL_ISIN?256?">'SLTAF-II'!$D$10:$D$35</definedName>
    <definedName name="XDO_?FINAL_ISIN?257?">'SLTAF-II'!$D$10:$D$76</definedName>
    <definedName name="XDO_?FINAL_ISIN?258?">'SLTAF-II'!$D$10:$D$81</definedName>
    <definedName name="XDO_?FINAL_ISIN?259?">SBFS!$D$10:$D$29</definedName>
    <definedName name="XDO_?FINAL_ISIN?26?">#REF!</definedName>
    <definedName name="XDO_?FINAL_ISIN?260?">SBFS!$D$10:$D$70</definedName>
    <definedName name="XDO_?FINAL_ISIN?261?">SBFS!$D$10:$D$75</definedName>
    <definedName name="XDO_?FINAL_ISIN?262?">SETFNN50!$D$10:$D$59</definedName>
    <definedName name="XDO_?FINAL_ISIN?263?">SETFNN50!$D$10:$D$100</definedName>
    <definedName name="XDO_?FINAL_ISIN?264?">SETFNN50!$D$10:$D$105</definedName>
    <definedName name="XDO_?FINAL_ISIN?265?">SETFNIFBK!$D$10:$D$21</definedName>
    <definedName name="XDO_?FINAL_ISIN?266?">SETFNIFBK!$D$10:$D$62</definedName>
    <definedName name="XDO_?FINAL_ISIN?267?">SETFNIFBK!$D$10:$D$67</definedName>
    <definedName name="XDO_?FINAL_ISIN?268?">SETFBSE100!$D$10:$D$110</definedName>
    <definedName name="XDO_?FINAL_ISIN?269?">SETFBSE100!$D$10:$D$151</definedName>
    <definedName name="XDO_?FINAL_ISIN?27?">#REF!</definedName>
    <definedName name="XDO_?FINAL_ISIN?270?">SETFBSE100!$D$10:$D$156</definedName>
    <definedName name="XDO_?FINAL_ISIN?271?">SESF!$D$10:$D$84</definedName>
    <definedName name="XDO_?FINAL_ISIN?272?">SESF!$D$10:$D$92</definedName>
    <definedName name="XDO_?FINAL_ISIN?273?">SESF!$D$10:$D$107</definedName>
    <definedName name="XDO_?FINAL_ISIN?274?">SESF!$D$10:$D$115</definedName>
    <definedName name="XDO_?FINAL_ISIN?275?">SESF!$D$10:$D$126</definedName>
    <definedName name="XDO_?FINAL_ISIN?276?">SESF!$D$10:$D$132</definedName>
    <definedName name="XDO_?FINAL_ISIN?277?">SESF!$D$10:$D$149</definedName>
    <definedName name="XDO_?FINAL_ISIN?278?">SESF!$D$10:$D$154</definedName>
    <definedName name="XDO_?FINAL_ISIN?279?">SETFNIF50!$D$10:$D$59</definedName>
    <definedName name="XDO_?FINAL_ISIN?28?">#REF!</definedName>
    <definedName name="XDO_?FINAL_ISIN?280?">SETFNIF50!$D$10:$D$100</definedName>
    <definedName name="XDO_?FINAL_ISIN?281?">SETFNIF50!$D$10:$D$105</definedName>
    <definedName name="XDO_?FINAL_ISIN?282?">'SLTAF-III'!$D$10:$D$35</definedName>
    <definedName name="XDO_?FINAL_ISIN?283?">'SLTAF-III'!$D$10:$D$76</definedName>
    <definedName name="XDO_?FINAL_ISIN?284?">'SLTAF-III'!$D$10:$D$81</definedName>
    <definedName name="XDO_?FINAL_ISIN?285?">SETF10GILT!$D$24</definedName>
    <definedName name="XDO_?FINAL_ISIN?286?">SETF10GILT!$D$24:$D$51</definedName>
    <definedName name="XDO_?FINAL_ISIN?287?">SETF10GILT!$D$24:$D$56</definedName>
    <definedName name="XDO_?FINAL_ISIN?288?">'SLTAF-IV'!$D$10:$D$32</definedName>
    <definedName name="XDO_?FINAL_ISIN?289?">'SLTAF-IV'!$D$10:$D$44</definedName>
    <definedName name="XDO_?FINAL_ISIN?29?">#REF!</definedName>
    <definedName name="XDO_?FINAL_ISIN?290?">'SLTAF-IV'!$D$10:$D$75</definedName>
    <definedName name="XDO_?FINAL_ISIN?291?">'SLTAF-IV'!$D$10:$D$80</definedName>
    <definedName name="XDO_?FINAL_ISIN?292?">'SLTAF-V'!$D$10:$D$30</definedName>
    <definedName name="XDO_?FINAL_ISIN?293?">'SLTAF-V'!$D$10:$D$71</definedName>
    <definedName name="XDO_?FINAL_ISIN?294?">'SLTAF-V'!$D$10:$D$76</definedName>
    <definedName name="XDO_?FINAL_ISIN?295?">'SLTAF-VI'!$D$10:$D$52</definedName>
    <definedName name="XDO_?FINAL_ISIN?296?">'SLTAF-VI'!$D$10:$D$93</definedName>
    <definedName name="XDO_?FINAL_ISIN?297?">'SLTAF-VI'!$D$10:$D$98</definedName>
    <definedName name="XDO_?FINAL_ISIN?298?">SETFSN50!$D$10:$D$59</definedName>
    <definedName name="XDO_?FINAL_ISIN?299?">SETFSN50!$D$10:$D$104</definedName>
    <definedName name="XDO_?FINAL_ISIN?3?">#REF!</definedName>
    <definedName name="XDO_?FINAL_ISIN?30?">#REF!</definedName>
    <definedName name="XDO_?FINAL_ISIN?300?">SBIETFQLTY!$D$10:$D$39</definedName>
    <definedName name="XDO_?FINAL_ISIN?301?">SBIETFQLTY!$D$10:$D$80</definedName>
    <definedName name="XDO_?FINAL_ISIN?302?">SBIETFQLTY!$D$10:$D$85</definedName>
    <definedName name="XDO_?FINAL_ISIN?303?">SCBF!$D$18:$D$107</definedName>
    <definedName name="XDO_?FINAL_ISIN?304?">SCBF!$D$18:$D$117</definedName>
    <definedName name="XDO_?FINAL_ISIN?305?">SCBF!$D$18:$D$129</definedName>
    <definedName name="XDO_?FINAL_ISIN?306?">SCBF!$D$18:$D$134</definedName>
    <definedName name="XDO_?FINAL_ISIN?307?">SCBF!$D$18:$D$149</definedName>
    <definedName name="XDO_?FINAL_ISIN?308?">SCBF!$D$18:$D$162</definedName>
    <definedName name="XDO_?FINAL_ISIN?309?">SCBF!$D$18:$D$167</definedName>
    <definedName name="XDO_?FINAL_ISIN?31?">#REF!</definedName>
    <definedName name="XDO_?FINAL_ISIN?310?">SEMVF!$D$10:$D$59</definedName>
    <definedName name="XDO_?FINAL_ISIN?311?">SEMVF!$D$10:$D$100</definedName>
    <definedName name="XDO_?FINAL_ISIN?312?">SEMVF!$D$10:$D$105</definedName>
    <definedName name="XDO_?FINAL_ISIN?313?">'SDFS-C-49'!$D$50</definedName>
    <definedName name="XDO_?FINAL_ISIN?314?">'SDFS-C-49'!$D$50:$D$55</definedName>
    <definedName name="XDO_?FINAL_ISIN?315?">'SDFS-C-50'!$D$50</definedName>
    <definedName name="XDO_?FINAL_ISIN?316?">'SDFS-C-50'!$D$50:$D$55</definedName>
    <definedName name="XDO_?FINAL_ISIN?317?">'SFMP- Series 1'!$D$26:$D$31</definedName>
    <definedName name="XDO_?FINAL_ISIN?318?">'SFMP- Series 1'!$D$26:$D$47</definedName>
    <definedName name="XDO_?FINAL_ISIN?319?">'SFMP- Series 1'!$D$26:$D$60</definedName>
    <definedName name="XDO_?FINAL_ISIN?32?">#REF!</definedName>
    <definedName name="XDO_?FINAL_ISIN?320?">'SFMP- Series 1'!$D$26:$D$65</definedName>
    <definedName name="XDO_?FINAL_ISIN?321?">'SFMP- Series 6'!$D$26:$D$29</definedName>
    <definedName name="XDO_?FINAL_ISIN?322?">'SFMP- Series 6'!$D$26:$D$45</definedName>
    <definedName name="XDO_?FINAL_ISIN?323?">'SFMP- Series 6'!$D$26:$D$58</definedName>
    <definedName name="XDO_?FINAL_ISIN?324?">'SFMP- Series 6'!$D$26:$D$63</definedName>
    <definedName name="XDO_?FINAL_ISIN?325?">'SFMP- Series 14'!$D$50</definedName>
    <definedName name="XDO_?FINAL_ISIN?326?">'SFMP- Series 14'!$D$50:$D$55</definedName>
    <definedName name="XDO_?FINAL_ISIN?327?">'SCPOF-Series A (Plan 7)'!$D$10:$D$59</definedName>
    <definedName name="XDO_?FINAL_ISIN?328?">'SCPOF-Series A (Plan 7)'!$D$10:$D$76</definedName>
    <definedName name="XDO_?FINAL_ISIN?329?">'SCPOF-Series A (Plan 7)'!$D$10:$D$85</definedName>
    <definedName name="XDO_?FINAL_ISIN?33?">SLMF!$D$10:$D$79</definedName>
    <definedName name="XDO_?FINAL_ISIN?330?">'SCPOF-Series A (Plan 7)'!$D$10:$D$102</definedName>
    <definedName name="XDO_?FINAL_ISIN?331?">'SCPOF-Series A (Plan 7)'!$D$10:$D$107</definedName>
    <definedName name="XDO_?FINAL_ISIN?332?">'SCPOF-Series A (Plan 8)'!$D$10:$D$59</definedName>
    <definedName name="XDO_?FINAL_ISIN?333?">'SCPOF-Series A (Plan 8)'!$D$10:$D$84</definedName>
    <definedName name="XDO_?FINAL_ISIN?334?">'SCPOF-Series A (Plan 8)'!$D$10:$D$101</definedName>
    <definedName name="XDO_?FINAL_ISIN?335?">'SCPOF-Series A (Plan 8)'!$D$10:$D$106</definedName>
    <definedName name="XDO_?FINAL_ISIN?336?">'SFMP- Series 34'!$D$26</definedName>
    <definedName name="XDO_?FINAL_ISIN?337?">'SFMP- Series 34'!$D$26:$D$41</definedName>
    <definedName name="XDO_?FINAL_ISIN?338?">'SFMP- Series 34'!$D$26:$D$54</definedName>
    <definedName name="XDO_?FINAL_ISIN?339?">'SFMP- Series 34'!$D$26:$D$59</definedName>
    <definedName name="XDO_?FINAL_ISIN?34?">SLMF!$D$10:$D$85</definedName>
    <definedName name="XDO_?FINAL_ISIN?340?">'SMCBF-IP'!$D$10:$D$38</definedName>
    <definedName name="XDO_?FINAL_ISIN?341?">'SMCBF-IP'!$D$10:$D$45</definedName>
    <definedName name="XDO_?FINAL_ISIN?342?">'SMCBF-IP'!$D$10:$D$49</definedName>
    <definedName name="XDO_?FINAL_ISIN?343?">'SMCBF-IP'!$D$10:$D$60</definedName>
    <definedName name="XDO_?FINAL_ISIN?344?">'SMCBF-IP'!$D$10:$D$87</definedName>
    <definedName name="XDO_?FINAL_ISIN?345?">'SMCBF-IP'!$D$10:$D$92</definedName>
    <definedName name="XDO_?FINAL_ISIN?346?">SFRDF!$D$18:$D$28</definedName>
    <definedName name="XDO_?FINAL_ISIN?347?">SFRDF!$D$18:$D$37</definedName>
    <definedName name="XDO_?FINAL_ISIN?348?">SFRDF!$D$18:$D$48</definedName>
    <definedName name="XDO_?FINAL_ISIN?349?">SFRDF!$D$18:$D$53</definedName>
    <definedName name="XDO_?FINAL_ISIN?35?">SLMF!$D$10:$D$124</definedName>
    <definedName name="XDO_?FINAL_ISIN?350?">SFRDF!$D$18:$D$62</definedName>
    <definedName name="XDO_?FINAL_ISIN?351?">SFRDF!$D$18:$D$73</definedName>
    <definedName name="XDO_?FINAL_ISIN?352?">SFRDF!$D$18:$D$66</definedName>
    <definedName name="XDO_?FINAL_ISIN?353?">SFRDF!$D$18:$D$86</definedName>
    <definedName name="XDO_?FINAL_ISIN?354?">SFRDF!$D$18:$D$91</definedName>
    <definedName name="XDO_?FINAL_ISIN?355?">SBIETFIT!$D$10:$D$19</definedName>
    <definedName name="XDO_?FINAL_ISIN?356?">SBIETFIT!$D$10:$D$60</definedName>
    <definedName name="XDO_?FINAL_ISIN?357?">SBIETFIT!$D$10:$D$65</definedName>
    <definedName name="XDO_?FINAL_ISIN?358?">SBIETFPB!$D$10:$D$19</definedName>
    <definedName name="XDO_?FINAL_ISIN?359?">SBIETFPB!$D$10:$D$60</definedName>
    <definedName name="XDO_?FINAL_ISIN?36?">SLMF!$D$10:$D$129</definedName>
    <definedName name="XDO_?FINAL_ISIN?360?">SBIETFPB!$D$10:$D$65</definedName>
    <definedName name="XDO_?FINAL_ISIN?361?">'SRBF-AP'!$D$10:$D$46</definedName>
    <definedName name="XDO_?FINAL_ISIN?362?">'SRBF-AP'!$D$10:$D$55</definedName>
    <definedName name="XDO_?FINAL_ISIN?363?">'SRBF-AP'!$D$10:$D$63</definedName>
    <definedName name="XDO_?FINAL_ISIN?364?">'SRBF-AP'!$D$10:$D$67</definedName>
    <definedName name="XDO_?FINAL_ISIN?365?">'SRBF-AP'!$D$10:$D$77</definedName>
    <definedName name="XDO_?FINAL_ISIN?366?">'SRBF-AP'!$D$10:$D$96</definedName>
    <definedName name="XDO_?FINAL_ISIN?367?">'SRBF-AP'!$D$10:$D$101</definedName>
    <definedName name="XDO_?FINAL_ISIN?368?">'SRBF-AHP'!$D$10:$D$46</definedName>
    <definedName name="XDO_?FINAL_ISIN?369?">'SRBF-AHP'!$D$10:$D$54</definedName>
    <definedName name="XDO_?FINAL_ISIN?37?">SLTEF!$D$10:$D$74</definedName>
    <definedName name="XDO_?FINAL_ISIN?370?">'SRBF-AHP'!$D$10:$D$59</definedName>
    <definedName name="XDO_?FINAL_ISIN?371?">'SRBF-AHP'!$D$10:$D$68</definedName>
    <definedName name="XDO_?FINAL_ISIN?372?">'SRBF-AHP'!$D$10:$D$73</definedName>
    <definedName name="XDO_?FINAL_ISIN?373?">'SRBF-AHP'!$D$10:$D$85</definedName>
    <definedName name="XDO_?FINAL_ISIN?374?">'SRBF-AHP'!$D$10:$D$104</definedName>
    <definedName name="XDO_?FINAL_ISIN?375?">'SRBF-AHP'!$D$10:$D$109</definedName>
    <definedName name="XDO_?FINAL_ISIN?376?">'SRBF-CHP'!$D$10:$D$46</definedName>
    <definedName name="XDO_?FINAL_ISIN?377?">'SRBF-CHP'!$D$10:$D$67</definedName>
    <definedName name="XDO_?FINAL_ISIN?378?">'SRBF-CHP'!$D$10:$D$75</definedName>
    <definedName name="XDO_?FINAL_ISIN?379?">'SRBF-CHP'!$D$10:$D$102</definedName>
    <definedName name="XDO_?FINAL_ISIN?38?">SLTEF!$D$10:$D$117</definedName>
    <definedName name="XDO_?FINAL_ISIN?380?">'SRBF-CHP'!$D$10:$D$107</definedName>
    <definedName name="XDO_?FINAL_ISIN?381?">'SRBF-CP'!$D$10:$D$46</definedName>
    <definedName name="XDO_?FINAL_ISIN?382?">'SRBF-CP'!$D$10:$D$67</definedName>
    <definedName name="XDO_?FINAL_ISIN?383?">'SRBF-CP'!$D$10:$D$75</definedName>
    <definedName name="XDO_?FINAL_ISIN?384?">'SRBF-CP'!$D$10:$D$79</definedName>
    <definedName name="XDO_?FINAL_ISIN?385?">'SRBF-CP'!$D$10:$D$104</definedName>
    <definedName name="XDO_?FINAL_ISIN?386?">'SRBF-CP'!$D$10:$D$109</definedName>
    <definedName name="XDO_?FINAL_ISIN?387?">'SIA-US EQUITY FOF'!$D$14</definedName>
    <definedName name="XDO_?FINAL_ISIN?388?">'SIA-US EQUITY FOF'!$D$14:$D$51</definedName>
    <definedName name="XDO_?FINAL_ISIN?389?">'SIA-US EQUITY FOF'!$D$14:$D$56</definedName>
    <definedName name="XDO_?FINAL_ISIN?39?">SLTEF!$D$10:$D$122</definedName>
    <definedName name="XDO_?FINAL_ISIN?390?">'SFMP- Series 41'!$D$18:$D$19</definedName>
    <definedName name="XDO_?FINAL_ISIN?391?">'SFMP- Series 41'!$D$18:$D$27</definedName>
    <definedName name="XDO_?FINAL_ISIN?392?">'SFMP- Series 41'!$D$18:$D$34</definedName>
    <definedName name="XDO_?FINAL_ISIN?393?">'SFMP- Series 41'!$D$18:$D$51</definedName>
    <definedName name="XDO_?FINAL_ISIN?394?">'SFMP- Series 41'!$D$18:$D$64</definedName>
    <definedName name="XDO_?FINAL_ISIN?395?">'SFMP- Series 41'!$D$18:$D$69</definedName>
    <definedName name="XDO_?FINAL_ISIN?396?">'SFMP- Series 42'!$D$18</definedName>
    <definedName name="XDO_?FINAL_ISIN?397?">'SFMP- Series 42'!$D$18:$D$40</definedName>
    <definedName name="XDO_?FINAL_ISIN?398?">'SFMP- Series 42'!$D$18:$D$59</definedName>
    <definedName name="XDO_?FINAL_ISIN?399?">'SFMP- Series 42'!$D$18:$D$72</definedName>
    <definedName name="XDO_?FINAL_ISIN?4?">#REF!</definedName>
    <definedName name="XDO_?FINAL_ISIN?40?">#REF!</definedName>
    <definedName name="XDO_?FINAL_ISIN?400?">'SFMP- Series 42'!$D$18:$D$77</definedName>
    <definedName name="XDO_?FINAL_ISIN?401?">'SFMP- Series 43'!$D$26:$D$34</definedName>
    <definedName name="XDO_?FINAL_ISIN?402?">'SFMP- Series 43'!$D$26:$D$50</definedName>
    <definedName name="XDO_?FINAL_ISIN?403?">'SFMP- Series 43'!$D$26:$D$63</definedName>
    <definedName name="XDO_?FINAL_ISIN?404?">'SFMP- Series 43'!$D$26:$D$68</definedName>
    <definedName name="XDO_?FINAL_ISIN?405?">'SNN50'!$D$10:$D$59</definedName>
    <definedName name="XDO_?FINAL_ISIN?406?">'SNN50'!$D$10:$D$100</definedName>
    <definedName name="XDO_?FINAL_ISIN?407?">'SNN50'!$D$10:$D$105</definedName>
    <definedName name="XDO_?FINAL_ISIN?408?">'SFMP- Series 44'!$D$26:$D$31</definedName>
    <definedName name="XDO_?FINAL_ISIN?409?">'SFMP- Series 44'!$D$26:$D$51</definedName>
    <definedName name="XDO_?FINAL_ISIN?41?">#REF!</definedName>
    <definedName name="XDO_?FINAL_ISIN?410?">'SFMP- Series 44'!$D$26:$D$64</definedName>
    <definedName name="XDO_?FINAL_ISIN?411?">'SFMP- Series 44'!$D$26:$D$69</definedName>
    <definedName name="XDO_?FINAL_ISIN?412?">'SFMP- Series 45'!$D$26:$D$33</definedName>
    <definedName name="XDO_?FINAL_ISIN?413?">'SFMP- Series 45'!$D$26:$D$53</definedName>
    <definedName name="XDO_?FINAL_ISIN?414?">'SFMP- Series 45'!$D$26:$D$66</definedName>
    <definedName name="XDO_?FINAL_ISIN?415?">'SFMP- Series 45'!$D$26:$D$71</definedName>
    <definedName name="XDO_?FINAL_ISIN?416?">SBIETFCON!$D$10:$D$39</definedName>
    <definedName name="XDO_?FINAL_ISIN?417?">SBIETFCON!$D$10:$D$80</definedName>
    <definedName name="XDO_?FINAL_ISIN?418?">SBIETFCON!$D$10:$D$85</definedName>
    <definedName name="XDO_?FINAL_ISIN?419?">'SFMP- Series 46'!$D$26:$D$29</definedName>
    <definedName name="XDO_?FINAL_ISIN?42?">#REF!</definedName>
    <definedName name="XDO_?FINAL_ISIN?420?">'SFMP- Series 46'!$D$26:$D$46</definedName>
    <definedName name="XDO_?FINAL_ISIN?421?">'SFMP- Series 46'!$D$26:$D$59</definedName>
    <definedName name="XDO_?FINAL_ISIN?422?">'SFMP- Series 46'!$D$26:$D$64</definedName>
    <definedName name="XDO_?FINAL_ISIN?423?">'SFMP- Series 47'!$D$26:$D$27</definedName>
    <definedName name="XDO_?FINAL_ISIN?424?">'SFMP- Series 47'!$D$26:$D$45</definedName>
    <definedName name="XDO_?FINAL_ISIN?425?">'SFMP- Series 47'!$D$26:$D$58</definedName>
    <definedName name="XDO_?FINAL_ISIN?426?">'SFMP- Series 47'!$D$26:$D$63</definedName>
    <definedName name="XDO_?FINAL_ISIN?427?">'SFMP- Series 48'!$D$26:$D$28</definedName>
    <definedName name="XDO_?FINAL_ISIN?428?">'SFMP- Series 48'!$D$26:$D$43</definedName>
    <definedName name="XDO_?FINAL_ISIN?429?">'SFMP- Series 48'!$D$26:$D$56</definedName>
    <definedName name="XDO_?FINAL_ISIN?43?">#REF!</definedName>
    <definedName name="XDO_?FINAL_ISIN?430?">'SFMP- Series 48'!$D$26:$D$61</definedName>
    <definedName name="XDO_?FINAL_ISIN?431?">SBAF!$D$10:$D$71</definedName>
    <definedName name="XDO_?FINAL_ISIN?432?">SBAF!$D$10:$D$78</definedName>
    <definedName name="XDO_?FINAL_ISIN?433?">SBAF!$D$10:$D$82</definedName>
    <definedName name="XDO_?FINAL_ISIN?434?">SBAF!$D$10:$D$98</definedName>
    <definedName name="XDO_?FINAL_ISIN?435?">SBAF!$D$10:$D$112</definedName>
    <definedName name="XDO_?FINAL_ISIN?436?">SBAF!$D$10:$D$116</definedName>
    <definedName name="XDO_?FINAL_ISIN?437?">SBAF!$D$10:$D$141</definedName>
    <definedName name="XDO_?FINAL_ISIN?438?">SBAF!$D$10:$D$146</definedName>
    <definedName name="XDO_?FINAL_ISIN?439?">'SFMP- Series 49'!$D$26:$D$33</definedName>
    <definedName name="XDO_?FINAL_ISIN?44?">#REF!</definedName>
    <definedName name="XDO_?FINAL_ISIN?440?">'SFMP- Series 49'!$D$26:$D$51</definedName>
    <definedName name="XDO_?FINAL_ISIN?441?">'SFMP- Series 49'!$D$26:$D$64</definedName>
    <definedName name="XDO_?FINAL_ISIN?442?">'SFMP- Series 49'!$D$26:$D$69</definedName>
    <definedName name="XDO_?FINAL_ISIN?443?">'SFMP- Series 50'!$D$26:$D$30</definedName>
    <definedName name="XDO_?FINAL_ISIN?444?">'SFMP- Series 50'!$D$26:$D$47</definedName>
    <definedName name="XDO_?FINAL_ISIN?445?">'SFMP- Series 50'!$D$26:$D$60</definedName>
    <definedName name="XDO_?FINAL_ISIN?446?">'SFMP- Series 50'!$D$26:$D$65</definedName>
    <definedName name="XDO_?FINAL_ISIN?447?">'SFMP- Series 51'!$D$26:$D$36</definedName>
    <definedName name="XDO_?FINAL_ISIN?448?">'SFMP- Series 51'!$D$26:$D$55</definedName>
    <definedName name="XDO_?FINAL_ISIN?449?">'SFMP- Series 51'!$D$26:$D$68</definedName>
    <definedName name="XDO_?FINAL_ISIN?45?">#REF!</definedName>
    <definedName name="XDO_?FINAL_ISIN?450?">'SFMP- Series 51'!$D$26:$D$73</definedName>
    <definedName name="XDO_?FINAL_ISIN?451?">'SFMP- Series 52'!$D$26:$D$30</definedName>
    <definedName name="XDO_?FINAL_ISIN?452?">'SFMP- Series 52'!$D$26:$D$49</definedName>
    <definedName name="XDO_?FINAL_ISIN?453?">'SFMP- Series 52'!$D$26:$D$62</definedName>
    <definedName name="XDO_?FINAL_ISIN?454?">'SFMP- Series 52'!$D$26:$D$67</definedName>
    <definedName name="XDO_?FINAL_ISIN?455?">'SFMP- Series 53'!$D$26:$D$34</definedName>
    <definedName name="XDO_?FINAL_ISIN?456?">'SFMP- Series 53'!$D$26:$D$52</definedName>
    <definedName name="XDO_?FINAL_ISIN?457?">'SFMP- Series 53'!$D$26:$D$65</definedName>
    <definedName name="XDO_?FINAL_ISIN?458?">'SFMP- Series 53'!$D$26:$D$70</definedName>
    <definedName name="XDO_?FINAL_ISIN?459?">'SFMP- Series 54'!$D$26:$D$28</definedName>
    <definedName name="XDO_?FINAL_ISIN?46?">SMGLF!$D$10:$D$30</definedName>
    <definedName name="XDO_?FINAL_ISIN?460?">'SFMP- Series 54'!$D$26:$D$42</definedName>
    <definedName name="XDO_?FINAL_ISIN?461?">'SFMP- Series 54'!$D$26:$D$55</definedName>
    <definedName name="XDO_?FINAL_ISIN?462?">'SFMP- Series 54'!$D$26:$D$60</definedName>
    <definedName name="XDO_?FINAL_ISIN?463?">'SFMP- Series 55'!$D$26:$D$32</definedName>
    <definedName name="XDO_?FINAL_ISIN?464?">'SFMP- Series 55'!$D$26:$D$50</definedName>
    <definedName name="XDO_?FINAL_ISIN?465?">'SFMP- Series 55'!$D$26:$D$63</definedName>
    <definedName name="XDO_?FINAL_ISIN?466?">'SFMP- Series 55'!$D$26:$D$68</definedName>
    <definedName name="XDO_?FINAL_ISIN?467?">'SFMP- Series 56'!$D$26:$D$28</definedName>
    <definedName name="XDO_?FINAL_ISIN?468?">'SFMP- Series 56'!$D$26:$D$43</definedName>
    <definedName name="XDO_?FINAL_ISIN?469?">'SFMP- Series 56'!$D$26:$D$56</definedName>
    <definedName name="XDO_?FINAL_ISIN?47?">SMGLF!$D$10:$D$37</definedName>
    <definedName name="XDO_?FINAL_ISIN?470?">'SFMP- Series 56'!$D$26:$D$61</definedName>
    <definedName name="XDO_?FINAL_ISIN?471?">'SFMP- Series 57'!$D$26:$D$29</definedName>
    <definedName name="XDO_?FINAL_ISIN?472?">'SFMP- Series 57'!$D$26:$D$49</definedName>
    <definedName name="XDO_?FINAL_ISIN?473?">'SFMP- Series 57'!$D$26:$D$62</definedName>
    <definedName name="XDO_?FINAL_ISIN?474?">'SFMP- Series 57'!$D$26:$D$67</definedName>
    <definedName name="XDO_?FINAL_ISIN?475?">'SFMP- Series 58'!$D$26:$D$31</definedName>
    <definedName name="XDO_?FINAL_ISIN?476?">'SFMP- Series 58'!$D$26:$D$47</definedName>
    <definedName name="XDO_?FINAL_ISIN?477?">'SFMP- Series 58'!$D$26:$D$60</definedName>
    <definedName name="XDO_?FINAL_ISIN?478?">'SFMP- Series 58'!$D$26:$D$65</definedName>
    <definedName name="XDO_?FINAL_ISIN?479?">SCPSE!$D$18:$D$47</definedName>
    <definedName name="XDO_?FINAL_ISIN?48?">SMGLF!$D$10:$D$74</definedName>
    <definedName name="XDO_?FINAL_ISIN?480?">SCPSE!$D$18:$D$56</definedName>
    <definedName name="XDO_?FINAL_ISIN?481?">SCPSE!$D$18:$D$140</definedName>
    <definedName name="XDO_?FINAL_ISIN?482?">SCPSE!$D$18:$D$165</definedName>
    <definedName name="XDO_?FINAL_ISIN?483?">SCPSE!$D$18:$D$170</definedName>
    <definedName name="XDO_?FINAL_ISIN?484?">'SFMP- Series 59'!$D$38:$D$40</definedName>
    <definedName name="XDO_?FINAL_ISIN?485?">'SFMP- Series 59'!$D$38:$D$53</definedName>
    <definedName name="XDO_?FINAL_ISIN?486?">'SFMP- Series 59'!$D$38:$D$58</definedName>
    <definedName name="XDO_?FINAL_ISIN?487?">'SFMP- Series 60'!$D$26:$D$30</definedName>
    <definedName name="XDO_?FINAL_ISIN?488?">'SFMP- Series 60'!$D$26:$D$48</definedName>
    <definedName name="XDO_?FINAL_ISIN?489?">'SFMP- Series 60'!$D$26:$D$61</definedName>
    <definedName name="XDO_?FINAL_ISIN?49?">SMGLF!$D$10:$D$79</definedName>
    <definedName name="XDO_?FINAL_ISIN?490?">'SFMP- Series 60'!$D$26:$D$66</definedName>
    <definedName name="XDO_?FINAL_ISIN?491?">SMCF!$D$10:$D$45</definedName>
    <definedName name="XDO_?FINAL_ISIN?492?">SMCF!$D$10:$D$60</definedName>
    <definedName name="XDO_?FINAL_ISIN?493?">SMCF!$D$10:$D$71</definedName>
    <definedName name="XDO_?FINAL_ISIN?494?">SMCF!$D$10:$D$88</definedName>
    <definedName name="XDO_?FINAL_ISIN?495?">SMCF!$D$10:$D$93</definedName>
    <definedName name="XDO_?FINAL_ISIN?496?">'SFMP- Series 61'!$D$26:$D$36</definedName>
    <definedName name="XDO_?FINAL_ISIN?497?">'SFMP- Series 61'!$D$26:$D$55</definedName>
    <definedName name="XDO_?FINAL_ISIN?498?">'SFMP- Series 61'!$D$26:$D$68</definedName>
    <definedName name="XDO_?FINAL_ISIN?499?">'SFMP- Series 61'!$D$26:$D$73</definedName>
    <definedName name="XDO_?FINAL_ISIN?5?">#REF!</definedName>
    <definedName name="XDO_?FINAL_ISIN?50?">#REF!</definedName>
    <definedName name="XDO_?FINAL_ISIN?500?">'SFMP- Series 66'!$D$26:$D$34</definedName>
    <definedName name="XDO_?FINAL_ISIN?501?">'SFMP- Series 66'!$D$26:$D$51</definedName>
    <definedName name="XDO_?FINAL_ISIN?502?">'SFMP- Series 66'!$D$26:$D$64</definedName>
    <definedName name="XDO_?FINAL_ISIN?503?">'SFMP- Series 66'!$D$26:$D$69</definedName>
    <definedName name="XDO_?FINAL_ISIN?504?">'SFMP- Series 67'!$D$26:$D$34</definedName>
    <definedName name="XDO_?FINAL_ISIN?505?">'SFMP- Series 67'!$D$26:$D$53</definedName>
    <definedName name="XDO_?FINAL_ISIN?506?">'SFMP- Series 67'!$D$26:$D$66</definedName>
    <definedName name="XDO_?FINAL_ISIN?507?">'SFMP- Series 67'!$D$26:$D$71</definedName>
    <definedName name="XDO_?FINAL_ISIN?508?">'SFMP- Series 63'!$D$18</definedName>
    <definedName name="XDO_?FINAL_ISIN?509?">'SFMP- Series 63'!$D$18:$D$34</definedName>
    <definedName name="XDO_?FINAL_ISIN?51?">#REF!</definedName>
    <definedName name="XDO_?FINAL_ISIN?510?">'SFMP- Series 63'!$D$18:$D$38</definedName>
    <definedName name="XDO_?FINAL_ISIN?511?">'SFMP- Series 63'!$D$18:$D$42</definedName>
    <definedName name="XDO_?FINAL_ISIN?512?">'SFMP- Series 63'!$D$18:$D$59</definedName>
    <definedName name="XDO_?FINAL_ISIN?513?">'SFMP- Series 63'!$D$18:$D$64</definedName>
    <definedName name="XDO_?FINAL_ISIN?514?">'SFMP- Series 64'!$D$24</definedName>
    <definedName name="XDO_?FINAL_ISIN?515?">'SFMP- Series 64'!$D$24:$D$32</definedName>
    <definedName name="XDO_?FINAL_ISIN?516?">'SFMP- Series 64'!$D$24:$D$49</definedName>
    <definedName name="XDO_?FINAL_ISIN?517?">'SFMP- Series 64'!$D$24:$D$62</definedName>
    <definedName name="XDO_?FINAL_ISIN?518?">'SFMP- Series 64'!$D$24:$D$67</definedName>
    <definedName name="XDO_?FINAL_ISIN?519?">'SFMP- Series 65'!$D$18:$D$19</definedName>
    <definedName name="XDO_?FINAL_ISIN?52?">#REF!</definedName>
    <definedName name="XDO_?FINAL_ISIN?520?">'SFMP- Series 65'!$D$18:$D$37</definedName>
    <definedName name="XDO_?FINAL_ISIN?521?">'SFMP- Series 65'!$D$18:$D$45</definedName>
    <definedName name="XDO_?FINAL_ISIN?522?">'SFMP- Series 65'!$D$18:$D$49</definedName>
    <definedName name="XDO_?FINAL_ISIN?523?">'SFMP- Series 65'!$D$18:$D$66</definedName>
    <definedName name="XDO_?FINAL_ISIN?524?">'SFMP- Series 65'!$D$18:$D$71</definedName>
    <definedName name="XDO_?FINAL_ISIN?525?">'SFMP- Series 68'!$D$24</definedName>
    <definedName name="XDO_?FINAL_ISIN?526?">'SFMP- Series 68'!$D$24:$D$41</definedName>
    <definedName name="XDO_?FINAL_ISIN?527?">'SFMP- Series 68'!$D$24:$D$54</definedName>
    <definedName name="XDO_?FINAL_ISIN?528?">'SFMP- Series 68'!$D$24:$D$59</definedName>
    <definedName name="XDO_?FINAL_ISIN?529?">SNM150IF!$D$10:$D$159</definedName>
    <definedName name="XDO_?FINAL_ISIN?53?">#REF!</definedName>
    <definedName name="XDO_?FINAL_ISIN?530?">SNM150IF!$D$10:$D$200</definedName>
    <definedName name="XDO_?FINAL_ISIN?531?">SNM150IF!$D$10:$D$205</definedName>
    <definedName name="XDO_?FINAL_ISIN?532?">SNS250IF!$D$10:$D$259</definedName>
    <definedName name="XDO_?FINAL_ISIN?533?">SNS250IF!$D$10:$D$300</definedName>
    <definedName name="XDO_?FINAL_ISIN?534?">SNS250IF!$D$10:$D$305</definedName>
    <definedName name="XDO_?FINAL_ISIN?535?">'SCIGI-JUN 2036'!$D$24:$D$25</definedName>
    <definedName name="XDO_?FINAL_ISIN?536?">'SCIGI-JUN 2036'!$D$24:$D$52</definedName>
    <definedName name="XDO_?FINAL_ISIN?537?">'SCIGI-JUN 2036'!$D$24:$D$57</definedName>
    <definedName name="XDO_?FINAL_ISIN?538?">'SCIGI-APR 2029'!$D$24</definedName>
    <definedName name="XDO_?FINAL_ISIN?539?">'SCIGI-APR 2029'!$D$24:$D$51</definedName>
    <definedName name="XDO_?FINAL_ISIN?54?">#REF!</definedName>
    <definedName name="XDO_?FINAL_ISIN?540?">'SCIGI-APR 2029'!$D$24:$D$56</definedName>
    <definedName name="XDO_?FINAL_ISIN?541?">'SCISI-SEP 2027'!$D$24</definedName>
    <definedName name="XDO_?FINAL_ISIN?542?">'SCISI-SEP 2027'!$D$24:$D$44</definedName>
    <definedName name="XDO_?FINAL_ISIN?543?">'SCISI-SEP 2027'!$D$24:$D$69</definedName>
    <definedName name="XDO_?FINAL_ISIN?544?">'SCISI-SEP 2027'!$D$24:$D$74</definedName>
    <definedName name="XDO_?FINAL_ISIN?545?">'SFMP- Series 69'!$D$18</definedName>
    <definedName name="XDO_?FINAL_ISIN?546?">'SFMP- Series 69'!$D$18:$D$36</definedName>
    <definedName name="XDO_?FINAL_ISIN?547?">'SFMP- Series 69'!$D$18:$D$46</definedName>
    <definedName name="XDO_?FINAL_ISIN?548?">'SFMP- Series 69'!$D$18:$D$55</definedName>
    <definedName name="XDO_?FINAL_ISIN?549?">'SFMP- Series 69'!$D$18:$D$68</definedName>
    <definedName name="XDO_?FINAL_ISIN?55?">SEHF!$D$10:$D$43</definedName>
    <definedName name="XDO_?FINAL_ISIN?550?">'SFMP- Series 69'!$D$18:$D$73</definedName>
    <definedName name="XDO_?FINAL_ISIN?551?">'SFMP- Series 71'!$D$18</definedName>
    <definedName name="XDO_?FINAL_ISIN?552?">'SFMP- Series 71'!$D$18:$D$36</definedName>
    <definedName name="XDO_?FINAL_ISIN?553?">'SFMP- Series 71'!$D$18:$D$46</definedName>
    <definedName name="XDO_?FINAL_ISIN?554?">'SFMP- Series 71'!$D$18:$D$50</definedName>
    <definedName name="XDO_?FINAL_ISIN?555?">'SFMP- Series 71'!$D$18:$D$67</definedName>
    <definedName name="XDO_?FINAL_ISIN?556?">'SFMP- Series 71'!$D$18:$D$72</definedName>
    <definedName name="XDO_?FINAL_ISIN?557?">'SFMP- Series 72'!$D$38:$D$41</definedName>
    <definedName name="XDO_?FINAL_ISIN?558?">'SFMP- Series 72'!$D$38:$D$54</definedName>
    <definedName name="XDO_?FINAL_ISIN?559?">'SFMP- Series 72'!$D$38:$D$59</definedName>
    <definedName name="XDO_?FINAL_ISIN?56?">SEHF!$D$10:$D$48</definedName>
    <definedName name="XDO_?FINAL_ISIN?560?">'SFMP- Series 73'!$D$38:$D$41</definedName>
    <definedName name="XDO_?FINAL_ISIN?561?">'SFMP- Series 73'!$D$38:$D$54</definedName>
    <definedName name="XDO_?FINAL_ISIN?562?">'SFMP- Series 73'!$D$38:$D$59</definedName>
    <definedName name="XDO_?FINAL_ISIN?563?">SLDF!$D$24:$D$30</definedName>
    <definedName name="XDO_?FINAL_ISIN?564?">SLDF!$D$24:$D$57</definedName>
    <definedName name="XDO_?FINAL_ISIN?565?">SLDF!$D$24:$D$62</definedName>
    <definedName name="XDO_?FINAL_ISIN?566?">'SFMP- Series 74'!$D$26:$D$33</definedName>
    <definedName name="XDO_?FINAL_ISIN?567?">'SFMP- Series 74'!$D$26:$D$46</definedName>
    <definedName name="XDO_?FINAL_ISIN?568?">'SFMP- Series 74'!$D$26:$D$59</definedName>
    <definedName name="XDO_?FINAL_ISIN?569?">'SFMP- Series 74'!$D$26:$D$64</definedName>
    <definedName name="XDO_?FINAL_ISIN?57?">SEHF!$D$10:$D$54</definedName>
    <definedName name="XDO_?FINAL_ISIN?570?">'SFMP- Series 75'!$D$18</definedName>
    <definedName name="XDO_?FINAL_ISIN?571?">'SFMP- Series 75'!$D$18:$D$34</definedName>
    <definedName name="XDO_?FINAL_ISIN?572?">'SFMP- Series 75'!$D$18:$D$46</definedName>
    <definedName name="XDO_?FINAL_ISIN?573?">'SFMP- Series 75'!$D$18:$D$50</definedName>
    <definedName name="XDO_?FINAL_ISIN?574?">'SFMP- Series 75'!$D$18:$D$67</definedName>
    <definedName name="XDO_?FINAL_ISIN?575?">'SFMP- Series 75'!$D$18:$D$72</definedName>
    <definedName name="XDO_?FINAL_ISIN?576?">'SFMP- Series 76'!$D$18:$D$20</definedName>
    <definedName name="XDO_?FINAL_ISIN?577?">'SFMP- Series 76'!$D$18:$D$30</definedName>
    <definedName name="XDO_?FINAL_ISIN?578?">'SFMP- Series 76'!$D$18:$D$46</definedName>
    <definedName name="XDO_?FINAL_ISIN?579?">'SFMP- Series 76'!$D$18:$D$59</definedName>
    <definedName name="XDO_?FINAL_ISIN?58?">SEHF!$D$10:$D$83</definedName>
    <definedName name="XDO_?FINAL_ISIN?580?">'SFMP- Series 76'!$D$18:$D$64</definedName>
    <definedName name="XDO_?FINAL_ISIN?581?">'SFMP- Series 77'!$D$18:$D$19</definedName>
    <definedName name="XDO_?FINAL_ISIN?582?">'SFMP- Series 77'!$D$18:$D$35</definedName>
    <definedName name="XDO_?FINAL_ISIN?583?">'SFMP- Series 77'!$D$18:$D$45</definedName>
    <definedName name="XDO_?FINAL_ISIN?584?">'SFMP- Series 77'!$D$18:$D$64</definedName>
    <definedName name="XDO_?FINAL_ISIN?585?">'SFMP- Series 77'!$D$18:$D$69</definedName>
    <definedName name="XDO_?FINAL_ISIN?586?">'SFMP- Series 78'!$D$18:$D$21</definedName>
    <definedName name="XDO_?FINAL_ISIN?587?">'SFMP- Series 78'!$D$18:$D$33</definedName>
    <definedName name="XDO_?FINAL_ISIN?588?">'SFMP- Series 78'!$D$18:$D$47</definedName>
    <definedName name="XDO_?FINAL_ISIN?589?">'SFMP- Series 78'!$D$18:$D$60</definedName>
    <definedName name="XDO_?FINAL_ISIN?59?">SEHF!$D$10:$D$103</definedName>
    <definedName name="XDO_?FINAL_ISIN?590?">'SFMP- Series 78'!$D$18:$D$65</definedName>
    <definedName name="XDO_?FINAL_ISIN?591?">SDYF!$D$10:$D$42</definedName>
    <definedName name="XDO_?FINAL_ISIN?592?">SDYF!$D$10:$D$54</definedName>
    <definedName name="XDO_?FINAL_ISIN?593?">SDYF!$D$10:$D$50</definedName>
    <definedName name="XDO_?FINAL_ISIN?594?">SDYF!$D$10:$D$91</definedName>
    <definedName name="XDO_?FINAL_ISIN?595?">SDYF!$D$10:$D$96</definedName>
    <definedName name="XDO_?FINAL_ISIN?596?">'SFMP- Series 79'!$D$18:$D$21</definedName>
    <definedName name="XDO_?FINAL_ISIN?597?">'SFMP- Series 79'!$D$18:$D$44</definedName>
    <definedName name="XDO_?FINAL_ISIN?598?">'SFMP- Series 79'!$D$18:$D$57</definedName>
    <definedName name="XDO_?FINAL_ISIN?599?">'SFMP- Series 79'!$D$18:$D$62</definedName>
    <definedName name="XDO_?FINAL_ISIN?6?">#REF!</definedName>
    <definedName name="XDO_?FINAL_ISIN?60?">SEHF!$D$10:$D$113</definedName>
    <definedName name="XDO_?FINAL_ISIN?600?">'SFMP- Series 80'!$D$18:$D$19</definedName>
    <definedName name="XDO_?FINAL_ISIN?601?">'SFMP- Series 80'!$D$18:$D$36</definedName>
    <definedName name="XDO_?FINAL_ISIN?602?">'SFMP- Series 80'!$D$18:$D$47</definedName>
    <definedName name="XDO_?FINAL_ISIN?603?">'SFMP- Series 80'!$D$18:$D$66</definedName>
    <definedName name="XDO_?FINAL_ISIN?604?">'SFMP- Series 80'!$D$18:$D$71</definedName>
    <definedName name="XDO_?FINAL_ISIN?605?">'SFMP- Series 81'!$D$18:$D$25</definedName>
    <definedName name="XDO_?FINAL_ISIN?606?">'SFMP- Series 81'!$D$18:$D$41</definedName>
    <definedName name="XDO_?FINAL_ISIN?607?">'SFMP- Series 81'!$D$18:$D$54</definedName>
    <definedName name="XDO_?FINAL_ISIN?608?">'SFMP- Series 81'!$D$18:$D$67</definedName>
    <definedName name="XDO_?FINAL_ISIN?609?">'SFMP- Series 81'!$D$18:$D$72</definedName>
    <definedName name="XDO_?FINAL_ISIN?61?">SEHF!$D$10:$D$122</definedName>
    <definedName name="XDO_?FINAL_ISIN?610?">'SFMP- Series 82'!$D$30:$D$35</definedName>
    <definedName name="XDO_?FINAL_ISIN?611?">'SFMP- Series 82'!$D$30:$D$45</definedName>
    <definedName name="XDO_?FINAL_ISIN?612?">'SFMP- Series 82'!$D$30:$D$64</definedName>
    <definedName name="XDO_?FINAL_ISIN?613?">'SFMP- Series 82'!$D$30:$D$69</definedName>
    <definedName name="XDO_?FINAL_ISIN?614?">'SBI-BSE-SENSEX-IF'!$D$10:$D$39</definedName>
    <definedName name="XDO_?FINAL_ISIN?615?">'SBI-BSE-SENSEX-IF'!$D$10:$D$80</definedName>
    <definedName name="XDO_?FINAL_ISIN?616?">'SBI-BSE-SENSEX-IF'!$D$10:$D$85</definedName>
    <definedName name="XDO_?FINAL_ISIN?617?">#REF!</definedName>
    <definedName name="XDO_?FINAL_ISIN?618?">#REF!</definedName>
    <definedName name="XDO_?FINAL_ISIN?619?">#REF!</definedName>
    <definedName name="XDO_?FINAL_ISIN?62?">SEHF!$D$10:$D$128</definedName>
    <definedName name="XDO_?FINAL_ISIN?620?">#REF!</definedName>
    <definedName name="XDO_?FINAL_ISIN?621?">#REF!</definedName>
    <definedName name="XDO_?FINAL_ISIN?622?">#REF!</definedName>
    <definedName name="XDO_?FINAL_ISIN?623?">#REF!</definedName>
    <definedName name="XDO_?FINAL_ISIN?624?">#REF!</definedName>
    <definedName name="XDO_?FINAL_ISIN?625?">#REF!</definedName>
    <definedName name="XDO_?FINAL_ISIN?626?">#REF!</definedName>
    <definedName name="XDO_?FINAL_ISIN?627?">#REF!</definedName>
    <definedName name="XDO_?FINAL_ISIN?63?">SEHF!$D$10:$D$134</definedName>
    <definedName name="XDO_?FINAL_ISIN?64?">SEHF!$D$10:$D$147</definedName>
    <definedName name="XDO_?FINAL_ISIN?65?">SEHF!$D$10:$D$152</definedName>
    <definedName name="XDO_?FINAL_ISIN?66?">#REF!</definedName>
    <definedName name="XDO_?FINAL_ISIN?67?">#REF!</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SMIF!$D$18:$D$35</definedName>
    <definedName name="XDO_?FINAL_ISIN?74?">SMIF!$D$18:$D$48</definedName>
    <definedName name="XDO_?FINAL_ISIN?75?">SMIF!$D$18:$D$53</definedName>
    <definedName name="XDO_?FINAL_ISIN?76?">SMIF!$D$18:$D$78</definedName>
    <definedName name="XDO_?FINAL_ISIN?77?">SMIF!$D$18:$D$83</definedName>
    <definedName name="XDO_?FINAL_ISIN?78?">#REF!</definedName>
    <definedName name="XDO_?FINAL_ISIN?79?">#REF!</definedName>
    <definedName name="XDO_?FINAL_ISIN?8?">#REF!</definedName>
    <definedName name="XDO_?FINAL_ISIN?80?">#REF!</definedName>
    <definedName name="XDO_?FINAL_ISIN?81?">#REF!</definedName>
    <definedName name="XDO_?FINAL_ISIN?82?">SCOF!$D$10:$D$43</definedName>
    <definedName name="XDO_?FINAL_ISIN?83?">SCOF!$D$10:$D$49</definedName>
    <definedName name="XDO_?FINAL_ISIN?84?">SCOF!$D$10:$D$86</definedName>
    <definedName name="XDO_?FINAL_ISIN?85?">SCOF!$D$10:$D$91</definedName>
    <definedName name="XDO_?FINAL_ISIN?86?">STOF!$D$10:$D$23</definedName>
    <definedName name="XDO_?FINAL_ISIN?87?">STOF!$D$10:$D$28</definedName>
    <definedName name="XDO_?FINAL_ISIN?88?">STOF!$D$10:$D$33</definedName>
    <definedName name="XDO_?FINAL_ISIN?89?">STOF!$D$10:$D$70</definedName>
    <definedName name="XDO_?FINAL_ISIN?9?">#REF!</definedName>
    <definedName name="XDO_?FINAL_ISIN?90?">STOF!$D$10:$D$75</definedName>
    <definedName name="XDO_?FINAL_ISIN?91?">SHOF!$D$10:$D$30</definedName>
    <definedName name="XDO_?FINAL_ISIN?92?">SHOF!$D$10:$D$42</definedName>
    <definedName name="XDO_?FINAL_ISIN?93?">SHOF!$D$10:$D$73</definedName>
    <definedName name="XDO_?FINAL_ISIN?94?">SHOF!$D$10:$D$78</definedName>
    <definedName name="XDO_?FINAL_ISIN?95?">SCF!$D$10:$D$87</definedName>
    <definedName name="XDO_?FINAL_ISIN?96?">SCF!$D$10:$D$93</definedName>
    <definedName name="XDO_?FINAL_ISIN?97?">SCF!$D$10:$D$118</definedName>
    <definedName name="XDO_?FINAL_ISIN?98?">SCF!$D$10:$D$135</definedName>
    <definedName name="XDO_?FINAL_ISIN?99?">SCF!$D$10:$D$140</definedName>
    <definedName name="XDO_?FINAL_MV?">#REF!</definedName>
    <definedName name="XDO_?FINAL_MV?1?">#REF!</definedName>
    <definedName name="XDO_?FINAL_MV?10?">#REF!</definedName>
    <definedName name="XDO_?FINAL_MV?100?">SNIF!$G$10:$G$59</definedName>
    <definedName name="XDO_?FINAL_MV?101?">SNIF!$G$10:$G$100</definedName>
    <definedName name="XDO_?FINAL_MV?102?">SNIF!$G$10:$G$105</definedName>
    <definedName name="XDO_?FINAL_MV?103?">'SMCBF-SP'!$G$10:$G$30</definedName>
    <definedName name="XDO_?FINAL_MV?104?">'SMCBF-SP'!$G$10:$G$36</definedName>
    <definedName name="XDO_?FINAL_MV?105?">'SMCBF-SP'!$G$10:$G$44</definedName>
    <definedName name="XDO_?FINAL_MV?106?">'SMCBF-SP'!$G$10:$G$53</definedName>
    <definedName name="XDO_?FINAL_MV?107?">'SMCBF-SP'!$G$10:$G$58</definedName>
    <definedName name="XDO_?FINAL_MV?108?">'SMCBF-SP'!$G$10:$G$71</definedName>
    <definedName name="XDO_?FINAL_MV?109?">'SMCBF-SP'!$G$10:$G$84</definedName>
    <definedName name="XDO_?FINAL_MV?11?">SMEEF!$G$10:$G$45</definedName>
    <definedName name="XDO_?FINAL_MV?110?">'SMCBF-SP'!$G$10:$G$89</definedName>
    <definedName name="XDO_?FINAL_MV?111?">SOF!$G$34:$G$35</definedName>
    <definedName name="XDO_?FINAL_MV?112?">SOF!$G$34:$G$53</definedName>
    <definedName name="XDO_?FINAL_MV?113?">SOF!$G$34:$G$58</definedName>
    <definedName name="XDO_?FINAL_MV?114?">SMMDF!$G$18:$G$52</definedName>
    <definedName name="XDO_?FINAL_MV?115?">SMMDF!$G$18:$G$64</definedName>
    <definedName name="XDO_?FINAL_MV?116?">SMMDF!$G$18:$G$71</definedName>
    <definedName name="XDO_?FINAL_MV?117?">SMMDF!$G$18:$G$96</definedName>
    <definedName name="XDO_?FINAL_MV?118?">SMMDF!$G$18:$G$101</definedName>
    <definedName name="XDO_?FINAL_MV?119?">SLF!$G$18</definedName>
    <definedName name="XDO_?FINAL_MV?12?">SMEEF!$G$10:$G$50</definedName>
    <definedName name="XDO_?FINAL_MV?120?">SLF!$G$18:$G$68</definedName>
    <definedName name="XDO_?FINAL_MV?121?">SLF!$G$18:$G$92</definedName>
    <definedName name="XDO_?FINAL_MV?122?">SLF!$G$18:$G$112</definedName>
    <definedName name="XDO_?FINAL_MV?123?">SLF!$G$18:$G$129</definedName>
    <definedName name="XDO_?FINAL_MV?124?">SLF!$G$18:$G$134</definedName>
    <definedName name="XDO_?FINAL_MV?125?">SDBF!$G$18:$G$27</definedName>
    <definedName name="XDO_?FINAL_MV?126?">SDBF!$G$18:$G$37</definedName>
    <definedName name="XDO_?FINAL_MV?127?">SDBF!$G$18:$G$43</definedName>
    <definedName name="XDO_?FINAL_MV?128?">SDBF!$G$18:$G$51</definedName>
    <definedName name="XDO_?FINAL_MV?129?">SDBF!$G$18:$G$70</definedName>
    <definedName name="XDO_?FINAL_MV?13?">SMEEF!$G$10:$G$54</definedName>
    <definedName name="XDO_?FINAL_MV?130?">SDBF!$G$18:$G$75</definedName>
    <definedName name="XDO_?FINAL_MV?131?">SSF!$G$26</definedName>
    <definedName name="XDO_?FINAL_MV?132?">SSF!$G$26:$G$62</definedName>
    <definedName name="XDO_?FINAL_MV?133?">SSF!$G$26:$G$97</definedName>
    <definedName name="XDO_?FINAL_MV?134?">SSF!$G$26:$G$107</definedName>
    <definedName name="XDO_?FINAL_MV?135?">SSF!$G$26:$G$113</definedName>
    <definedName name="XDO_?FINAL_MV?136?">SSF!$G$26:$G$130</definedName>
    <definedName name="XDO_?FINAL_MV?137?">SCRF!$G$16</definedName>
    <definedName name="XDO_?FINAL_MV?138?">SCRF!$G$16:$G$55</definedName>
    <definedName name="XDO_?FINAL_MV?139?">SCRF!$G$16:$G$64</definedName>
    <definedName name="XDO_?FINAL_MV?14?">SMEEF!$G$10:$G$91</definedName>
    <definedName name="XDO_?FINAL_MV?140?">SCRF!$G$16:$G$72</definedName>
    <definedName name="XDO_?FINAL_MV?141?">SCRF!$G$16:$G$76</definedName>
    <definedName name="XDO_?FINAL_MV?142?">SCRF!$G$16:$G$80</definedName>
    <definedName name="XDO_?FINAL_MV?143?">SCRF!$G$16:$G$97</definedName>
    <definedName name="XDO_?FINAL_MV?144?">SCRF!$G$16:$G$102</definedName>
    <definedName name="XDO_?FINAL_MV?145?">SFEF!$G$10:$G$33</definedName>
    <definedName name="XDO_?FINAL_MV?146?">SFEF!$G$10:$G$39</definedName>
    <definedName name="XDO_?FINAL_MV?147?">SFEF!$G$10:$G$60</definedName>
    <definedName name="XDO_?FINAL_MV?148?">SFEF!$G$10:$G$77</definedName>
    <definedName name="XDO_?FINAL_MV?149?">SFEF!$G$10:$G$82</definedName>
    <definedName name="XDO_?FINAL_MV?15?">SMEEF!$G$10:$G$96</definedName>
    <definedName name="XDO_?FINAL_MV?150?">SCHF!$G$10:$G$50</definedName>
    <definedName name="XDO_?FINAL_MV?151?">SCHF!$G$10:$G$58</definedName>
    <definedName name="XDO_?FINAL_MV?152?">SCHF!$G$10:$G$107</definedName>
    <definedName name="XDO_?FINAL_MV?153?">SCHF!$G$10:$G$115</definedName>
    <definedName name="XDO_?FINAL_MV?154?">SCHF!$G$10:$G$125</definedName>
    <definedName name="XDO_?FINAL_MV?155?">SCHF!$G$10:$G$134</definedName>
    <definedName name="XDO_?FINAL_MV?156?">SCHF!$G$10:$G$153</definedName>
    <definedName name="XDO_?FINAL_MV?157?">SCHF!$G$10:$G$158</definedName>
    <definedName name="XDO_?FINAL_MV?158?">SMUSD!$G$18:$G$43</definedName>
    <definedName name="XDO_?FINAL_MV?159?">SMUSD!$G$18:$G$56</definedName>
    <definedName name="XDO_?FINAL_MV?16?">#REF!</definedName>
    <definedName name="XDO_?FINAL_MV?160?">SMUSD!$G$18:$G$84</definedName>
    <definedName name="XDO_?FINAL_MV?161?">SMUSD!$G$18:$G$109</definedName>
    <definedName name="XDO_?FINAL_MV?162?">SMUSD!$G$18:$G$122</definedName>
    <definedName name="XDO_?FINAL_MV?163?">SMUSD!$G$18:$G$139</definedName>
    <definedName name="XDO_?FINAL_MV?164?">SMUSD!$G$18:$G$144</definedName>
    <definedName name="XDO_?FINAL_MV?165?">SMIDCAP!$G$10:$G$70</definedName>
    <definedName name="XDO_?FINAL_MV?166?">SMIDCAP!$G$10:$G$95</definedName>
    <definedName name="XDO_?FINAL_MV?167?">SMIDCAP!$G$10:$G$112</definedName>
    <definedName name="XDO_?FINAL_MV?168?">SMIDCAP!$G$10:$G$117</definedName>
    <definedName name="XDO_?FINAL_MV?169?">SMCMF!$G$24:$G$29</definedName>
    <definedName name="XDO_?FINAL_MV?17?">#REF!</definedName>
    <definedName name="XDO_?FINAL_MV?170?">SMCMF!$G$24:$G$45</definedName>
    <definedName name="XDO_?FINAL_MV?171?">SMCMF!$G$24:$G$58</definedName>
    <definedName name="XDO_?FINAL_MV?172?">SMCMF!$G$24:$G$63</definedName>
    <definedName name="XDO_?FINAL_MV?173?">SMCOMMA!$G$10:$G$32</definedName>
    <definedName name="XDO_?FINAL_MV?174?">SMCOMMA!$G$10:$G$73</definedName>
    <definedName name="XDO_?FINAL_MV?175?">SMCOMMA!$G$10:$G$78</definedName>
    <definedName name="XDO_?FINAL_MV?176?">SMGF!$G$24:$G$26</definedName>
    <definedName name="XDO_?FINAL_MV?177?">SMGF!$G$24:$G$35</definedName>
    <definedName name="XDO_?FINAL_MV?178?">SMGF!$G$24:$G$49</definedName>
    <definedName name="XDO_?FINAL_MV?179?">SMGF!$G$24:$G$66</definedName>
    <definedName name="XDO_?FINAL_MV?18?">#REF!</definedName>
    <definedName name="XDO_?FINAL_MV?180?">SMGF!$G$24:$G$71</definedName>
    <definedName name="XDO_?FINAL_MV?181?">SFLEXI!$G$10:$G$64</definedName>
    <definedName name="XDO_?FINAL_MV?182?">SFLEXI!$G$10:$G$71</definedName>
    <definedName name="XDO_?FINAL_MV?183?">SFLEXI!$G$10:$G$92</definedName>
    <definedName name="XDO_?FINAL_MV?184?">SFLEXI!$G$10:$G$109</definedName>
    <definedName name="XDO_?FINAL_MV?185?">SFLEXI!$G$10:$G$114</definedName>
    <definedName name="XDO_?FINAL_MV?186?">SMAAF!$G$10:$G$56</definedName>
    <definedName name="XDO_?FINAL_MV?187?">SMAAF!$G$10:$G$62</definedName>
    <definedName name="XDO_?FINAL_MV?188?">SMAAF!$G$10:$G$66</definedName>
    <definedName name="XDO_?FINAL_MV?189?">SMAAF!$G$10:$G$76</definedName>
    <definedName name="XDO_?FINAL_MV?19?">#REF!</definedName>
    <definedName name="XDO_?FINAL_MV?190?">SMAAF!$G$10:$G$87</definedName>
    <definedName name="XDO_?FINAL_MV?191?">SMAAF!$G$10:$G$95</definedName>
    <definedName name="XDO_?FINAL_MV?192?">SMAAF!$G$10:$G$108</definedName>
    <definedName name="XDO_?FINAL_MV?193?">SMAAF!$G$10:$G$118</definedName>
    <definedName name="XDO_?FINAL_MV?194?">SMAAF!$G$10:$G$123</definedName>
    <definedName name="XDO_?FINAL_MV?195?">SBLUECHIP!$G$10:$G$57</definedName>
    <definedName name="XDO_?FINAL_MV?196?">SBLUECHIP!$G$10:$G$82</definedName>
    <definedName name="XDO_?FINAL_MV?197?">SBLUECHIP!$G$10:$G$99</definedName>
    <definedName name="XDO_?FINAL_MV?198?">SBLUECHIP!$G$10:$G$104</definedName>
    <definedName name="XDO_?FINAL_MV?199?">SAOF!$G$10:$G$174</definedName>
    <definedName name="XDO_?FINAL_MV?2?">#REF!</definedName>
    <definedName name="XDO_?FINAL_MV?20?">#REF!</definedName>
    <definedName name="XDO_?FINAL_MV?200?">SAOF!$G$10:$G$203</definedName>
    <definedName name="XDO_?FINAL_MV?201?">SAOF!$G$10:$G$208</definedName>
    <definedName name="XDO_?FINAL_MV?202?">SAOF!$G$10:$G$217</definedName>
    <definedName name="XDO_?FINAL_MV?203?">SAOF!$G$10:$G$227</definedName>
    <definedName name="XDO_?FINAL_MV?204?">SAOF!$G$10:$G$237</definedName>
    <definedName name="XDO_?FINAL_MV?205?">SAOF!$G$10:$G$242</definedName>
    <definedName name="XDO_?FINAL_MV?206?">SIF!$G$10:$G$41</definedName>
    <definedName name="XDO_?FINAL_MV?207?">SIF!$G$10:$G$49</definedName>
    <definedName name="XDO_?FINAL_MV?208?">SIF!$G$10:$G$86</definedName>
    <definedName name="XDO_?FINAL_MV?209?">SIF!$G$10:$G$91</definedName>
    <definedName name="XDO_?FINAL_MV?21?">#REF!</definedName>
    <definedName name="XDO_?FINAL_MV?210?">SMLDF!$G$18:$G$53</definedName>
    <definedName name="XDO_?FINAL_MV?211?">SMLDF!$G$18:$G$63</definedName>
    <definedName name="XDO_?FINAL_MV?212?">SMLDF!$G$18:$G$71</definedName>
    <definedName name="XDO_?FINAL_MV?213?">SMLDF!$G$18:$G$92</definedName>
    <definedName name="XDO_?FINAL_MV?214?">SMLDF!$G$18:$G$111</definedName>
    <definedName name="XDO_?FINAL_MV?215?">SMLDF!$G$18:$G$120</definedName>
    <definedName name="XDO_?FINAL_MV?216?">SMLDF!$G$18:$G$129</definedName>
    <definedName name="XDO_?FINAL_MV?217?">SMLDF!$G$18:$G$142</definedName>
    <definedName name="XDO_?FINAL_MV?218?">SMLDF!$G$18:$G$147</definedName>
    <definedName name="XDO_?FINAL_MV?219?">SSTDF!$G$18:$G$82</definedName>
    <definedName name="XDO_?FINAL_MV?22?">#REF!</definedName>
    <definedName name="XDO_?FINAL_MV?220?">SSTDF!$G$18:$G$95</definedName>
    <definedName name="XDO_?FINAL_MV?221?">SSTDF!$G$18:$G$107</definedName>
    <definedName name="XDO_?FINAL_MV?222?">SSTDF!$G$18:$G$113</definedName>
    <definedName name="XDO_?FINAL_MV?223?">SSTDF!$G$18:$G$119</definedName>
    <definedName name="XDO_?FINAL_MV?224?">SSTDF!$G$18:$G$129</definedName>
    <definedName name="XDO_?FINAL_MV?225?">SSTDF!$G$18:$G$142</definedName>
    <definedName name="XDO_?FINAL_MV?226?">SSTDF!$G$18:$G$147</definedName>
    <definedName name="XDO_?FINAL_MV?227?">SETFGOLD!$G$44</definedName>
    <definedName name="XDO_?FINAL_MV?228?">SETFGOLD!$G$44:$G$52</definedName>
    <definedName name="XDO_?FINAL_MV?229?">SETFGOLD!$G$44:$G$57</definedName>
    <definedName name="XDO_?FINAL_MV?23?">#REF!</definedName>
    <definedName name="XDO_?FINAL_MV?230?">SPSU!$G$10:$G$32</definedName>
    <definedName name="XDO_?FINAL_MV?231?">SPSU!$G$10:$G$73</definedName>
    <definedName name="XDO_?FINAL_MV?232?">SPSU!$G$10:$G$78</definedName>
    <definedName name="XDO_?FINAL_MV?233?">SGF!$G$42</definedName>
    <definedName name="XDO_?FINAL_MV?234?">SGF!$G$42:$G$52</definedName>
    <definedName name="XDO_?FINAL_MV?235?">SGF!$G$42:$G$57</definedName>
    <definedName name="XDO_?FINAL_MV?236?">SBISENSEX!$G$10:$G$39</definedName>
    <definedName name="XDO_?FINAL_MV?237?">SBISENSEX!$G$10:$G$80</definedName>
    <definedName name="XDO_?FINAL_MV?238?">SBISENSEX!$G$10:$G$85</definedName>
    <definedName name="XDO_?FINAL_MV?239?">SSCF!$G$10:$G$63</definedName>
    <definedName name="XDO_?FINAL_MV?24?">#REF!</definedName>
    <definedName name="XDO_?FINAL_MV?240?">SSCF!$G$10:$G$75</definedName>
    <definedName name="XDO_?FINAL_MV?241?">SSCF!$G$10:$G$106</definedName>
    <definedName name="XDO_?FINAL_MV?242?">SSCF!$G$10:$G$111</definedName>
    <definedName name="XDO_?FINAL_MV?243?">SBPF!$G$18:$G$68</definedName>
    <definedName name="XDO_?FINAL_MV?244?">SBPF!$G$18:$G$78</definedName>
    <definedName name="XDO_?FINAL_MV?245?">SBPF!$G$18:$G$86</definedName>
    <definedName name="XDO_?FINAL_MV?246?">SBPF!$G$18:$G$91</definedName>
    <definedName name="XDO_?FINAL_MV?247?">SBPF!$G$18:$G$99</definedName>
    <definedName name="XDO_?FINAL_MV?248?">SBPF!$G$18:$G$118</definedName>
    <definedName name="XDO_?FINAL_MV?249?">SBPF!$G$18:$G$123</definedName>
    <definedName name="XDO_?FINAL_MV?25?">#REF!</definedName>
    <definedName name="XDO_?FINAL_MV?250?">'STAF-III'!$G$10:$G$30</definedName>
    <definedName name="XDO_?FINAL_MV?251?">'STAF-III'!$G$10:$G$71</definedName>
    <definedName name="XDO_?FINAL_MV?252?">'STAF-III'!$G$10:$G$76</definedName>
    <definedName name="XDO_?FINAL_MV?253?">'SLTAF-I'!$G$10:$G$35</definedName>
    <definedName name="XDO_?FINAL_MV?254?">'SLTAF-I'!$G$10:$G$76</definedName>
    <definedName name="XDO_?FINAL_MV?255?">'SLTAF-I'!$G$10:$G$81</definedName>
    <definedName name="XDO_?FINAL_MV?256?">'SLTAF-II'!$G$10:$G$35</definedName>
    <definedName name="XDO_?FINAL_MV?257?">'SLTAF-II'!$G$10:$G$76</definedName>
    <definedName name="XDO_?FINAL_MV?258?">'SLTAF-II'!$G$10:$G$81</definedName>
    <definedName name="XDO_?FINAL_MV?259?">SBFS!$G$10:$G$29</definedName>
    <definedName name="XDO_?FINAL_MV?26?">#REF!</definedName>
    <definedName name="XDO_?FINAL_MV?260?">SBFS!$G$10:$G$70</definedName>
    <definedName name="XDO_?FINAL_MV?261?">SBFS!$G$10:$G$75</definedName>
    <definedName name="XDO_?FINAL_MV?262?">SETFNN50!$G$10:$G$59</definedName>
    <definedName name="XDO_?FINAL_MV?263?">SETFNN50!$G$10:$G$100</definedName>
    <definedName name="XDO_?FINAL_MV?264?">SETFNN50!$G$10:$G$105</definedName>
    <definedName name="XDO_?FINAL_MV?265?">SETFNIFBK!$G$10:$G$21</definedName>
    <definedName name="XDO_?FINAL_MV?266?">SETFNIFBK!$G$10:$G$62</definedName>
    <definedName name="XDO_?FINAL_MV?267?">SETFNIFBK!$G$10:$G$67</definedName>
    <definedName name="XDO_?FINAL_MV?268?">SETFBSE100!$G$10:$G$110</definedName>
    <definedName name="XDO_?FINAL_MV?269?">SETFBSE100!$G$10:$G$151</definedName>
    <definedName name="XDO_?FINAL_MV?27?">#REF!</definedName>
    <definedName name="XDO_?FINAL_MV?270?">SETFBSE100!$G$10:$G$156</definedName>
    <definedName name="XDO_?FINAL_MV?271?">SESF!$G$10:$G$84</definedName>
    <definedName name="XDO_?FINAL_MV?272?">SESF!$G$10:$G$92</definedName>
    <definedName name="XDO_?FINAL_MV?273?">SESF!$G$10:$G$107</definedName>
    <definedName name="XDO_?FINAL_MV?274?">SESF!$G$10:$G$115</definedName>
    <definedName name="XDO_?FINAL_MV?275?">SESF!$G$10:$G$126</definedName>
    <definedName name="XDO_?FINAL_MV?276?">SESF!$G$10:$G$132</definedName>
    <definedName name="XDO_?FINAL_MV?277?">SESF!$G$10:$G$149</definedName>
    <definedName name="XDO_?FINAL_MV?278?">SESF!$G$10:$G$154</definedName>
    <definedName name="XDO_?FINAL_MV?279?">SETFNIF50!$G$10:$G$59</definedName>
    <definedName name="XDO_?FINAL_MV?28?">#REF!</definedName>
    <definedName name="XDO_?FINAL_MV?280?">SETFNIF50!$G$10:$G$100</definedName>
    <definedName name="XDO_?FINAL_MV?281?">SETFNIF50!$G$10:$G$105</definedName>
    <definedName name="XDO_?FINAL_MV?282?">'SLTAF-III'!$G$10:$G$35</definedName>
    <definedName name="XDO_?FINAL_MV?283?">'SLTAF-III'!$G$10:$G$76</definedName>
    <definedName name="XDO_?FINAL_MV?284?">'SLTAF-III'!$G$10:$G$81</definedName>
    <definedName name="XDO_?FINAL_MV?285?">SETF10GILT!$G$24</definedName>
    <definedName name="XDO_?FINAL_MV?286?">SETF10GILT!$G$24:$G$51</definedName>
    <definedName name="XDO_?FINAL_MV?287?">SETF10GILT!$G$24:$G$56</definedName>
    <definedName name="XDO_?FINAL_MV?288?">'SLTAF-IV'!$G$10:$G$32</definedName>
    <definedName name="XDO_?FINAL_MV?289?">'SLTAF-IV'!$G$10:$G$44</definedName>
    <definedName name="XDO_?FINAL_MV?29?">#REF!</definedName>
    <definedName name="XDO_?FINAL_MV?290?">'SLTAF-IV'!$G$10:$G$75</definedName>
    <definedName name="XDO_?FINAL_MV?291?">'SLTAF-IV'!$G$10:$G$80</definedName>
    <definedName name="XDO_?FINAL_MV?292?">'SLTAF-V'!$G$10:$G$30</definedName>
    <definedName name="XDO_?FINAL_MV?293?">'SLTAF-V'!$G$10:$G$71</definedName>
    <definedName name="XDO_?FINAL_MV?294?">'SLTAF-V'!$G$10:$G$76</definedName>
    <definedName name="XDO_?FINAL_MV?295?">'SLTAF-VI'!$G$10:$G$52</definedName>
    <definedName name="XDO_?FINAL_MV?296?">'SLTAF-VI'!$G$10:$G$93</definedName>
    <definedName name="XDO_?FINAL_MV?297?">'SLTAF-VI'!$G$10:$G$98</definedName>
    <definedName name="XDO_?FINAL_MV?298?">SETFSN50!$G$10:$G$59</definedName>
    <definedName name="XDO_?FINAL_MV?299?">SETFSN50!$G$10:$G$104</definedName>
    <definedName name="XDO_?FINAL_MV?3?">#REF!</definedName>
    <definedName name="XDO_?FINAL_MV?30?">#REF!</definedName>
    <definedName name="XDO_?FINAL_MV?300?">SBIETFQLTY!$G$10:$G$39</definedName>
    <definedName name="XDO_?FINAL_MV?301?">SBIETFQLTY!$G$10:$G$80</definedName>
    <definedName name="XDO_?FINAL_MV?302?">SBIETFQLTY!$G$10:$G$85</definedName>
    <definedName name="XDO_?FINAL_MV?303?">SCBF!$G$18:$G$107</definedName>
    <definedName name="XDO_?FINAL_MV?304?">SCBF!$G$18:$G$117</definedName>
    <definedName name="XDO_?FINAL_MV?305?">SCBF!$G$18:$G$129</definedName>
    <definedName name="XDO_?FINAL_MV?306?">SCBF!$G$18:$G$134</definedName>
    <definedName name="XDO_?FINAL_MV?307?">SCBF!$G$18:$G$149</definedName>
    <definedName name="XDO_?FINAL_MV?308?">SCBF!$G$18:$G$162</definedName>
    <definedName name="XDO_?FINAL_MV?309?">SCBF!$G$18:$G$167</definedName>
    <definedName name="XDO_?FINAL_MV?31?">#REF!</definedName>
    <definedName name="XDO_?FINAL_MV?310?">SEMVF!$G$10:$G$59</definedName>
    <definedName name="XDO_?FINAL_MV?311?">SEMVF!$G$10:$G$100</definedName>
    <definedName name="XDO_?FINAL_MV?312?">SEMVF!$G$10:$G$105</definedName>
    <definedName name="XDO_?FINAL_MV?313?">'SDFS-C-49'!$G$50</definedName>
    <definedName name="XDO_?FINAL_MV?314?">'SDFS-C-49'!$G$50:$G$55</definedName>
    <definedName name="XDO_?FINAL_MV?315?">'SDFS-C-50'!$G$50</definedName>
    <definedName name="XDO_?FINAL_MV?316?">'SDFS-C-50'!$G$50:$G$55</definedName>
    <definedName name="XDO_?FINAL_MV?317?">'SFMP- Series 1'!$G$26:$G$31</definedName>
    <definedName name="XDO_?FINAL_MV?318?">'SFMP- Series 1'!$G$26:$G$47</definedName>
    <definedName name="XDO_?FINAL_MV?319?">'SFMP- Series 1'!$G$26:$G$60</definedName>
    <definedName name="XDO_?FINAL_MV?32?">#REF!</definedName>
    <definedName name="XDO_?FINAL_MV?320?">'SFMP- Series 1'!$G$26:$G$65</definedName>
    <definedName name="XDO_?FINAL_MV?321?">'SFMP- Series 6'!$G$26:$G$29</definedName>
    <definedName name="XDO_?FINAL_MV?322?">'SFMP- Series 6'!$G$26:$G$45</definedName>
    <definedName name="XDO_?FINAL_MV?323?">'SFMP- Series 6'!$G$26:$G$58</definedName>
    <definedName name="XDO_?FINAL_MV?324?">'SFMP- Series 6'!$G$26:$G$63</definedName>
    <definedName name="XDO_?FINAL_MV?325?">'SFMP- Series 14'!$G$50</definedName>
    <definedName name="XDO_?FINAL_MV?326?">'SFMP- Series 14'!$G$50:$G$55</definedName>
    <definedName name="XDO_?FINAL_MV?327?">'SCPOF-Series A (Plan 7)'!$G$10:$G$59</definedName>
    <definedName name="XDO_?FINAL_MV?328?">'SCPOF-Series A (Plan 7)'!$G$10:$G$76</definedName>
    <definedName name="XDO_?FINAL_MV?329?">'SCPOF-Series A (Plan 7)'!$G$10:$G$85</definedName>
    <definedName name="XDO_?FINAL_MV?33?">SLMF!$G$10:$G$79</definedName>
    <definedName name="XDO_?FINAL_MV?330?">'SCPOF-Series A (Plan 7)'!$G$10:$G$102</definedName>
    <definedName name="XDO_?FINAL_MV?331?">'SCPOF-Series A (Plan 7)'!$G$10:$G$107</definedName>
    <definedName name="XDO_?FINAL_MV?332?">'SCPOF-Series A (Plan 8)'!$G$10:$G$59</definedName>
    <definedName name="XDO_?FINAL_MV?333?">'SCPOF-Series A (Plan 8)'!$G$10:$G$84</definedName>
    <definedName name="XDO_?FINAL_MV?334?">'SCPOF-Series A (Plan 8)'!$G$10:$G$101</definedName>
    <definedName name="XDO_?FINAL_MV?335?">'SCPOF-Series A (Plan 8)'!$G$10:$G$106</definedName>
    <definedName name="XDO_?FINAL_MV?336?">'SFMP- Series 34'!$G$26</definedName>
    <definedName name="XDO_?FINAL_MV?337?">'SFMP- Series 34'!$G$26:$G$41</definedName>
    <definedName name="XDO_?FINAL_MV?338?">'SFMP- Series 34'!$G$26:$G$54</definedName>
    <definedName name="XDO_?FINAL_MV?339?">'SFMP- Series 34'!$G$26:$G$59</definedName>
    <definedName name="XDO_?FINAL_MV?34?">SLMF!$G$10:$G$85</definedName>
    <definedName name="XDO_?FINAL_MV?340?">'SMCBF-IP'!$G$10:$G$38</definedName>
    <definedName name="XDO_?FINAL_MV?341?">'SMCBF-IP'!$G$10:$G$45</definedName>
    <definedName name="XDO_?FINAL_MV?342?">'SMCBF-IP'!$G$10:$G$49</definedName>
    <definedName name="XDO_?FINAL_MV?343?">'SMCBF-IP'!$G$10:$G$60</definedName>
    <definedName name="XDO_?FINAL_MV?344?">'SMCBF-IP'!$G$10:$G$87</definedName>
    <definedName name="XDO_?FINAL_MV?345?">'SMCBF-IP'!$G$10:$G$92</definedName>
    <definedName name="XDO_?FINAL_MV?346?">SFRDF!$G$18:$G$28</definedName>
    <definedName name="XDO_?FINAL_MV?347?">SFRDF!$G$18:$G$37</definedName>
    <definedName name="XDO_?FINAL_MV?348?">SFRDF!$G$18:$G$48</definedName>
    <definedName name="XDO_?FINAL_MV?349?">SFRDF!$G$18:$G$53</definedName>
    <definedName name="XDO_?FINAL_MV?35?">SLMF!$G$10:$G$124</definedName>
    <definedName name="XDO_?FINAL_MV?350?">SFRDF!$G$18:$G$62</definedName>
    <definedName name="XDO_?FINAL_MV?351?">SFRDF!$G$18:$G$73</definedName>
    <definedName name="XDO_?FINAL_MV?352?">SFRDF!$G$18:$G$66</definedName>
    <definedName name="XDO_?FINAL_MV?353?">SFRDF!$G$18:$G$86</definedName>
    <definedName name="XDO_?FINAL_MV?354?">SFRDF!$G$18:$G$91</definedName>
    <definedName name="XDO_?FINAL_MV?355?">SBIETFIT!$G$10:$G$19</definedName>
    <definedName name="XDO_?FINAL_MV?356?">SBIETFIT!$G$10:$G$60</definedName>
    <definedName name="XDO_?FINAL_MV?357?">SBIETFIT!$G$10:$G$65</definedName>
    <definedName name="XDO_?FINAL_MV?358?">SBIETFPB!$G$10:$G$19</definedName>
    <definedName name="XDO_?FINAL_MV?359?">SBIETFPB!$G$10:$G$60</definedName>
    <definedName name="XDO_?FINAL_MV?36?">SLMF!$G$10:$G$129</definedName>
    <definedName name="XDO_?FINAL_MV?360?">SBIETFPB!$G$10:$G$65</definedName>
    <definedName name="XDO_?FINAL_MV?361?">'SRBF-AP'!$G$10:$G$46</definedName>
    <definedName name="XDO_?FINAL_MV?362?">'SRBF-AP'!$G$10:$G$55</definedName>
    <definedName name="XDO_?FINAL_MV?363?">'SRBF-AP'!$G$10:$G$63</definedName>
    <definedName name="XDO_?FINAL_MV?364?">'SRBF-AP'!$G$10:$G$67</definedName>
    <definedName name="XDO_?FINAL_MV?365?">'SRBF-AP'!$G$10:$G$77</definedName>
    <definedName name="XDO_?FINAL_MV?366?">'SRBF-AP'!$G$10:$G$96</definedName>
    <definedName name="XDO_?FINAL_MV?367?">'SRBF-AP'!$G$10:$G$101</definedName>
    <definedName name="XDO_?FINAL_MV?368?">'SRBF-AHP'!$G$10:$G$46</definedName>
    <definedName name="XDO_?FINAL_MV?369?">'SRBF-AHP'!$G$10:$G$54</definedName>
    <definedName name="XDO_?FINAL_MV?37?">SLTEF!$G$10:$G$74</definedName>
    <definedName name="XDO_?FINAL_MV?370?">'SRBF-AHP'!$G$10:$G$59</definedName>
    <definedName name="XDO_?FINAL_MV?371?">'SRBF-AHP'!$G$10:$G$68</definedName>
    <definedName name="XDO_?FINAL_MV?372?">'SRBF-AHP'!$G$10:$G$73</definedName>
    <definedName name="XDO_?FINAL_MV?373?">'SRBF-AHP'!$G$10:$G$85</definedName>
    <definedName name="XDO_?FINAL_MV?374?">'SRBF-AHP'!$G$10:$G$104</definedName>
    <definedName name="XDO_?FINAL_MV?375?">'SRBF-AHP'!$G$10:$G$109</definedName>
    <definedName name="XDO_?FINAL_MV?376?">'SRBF-CHP'!$G$10:$G$46</definedName>
    <definedName name="XDO_?FINAL_MV?377?">'SRBF-CHP'!$G$10:$G$67</definedName>
    <definedName name="XDO_?FINAL_MV?378?">'SRBF-CHP'!$G$10:$G$75</definedName>
    <definedName name="XDO_?FINAL_MV?379?">'SRBF-CHP'!$G$10:$G$102</definedName>
    <definedName name="XDO_?FINAL_MV?38?">SLTEF!$G$10:$G$117</definedName>
    <definedName name="XDO_?FINAL_MV?380?">'SRBF-CHP'!$G$10:$G$107</definedName>
    <definedName name="XDO_?FINAL_MV?381?">'SRBF-CP'!$G$10:$G$46</definedName>
    <definedName name="XDO_?FINAL_MV?382?">'SRBF-CP'!$G$10:$G$67</definedName>
    <definedName name="XDO_?FINAL_MV?383?">'SRBF-CP'!$G$10:$G$75</definedName>
    <definedName name="XDO_?FINAL_MV?384?">'SRBF-CP'!$G$10:$G$79</definedName>
    <definedName name="XDO_?FINAL_MV?385?">'SRBF-CP'!$G$10:$G$104</definedName>
    <definedName name="XDO_?FINAL_MV?386?">'SRBF-CP'!$G$10:$G$109</definedName>
    <definedName name="XDO_?FINAL_MV?387?">'SIA-US EQUITY FOF'!$G$14</definedName>
    <definedName name="XDO_?FINAL_MV?388?">'SIA-US EQUITY FOF'!$G$14:$G$51</definedName>
    <definedName name="XDO_?FINAL_MV?389?">'SIA-US EQUITY FOF'!$G$14:$G$56</definedName>
    <definedName name="XDO_?FINAL_MV?39?">SLTEF!$G$10:$G$122</definedName>
    <definedName name="XDO_?FINAL_MV?390?">'SFMP- Series 41'!$G$18:$G$19</definedName>
    <definedName name="XDO_?FINAL_MV?391?">'SFMP- Series 41'!$G$18:$G$27</definedName>
    <definedName name="XDO_?FINAL_MV?392?">'SFMP- Series 41'!$G$18:$G$34</definedName>
    <definedName name="XDO_?FINAL_MV?393?">'SFMP- Series 41'!$G$18:$G$51</definedName>
    <definedName name="XDO_?FINAL_MV?394?">'SFMP- Series 41'!$G$18:$G$64</definedName>
    <definedName name="XDO_?FINAL_MV?395?">'SFMP- Series 41'!$G$18:$G$69</definedName>
    <definedName name="XDO_?FINAL_MV?396?">'SFMP- Series 42'!$G$18</definedName>
    <definedName name="XDO_?FINAL_MV?397?">'SFMP- Series 42'!$G$18:$G$40</definedName>
    <definedName name="XDO_?FINAL_MV?398?">'SFMP- Series 42'!$G$18:$G$59</definedName>
    <definedName name="XDO_?FINAL_MV?399?">'SFMP- Series 42'!$G$18:$G$72</definedName>
    <definedName name="XDO_?FINAL_MV?4?">#REF!</definedName>
    <definedName name="XDO_?FINAL_MV?40?">#REF!</definedName>
    <definedName name="XDO_?FINAL_MV?400?">'SFMP- Series 42'!$G$18:$G$77</definedName>
    <definedName name="XDO_?FINAL_MV?401?">'SFMP- Series 43'!$G$26:$G$34</definedName>
    <definedName name="XDO_?FINAL_MV?402?">'SFMP- Series 43'!$G$26:$G$50</definedName>
    <definedName name="XDO_?FINAL_MV?403?">'SFMP- Series 43'!$G$26:$G$63</definedName>
    <definedName name="XDO_?FINAL_MV?404?">'SFMP- Series 43'!$G$26:$G$68</definedName>
    <definedName name="XDO_?FINAL_MV?405?">'SNN50'!$G$10:$G$59</definedName>
    <definedName name="XDO_?FINAL_MV?406?">'SNN50'!$G$10:$G$100</definedName>
    <definedName name="XDO_?FINAL_MV?407?">'SNN50'!$G$10:$G$105</definedName>
    <definedName name="XDO_?FINAL_MV?408?">'SFMP- Series 44'!$G$26:$G$31</definedName>
    <definedName name="XDO_?FINAL_MV?409?">'SFMP- Series 44'!$G$26:$G$51</definedName>
    <definedName name="XDO_?FINAL_MV?41?">#REF!</definedName>
    <definedName name="XDO_?FINAL_MV?410?">'SFMP- Series 44'!$G$26:$G$64</definedName>
    <definedName name="XDO_?FINAL_MV?411?">'SFMP- Series 44'!$G$26:$G$69</definedName>
    <definedName name="XDO_?FINAL_MV?412?">'SFMP- Series 45'!$G$26:$G$33</definedName>
    <definedName name="XDO_?FINAL_MV?413?">'SFMP- Series 45'!$G$26:$G$53</definedName>
    <definedName name="XDO_?FINAL_MV?414?">'SFMP- Series 45'!$G$26:$G$66</definedName>
    <definedName name="XDO_?FINAL_MV?415?">'SFMP- Series 45'!$G$26:$G$71</definedName>
    <definedName name="XDO_?FINAL_MV?416?">SBIETFCON!$G$10:$G$39</definedName>
    <definedName name="XDO_?FINAL_MV?417?">SBIETFCON!$G$10:$G$80</definedName>
    <definedName name="XDO_?FINAL_MV?418?">SBIETFCON!$G$10:$G$85</definedName>
    <definedName name="XDO_?FINAL_MV?419?">'SFMP- Series 46'!$G$26:$G$29</definedName>
    <definedName name="XDO_?FINAL_MV?42?">#REF!</definedName>
    <definedName name="XDO_?FINAL_MV?420?">'SFMP- Series 46'!$G$26:$G$46</definedName>
    <definedName name="XDO_?FINAL_MV?421?">'SFMP- Series 46'!$G$26:$G$59</definedName>
    <definedName name="XDO_?FINAL_MV?422?">'SFMP- Series 46'!$G$26:$G$64</definedName>
    <definedName name="XDO_?FINAL_MV?423?">'SFMP- Series 47'!$G$26:$G$27</definedName>
    <definedName name="XDO_?FINAL_MV?424?">'SFMP- Series 47'!$G$26:$G$45</definedName>
    <definedName name="XDO_?FINAL_MV?425?">'SFMP- Series 47'!$G$26:$G$58</definedName>
    <definedName name="XDO_?FINAL_MV?426?">'SFMP- Series 47'!$G$26:$G$63</definedName>
    <definedName name="XDO_?FINAL_MV?427?">'SFMP- Series 48'!$G$26:$G$28</definedName>
    <definedName name="XDO_?FINAL_MV?428?">'SFMP- Series 48'!$G$26:$G$43</definedName>
    <definedName name="XDO_?FINAL_MV?429?">'SFMP- Series 48'!$G$26:$G$56</definedName>
    <definedName name="XDO_?FINAL_MV?43?">#REF!</definedName>
    <definedName name="XDO_?FINAL_MV?430?">'SFMP- Series 48'!$G$26:$G$61</definedName>
    <definedName name="XDO_?FINAL_MV?431?">SBAF!$G$10:$G$71</definedName>
    <definedName name="XDO_?FINAL_MV?432?">SBAF!$G$10:$G$78</definedName>
    <definedName name="XDO_?FINAL_MV?433?">SBAF!$G$10:$G$82</definedName>
    <definedName name="XDO_?FINAL_MV?434?">SBAF!$G$10:$G$98</definedName>
    <definedName name="XDO_?FINAL_MV?435?">SBAF!$G$10:$G$112</definedName>
    <definedName name="XDO_?FINAL_MV?436?">SBAF!$G$10:$G$116</definedName>
    <definedName name="XDO_?FINAL_MV?437?">SBAF!$G$10:$G$141</definedName>
    <definedName name="XDO_?FINAL_MV?438?">SBAF!$G$10:$G$146</definedName>
    <definedName name="XDO_?FINAL_MV?439?">'SFMP- Series 49'!$G$26:$G$33</definedName>
    <definedName name="XDO_?FINAL_MV?44?">#REF!</definedName>
    <definedName name="XDO_?FINAL_MV?440?">'SFMP- Series 49'!$G$26:$G$51</definedName>
    <definedName name="XDO_?FINAL_MV?441?">'SFMP- Series 49'!$G$26:$G$64</definedName>
    <definedName name="XDO_?FINAL_MV?442?">'SFMP- Series 49'!$G$26:$G$69</definedName>
    <definedName name="XDO_?FINAL_MV?443?">'SFMP- Series 50'!$G$26:$G$30</definedName>
    <definedName name="XDO_?FINAL_MV?444?">'SFMP- Series 50'!$G$26:$G$47</definedName>
    <definedName name="XDO_?FINAL_MV?445?">'SFMP- Series 50'!$G$26:$G$60</definedName>
    <definedName name="XDO_?FINAL_MV?446?">'SFMP- Series 50'!$G$26:$G$65</definedName>
    <definedName name="XDO_?FINAL_MV?447?">'SFMP- Series 51'!$G$26:$G$36</definedName>
    <definedName name="XDO_?FINAL_MV?448?">'SFMP- Series 51'!$G$26:$G$55</definedName>
    <definedName name="XDO_?FINAL_MV?449?">'SFMP- Series 51'!$G$26:$G$68</definedName>
    <definedName name="XDO_?FINAL_MV?45?">#REF!</definedName>
    <definedName name="XDO_?FINAL_MV?450?">'SFMP- Series 51'!$G$26:$G$73</definedName>
    <definedName name="XDO_?FINAL_MV?451?">'SFMP- Series 52'!$G$26:$G$30</definedName>
    <definedName name="XDO_?FINAL_MV?452?">'SFMP- Series 52'!$G$26:$G$49</definedName>
    <definedName name="XDO_?FINAL_MV?453?">'SFMP- Series 52'!$G$26:$G$62</definedName>
    <definedName name="XDO_?FINAL_MV?454?">'SFMP- Series 52'!$G$26:$G$67</definedName>
    <definedName name="XDO_?FINAL_MV?455?">'SFMP- Series 53'!$G$26:$G$34</definedName>
    <definedName name="XDO_?FINAL_MV?456?">'SFMP- Series 53'!$G$26:$G$52</definedName>
    <definedName name="XDO_?FINAL_MV?457?">'SFMP- Series 53'!$G$26:$G$65</definedName>
    <definedName name="XDO_?FINAL_MV?458?">'SFMP- Series 53'!$G$26:$G$70</definedName>
    <definedName name="XDO_?FINAL_MV?459?">'SFMP- Series 54'!$G$26:$G$28</definedName>
    <definedName name="XDO_?FINAL_MV?46?">SMGLF!$G$10:$G$30</definedName>
    <definedName name="XDO_?FINAL_MV?460?">'SFMP- Series 54'!$G$26:$G$42</definedName>
    <definedName name="XDO_?FINAL_MV?461?">'SFMP- Series 54'!$G$26:$G$55</definedName>
    <definedName name="XDO_?FINAL_MV?462?">'SFMP- Series 54'!$G$26:$G$60</definedName>
    <definedName name="XDO_?FINAL_MV?463?">'SFMP- Series 55'!$G$26:$G$32</definedName>
    <definedName name="XDO_?FINAL_MV?464?">'SFMP- Series 55'!$G$26:$G$50</definedName>
    <definedName name="XDO_?FINAL_MV?465?">'SFMP- Series 55'!$G$26:$G$63</definedName>
    <definedName name="XDO_?FINAL_MV?466?">'SFMP- Series 55'!$G$26:$G$68</definedName>
    <definedName name="XDO_?FINAL_MV?467?">'SFMP- Series 56'!$G$26:$G$28</definedName>
    <definedName name="XDO_?FINAL_MV?468?">'SFMP- Series 56'!$G$26:$G$43</definedName>
    <definedName name="XDO_?FINAL_MV?469?">'SFMP- Series 56'!$G$26:$G$56</definedName>
    <definedName name="XDO_?FINAL_MV?47?">SMGLF!$G$10:$G$37</definedName>
    <definedName name="XDO_?FINAL_MV?470?">'SFMP- Series 56'!$G$26:$G$61</definedName>
    <definedName name="XDO_?FINAL_MV?471?">'SFMP- Series 57'!$G$26:$G$29</definedName>
    <definedName name="XDO_?FINAL_MV?472?">'SFMP- Series 57'!$G$26:$G$49</definedName>
    <definedName name="XDO_?FINAL_MV?473?">'SFMP- Series 57'!$G$26:$G$62</definedName>
    <definedName name="XDO_?FINAL_MV?474?">'SFMP- Series 57'!$G$26:$G$67</definedName>
    <definedName name="XDO_?FINAL_MV?475?">'SFMP- Series 58'!$G$26:$G$31</definedName>
    <definedName name="XDO_?FINAL_MV?476?">'SFMP- Series 58'!$G$26:$G$47</definedName>
    <definedName name="XDO_?FINAL_MV?477?">'SFMP- Series 58'!$G$26:$G$60</definedName>
    <definedName name="XDO_?FINAL_MV?478?">'SFMP- Series 58'!$G$26:$G$65</definedName>
    <definedName name="XDO_?FINAL_MV?479?">SCPSE!$G$18:$G$47</definedName>
    <definedName name="XDO_?FINAL_MV?48?">SMGLF!$G$10:$G$74</definedName>
    <definedName name="XDO_?FINAL_MV?480?">SCPSE!$G$18:$G$56</definedName>
    <definedName name="XDO_?FINAL_MV?481?">SCPSE!$G$18:$G$140</definedName>
    <definedName name="XDO_?FINAL_MV?482?">SCPSE!$G$18:$G$165</definedName>
    <definedName name="XDO_?FINAL_MV?483?">SCPSE!$G$18:$G$170</definedName>
    <definedName name="XDO_?FINAL_MV?484?">'SFMP- Series 59'!$G$38:$G$40</definedName>
    <definedName name="XDO_?FINAL_MV?485?">'SFMP- Series 59'!$G$38:$G$53</definedName>
    <definedName name="XDO_?FINAL_MV?486?">'SFMP- Series 59'!$G$38:$G$58</definedName>
    <definedName name="XDO_?FINAL_MV?487?">'SFMP- Series 60'!$G$26:$G$30</definedName>
    <definedName name="XDO_?FINAL_MV?488?">'SFMP- Series 60'!$G$26:$G$48</definedName>
    <definedName name="XDO_?FINAL_MV?489?">'SFMP- Series 60'!$G$26:$G$61</definedName>
    <definedName name="XDO_?FINAL_MV?49?">SMGLF!$G$10:$G$79</definedName>
    <definedName name="XDO_?FINAL_MV?490?">'SFMP- Series 60'!$G$26:$G$66</definedName>
    <definedName name="XDO_?FINAL_MV?491?">SMCF!$G$10:$G$45</definedName>
    <definedName name="XDO_?FINAL_MV?492?">SMCF!$G$10:$G$60</definedName>
    <definedName name="XDO_?FINAL_MV?493?">SMCF!$G$10:$G$71</definedName>
    <definedName name="XDO_?FINAL_MV?494?">SMCF!$G$10:$G$88</definedName>
    <definedName name="XDO_?FINAL_MV?495?">SMCF!$G$10:$G$93</definedName>
    <definedName name="XDO_?FINAL_MV?496?">'SFMP- Series 61'!$G$26:$G$36</definedName>
    <definedName name="XDO_?FINAL_MV?497?">'SFMP- Series 61'!$G$26:$G$55</definedName>
    <definedName name="XDO_?FINAL_MV?498?">'SFMP- Series 61'!$G$26:$G$68</definedName>
    <definedName name="XDO_?FINAL_MV?499?">'SFMP- Series 61'!$G$26:$G$73</definedName>
    <definedName name="XDO_?FINAL_MV?5?">#REF!</definedName>
    <definedName name="XDO_?FINAL_MV?50?">#REF!</definedName>
    <definedName name="XDO_?FINAL_MV?500?">'SFMP- Series 66'!$G$26:$G$34</definedName>
    <definedName name="XDO_?FINAL_MV?501?">'SFMP- Series 66'!$G$26:$G$51</definedName>
    <definedName name="XDO_?FINAL_MV?502?">'SFMP- Series 66'!$G$26:$G$64</definedName>
    <definedName name="XDO_?FINAL_MV?503?">'SFMP- Series 66'!$G$26:$G$69</definedName>
    <definedName name="XDO_?FINAL_MV?504?">'SFMP- Series 67'!$G$26:$G$34</definedName>
    <definedName name="XDO_?FINAL_MV?505?">'SFMP- Series 67'!$G$26:$G$53</definedName>
    <definedName name="XDO_?FINAL_MV?506?">'SFMP- Series 67'!$G$26:$G$66</definedName>
    <definedName name="XDO_?FINAL_MV?507?">'SFMP- Series 67'!$G$26:$G$71</definedName>
    <definedName name="XDO_?FINAL_MV?508?">'SFMP- Series 63'!$G$18</definedName>
    <definedName name="XDO_?FINAL_MV?509?">'SFMP- Series 63'!$G$18:$G$34</definedName>
    <definedName name="XDO_?FINAL_MV?51?">#REF!</definedName>
    <definedName name="XDO_?FINAL_MV?510?">'SFMP- Series 63'!$G$18:$G$38</definedName>
    <definedName name="XDO_?FINAL_MV?511?">'SFMP- Series 63'!$G$18:$G$42</definedName>
    <definedName name="XDO_?FINAL_MV?512?">'SFMP- Series 63'!$G$18:$G$59</definedName>
    <definedName name="XDO_?FINAL_MV?513?">'SFMP- Series 63'!$G$18:$G$64</definedName>
    <definedName name="XDO_?FINAL_MV?514?">'SFMP- Series 64'!$G$24</definedName>
    <definedName name="XDO_?FINAL_MV?515?">'SFMP- Series 64'!$G$24:$G$32</definedName>
    <definedName name="XDO_?FINAL_MV?516?">'SFMP- Series 64'!$G$24:$G$49</definedName>
    <definedName name="XDO_?FINAL_MV?517?">'SFMP- Series 64'!$G$24:$G$62</definedName>
    <definedName name="XDO_?FINAL_MV?518?">'SFMP- Series 64'!$G$24:$G$67</definedName>
    <definedName name="XDO_?FINAL_MV?519?">'SFMP- Series 65'!$G$18:$G$19</definedName>
    <definedName name="XDO_?FINAL_MV?52?">#REF!</definedName>
    <definedName name="XDO_?FINAL_MV?520?">'SFMP- Series 65'!$G$18:$G$37</definedName>
    <definedName name="XDO_?FINAL_MV?521?">'SFMP- Series 65'!$G$18:$G$45</definedName>
    <definedName name="XDO_?FINAL_MV?522?">'SFMP- Series 65'!$G$18:$G$49</definedName>
    <definedName name="XDO_?FINAL_MV?523?">'SFMP- Series 65'!$G$18:$G$66</definedName>
    <definedName name="XDO_?FINAL_MV?524?">'SFMP- Series 65'!$G$18:$G$71</definedName>
    <definedName name="XDO_?FINAL_MV?525?">'SFMP- Series 68'!$G$24</definedName>
    <definedName name="XDO_?FINAL_MV?526?">'SFMP- Series 68'!$G$24:$G$41</definedName>
    <definedName name="XDO_?FINAL_MV?527?">'SFMP- Series 68'!$G$24:$G$54</definedName>
    <definedName name="XDO_?FINAL_MV?528?">'SFMP- Series 68'!$G$24:$G$59</definedName>
    <definedName name="XDO_?FINAL_MV?529?">SNM150IF!$G$10:$G$159</definedName>
    <definedName name="XDO_?FINAL_MV?53?">#REF!</definedName>
    <definedName name="XDO_?FINAL_MV?530?">SNM150IF!$G$10:$G$200</definedName>
    <definedName name="XDO_?FINAL_MV?531?">SNM150IF!$G$10:$G$205</definedName>
    <definedName name="XDO_?FINAL_MV?532?">SNS250IF!$G$10:$G$259</definedName>
    <definedName name="XDO_?FINAL_MV?533?">SNS250IF!$G$10:$G$300</definedName>
    <definedName name="XDO_?FINAL_MV?534?">SNS250IF!$G$10:$G$305</definedName>
    <definedName name="XDO_?FINAL_MV?535?">'SCIGI-JUN 2036'!$G$24:$G$25</definedName>
    <definedName name="XDO_?FINAL_MV?536?">'SCIGI-JUN 2036'!$G$24:$G$52</definedName>
    <definedName name="XDO_?FINAL_MV?537?">'SCIGI-JUN 2036'!$G$24:$G$57</definedName>
    <definedName name="XDO_?FINAL_MV?538?">'SCIGI-APR 2029'!$G$24</definedName>
    <definedName name="XDO_?FINAL_MV?539?">'SCIGI-APR 2029'!$G$24:$G$51</definedName>
    <definedName name="XDO_?FINAL_MV?54?">#REF!</definedName>
    <definedName name="XDO_?FINAL_MV?540?">'SCIGI-APR 2029'!$G$24:$G$56</definedName>
    <definedName name="XDO_?FINAL_MV?541?">'SCISI-SEP 2027'!$G$24</definedName>
    <definedName name="XDO_?FINAL_MV?542?">'SCISI-SEP 2027'!$G$24:$G$44</definedName>
    <definedName name="XDO_?FINAL_MV?543?">'SCISI-SEP 2027'!$G$24:$G$69</definedName>
    <definedName name="XDO_?FINAL_MV?544?">'SCISI-SEP 2027'!$G$24:$G$74</definedName>
    <definedName name="XDO_?FINAL_MV?545?">'SFMP- Series 69'!$G$18</definedName>
    <definedName name="XDO_?FINAL_MV?546?">'SFMP- Series 69'!$G$18:$G$36</definedName>
    <definedName name="XDO_?FINAL_MV?547?">'SFMP- Series 69'!$G$18:$G$46</definedName>
    <definedName name="XDO_?FINAL_MV?548?">'SFMP- Series 69'!$G$18:$G$55</definedName>
    <definedName name="XDO_?FINAL_MV?549?">'SFMP- Series 69'!$G$18:$G$68</definedName>
    <definedName name="XDO_?FINAL_MV?55?">SEHF!$G$10:$G$43</definedName>
    <definedName name="XDO_?FINAL_MV?550?">'SFMP- Series 69'!$G$18:$G$73</definedName>
    <definedName name="XDO_?FINAL_MV?551?">'SFMP- Series 71'!$G$18</definedName>
    <definedName name="XDO_?FINAL_MV?552?">'SFMP- Series 71'!$G$18:$G$36</definedName>
    <definedName name="XDO_?FINAL_MV?553?">'SFMP- Series 71'!$G$18:$G$46</definedName>
    <definedName name="XDO_?FINAL_MV?554?">'SFMP- Series 71'!$G$18:$G$50</definedName>
    <definedName name="XDO_?FINAL_MV?555?">'SFMP- Series 71'!$G$18:$G$67</definedName>
    <definedName name="XDO_?FINAL_MV?556?">'SFMP- Series 71'!$G$18:$G$72</definedName>
    <definedName name="XDO_?FINAL_MV?557?">'SFMP- Series 72'!$G$38:$G$41</definedName>
    <definedName name="XDO_?FINAL_MV?558?">'SFMP- Series 72'!$G$38:$G$54</definedName>
    <definedName name="XDO_?FINAL_MV?559?">'SFMP- Series 72'!$G$38:$G$59</definedName>
    <definedName name="XDO_?FINAL_MV?56?">SEHF!$G$10:$G$48</definedName>
    <definedName name="XDO_?FINAL_MV?560?">'SFMP- Series 73'!$G$38:$G$41</definedName>
    <definedName name="XDO_?FINAL_MV?561?">'SFMP- Series 73'!$G$38:$G$54</definedName>
    <definedName name="XDO_?FINAL_MV?562?">'SFMP- Series 73'!$G$38:$G$59</definedName>
    <definedName name="XDO_?FINAL_MV?563?">SLDF!$G$24:$G$30</definedName>
    <definedName name="XDO_?FINAL_MV?564?">SLDF!$G$24:$G$57</definedName>
    <definedName name="XDO_?FINAL_MV?565?">SLDF!$G$24:$G$62</definedName>
    <definedName name="XDO_?FINAL_MV?566?">'SFMP- Series 74'!$G$26:$G$33</definedName>
    <definedName name="XDO_?FINAL_MV?567?">'SFMP- Series 74'!$G$26:$G$46</definedName>
    <definedName name="XDO_?FINAL_MV?568?">'SFMP- Series 74'!$G$26:$G$59</definedName>
    <definedName name="XDO_?FINAL_MV?569?">'SFMP- Series 74'!$G$26:$G$64</definedName>
    <definedName name="XDO_?FINAL_MV?57?">SEHF!$G$10:$G$54</definedName>
    <definedName name="XDO_?FINAL_MV?570?">'SFMP- Series 75'!$G$18</definedName>
    <definedName name="XDO_?FINAL_MV?571?">'SFMP- Series 75'!$G$18:$G$34</definedName>
    <definedName name="XDO_?FINAL_MV?572?">'SFMP- Series 75'!$G$18:$G$46</definedName>
    <definedName name="XDO_?FINAL_MV?573?">'SFMP- Series 75'!$G$18:$G$50</definedName>
    <definedName name="XDO_?FINAL_MV?574?">'SFMP- Series 75'!$G$18:$G$67</definedName>
    <definedName name="XDO_?FINAL_MV?575?">'SFMP- Series 75'!$G$18:$G$72</definedName>
    <definedName name="XDO_?FINAL_MV?576?">'SFMP- Series 76'!$G$18:$G$20</definedName>
    <definedName name="XDO_?FINAL_MV?577?">'SFMP- Series 76'!$G$18:$G$30</definedName>
    <definedName name="XDO_?FINAL_MV?578?">'SFMP- Series 76'!$G$18:$G$46</definedName>
    <definedName name="XDO_?FINAL_MV?579?">'SFMP- Series 76'!$G$18:$G$59</definedName>
    <definedName name="XDO_?FINAL_MV?58?">SEHF!$G$10:$G$83</definedName>
    <definedName name="XDO_?FINAL_MV?580?">'SFMP- Series 76'!$G$18:$G$64</definedName>
    <definedName name="XDO_?FINAL_MV?581?">'SFMP- Series 77'!$G$18:$G$19</definedName>
    <definedName name="XDO_?FINAL_MV?582?">'SFMP- Series 77'!$G$18:$G$35</definedName>
    <definedName name="XDO_?FINAL_MV?583?">'SFMP- Series 77'!$G$18:$G$45</definedName>
    <definedName name="XDO_?FINAL_MV?584?">'SFMP- Series 77'!$G$18:$G$64</definedName>
    <definedName name="XDO_?FINAL_MV?585?">'SFMP- Series 77'!$G$18:$G$69</definedName>
    <definedName name="XDO_?FINAL_MV?586?">'SFMP- Series 78'!$G$18:$G$21</definedName>
    <definedName name="XDO_?FINAL_MV?587?">'SFMP- Series 78'!$G$18:$G$33</definedName>
    <definedName name="XDO_?FINAL_MV?588?">'SFMP- Series 78'!$G$18:$G$47</definedName>
    <definedName name="XDO_?FINAL_MV?589?">'SFMP- Series 78'!$G$18:$G$60</definedName>
    <definedName name="XDO_?FINAL_MV?59?">SEHF!$G$10:$G$103</definedName>
    <definedName name="XDO_?FINAL_MV?590?">'SFMP- Series 78'!$G$18:$G$65</definedName>
    <definedName name="XDO_?FINAL_MV?591?">SDYF!$G$10:$G$42</definedName>
    <definedName name="XDO_?FINAL_MV?592?">SDYF!$G$10:$G$54</definedName>
    <definedName name="XDO_?FINAL_MV?593?">SDYF!$G$10:$G$50</definedName>
    <definedName name="XDO_?FINAL_MV?594?">SDYF!$G$10:$G$91</definedName>
    <definedName name="XDO_?FINAL_MV?595?">SDYF!$G$10:$G$96</definedName>
    <definedName name="XDO_?FINAL_MV?596?">'SFMP- Series 79'!$G$18:$G$21</definedName>
    <definedName name="XDO_?FINAL_MV?597?">'SFMP- Series 79'!$G$18:$G$44</definedName>
    <definedName name="XDO_?FINAL_MV?598?">'SFMP- Series 79'!$G$18:$G$57</definedName>
    <definedName name="XDO_?FINAL_MV?599?">'SFMP- Series 79'!$G$18:$G$62</definedName>
    <definedName name="XDO_?FINAL_MV?6?">#REF!</definedName>
    <definedName name="XDO_?FINAL_MV?60?">SEHF!$G$10:$G$113</definedName>
    <definedName name="XDO_?FINAL_MV?600?">'SFMP- Series 80'!$G$18:$G$19</definedName>
    <definedName name="XDO_?FINAL_MV?601?">'SFMP- Series 80'!$G$18:$G$36</definedName>
    <definedName name="XDO_?FINAL_MV?602?">'SFMP- Series 80'!$G$18:$G$47</definedName>
    <definedName name="XDO_?FINAL_MV?603?">'SFMP- Series 80'!$G$18:$G$66</definedName>
    <definedName name="XDO_?FINAL_MV?604?">'SFMP- Series 80'!$G$18:$G$71</definedName>
    <definedName name="XDO_?FINAL_MV?605?">'SFMP- Series 81'!$G$18:$G$25</definedName>
    <definedName name="XDO_?FINAL_MV?606?">'SFMP- Series 81'!$G$18:$G$41</definedName>
    <definedName name="XDO_?FINAL_MV?607?">'SFMP- Series 81'!$G$18:$G$54</definedName>
    <definedName name="XDO_?FINAL_MV?608?">'SFMP- Series 81'!$G$18:$G$67</definedName>
    <definedName name="XDO_?FINAL_MV?609?">'SFMP- Series 81'!$G$18:$G$72</definedName>
    <definedName name="XDO_?FINAL_MV?61?">SEHF!$G$10:$G$122</definedName>
    <definedName name="XDO_?FINAL_MV?610?">'SFMP- Series 82'!$G$30:$G$35</definedName>
    <definedName name="XDO_?FINAL_MV?611?">'SFMP- Series 82'!$G$30:$G$45</definedName>
    <definedName name="XDO_?FINAL_MV?612?">'SFMP- Series 82'!$G$30:$G$64</definedName>
    <definedName name="XDO_?FINAL_MV?613?">'SFMP- Series 82'!$G$30:$G$69</definedName>
    <definedName name="XDO_?FINAL_MV?614?">'SBI-BSE-SENSEX-IF'!$G$10:$G$39</definedName>
    <definedName name="XDO_?FINAL_MV?615?">'SBI-BSE-SENSEX-IF'!$G$10:$G$80</definedName>
    <definedName name="XDO_?FINAL_MV?616?">'SBI-BSE-SENSEX-IF'!$G$10:$G$85</definedName>
    <definedName name="XDO_?FINAL_MV?617?">#REF!</definedName>
    <definedName name="XDO_?FINAL_MV?618?">#REF!</definedName>
    <definedName name="XDO_?FINAL_MV?619?">#REF!</definedName>
    <definedName name="XDO_?FINAL_MV?62?">SEHF!$G$10:$G$128</definedName>
    <definedName name="XDO_?FINAL_MV?620?">#REF!</definedName>
    <definedName name="XDO_?FINAL_MV?621?">#REF!</definedName>
    <definedName name="XDO_?FINAL_MV?622?">#REF!</definedName>
    <definedName name="XDO_?FINAL_MV?623?">#REF!</definedName>
    <definedName name="XDO_?FINAL_MV?624?">#REF!</definedName>
    <definedName name="XDO_?FINAL_MV?625?">#REF!</definedName>
    <definedName name="XDO_?FINAL_MV?626?">#REF!</definedName>
    <definedName name="XDO_?FINAL_MV?627?">#REF!</definedName>
    <definedName name="XDO_?FINAL_MV?63?">SEHF!$G$10:$G$134</definedName>
    <definedName name="XDO_?FINAL_MV?64?">SEHF!$G$10:$G$147</definedName>
    <definedName name="XDO_?FINAL_MV?65?">SEHF!$G$10:$G$152</definedName>
    <definedName name="XDO_?FINAL_MV?66?">#REF!</definedName>
    <definedName name="XDO_?FINAL_MV?67?">#REF!</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SMIF!$G$18:$G$35</definedName>
    <definedName name="XDO_?FINAL_MV?74?">SMIF!$G$18:$G$48</definedName>
    <definedName name="XDO_?FINAL_MV?75?">SMIF!$G$18:$G$53</definedName>
    <definedName name="XDO_?FINAL_MV?76?">SMIF!$G$18:$G$78</definedName>
    <definedName name="XDO_?FINAL_MV?77?">SMIF!$G$18:$G$83</definedName>
    <definedName name="XDO_?FINAL_MV?78?">#REF!</definedName>
    <definedName name="XDO_?FINAL_MV?79?">#REF!</definedName>
    <definedName name="XDO_?FINAL_MV?8?">#REF!</definedName>
    <definedName name="XDO_?FINAL_MV?80?">#REF!</definedName>
    <definedName name="XDO_?FINAL_MV?81?">#REF!</definedName>
    <definedName name="XDO_?FINAL_MV?82?">SCOF!$G$10:$G$43</definedName>
    <definedName name="XDO_?FINAL_MV?83?">SCOF!$G$10:$G$49</definedName>
    <definedName name="XDO_?FINAL_MV?84?">SCOF!$G$10:$G$86</definedName>
    <definedName name="XDO_?FINAL_MV?85?">SCOF!$G$10:$G$91</definedName>
    <definedName name="XDO_?FINAL_MV?86?">STOF!$G$10:$G$23</definedName>
    <definedName name="XDO_?FINAL_MV?87?">STOF!$G$10:$G$28</definedName>
    <definedName name="XDO_?FINAL_MV?88?">STOF!$G$10:$G$33</definedName>
    <definedName name="XDO_?FINAL_MV?89?">STOF!$G$10:$G$70</definedName>
    <definedName name="XDO_?FINAL_MV?9?">#REF!</definedName>
    <definedName name="XDO_?FINAL_MV?90?">STOF!$G$10:$G$75</definedName>
    <definedName name="XDO_?FINAL_MV?91?">SHOF!$G$10:$G$30</definedName>
    <definedName name="XDO_?FINAL_MV?92?">SHOF!$G$10:$G$42</definedName>
    <definedName name="XDO_?FINAL_MV?93?">SHOF!$G$10:$G$73</definedName>
    <definedName name="XDO_?FINAL_MV?94?">SHOF!$G$10:$G$78</definedName>
    <definedName name="XDO_?FINAL_MV?95?">SCF!$G$10:$G$87</definedName>
    <definedName name="XDO_?FINAL_MV?96?">SCF!$G$10:$G$93</definedName>
    <definedName name="XDO_?FINAL_MV?97?">SCF!$G$10:$G$118</definedName>
    <definedName name="XDO_?FINAL_MV?98?">SCF!$G$10:$G$135</definedName>
    <definedName name="XDO_?FINAL_MV?99?">SCF!$G$10:$G$140</definedName>
    <definedName name="XDO_?FINAL_NAME?">#REF!</definedName>
    <definedName name="XDO_?FINAL_NAME?1?">#REF!</definedName>
    <definedName name="XDO_?FINAL_NAME?10?">#REF!</definedName>
    <definedName name="XDO_?FINAL_NAME?100?">SNIF!$C$10:$C$59</definedName>
    <definedName name="XDO_?FINAL_NAME?101?">SNIF!$C$10:$C$100</definedName>
    <definedName name="XDO_?FINAL_NAME?102?">SNIF!$C$10:$C$105</definedName>
    <definedName name="XDO_?FINAL_NAME?103?">'SMCBF-SP'!$C$10:$C$30</definedName>
    <definedName name="XDO_?FINAL_NAME?104?">'SMCBF-SP'!$C$10:$C$36</definedName>
    <definedName name="XDO_?FINAL_NAME?105?">'SMCBF-SP'!$C$10:$C$44</definedName>
    <definedName name="XDO_?FINAL_NAME?106?">'SMCBF-SP'!$C$10:$C$53</definedName>
    <definedName name="XDO_?FINAL_NAME?107?">'SMCBF-SP'!$C$10:$C$58</definedName>
    <definedName name="XDO_?FINAL_NAME?108?">'SMCBF-SP'!$C$10:$C$71</definedName>
    <definedName name="XDO_?FINAL_NAME?109?">'SMCBF-SP'!$C$10:$C$84</definedName>
    <definedName name="XDO_?FINAL_NAME?11?">SMEEF!$C$10:$C$45</definedName>
    <definedName name="XDO_?FINAL_NAME?110?">'SMCBF-SP'!$C$10:$C$89</definedName>
    <definedName name="XDO_?FINAL_NAME?111?">SOF!$C$34:$C$35</definedName>
    <definedName name="XDO_?FINAL_NAME?112?">SOF!$C$34:$C$53</definedName>
    <definedName name="XDO_?FINAL_NAME?113?">SOF!$C$34:$C$58</definedName>
    <definedName name="XDO_?FINAL_NAME?114?">SMMDF!$C$18:$C$52</definedName>
    <definedName name="XDO_?FINAL_NAME?115?">SMMDF!$C$18:$C$64</definedName>
    <definedName name="XDO_?FINAL_NAME?116?">SMMDF!$C$18:$C$71</definedName>
    <definedName name="XDO_?FINAL_NAME?117?">SMMDF!$C$18:$C$96</definedName>
    <definedName name="XDO_?FINAL_NAME?118?">SMMDF!$C$18:$C$101</definedName>
    <definedName name="XDO_?FINAL_NAME?119?">SLF!$C$18</definedName>
    <definedName name="XDO_?FINAL_NAME?12?">SMEEF!$C$10:$C$50</definedName>
    <definedName name="XDO_?FINAL_NAME?120?">SLF!$C$18:$C$68</definedName>
    <definedName name="XDO_?FINAL_NAME?121?">SLF!$C$18:$C$92</definedName>
    <definedName name="XDO_?FINAL_NAME?122?">SLF!$C$18:$C$112</definedName>
    <definedName name="XDO_?FINAL_NAME?123?">SLF!$C$18:$C$129</definedName>
    <definedName name="XDO_?FINAL_NAME?124?">SLF!$C$18:$C$134</definedName>
    <definedName name="XDO_?FINAL_NAME?125?">SDBF!$C$18:$C$27</definedName>
    <definedName name="XDO_?FINAL_NAME?126?">SDBF!$C$18:$C$37</definedName>
    <definedName name="XDO_?FINAL_NAME?127?">SDBF!$C$18:$C$43</definedName>
    <definedName name="XDO_?FINAL_NAME?128?">SDBF!$C$18:$C$51</definedName>
    <definedName name="XDO_?FINAL_NAME?129?">SDBF!$C$18:$C$70</definedName>
    <definedName name="XDO_?FINAL_NAME?13?">SMEEF!$C$10:$C$54</definedName>
    <definedName name="XDO_?FINAL_NAME?130?">SDBF!$C$18:$C$75</definedName>
    <definedName name="XDO_?FINAL_NAME?131?">SSF!$C$26</definedName>
    <definedName name="XDO_?FINAL_NAME?132?">SSF!$C$26:$C$62</definedName>
    <definedName name="XDO_?FINAL_NAME?133?">SSF!$C$26:$C$97</definedName>
    <definedName name="XDO_?FINAL_NAME?134?">SSF!$C$26:$C$107</definedName>
    <definedName name="XDO_?FINAL_NAME?135?">SSF!$C$26:$C$113</definedName>
    <definedName name="XDO_?FINAL_NAME?136?">SSF!$C$26:$C$130</definedName>
    <definedName name="XDO_?FINAL_NAME?137?">SCRF!$C$16</definedName>
    <definedName name="XDO_?FINAL_NAME?138?">SCRF!$C$16:$C$55</definedName>
    <definedName name="XDO_?FINAL_NAME?139?">SCRF!$C$16:$C$64</definedName>
    <definedName name="XDO_?FINAL_NAME?14?">SMEEF!$C$10:$C$91</definedName>
    <definedName name="XDO_?FINAL_NAME?140?">SCRF!$C$16:$C$72</definedName>
    <definedName name="XDO_?FINAL_NAME?141?">SCRF!$C$16:$C$76</definedName>
    <definedName name="XDO_?FINAL_NAME?142?">SCRF!$C$16:$C$80</definedName>
    <definedName name="XDO_?FINAL_NAME?143?">SCRF!$C$16:$C$97</definedName>
    <definedName name="XDO_?FINAL_NAME?144?">SCRF!$C$16:$C$102</definedName>
    <definedName name="XDO_?FINAL_NAME?145?">SFEF!$C$10:$C$33</definedName>
    <definedName name="XDO_?FINAL_NAME?146?">SFEF!$C$10:$C$39</definedName>
    <definedName name="XDO_?FINAL_NAME?147?">SFEF!$C$10:$C$60</definedName>
    <definedName name="XDO_?FINAL_NAME?148?">SFEF!$C$10:$C$77</definedName>
    <definedName name="XDO_?FINAL_NAME?149?">SFEF!$C$10:$C$82</definedName>
    <definedName name="XDO_?FINAL_NAME?15?">SMEEF!$C$10:$C$96</definedName>
    <definedName name="XDO_?FINAL_NAME?150?">SCHF!$C$10:$C$50</definedName>
    <definedName name="XDO_?FINAL_NAME?151?">SCHF!$C$10:$C$58</definedName>
    <definedName name="XDO_?FINAL_NAME?152?">SCHF!$C$10:$C$107</definedName>
    <definedName name="XDO_?FINAL_NAME?153?">SCHF!$C$10:$C$115</definedName>
    <definedName name="XDO_?FINAL_NAME?154?">SCHF!$C$10:$C$125</definedName>
    <definedName name="XDO_?FINAL_NAME?155?">SCHF!$C$10:$C$134</definedName>
    <definedName name="XDO_?FINAL_NAME?156?">SCHF!$C$10:$C$153</definedName>
    <definedName name="XDO_?FINAL_NAME?157?">SCHF!$C$10:$C$158</definedName>
    <definedName name="XDO_?FINAL_NAME?158?">SMUSD!$C$18:$C$43</definedName>
    <definedName name="XDO_?FINAL_NAME?159?">SMUSD!$C$18:$C$56</definedName>
    <definedName name="XDO_?FINAL_NAME?16?">#REF!</definedName>
    <definedName name="XDO_?FINAL_NAME?160?">SMUSD!$C$18:$C$84</definedName>
    <definedName name="XDO_?FINAL_NAME?161?">SMUSD!$C$18:$C$109</definedName>
    <definedName name="XDO_?FINAL_NAME?162?">SMUSD!$C$18:$C$122</definedName>
    <definedName name="XDO_?FINAL_NAME?163?">SMUSD!$C$18:$C$139</definedName>
    <definedName name="XDO_?FINAL_NAME?164?">SMUSD!$C$18:$C$144</definedName>
    <definedName name="XDO_?FINAL_NAME?165?">SMIDCAP!$C$10:$C$70</definedName>
    <definedName name="XDO_?FINAL_NAME?166?">SMIDCAP!$C$10:$C$95</definedName>
    <definedName name="XDO_?FINAL_NAME?167?">SMIDCAP!$C$10:$C$112</definedName>
    <definedName name="XDO_?FINAL_NAME?168?">SMIDCAP!$C$10:$C$117</definedName>
    <definedName name="XDO_?FINAL_NAME?169?">SMCMF!$C$24:$C$29</definedName>
    <definedName name="XDO_?FINAL_NAME?17?">#REF!</definedName>
    <definedName name="XDO_?FINAL_NAME?170?">SMCMF!$C$24:$C$45</definedName>
    <definedName name="XDO_?FINAL_NAME?171?">SMCMF!$C$24:$C$58</definedName>
    <definedName name="XDO_?FINAL_NAME?172?">SMCMF!$C$24:$C$63</definedName>
    <definedName name="XDO_?FINAL_NAME?173?">SMCOMMA!$C$10:$C$32</definedName>
    <definedName name="XDO_?FINAL_NAME?174?">SMCOMMA!$C$10:$C$73</definedName>
    <definedName name="XDO_?FINAL_NAME?175?">SMCOMMA!$C$10:$C$78</definedName>
    <definedName name="XDO_?FINAL_NAME?176?">SMGF!$C$24:$C$26</definedName>
    <definedName name="XDO_?FINAL_NAME?177?">SMGF!$C$24:$C$35</definedName>
    <definedName name="XDO_?FINAL_NAME?178?">SMGF!$C$24:$C$49</definedName>
    <definedName name="XDO_?FINAL_NAME?179?">SMGF!$C$24:$C$66</definedName>
    <definedName name="XDO_?FINAL_NAME?18?">#REF!</definedName>
    <definedName name="XDO_?FINAL_NAME?180?">SMGF!$C$24:$C$71</definedName>
    <definedName name="XDO_?FINAL_NAME?181?">SFLEXI!$C$10:$C$64</definedName>
    <definedName name="XDO_?FINAL_NAME?182?">SFLEXI!$C$10:$C$71</definedName>
    <definedName name="XDO_?FINAL_NAME?183?">SFLEXI!$C$10:$C$92</definedName>
    <definedName name="XDO_?FINAL_NAME?184?">SFLEXI!$C$10:$C$109</definedName>
    <definedName name="XDO_?FINAL_NAME?185?">SFLEXI!$C$10:$C$114</definedName>
    <definedName name="XDO_?FINAL_NAME?186?">SMAAF!$C$10:$C$56</definedName>
    <definedName name="XDO_?FINAL_NAME?187?">SMAAF!$C$10:$C$62</definedName>
    <definedName name="XDO_?FINAL_NAME?188?">SMAAF!$C$10:$C$66</definedName>
    <definedName name="XDO_?FINAL_NAME?189?">SMAAF!$C$10:$C$76</definedName>
    <definedName name="XDO_?FINAL_NAME?19?">#REF!</definedName>
    <definedName name="XDO_?FINAL_NAME?190?">SMAAF!$C$10:$C$87</definedName>
    <definedName name="XDO_?FINAL_NAME?191?">SMAAF!$C$10:$C$95</definedName>
    <definedName name="XDO_?FINAL_NAME?192?">SMAAF!$C$10:$C$108</definedName>
    <definedName name="XDO_?FINAL_NAME?193?">SMAAF!$C$10:$C$118</definedName>
    <definedName name="XDO_?FINAL_NAME?194?">SMAAF!$C$10:$C$123</definedName>
    <definedName name="XDO_?FINAL_NAME?195?">SBLUECHIP!$C$10:$C$57</definedName>
    <definedName name="XDO_?FINAL_NAME?196?">SBLUECHIP!$C$10:$C$82</definedName>
    <definedName name="XDO_?FINAL_NAME?197?">SBLUECHIP!$C$10:$C$99</definedName>
    <definedName name="XDO_?FINAL_NAME?198?">SBLUECHIP!$C$10:$C$104</definedName>
    <definedName name="XDO_?FINAL_NAME?199?">SAOF!$C$10:$C$174</definedName>
    <definedName name="XDO_?FINAL_NAME?2?">#REF!</definedName>
    <definedName name="XDO_?FINAL_NAME?20?">#REF!</definedName>
    <definedName name="XDO_?FINAL_NAME?200?">SAOF!$C$10:$C$203</definedName>
    <definedName name="XDO_?FINAL_NAME?201?">SAOF!$C$10:$C$208</definedName>
    <definedName name="XDO_?FINAL_NAME?202?">SAOF!$C$10:$C$217</definedName>
    <definedName name="XDO_?FINAL_NAME?203?">SAOF!$C$10:$C$227</definedName>
    <definedName name="XDO_?FINAL_NAME?204?">SAOF!$C$10:$C$237</definedName>
    <definedName name="XDO_?FINAL_NAME?205?">SAOF!$C$10:$C$242</definedName>
    <definedName name="XDO_?FINAL_NAME?206?">SIF!$C$10:$C$41</definedName>
    <definedName name="XDO_?FINAL_NAME?207?">SIF!$C$10:$C$49</definedName>
    <definedName name="XDO_?FINAL_NAME?208?">SIF!$C$10:$C$86</definedName>
    <definedName name="XDO_?FINAL_NAME?209?">SIF!$C$10:$C$91</definedName>
    <definedName name="XDO_?FINAL_NAME?21?">#REF!</definedName>
    <definedName name="XDO_?FINAL_NAME?210?">SMLDF!$C$18:$C$53</definedName>
    <definedName name="XDO_?FINAL_NAME?211?">SMLDF!$C$18:$C$63</definedName>
    <definedName name="XDO_?FINAL_NAME?212?">SMLDF!$C$18:$C$71</definedName>
    <definedName name="XDO_?FINAL_NAME?213?">SMLDF!$C$18:$C$92</definedName>
    <definedName name="XDO_?FINAL_NAME?214?">SMLDF!$C$18:$C$111</definedName>
    <definedName name="XDO_?FINAL_NAME?215?">SMLDF!$C$18:$C$120</definedName>
    <definedName name="XDO_?FINAL_NAME?216?">SMLDF!$C$18:$C$129</definedName>
    <definedName name="XDO_?FINAL_NAME?217?">SMLDF!$C$18:$C$142</definedName>
    <definedName name="XDO_?FINAL_NAME?218?">SMLDF!$C$18:$C$147</definedName>
    <definedName name="XDO_?FINAL_NAME?219?">SSTDF!$C$18:$C$82</definedName>
    <definedName name="XDO_?FINAL_NAME?22?">#REF!</definedName>
    <definedName name="XDO_?FINAL_NAME?220?">SSTDF!$C$18:$C$95</definedName>
    <definedName name="XDO_?FINAL_NAME?221?">SSTDF!$C$18:$C$107</definedName>
    <definedName name="XDO_?FINAL_NAME?222?">SSTDF!$C$18:$C$113</definedName>
    <definedName name="XDO_?FINAL_NAME?223?">SSTDF!$C$18:$C$119</definedName>
    <definedName name="XDO_?FINAL_NAME?224?">SSTDF!$C$18:$C$129</definedName>
    <definedName name="XDO_?FINAL_NAME?225?">SSTDF!$C$18:$C$142</definedName>
    <definedName name="XDO_?FINAL_NAME?226?">SSTDF!$C$18:$C$147</definedName>
    <definedName name="XDO_?FINAL_NAME?227?">SETFGOLD!$C$44</definedName>
    <definedName name="XDO_?FINAL_NAME?228?">SETFGOLD!$C$44:$C$52</definedName>
    <definedName name="XDO_?FINAL_NAME?229?">SETFGOLD!$C$44:$C$57</definedName>
    <definedName name="XDO_?FINAL_NAME?23?">#REF!</definedName>
    <definedName name="XDO_?FINAL_NAME?230?">SPSU!$C$10:$C$32</definedName>
    <definedName name="XDO_?FINAL_NAME?231?">SPSU!$C$10:$C$73</definedName>
    <definedName name="XDO_?FINAL_NAME?232?">SPSU!$C$10:$C$78</definedName>
    <definedName name="XDO_?FINAL_NAME?233?">SGF!$C$42</definedName>
    <definedName name="XDO_?FINAL_NAME?234?">SGF!$C$42:$C$52</definedName>
    <definedName name="XDO_?FINAL_NAME?235?">SGF!$C$42:$C$57</definedName>
    <definedName name="XDO_?FINAL_NAME?236?">SBISENSEX!$C$10:$C$39</definedName>
    <definedName name="XDO_?FINAL_NAME?237?">SBISENSEX!$C$10:$C$80</definedName>
    <definedName name="XDO_?FINAL_NAME?238?">SBISENSEX!$C$10:$C$85</definedName>
    <definedName name="XDO_?FINAL_NAME?239?">SSCF!$C$10:$C$63</definedName>
    <definedName name="XDO_?FINAL_NAME?24?">#REF!</definedName>
    <definedName name="XDO_?FINAL_NAME?240?">SSCF!$C$10:$C$75</definedName>
    <definedName name="XDO_?FINAL_NAME?241?">SSCF!$C$10:$C$106</definedName>
    <definedName name="XDO_?FINAL_NAME?242?">SSCF!$C$10:$C$111</definedName>
    <definedName name="XDO_?FINAL_NAME?243?">SBPF!$C$18:$C$68</definedName>
    <definedName name="XDO_?FINAL_NAME?244?">SBPF!$C$18:$C$78</definedName>
    <definedName name="XDO_?FINAL_NAME?245?">SBPF!$C$18:$C$86</definedName>
    <definedName name="XDO_?FINAL_NAME?246?">SBPF!$C$18:$C$91</definedName>
    <definedName name="XDO_?FINAL_NAME?247?">SBPF!$C$18:$C$99</definedName>
    <definedName name="XDO_?FINAL_NAME?248?">SBPF!$C$18:$C$118</definedName>
    <definedName name="XDO_?FINAL_NAME?249?">SBPF!$C$18:$C$123</definedName>
    <definedName name="XDO_?FINAL_NAME?25?">#REF!</definedName>
    <definedName name="XDO_?FINAL_NAME?250?">'STAF-III'!$C$10:$C$30</definedName>
    <definedName name="XDO_?FINAL_NAME?251?">'STAF-III'!$C$10:$C$71</definedName>
    <definedName name="XDO_?FINAL_NAME?252?">'STAF-III'!$C$10:$C$76</definedName>
    <definedName name="XDO_?FINAL_NAME?253?">'SLTAF-I'!$C$10:$C$35</definedName>
    <definedName name="XDO_?FINAL_NAME?254?">'SLTAF-I'!$C$10:$C$76</definedName>
    <definedName name="XDO_?FINAL_NAME?255?">'SLTAF-I'!$C$10:$C$81</definedName>
    <definedName name="XDO_?FINAL_NAME?256?">'SLTAF-II'!$C$10:$C$35</definedName>
    <definedName name="XDO_?FINAL_NAME?257?">'SLTAF-II'!$C$10:$C$76</definedName>
    <definedName name="XDO_?FINAL_NAME?258?">'SLTAF-II'!$C$10:$C$81</definedName>
    <definedName name="XDO_?FINAL_NAME?259?">SBFS!$C$10:$C$29</definedName>
    <definedName name="XDO_?FINAL_NAME?26?">#REF!</definedName>
    <definedName name="XDO_?FINAL_NAME?260?">SBFS!$C$10:$C$70</definedName>
    <definedName name="XDO_?FINAL_NAME?261?">SBFS!$C$10:$C$75</definedName>
    <definedName name="XDO_?FINAL_NAME?262?">SETFNN50!$C$10:$C$59</definedName>
    <definedName name="XDO_?FINAL_NAME?263?">SETFNN50!$C$10:$C$100</definedName>
    <definedName name="XDO_?FINAL_NAME?264?">SETFNN50!$C$10:$C$105</definedName>
    <definedName name="XDO_?FINAL_NAME?265?">SETFNIFBK!$C$10:$C$21</definedName>
    <definedName name="XDO_?FINAL_NAME?266?">SETFNIFBK!$C$10:$C$62</definedName>
    <definedName name="XDO_?FINAL_NAME?267?">SETFNIFBK!$C$10:$C$67</definedName>
    <definedName name="XDO_?FINAL_NAME?268?">SETFBSE100!$C$10:$C$110</definedName>
    <definedName name="XDO_?FINAL_NAME?269?">SETFBSE100!$C$10:$C$151</definedName>
    <definedName name="XDO_?FINAL_NAME?27?">#REF!</definedName>
    <definedName name="XDO_?FINAL_NAME?270?">SETFBSE100!$C$10:$C$156</definedName>
    <definedName name="XDO_?FINAL_NAME?271?">SESF!$C$10:$C$84</definedName>
    <definedName name="XDO_?FINAL_NAME?272?">SESF!$C$10:$C$92</definedName>
    <definedName name="XDO_?FINAL_NAME?273?">SESF!$C$10:$C$107</definedName>
    <definedName name="XDO_?FINAL_NAME?274?">SESF!$C$10:$C$115</definedName>
    <definedName name="XDO_?FINAL_NAME?275?">SESF!$C$10:$C$126</definedName>
    <definedName name="XDO_?FINAL_NAME?276?">SESF!$C$10:$C$132</definedName>
    <definedName name="XDO_?FINAL_NAME?277?">SESF!$C$10:$C$149</definedName>
    <definedName name="XDO_?FINAL_NAME?278?">SESF!$C$10:$C$154</definedName>
    <definedName name="XDO_?FINAL_NAME?279?">SETFNIF50!$C$10:$C$59</definedName>
    <definedName name="XDO_?FINAL_NAME?28?">#REF!</definedName>
    <definedName name="XDO_?FINAL_NAME?280?">SETFNIF50!$C$10:$C$100</definedName>
    <definedName name="XDO_?FINAL_NAME?281?">SETFNIF50!$C$10:$C$105</definedName>
    <definedName name="XDO_?FINAL_NAME?282?">'SLTAF-III'!$C$10:$C$35</definedName>
    <definedName name="XDO_?FINAL_NAME?283?">'SLTAF-III'!$C$10:$C$76</definedName>
    <definedName name="XDO_?FINAL_NAME?284?">'SLTAF-III'!$C$10:$C$81</definedName>
    <definedName name="XDO_?FINAL_NAME?285?">SETF10GILT!$C$24</definedName>
    <definedName name="XDO_?FINAL_NAME?286?">SETF10GILT!$C$24:$C$51</definedName>
    <definedName name="XDO_?FINAL_NAME?287?">SETF10GILT!$C$24:$C$56</definedName>
    <definedName name="XDO_?FINAL_NAME?288?">'SLTAF-IV'!$C$10:$C$32</definedName>
    <definedName name="XDO_?FINAL_NAME?289?">'SLTAF-IV'!$C$10:$C$44</definedName>
    <definedName name="XDO_?FINAL_NAME?29?">#REF!</definedName>
    <definedName name="XDO_?FINAL_NAME?290?">'SLTAF-IV'!$C$10:$C$75</definedName>
    <definedName name="XDO_?FINAL_NAME?291?">'SLTAF-IV'!$C$10:$C$80</definedName>
    <definedName name="XDO_?FINAL_NAME?292?">'SLTAF-V'!$C$10:$C$30</definedName>
    <definedName name="XDO_?FINAL_NAME?293?">'SLTAF-V'!$C$10:$C$71</definedName>
    <definedName name="XDO_?FINAL_NAME?294?">'SLTAF-V'!$C$10:$C$76</definedName>
    <definedName name="XDO_?FINAL_NAME?295?">'SLTAF-VI'!$C$10:$C$52</definedName>
    <definedName name="XDO_?FINAL_NAME?296?">'SLTAF-VI'!$C$10:$C$93</definedName>
    <definedName name="XDO_?FINAL_NAME?297?">'SLTAF-VI'!$C$10:$C$98</definedName>
    <definedName name="XDO_?FINAL_NAME?298?">SETFSN50!$C$10:$C$59</definedName>
    <definedName name="XDO_?FINAL_NAME?299?">SETFSN50!$C$10:$C$104</definedName>
    <definedName name="XDO_?FINAL_NAME?3?">#REF!</definedName>
    <definedName name="XDO_?FINAL_NAME?30?">#REF!</definedName>
    <definedName name="XDO_?FINAL_NAME?300?">SBIETFQLTY!$C$10:$C$39</definedName>
    <definedName name="XDO_?FINAL_NAME?301?">SBIETFQLTY!$C$10:$C$80</definedName>
    <definedName name="XDO_?FINAL_NAME?302?">SBIETFQLTY!$C$10:$C$85</definedName>
    <definedName name="XDO_?FINAL_NAME?303?">SCBF!$C$18:$C$107</definedName>
    <definedName name="XDO_?FINAL_NAME?304?">SCBF!$C$18:$C$117</definedName>
    <definedName name="XDO_?FINAL_NAME?305?">SCBF!$C$18:$C$129</definedName>
    <definedName name="XDO_?FINAL_NAME?306?">SCBF!$C$18:$C$134</definedName>
    <definedName name="XDO_?FINAL_NAME?307?">SCBF!$C$18:$C$149</definedName>
    <definedName name="XDO_?FINAL_NAME?308?">SCBF!$C$18:$C$162</definedName>
    <definedName name="XDO_?FINAL_NAME?309?">SCBF!$C$18:$C$167</definedName>
    <definedName name="XDO_?FINAL_NAME?31?">#REF!</definedName>
    <definedName name="XDO_?FINAL_NAME?310?">SEMVF!$C$10:$C$59</definedName>
    <definedName name="XDO_?FINAL_NAME?311?">SEMVF!$C$10:$C$100</definedName>
    <definedName name="XDO_?FINAL_NAME?312?">SEMVF!$C$10:$C$105</definedName>
    <definedName name="XDO_?FINAL_NAME?313?">'SDFS-C-49'!$C$50</definedName>
    <definedName name="XDO_?FINAL_NAME?314?">'SDFS-C-49'!$C$50:$C$55</definedName>
    <definedName name="XDO_?FINAL_NAME?315?">'SDFS-C-50'!$C$50</definedName>
    <definedName name="XDO_?FINAL_NAME?316?">'SDFS-C-50'!$C$50:$C$55</definedName>
    <definedName name="XDO_?FINAL_NAME?317?">'SFMP- Series 1'!$C$26:$C$31</definedName>
    <definedName name="XDO_?FINAL_NAME?318?">'SFMP- Series 1'!$C$26:$C$47</definedName>
    <definedName name="XDO_?FINAL_NAME?319?">'SFMP- Series 1'!$C$26:$C$60</definedName>
    <definedName name="XDO_?FINAL_NAME?32?">#REF!</definedName>
    <definedName name="XDO_?FINAL_NAME?320?">'SFMP- Series 1'!$C$26:$C$65</definedName>
    <definedName name="XDO_?FINAL_NAME?321?">'SFMP- Series 6'!$C$26:$C$29</definedName>
    <definedName name="XDO_?FINAL_NAME?322?">'SFMP- Series 6'!$C$26:$C$45</definedName>
    <definedName name="XDO_?FINAL_NAME?323?">'SFMP- Series 6'!$C$26:$C$58</definedName>
    <definedName name="XDO_?FINAL_NAME?324?">'SFMP- Series 6'!$C$26:$C$63</definedName>
    <definedName name="XDO_?FINAL_NAME?325?">'SFMP- Series 14'!$C$50</definedName>
    <definedName name="XDO_?FINAL_NAME?326?">'SFMP- Series 14'!$C$50:$C$55</definedName>
    <definedName name="XDO_?FINAL_NAME?327?">'SCPOF-Series A (Plan 7)'!$C$10:$C$59</definedName>
    <definedName name="XDO_?FINAL_NAME?328?">'SCPOF-Series A (Plan 7)'!$C$10:$C$76</definedName>
    <definedName name="XDO_?FINAL_NAME?329?">'SCPOF-Series A (Plan 7)'!$C$10:$C$85</definedName>
    <definedName name="XDO_?FINAL_NAME?33?">SLMF!$C$10:$C$79</definedName>
    <definedName name="XDO_?FINAL_NAME?330?">'SCPOF-Series A (Plan 7)'!$C$10:$C$102</definedName>
    <definedName name="XDO_?FINAL_NAME?331?">'SCPOF-Series A (Plan 7)'!$C$10:$C$107</definedName>
    <definedName name="XDO_?FINAL_NAME?332?">'SCPOF-Series A (Plan 8)'!$C$10:$C$59</definedName>
    <definedName name="XDO_?FINAL_NAME?333?">'SCPOF-Series A (Plan 8)'!$C$10:$C$84</definedName>
    <definedName name="XDO_?FINAL_NAME?334?">'SCPOF-Series A (Plan 8)'!$C$10:$C$101</definedName>
    <definedName name="XDO_?FINAL_NAME?335?">'SCPOF-Series A (Plan 8)'!$C$10:$C$106</definedName>
    <definedName name="XDO_?FINAL_NAME?336?">'SFMP- Series 34'!$C$26</definedName>
    <definedName name="XDO_?FINAL_NAME?337?">'SFMP- Series 34'!$C$26:$C$41</definedName>
    <definedName name="XDO_?FINAL_NAME?338?">'SFMP- Series 34'!$C$26:$C$54</definedName>
    <definedName name="XDO_?FINAL_NAME?339?">'SFMP- Series 34'!$C$26:$C$59</definedName>
    <definedName name="XDO_?FINAL_NAME?34?">SLMF!$C$10:$C$85</definedName>
    <definedName name="XDO_?FINAL_NAME?340?">'SMCBF-IP'!$C$10:$C$38</definedName>
    <definedName name="XDO_?FINAL_NAME?341?">'SMCBF-IP'!$C$10:$C$45</definedName>
    <definedName name="XDO_?FINAL_NAME?342?">'SMCBF-IP'!$C$10:$C$49</definedName>
    <definedName name="XDO_?FINAL_NAME?343?">'SMCBF-IP'!$C$10:$C$60</definedName>
    <definedName name="XDO_?FINAL_NAME?344?">'SMCBF-IP'!$C$10:$C$87</definedName>
    <definedName name="XDO_?FINAL_NAME?345?">'SMCBF-IP'!$C$10:$C$92</definedName>
    <definedName name="XDO_?FINAL_NAME?346?">SFRDF!$C$18:$C$28</definedName>
    <definedName name="XDO_?FINAL_NAME?347?">SFRDF!$C$18:$C$37</definedName>
    <definedName name="XDO_?FINAL_NAME?348?">SFRDF!$C$18:$C$48</definedName>
    <definedName name="XDO_?FINAL_NAME?349?">SFRDF!$C$18:$C$53</definedName>
    <definedName name="XDO_?FINAL_NAME?35?">SLMF!$C$10:$C$124</definedName>
    <definedName name="XDO_?FINAL_NAME?350?">SFRDF!$C$18:$C$62</definedName>
    <definedName name="XDO_?FINAL_NAME?351?">SFRDF!$C$18:$C$73</definedName>
    <definedName name="XDO_?FINAL_NAME?352?">SFRDF!$C$18:$C$66</definedName>
    <definedName name="XDO_?FINAL_NAME?353?">SFRDF!$C$18:$C$86</definedName>
    <definedName name="XDO_?FINAL_NAME?354?">SFRDF!$C$18:$C$91</definedName>
    <definedName name="XDO_?FINAL_NAME?355?">SBIETFIT!$C$10:$C$19</definedName>
    <definedName name="XDO_?FINAL_NAME?356?">SBIETFIT!$C$10:$C$60</definedName>
    <definedName name="XDO_?FINAL_NAME?357?">SBIETFIT!$C$10:$C$65</definedName>
    <definedName name="XDO_?FINAL_NAME?358?">SBIETFPB!$C$10:$C$19</definedName>
    <definedName name="XDO_?FINAL_NAME?359?">SBIETFPB!$C$10:$C$60</definedName>
    <definedName name="XDO_?FINAL_NAME?36?">SLMF!$C$10:$C$129</definedName>
    <definedName name="XDO_?FINAL_NAME?360?">SBIETFPB!$C$10:$C$65</definedName>
    <definedName name="XDO_?FINAL_NAME?361?">'SRBF-AP'!$C$10:$C$46</definedName>
    <definedName name="XDO_?FINAL_NAME?362?">'SRBF-AP'!$C$10:$C$55</definedName>
    <definedName name="XDO_?FINAL_NAME?363?">'SRBF-AP'!$C$10:$C$63</definedName>
    <definedName name="XDO_?FINAL_NAME?364?">'SRBF-AP'!$C$10:$C$67</definedName>
    <definedName name="XDO_?FINAL_NAME?365?">'SRBF-AP'!$C$10:$C$77</definedName>
    <definedName name="XDO_?FINAL_NAME?366?">'SRBF-AP'!$C$10:$C$96</definedName>
    <definedName name="XDO_?FINAL_NAME?367?">'SRBF-AP'!$C$10:$C$101</definedName>
    <definedName name="XDO_?FINAL_NAME?368?">'SRBF-AHP'!$C$10:$C$46</definedName>
    <definedName name="XDO_?FINAL_NAME?369?">'SRBF-AHP'!$C$10:$C$54</definedName>
    <definedName name="XDO_?FINAL_NAME?37?">SLTEF!$C$10:$C$74</definedName>
    <definedName name="XDO_?FINAL_NAME?370?">'SRBF-AHP'!$C$10:$C$59</definedName>
    <definedName name="XDO_?FINAL_NAME?371?">'SRBF-AHP'!$C$10:$C$68</definedName>
    <definedName name="XDO_?FINAL_NAME?372?">'SRBF-AHP'!$C$10:$C$73</definedName>
    <definedName name="XDO_?FINAL_NAME?373?">'SRBF-AHP'!$C$10:$C$85</definedName>
    <definedName name="XDO_?FINAL_NAME?374?">'SRBF-AHP'!$C$10:$C$104</definedName>
    <definedName name="XDO_?FINAL_NAME?375?">'SRBF-AHP'!$C$10:$C$109</definedName>
    <definedName name="XDO_?FINAL_NAME?376?">'SRBF-CHP'!$C$10:$C$46</definedName>
    <definedName name="XDO_?FINAL_NAME?377?">'SRBF-CHP'!$C$10:$C$67</definedName>
    <definedName name="XDO_?FINAL_NAME?378?">'SRBF-CHP'!$C$10:$C$75</definedName>
    <definedName name="XDO_?FINAL_NAME?379?">'SRBF-CHP'!$C$10:$C$102</definedName>
    <definedName name="XDO_?FINAL_NAME?38?">SLTEF!$C$10:$C$117</definedName>
    <definedName name="XDO_?FINAL_NAME?380?">'SRBF-CHP'!$C$10:$C$107</definedName>
    <definedName name="XDO_?FINAL_NAME?381?">'SRBF-CP'!$C$10:$C$46</definedName>
    <definedName name="XDO_?FINAL_NAME?382?">'SRBF-CP'!$C$10:$C$67</definedName>
    <definedName name="XDO_?FINAL_NAME?383?">'SRBF-CP'!$C$10:$C$75</definedName>
    <definedName name="XDO_?FINAL_NAME?384?">'SRBF-CP'!$C$10:$C$79</definedName>
    <definedName name="XDO_?FINAL_NAME?385?">'SRBF-CP'!$C$10:$C$104</definedName>
    <definedName name="XDO_?FINAL_NAME?386?">'SRBF-CP'!$C$10:$C$109</definedName>
    <definedName name="XDO_?FINAL_NAME?387?">'SIA-US EQUITY FOF'!$C$14</definedName>
    <definedName name="XDO_?FINAL_NAME?388?">'SIA-US EQUITY FOF'!$C$14:$C$51</definedName>
    <definedName name="XDO_?FINAL_NAME?389?">'SIA-US EQUITY FOF'!$C$14:$C$56</definedName>
    <definedName name="XDO_?FINAL_NAME?39?">SLTEF!$C$10:$C$122</definedName>
    <definedName name="XDO_?FINAL_NAME?390?">'SFMP- Series 41'!$C$18:$C$19</definedName>
    <definedName name="XDO_?FINAL_NAME?391?">'SFMP- Series 41'!$C$18:$C$27</definedName>
    <definedName name="XDO_?FINAL_NAME?392?">'SFMP- Series 41'!$C$18:$C$34</definedName>
    <definedName name="XDO_?FINAL_NAME?393?">'SFMP- Series 41'!$C$18:$C$51</definedName>
    <definedName name="XDO_?FINAL_NAME?394?">'SFMP- Series 41'!$C$18:$C$64</definedName>
    <definedName name="XDO_?FINAL_NAME?395?">'SFMP- Series 41'!$C$18:$C$69</definedName>
    <definedName name="XDO_?FINAL_NAME?396?">'SFMP- Series 42'!$C$18</definedName>
    <definedName name="XDO_?FINAL_NAME?397?">'SFMP- Series 42'!$C$18:$C$40</definedName>
    <definedName name="XDO_?FINAL_NAME?398?">'SFMP- Series 42'!$C$18:$C$59</definedName>
    <definedName name="XDO_?FINAL_NAME?399?">'SFMP- Series 42'!$C$18:$C$72</definedName>
    <definedName name="XDO_?FINAL_NAME?4?">#REF!</definedName>
    <definedName name="XDO_?FINAL_NAME?40?">#REF!</definedName>
    <definedName name="XDO_?FINAL_NAME?400?">'SFMP- Series 42'!$C$18:$C$77</definedName>
    <definedName name="XDO_?FINAL_NAME?401?">'SFMP- Series 43'!$C$26:$C$34</definedName>
    <definedName name="XDO_?FINAL_NAME?402?">'SFMP- Series 43'!$C$26:$C$50</definedName>
    <definedName name="XDO_?FINAL_NAME?403?">'SFMP- Series 43'!$C$26:$C$63</definedName>
    <definedName name="XDO_?FINAL_NAME?404?">'SFMP- Series 43'!$C$26:$C$68</definedName>
    <definedName name="XDO_?FINAL_NAME?405?">'SNN50'!$C$10:$C$59</definedName>
    <definedName name="XDO_?FINAL_NAME?406?">'SNN50'!$C$10:$C$100</definedName>
    <definedName name="XDO_?FINAL_NAME?407?">'SNN50'!$C$10:$C$105</definedName>
    <definedName name="XDO_?FINAL_NAME?408?">'SFMP- Series 44'!$C$26:$C$31</definedName>
    <definedName name="XDO_?FINAL_NAME?409?">'SFMP- Series 44'!$C$26:$C$51</definedName>
    <definedName name="XDO_?FINAL_NAME?41?">#REF!</definedName>
    <definedName name="XDO_?FINAL_NAME?410?">'SFMP- Series 44'!$C$26:$C$64</definedName>
    <definedName name="XDO_?FINAL_NAME?411?">'SFMP- Series 44'!$C$26:$C$69</definedName>
    <definedName name="XDO_?FINAL_NAME?412?">'SFMP- Series 45'!$C$26:$C$33</definedName>
    <definedName name="XDO_?FINAL_NAME?413?">'SFMP- Series 45'!$C$26:$C$53</definedName>
    <definedName name="XDO_?FINAL_NAME?414?">'SFMP- Series 45'!$C$26:$C$66</definedName>
    <definedName name="XDO_?FINAL_NAME?415?">'SFMP- Series 45'!$C$26:$C$71</definedName>
    <definedName name="XDO_?FINAL_NAME?416?">SBIETFCON!$C$10:$C$39</definedName>
    <definedName name="XDO_?FINAL_NAME?417?">SBIETFCON!$C$10:$C$80</definedName>
    <definedName name="XDO_?FINAL_NAME?418?">SBIETFCON!$C$10:$C$85</definedName>
    <definedName name="XDO_?FINAL_NAME?419?">'SFMP- Series 46'!$C$26:$C$29</definedName>
    <definedName name="XDO_?FINAL_NAME?42?">#REF!</definedName>
    <definedName name="XDO_?FINAL_NAME?420?">'SFMP- Series 46'!$C$26:$C$46</definedName>
    <definedName name="XDO_?FINAL_NAME?421?">'SFMP- Series 46'!$C$26:$C$59</definedName>
    <definedName name="XDO_?FINAL_NAME?422?">'SFMP- Series 46'!$C$26:$C$64</definedName>
    <definedName name="XDO_?FINAL_NAME?423?">'SFMP- Series 47'!$C$26:$C$27</definedName>
    <definedName name="XDO_?FINAL_NAME?424?">'SFMP- Series 47'!$C$26:$C$45</definedName>
    <definedName name="XDO_?FINAL_NAME?425?">'SFMP- Series 47'!$C$26:$C$58</definedName>
    <definedName name="XDO_?FINAL_NAME?426?">'SFMP- Series 47'!$C$26:$C$63</definedName>
    <definedName name="XDO_?FINAL_NAME?427?">'SFMP- Series 48'!$C$26:$C$28</definedName>
    <definedName name="XDO_?FINAL_NAME?428?">'SFMP- Series 48'!$C$26:$C$43</definedName>
    <definedName name="XDO_?FINAL_NAME?429?">'SFMP- Series 48'!$C$26:$C$56</definedName>
    <definedName name="XDO_?FINAL_NAME?43?">#REF!</definedName>
    <definedName name="XDO_?FINAL_NAME?430?">'SFMP- Series 48'!$C$26:$C$61</definedName>
    <definedName name="XDO_?FINAL_NAME?431?">SBAF!$C$10:$C$71</definedName>
    <definedName name="XDO_?FINAL_NAME?432?">SBAF!$C$10:$C$78</definedName>
    <definedName name="XDO_?FINAL_NAME?433?">SBAF!$C$10:$C$82</definedName>
    <definedName name="XDO_?FINAL_NAME?434?">SBAF!$C$10:$C$98</definedName>
    <definedName name="XDO_?FINAL_NAME?435?">SBAF!$C$10:$C$112</definedName>
    <definedName name="XDO_?FINAL_NAME?436?">SBAF!$C$10:$C$116</definedName>
    <definedName name="XDO_?FINAL_NAME?437?">SBAF!$C$10:$C$141</definedName>
    <definedName name="XDO_?FINAL_NAME?438?">SBAF!$C$10:$C$146</definedName>
    <definedName name="XDO_?FINAL_NAME?439?">'SFMP- Series 49'!$C$26:$C$33</definedName>
    <definedName name="XDO_?FINAL_NAME?44?">#REF!</definedName>
    <definedName name="XDO_?FINAL_NAME?440?">'SFMP- Series 49'!$C$26:$C$51</definedName>
    <definedName name="XDO_?FINAL_NAME?441?">'SFMP- Series 49'!$C$26:$C$64</definedName>
    <definedName name="XDO_?FINAL_NAME?442?">'SFMP- Series 49'!$C$26:$C$69</definedName>
    <definedName name="XDO_?FINAL_NAME?443?">'SFMP- Series 50'!$C$26:$C$30</definedName>
    <definedName name="XDO_?FINAL_NAME?444?">'SFMP- Series 50'!$C$26:$C$47</definedName>
    <definedName name="XDO_?FINAL_NAME?445?">'SFMP- Series 50'!$C$26:$C$60</definedName>
    <definedName name="XDO_?FINAL_NAME?446?">'SFMP- Series 50'!$C$26:$C$65</definedName>
    <definedName name="XDO_?FINAL_NAME?447?">'SFMP- Series 51'!$C$26:$C$36</definedName>
    <definedName name="XDO_?FINAL_NAME?448?">'SFMP- Series 51'!$C$26:$C$55</definedName>
    <definedName name="XDO_?FINAL_NAME?449?">'SFMP- Series 51'!$C$26:$C$68</definedName>
    <definedName name="XDO_?FINAL_NAME?45?">#REF!</definedName>
    <definedName name="XDO_?FINAL_NAME?450?">'SFMP- Series 51'!$C$26:$C$73</definedName>
    <definedName name="XDO_?FINAL_NAME?451?">'SFMP- Series 52'!$C$26:$C$30</definedName>
    <definedName name="XDO_?FINAL_NAME?452?">'SFMP- Series 52'!$C$26:$C$49</definedName>
    <definedName name="XDO_?FINAL_NAME?453?">'SFMP- Series 52'!$C$26:$C$62</definedName>
    <definedName name="XDO_?FINAL_NAME?454?">'SFMP- Series 52'!$C$26:$C$67</definedName>
    <definedName name="XDO_?FINAL_NAME?455?">'SFMP- Series 53'!$C$26:$C$34</definedName>
    <definedName name="XDO_?FINAL_NAME?456?">'SFMP- Series 53'!$C$26:$C$52</definedName>
    <definedName name="XDO_?FINAL_NAME?457?">'SFMP- Series 53'!$C$26:$C$65</definedName>
    <definedName name="XDO_?FINAL_NAME?458?">'SFMP- Series 53'!$C$26:$C$70</definedName>
    <definedName name="XDO_?FINAL_NAME?459?">'SFMP- Series 54'!$C$26:$C$28</definedName>
    <definedName name="XDO_?FINAL_NAME?46?">SMGLF!$C$10:$C$30</definedName>
    <definedName name="XDO_?FINAL_NAME?460?">'SFMP- Series 54'!$C$26:$C$42</definedName>
    <definedName name="XDO_?FINAL_NAME?461?">'SFMP- Series 54'!$C$26:$C$55</definedName>
    <definedName name="XDO_?FINAL_NAME?462?">'SFMP- Series 54'!$C$26:$C$60</definedName>
    <definedName name="XDO_?FINAL_NAME?463?">'SFMP- Series 55'!$C$26:$C$32</definedName>
    <definedName name="XDO_?FINAL_NAME?464?">'SFMP- Series 55'!$C$26:$C$50</definedName>
    <definedName name="XDO_?FINAL_NAME?465?">'SFMP- Series 55'!$C$26:$C$63</definedName>
    <definedName name="XDO_?FINAL_NAME?466?">'SFMP- Series 55'!$C$26:$C$68</definedName>
    <definedName name="XDO_?FINAL_NAME?467?">'SFMP- Series 56'!$C$26:$C$28</definedName>
    <definedName name="XDO_?FINAL_NAME?468?">'SFMP- Series 56'!$C$26:$C$43</definedName>
    <definedName name="XDO_?FINAL_NAME?469?">'SFMP- Series 56'!$C$26:$C$56</definedName>
    <definedName name="XDO_?FINAL_NAME?47?">SMGLF!$C$10:$C$37</definedName>
    <definedName name="XDO_?FINAL_NAME?470?">'SFMP- Series 56'!$C$26:$C$61</definedName>
    <definedName name="XDO_?FINAL_NAME?471?">'SFMP- Series 57'!$C$26:$C$29</definedName>
    <definedName name="XDO_?FINAL_NAME?472?">'SFMP- Series 57'!$C$26:$C$49</definedName>
    <definedName name="XDO_?FINAL_NAME?473?">'SFMP- Series 57'!$C$26:$C$62</definedName>
    <definedName name="XDO_?FINAL_NAME?474?">'SFMP- Series 57'!$C$26:$C$67</definedName>
    <definedName name="XDO_?FINAL_NAME?475?">'SFMP- Series 58'!$C$26:$C$31</definedName>
    <definedName name="XDO_?FINAL_NAME?476?">'SFMP- Series 58'!$C$26:$C$47</definedName>
    <definedName name="XDO_?FINAL_NAME?477?">'SFMP- Series 58'!$C$26:$C$60</definedName>
    <definedName name="XDO_?FINAL_NAME?478?">'SFMP- Series 58'!$C$26:$C$65</definedName>
    <definedName name="XDO_?FINAL_NAME?479?">SCPSE!$C$18:$C$47</definedName>
    <definedName name="XDO_?FINAL_NAME?48?">SMGLF!$C$10:$C$74</definedName>
    <definedName name="XDO_?FINAL_NAME?480?">SCPSE!$C$18:$C$56</definedName>
    <definedName name="XDO_?FINAL_NAME?481?">SCPSE!$C$18:$C$140</definedName>
    <definedName name="XDO_?FINAL_NAME?482?">SCPSE!$C$18:$C$165</definedName>
    <definedName name="XDO_?FINAL_NAME?483?">SCPSE!$C$18:$C$170</definedName>
    <definedName name="XDO_?FINAL_NAME?484?">'SFMP- Series 59'!$C$38:$C$40</definedName>
    <definedName name="XDO_?FINAL_NAME?485?">'SFMP- Series 59'!$C$38:$C$53</definedName>
    <definedName name="XDO_?FINAL_NAME?486?">'SFMP- Series 59'!$C$38:$C$58</definedName>
    <definedName name="XDO_?FINAL_NAME?487?">'SFMP- Series 60'!$C$26:$C$30</definedName>
    <definedName name="XDO_?FINAL_NAME?488?">'SFMP- Series 60'!$C$26:$C$48</definedName>
    <definedName name="XDO_?FINAL_NAME?489?">'SFMP- Series 60'!$C$26:$C$61</definedName>
    <definedName name="XDO_?FINAL_NAME?49?">SMGLF!$C$10:$C$79</definedName>
    <definedName name="XDO_?FINAL_NAME?490?">'SFMP- Series 60'!$C$26:$C$66</definedName>
    <definedName name="XDO_?FINAL_NAME?491?">SMCF!$C$10:$C$45</definedName>
    <definedName name="XDO_?FINAL_NAME?492?">SMCF!$C$10:$C$60</definedName>
    <definedName name="XDO_?FINAL_NAME?493?">SMCF!$C$10:$C$71</definedName>
    <definedName name="XDO_?FINAL_NAME?494?">SMCF!$C$10:$C$88</definedName>
    <definedName name="XDO_?FINAL_NAME?495?">SMCF!$C$10:$C$93</definedName>
    <definedName name="XDO_?FINAL_NAME?496?">'SFMP- Series 61'!$C$26:$C$36</definedName>
    <definedName name="XDO_?FINAL_NAME?497?">'SFMP- Series 61'!$C$26:$C$55</definedName>
    <definedName name="XDO_?FINAL_NAME?498?">'SFMP- Series 61'!$C$26:$C$68</definedName>
    <definedName name="XDO_?FINAL_NAME?499?">'SFMP- Series 61'!$C$26:$C$73</definedName>
    <definedName name="XDO_?FINAL_NAME?5?">#REF!</definedName>
    <definedName name="XDO_?FINAL_NAME?50?">#REF!</definedName>
    <definedName name="XDO_?FINAL_NAME?500?">'SFMP- Series 66'!$C$26:$C$34</definedName>
    <definedName name="XDO_?FINAL_NAME?501?">'SFMP- Series 66'!$C$26:$C$51</definedName>
    <definedName name="XDO_?FINAL_NAME?502?">'SFMP- Series 66'!$C$26:$C$64</definedName>
    <definedName name="XDO_?FINAL_NAME?503?">'SFMP- Series 66'!$C$26:$C$69</definedName>
    <definedName name="XDO_?FINAL_NAME?504?">'SFMP- Series 67'!$C$26:$C$34</definedName>
    <definedName name="XDO_?FINAL_NAME?505?">'SFMP- Series 67'!$C$26:$C$53</definedName>
    <definedName name="XDO_?FINAL_NAME?506?">'SFMP- Series 67'!$C$26:$C$66</definedName>
    <definedName name="XDO_?FINAL_NAME?507?">'SFMP- Series 67'!$C$26:$C$71</definedName>
    <definedName name="XDO_?FINAL_NAME?508?">'SFMP- Series 63'!$C$18</definedName>
    <definedName name="XDO_?FINAL_NAME?509?">'SFMP- Series 63'!$C$18:$C$34</definedName>
    <definedName name="XDO_?FINAL_NAME?51?">#REF!</definedName>
    <definedName name="XDO_?FINAL_NAME?510?">'SFMP- Series 63'!$C$18:$C$38</definedName>
    <definedName name="XDO_?FINAL_NAME?511?">'SFMP- Series 63'!$C$18:$C$42</definedName>
    <definedName name="XDO_?FINAL_NAME?512?">'SFMP- Series 63'!$C$18:$C$59</definedName>
    <definedName name="XDO_?FINAL_NAME?513?">'SFMP- Series 63'!$C$18:$C$64</definedName>
    <definedName name="XDO_?FINAL_NAME?514?">'SFMP- Series 64'!$C$24</definedName>
    <definedName name="XDO_?FINAL_NAME?515?">'SFMP- Series 64'!$C$24:$C$32</definedName>
    <definedName name="XDO_?FINAL_NAME?516?">'SFMP- Series 64'!$C$24:$C$49</definedName>
    <definedName name="XDO_?FINAL_NAME?517?">'SFMP- Series 64'!$C$24:$C$62</definedName>
    <definedName name="XDO_?FINAL_NAME?518?">'SFMP- Series 64'!$C$24:$C$67</definedName>
    <definedName name="XDO_?FINAL_NAME?519?">'SFMP- Series 65'!$C$18:$C$19</definedName>
    <definedName name="XDO_?FINAL_NAME?52?">#REF!</definedName>
    <definedName name="XDO_?FINAL_NAME?520?">'SFMP- Series 65'!$C$18:$C$37</definedName>
    <definedName name="XDO_?FINAL_NAME?521?">'SFMP- Series 65'!$C$18:$C$45</definedName>
    <definedName name="XDO_?FINAL_NAME?522?">'SFMP- Series 65'!$C$18:$C$49</definedName>
    <definedName name="XDO_?FINAL_NAME?523?">'SFMP- Series 65'!$C$18:$C$66</definedName>
    <definedName name="XDO_?FINAL_NAME?524?">'SFMP- Series 65'!$C$18:$C$71</definedName>
    <definedName name="XDO_?FINAL_NAME?525?">'SFMP- Series 68'!$C$24</definedName>
    <definedName name="XDO_?FINAL_NAME?526?">'SFMP- Series 68'!$C$24:$C$41</definedName>
    <definedName name="XDO_?FINAL_NAME?527?">'SFMP- Series 68'!$C$24:$C$54</definedName>
    <definedName name="XDO_?FINAL_NAME?528?">'SFMP- Series 68'!$C$24:$C$59</definedName>
    <definedName name="XDO_?FINAL_NAME?529?">SNM150IF!$C$10:$C$159</definedName>
    <definedName name="XDO_?FINAL_NAME?53?">#REF!</definedName>
    <definedName name="XDO_?FINAL_NAME?530?">SNM150IF!$C$10:$C$200</definedName>
    <definedName name="XDO_?FINAL_NAME?531?">SNM150IF!$C$10:$C$205</definedName>
    <definedName name="XDO_?FINAL_NAME?532?">SNS250IF!$C$10:$C$259</definedName>
    <definedName name="XDO_?FINAL_NAME?533?">SNS250IF!$C$10:$C$300</definedName>
    <definedName name="XDO_?FINAL_NAME?534?">SNS250IF!$C$10:$C$305</definedName>
    <definedName name="XDO_?FINAL_NAME?535?">'SCIGI-JUN 2036'!$C$24:$C$25</definedName>
    <definedName name="XDO_?FINAL_NAME?536?">'SCIGI-JUN 2036'!$C$24:$C$52</definedName>
    <definedName name="XDO_?FINAL_NAME?537?">'SCIGI-JUN 2036'!$C$24:$C$57</definedName>
    <definedName name="XDO_?FINAL_NAME?538?">'SCIGI-APR 2029'!$C$24</definedName>
    <definedName name="XDO_?FINAL_NAME?539?">'SCIGI-APR 2029'!$C$24:$C$51</definedName>
    <definedName name="XDO_?FINAL_NAME?54?">#REF!</definedName>
    <definedName name="XDO_?FINAL_NAME?540?">'SCIGI-APR 2029'!$C$24:$C$56</definedName>
    <definedName name="XDO_?FINAL_NAME?541?">'SCISI-SEP 2027'!$C$24</definedName>
    <definedName name="XDO_?FINAL_NAME?542?">'SCISI-SEP 2027'!$C$24:$C$44</definedName>
    <definedName name="XDO_?FINAL_NAME?543?">'SCISI-SEP 2027'!$C$24:$C$69</definedName>
    <definedName name="XDO_?FINAL_NAME?544?">'SCISI-SEP 2027'!$C$24:$C$74</definedName>
    <definedName name="XDO_?FINAL_NAME?545?">'SFMP- Series 69'!$C$18</definedName>
    <definedName name="XDO_?FINAL_NAME?546?">'SFMP- Series 69'!$C$18:$C$36</definedName>
    <definedName name="XDO_?FINAL_NAME?547?">'SFMP- Series 69'!$C$18:$C$46</definedName>
    <definedName name="XDO_?FINAL_NAME?548?">'SFMP- Series 69'!$C$18:$C$55</definedName>
    <definedName name="XDO_?FINAL_NAME?549?">'SFMP- Series 69'!$C$18:$C$68</definedName>
    <definedName name="XDO_?FINAL_NAME?55?">SEHF!$C$10:$C$43</definedName>
    <definedName name="XDO_?FINAL_NAME?550?">'SFMP- Series 69'!$C$18:$C$73</definedName>
    <definedName name="XDO_?FINAL_NAME?551?">'SFMP- Series 71'!$C$18</definedName>
    <definedName name="XDO_?FINAL_NAME?552?">'SFMP- Series 71'!$C$18:$C$36</definedName>
    <definedName name="XDO_?FINAL_NAME?553?">'SFMP- Series 71'!$C$18:$C$46</definedName>
    <definedName name="XDO_?FINAL_NAME?554?">'SFMP- Series 71'!$C$18:$C$50</definedName>
    <definedName name="XDO_?FINAL_NAME?555?">'SFMP- Series 71'!$C$18:$C$67</definedName>
    <definedName name="XDO_?FINAL_NAME?556?">'SFMP- Series 71'!$C$18:$C$72</definedName>
    <definedName name="XDO_?FINAL_NAME?557?">'SFMP- Series 72'!$C$38:$C$41</definedName>
    <definedName name="XDO_?FINAL_NAME?558?">'SFMP- Series 72'!$C$38:$C$54</definedName>
    <definedName name="XDO_?FINAL_NAME?559?">'SFMP- Series 72'!$C$38:$C$59</definedName>
    <definedName name="XDO_?FINAL_NAME?56?">SEHF!$C$10:$C$48</definedName>
    <definedName name="XDO_?FINAL_NAME?560?">'SFMP- Series 73'!$C$38:$C$41</definedName>
    <definedName name="XDO_?FINAL_NAME?561?">'SFMP- Series 73'!$C$38:$C$54</definedName>
    <definedName name="XDO_?FINAL_NAME?562?">'SFMP- Series 73'!$C$38:$C$59</definedName>
    <definedName name="XDO_?FINAL_NAME?563?">SLDF!$C$24:$C$30</definedName>
    <definedName name="XDO_?FINAL_NAME?564?">SLDF!$C$24:$C$57</definedName>
    <definedName name="XDO_?FINAL_NAME?565?">SLDF!$C$24:$C$62</definedName>
    <definedName name="XDO_?FINAL_NAME?566?">'SFMP- Series 74'!$C$26:$C$33</definedName>
    <definedName name="XDO_?FINAL_NAME?567?">'SFMP- Series 74'!$C$26:$C$46</definedName>
    <definedName name="XDO_?FINAL_NAME?568?">'SFMP- Series 74'!$C$26:$C$59</definedName>
    <definedName name="XDO_?FINAL_NAME?569?">'SFMP- Series 74'!$C$26:$C$64</definedName>
    <definedName name="XDO_?FINAL_NAME?57?">SEHF!$C$10:$C$54</definedName>
    <definedName name="XDO_?FINAL_NAME?570?">'SFMP- Series 75'!$C$18</definedName>
    <definedName name="XDO_?FINAL_NAME?571?">'SFMP- Series 75'!$C$18:$C$34</definedName>
    <definedName name="XDO_?FINAL_NAME?572?">'SFMP- Series 75'!$C$18:$C$46</definedName>
    <definedName name="XDO_?FINAL_NAME?573?">'SFMP- Series 75'!$C$18:$C$50</definedName>
    <definedName name="XDO_?FINAL_NAME?574?">'SFMP- Series 75'!$C$18:$C$67</definedName>
    <definedName name="XDO_?FINAL_NAME?575?">'SFMP- Series 75'!$C$18:$C$72</definedName>
    <definedName name="XDO_?FINAL_NAME?576?">'SFMP- Series 76'!$C$18:$C$20</definedName>
    <definedName name="XDO_?FINAL_NAME?577?">'SFMP- Series 76'!$C$18:$C$30</definedName>
    <definedName name="XDO_?FINAL_NAME?578?">'SFMP- Series 76'!$C$18:$C$46</definedName>
    <definedName name="XDO_?FINAL_NAME?579?">'SFMP- Series 76'!$C$18:$C$59</definedName>
    <definedName name="XDO_?FINAL_NAME?58?">SEHF!$C$10:$C$83</definedName>
    <definedName name="XDO_?FINAL_NAME?580?">'SFMP- Series 76'!$C$18:$C$64</definedName>
    <definedName name="XDO_?FINAL_NAME?581?">'SFMP- Series 77'!$C$18:$C$19</definedName>
    <definedName name="XDO_?FINAL_NAME?582?">'SFMP- Series 77'!$C$18:$C$35</definedName>
    <definedName name="XDO_?FINAL_NAME?583?">'SFMP- Series 77'!$C$18:$C$45</definedName>
    <definedName name="XDO_?FINAL_NAME?584?">'SFMP- Series 77'!$C$18:$C$64</definedName>
    <definedName name="XDO_?FINAL_NAME?585?">'SFMP- Series 77'!$C$18:$C$69</definedName>
    <definedName name="XDO_?FINAL_NAME?586?">'SFMP- Series 78'!$C$18:$C$21</definedName>
    <definedName name="XDO_?FINAL_NAME?587?">'SFMP- Series 78'!$C$18:$C$33</definedName>
    <definedName name="XDO_?FINAL_NAME?588?">'SFMP- Series 78'!$C$18:$C$47</definedName>
    <definedName name="XDO_?FINAL_NAME?589?">'SFMP- Series 78'!$C$18:$C$60</definedName>
    <definedName name="XDO_?FINAL_NAME?59?">SEHF!$C$10:$C$103</definedName>
    <definedName name="XDO_?FINAL_NAME?590?">'SFMP- Series 78'!$C$18:$C$65</definedName>
    <definedName name="XDO_?FINAL_NAME?591?">SDYF!$C$10:$C$42</definedName>
    <definedName name="XDO_?FINAL_NAME?592?">SDYF!$C$10:$C$54</definedName>
    <definedName name="XDO_?FINAL_NAME?593?">SDYF!$C$10:$C$50</definedName>
    <definedName name="XDO_?FINAL_NAME?594?">SDYF!$C$10:$C$91</definedName>
    <definedName name="XDO_?FINAL_NAME?595?">SDYF!$C$10:$C$96</definedName>
    <definedName name="XDO_?FINAL_NAME?596?">'SFMP- Series 79'!$C$18:$C$21</definedName>
    <definedName name="XDO_?FINAL_NAME?597?">'SFMP- Series 79'!$C$18:$C$44</definedName>
    <definedName name="XDO_?FINAL_NAME?598?">'SFMP- Series 79'!$C$18:$C$57</definedName>
    <definedName name="XDO_?FINAL_NAME?599?">'SFMP- Series 79'!$C$18:$C$62</definedName>
    <definedName name="XDO_?FINAL_NAME?6?">#REF!</definedName>
    <definedName name="XDO_?FINAL_NAME?60?">SEHF!$C$10:$C$113</definedName>
    <definedName name="XDO_?FINAL_NAME?600?">'SFMP- Series 80'!$C$18:$C$19</definedName>
    <definedName name="XDO_?FINAL_NAME?601?">'SFMP- Series 80'!$C$18:$C$36</definedName>
    <definedName name="XDO_?FINAL_NAME?602?">'SFMP- Series 80'!$C$18:$C$47</definedName>
    <definedName name="XDO_?FINAL_NAME?603?">'SFMP- Series 80'!$C$18:$C$66</definedName>
    <definedName name="XDO_?FINAL_NAME?604?">'SFMP- Series 80'!$C$18:$C$71</definedName>
    <definedName name="XDO_?FINAL_NAME?605?">'SFMP- Series 81'!$C$18:$C$25</definedName>
    <definedName name="XDO_?FINAL_NAME?606?">'SFMP- Series 81'!$C$18:$C$41</definedName>
    <definedName name="XDO_?FINAL_NAME?607?">'SFMP- Series 81'!$C$18:$C$54</definedName>
    <definedName name="XDO_?FINAL_NAME?608?">'SFMP- Series 81'!$C$18:$C$67</definedName>
    <definedName name="XDO_?FINAL_NAME?609?">'SFMP- Series 81'!$C$18:$C$72</definedName>
    <definedName name="XDO_?FINAL_NAME?61?">SEHF!$C$10:$C$122</definedName>
    <definedName name="XDO_?FINAL_NAME?610?">'SFMP- Series 82'!$C$30:$C$35</definedName>
    <definedName name="XDO_?FINAL_NAME?611?">'SFMP- Series 82'!$C$30:$C$45</definedName>
    <definedName name="XDO_?FINAL_NAME?612?">'SFMP- Series 82'!$C$30:$C$64</definedName>
    <definedName name="XDO_?FINAL_NAME?613?">'SFMP- Series 82'!$C$30:$C$69</definedName>
    <definedName name="XDO_?FINAL_NAME?614?">'SBI-BSE-SENSEX-IF'!$C$10:$C$39</definedName>
    <definedName name="XDO_?FINAL_NAME?615?">'SBI-BSE-SENSEX-IF'!$C$10:$C$80</definedName>
    <definedName name="XDO_?FINAL_NAME?616?">'SBI-BSE-SENSEX-IF'!$C$10:$C$85</definedName>
    <definedName name="XDO_?FINAL_NAME?617?">#REF!</definedName>
    <definedName name="XDO_?FINAL_NAME?618?">#REF!</definedName>
    <definedName name="XDO_?FINAL_NAME?619?">#REF!</definedName>
    <definedName name="XDO_?FINAL_NAME?62?">SEHF!$C$10:$C$128</definedName>
    <definedName name="XDO_?FINAL_NAME?620?">#REF!</definedName>
    <definedName name="XDO_?FINAL_NAME?621?">#REF!</definedName>
    <definedName name="XDO_?FINAL_NAME?622?">#REF!</definedName>
    <definedName name="XDO_?FINAL_NAME?623?">#REF!</definedName>
    <definedName name="XDO_?FINAL_NAME?624?">#REF!</definedName>
    <definedName name="XDO_?FINAL_NAME?625?">#REF!</definedName>
    <definedName name="XDO_?FINAL_NAME?626?">#REF!</definedName>
    <definedName name="XDO_?FINAL_NAME?627?">#REF!</definedName>
    <definedName name="XDO_?FINAL_NAME?63?">SEHF!$C$10:$C$134</definedName>
    <definedName name="XDO_?FINAL_NAME?64?">SEHF!$C$10:$C$147</definedName>
    <definedName name="XDO_?FINAL_NAME?65?">SEHF!$C$10:$C$152</definedName>
    <definedName name="XDO_?FINAL_NAME?66?">#REF!</definedName>
    <definedName name="XDO_?FINAL_NAME?67?">#REF!</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SMIF!$C$18:$C$35</definedName>
    <definedName name="XDO_?FINAL_NAME?74?">SMIF!$C$18:$C$48</definedName>
    <definedName name="XDO_?FINAL_NAME?75?">SMIF!$C$18:$C$53</definedName>
    <definedName name="XDO_?FINAL_NAME?76?">SMIF!$C$18:$C$78</definedName>
    <definedName name="XDO_?FINAL_NAME?77?">SMIF!$C$18:$C$83</definedName>
    <definedName name="XDO_?FINAL_NAME?78?">#REF!</definedName>
    <definedName name="XDO_?FINAL_NAME?79?">#REF!</definedName>
    <definedName name="XDO_?FINAL_NAME?8?">#REF!</definedName>
    <definedName name="XDO_?FINAL_NAME?80?">#REF!</definedName>
    <definedName name="XDO_?FINAL_NAME?81?">#REF!</definedName>
    <definedName name="XDO_?FINAL_NAME?82?">SCOF!$C$10:$C$43</definedName>
    <definedName name="XDO_?FINAL_NAME?83?">SCOF!$C$10:$C$49</definedName>
    <definedName name="XDO_?FINAL_NAME?84?">SCOF!$C$10:$C$86</definedName>
    <definedName name="XDO_?FINAL_NAME?85?">SCOF!$C$10:$C$91</definedName>
    <definedName name="XDO_?FINAL_NAME?86?">STOF!$C$10:$C$23</definedName>
    <definedName name="XDO_?FINAL_NAME?87?">STOF!$C$10:$C$28</definedName>
    <definedName name="XDO_?FINAL_NAME?88?">STOF!$C$10:$C$33</definedName>
    <definedName name="XDO_?FINAL_NAME?89?">STOF!$C$10:$C$70</definedName>
    <definedName name="XDO_?FINAL_NAME?9?">#REF!</definedName>
    <definedName name="XDO_?FINAL_NAME?90?">STOF!$C$10:$C$75</definedName>
    <definedName name="XDO_?FINAL_NAME?91?">SHOF!$C$10:$C$30</definedName>
    <definedName name="XDO_?FINAL_NAME?92?">SHOF!$C$10:$C$42</definedName>
    <definedName name="XDO_?FINAL_NAME?93?">SHOF!$C$10:$C$73</definedName>
    <definedName name="XDO_?FINAL_NAME?94?">SHOF!$C$10:$C$78</definedName>
    <definedName name="XDO_?FINAL_NAME?95?">SCF!$C$10:$C$87</definedName>
    <definedName name="XDO_?FINAL_NAME?96?">SCF!$C$10:$C$93</definedName>
    <definedName name="XDO_?FINAL_NAME?97?">SCF!$C$10:$C$118</definedName>
    <definedName name="XDO_?FINAL_NAME?98?">SCF!$C$10:$C$135</definedName>
    <definedName name="XDO_?FINAL_NAME?99?">SCF!$C$10:$C$140</definedName>
    <definedName name="XDO_?FINAL_PER_NET?">#REF!</definedName>
    <definedName name="XDO_?FINAL_PER_NET?1?">#REF!</definedName>
    <definedName name="XDO_?FINAL_PER_NET?10?">#REF!</definedName>
    <definedName name="XDO_?FINAL_PER_NET?100?">SNIF!$H$10:$H$59</definedName>
    <definedName name="XDO_?FINAL_PER_NET?101?">SNIF!$H$10:$H$100</definedName>
    <definedName name="XDO_?FINAL_PER_NET?102?">SNIF!$H$10:$H$105</definedName>
    <definedName name="XDO_?FINAL_PER_NET?103?">'SMCBF-SP'!$H$10:$H$30</definedName>
    <definedName name="XDO_?FINAL_PER_NET?104?">'SMCBF-SP'!$H$10:$H$36</definedName>
    <definedName name="XDO_?FINAL_PER_NET?105?">'SMCBF-SP'!$H$10:$H$44</definedName>
    <definedName name="XDO_?FINAL_PER_NET?106?">'SMCBF-SP'!$H$10:$H$53</definedName>
    <definedName name="XDO_?FINAL_PER_NET?107?">'SMCBF-SP'!$H$10:$H$58</definedName>
    <definedName name="XDO_?FINAL_PER_NET?108?">'SMCBF-SP'!$H$10:$H$71</definedName>
    <definedName name="XDO_?FINAL_PER_NET?109?">'SMCBF-SP'!$H$10:$H$84</definedName>
    <definedName name="XDO_?FINAL_PER_NET?11?">SMEEF!$H$10:$H$45</definedName>
    <definedName name="XDO_?FINAL_PER_NET?110?">'SMCBF-SP'!$H$10:$H$89</definedName>
    <definedName name="XDO_?FINAL_PER_NET?111?">SOF!$H$34:$H$35</definedName>
    <definedName name="XDO_?FINAL_PER_NET?112?">SOF!$H$34:$H$53</definedName>
    <definedName name="XDO_?FINAL_PER_NET?113?">SOF!$H$34:$H$58</definedName>
    <definedName name="XDO_?FINAL_PER_NET?114?">SMMDF!$H$18:$H$52</definedName>
    <definedName name="XDO_?FINAL_PER_NET?115?">SMMDF!$H$18:$H$64</definedName>
    <definedName name="XDO_?FINAL_PER_NET?116?">SMMDF!$H$18:$H$71</definedName>
    <definedName name="XDO_?FINAL_PER_NET?117?">SMMDF!$H$18:$H$96</definedName>
    <definedName name="XDO_?FINAL_PER_NET?118?">SMMDF!$H$18:$H$101</definedName>
    <definedName name="XDO_?FINAL_PER_NET?119?">SLF!$H$18</definedName>
    <definedName name="XDO_?FINAL_PER_NET?12?">SMEEF!$H$10:$H$50</definedName>
    <definedName name="XDO_?FINAL_PER_NET?120?">SLF!$H$18:$H$68</definedName>
    <definedName name="XDO_?FINAL_PER_NET?121?">SLF!$H$18:$H$92</definedName>
    <definedName name="XDO_?FINAL_PER_NET?122?">SLF!$H$18:$H$112</definedName>
    <definedName name="XDO_?FINAL_PER_NET?123?">SLF!$H$18:$H$129</definedName>
    <definedName name="XDO_?FINAL_PER_NET?124?">SLF!$H$18:$H$134</definedName>
    <definedName name="XDO_?FINAL_PER_NET?125?">SDBF!$H$18:$H$27</definedName>
    <definedName name="XDO_?FINAL_PER_NET?126?">SDBF!$H$18:$H$37</definedName>
    <definedName name="XDO_?FINAL_PER_NET?127?">SDBF!$H$18:$H$43</definedName>
    <definedName name="XDO_?FINAL_PER_NET?128?">SDBF!$H$18:$H$51</definedName>
    <definedName name="XDO_?FINAL_PER_NET?129?">SDBF!$H$18:$H$70</definedName>
    <definedName name="XDO_?FINAL_PER_NET?13?">SMEEF!$H$10:$H$54</definedName>
    <definedName name="XDO_?FINAL_PER_NET?130?">SDBF!$H$18:$H$75</definedName>
    <definedName name="XDO_?FINAL_PER_NET?131?">SSF!$H$26</definedName>
    <definedName name="XDO_?FINAL_PER_NET?132?">SSF!$H$26:$H$62</definedName>
    <definedName name="XDO_?FINAL_PER_NET?133?">SSF!$H$26:$H$97</definedName>
    <definedName name="XDO_?FINAL_PER_NET?134?">SSF!$H$26:$H$107</definedName>
    <definedName name="XDO_?FINAL_PER_NET?135?">SSF!$H$26:$H$113</definedName>
    <definedName name="XDO_?FINAL_PER_NET?136?">SSF!$H$26:$H$130</definedName>
    <definedName name="XDO_?FINAL_PER_NET?137?">SCRF!$H$16</definedName>
    <definedName name="XDO_?FINAL_PER_NET?138?">SCRF!$H$16:$H$55</definedName>
    <definedName name="XDO_?FINAL_PER_NET?139?">SCRF!$H$16:$H$64</definedName>
    <definedName name="XDO_?FINAL_PER_NET?14?">SMEEF!$H$10:$H$91</definedName>
    <definedName name="XDO_?FINAL_PER_NET?140?">SCRF!$H$16:$H$72</definedName>
    <definedName name="XDO_?FINAL_PER_NET?141?">SCRF!$H$16:$H$76</definedName>
    <definedName name="XDO_?FINAL_PER_NET?142?">SCRF!$H$16:$H$80</definedName>
    <definedName name="XDO_?FINAL_PER_NET?143?">SCRF!$H$16:$H$97</definedName>
    <definedName name="XDO_?FINAL_PER_NET?144?">SCRF!$H$16:$H$102</definedName>
    <definedName name="XDO_?FINAL_PER_NET?145?">SFEF!$H$10:$H$33</definedName>
    <definedName name="XDO_?FINAL_PER_NET?146?">SFEF!$H$10:$H$39</definedName>
    <definedName name="XDO_?FINAL_PER_NET?147?">SFEF!$H$10:$H$60</definedName>
    <definedName name="XDO_?FINAL_PER_NET?148?">SFEF!$H$10:$H$77</definedName>
    <definedName name="XDO_?FINAL_PER_NET?149?">SFEF!$H$10:$H$82</definedName>
    <definedName name="XDO_?FINAL_PER_NET?15?">SMEEF!$H$10:$H$96</definedName>
    <definedName name="XDO_?FINAL_PER_NET?150?">SCHF!$H$10:$H$50</definedName>
    <definedName name="XDO_?FINAL_PER_NET?151?">SCHF!$H$10:$H$58</definedName>
    <definedName name="XDO_?FINAL_PER_NET?152?">SCHF!$H$10:$H$107</definedName>
    <definedName name="XDO_?FINAL_PER_NET?153?">SCHF!$H$10:$H$115</definedName>
    <definedName name="XDO_?FINAL_PER_NET?154?">SCHF!$H$10:$H$125</definedName>
    <definedName name="XDO_?FINAL_PER_NET?155?">SCHF!$H$10:$H$134</definedName>
    <definedName name="XDO_?FINAL_PER_NET?156?">SCHF!$H$10:$H$153</definedName>
    <definedName name="XDO_?FINAL_PER_NET?157?">SCHF!$H$10:$H$158</definedName>
    <definedName name="XDO_?FINAL_PER_NET?158?">SMUSD!$H$18:$H$43</definedName>
    <definedName name="XDO_?FINAL_PER_NET?159?">SMUSD!$H$18:$H$56</definedName>
    <definedName name="XDO_?FINAL_PER_NET?16?">#REF!</definedName>
    <definedName name="XDO_?FINAL_PER_NET?160?">SMUSD!$H$18:$H$84</definedName>
    <definedName name="XDO_?FINAL_PER_NET?161?">SMUSD!$H$18:$H$109</definedName>
    <definedName name="XDO_?FINAL_PER_NET?162?">SMUSD!$H$18:$H$122</definedName>
    <definedName name="XDO_?FINAL_PER_NET?163?">SMUSD!$H$18:$H$139</definedName>
    <definedName name="XDO_?FINAL_PER_NET?164?">SMUSD!$H$18:$H$144</definedName>
    <definedName name="XDO_?FINAL_PER_NET?165?">SMIDCAP!$H$10:$H$70</definedName>
    <definedName name="XDO_?FINAL_PER_NET?166?">SMIDCAP!$H$10:$H$95</definedName>
    <definedName name="XDO_?FINAL_PER_NET?167?">SMIDCAP!$H$10:$H$112</definedName>
    <definedName name="XDO_?FINAL_PER_NET?168?">SMIDCAP!$H$10:$H$117</definedName>
    <definedName name="XDO_?FINAL_PER_NET?169?">SMCMF!$H$24:$H$29</definedName>
    <definedName name="XDO_?FINAL_PER_NET?17?">#REF!</definedName>
    <definedName name="XDO_?FINAL_PER_NET?170?">SMCMF!$H$24:$H$45</definedName>
    <definedName name="XDO_?FINAL_PER_NET?171?">SMCMF!$H$24:$H$58</definedName>
    <definedName name="XDO_?FINAL_PER_NET?172?">SMCMF!$H$24:$H$63</definedName>
    <definedName name="XDO_?FINAL_PER_NET?173?">SMCOMMA!$H$10:$H$32</definedName>
    <definedName name="XDO_?FINAL_PER_NET?174?">SMCOMMA!$H$10:$H$73</definedName>
    <definedName name="XDO_?FINAL_PER_NET?175?">SMCOMMA!$H$10:$H$78</definedName>
    <definedName name="XDO_?FINAL_PER_NET?176?">SMGF!$H$24:$H$26</definedName>
    <definedName name="XDO_?FINAL_PER_NET?177?">SMGF!$H$24:$H$35</definedName>
    <definedName name="XDO_?FINAL_PER_NET?178?">SMGF!$H$24:$H$49</definedName>
    <definedName name="XDO_?FINAL_PER_NET?179?">SMGF!$H$24:$H$66</definedName>
    <definedName name="XDO_?FINAL_PER_NET?18?">#REF!</definedName>
    <definedName name="XDO_?FINAL_PER_NET?180?">SMGF!$H$24:$H$71</definedName>
    <definedName name="XDO_?FINAL_PER_NET?181?">SFLEXI!$H$10:$H$64</definedName>
    <definedName name="XDO_?FINAL_PER_NET?182?">SFLEXI!$H$10:$H$71</definedName>
    <definedName name="XDO_?FINAL_PER_NET?183?">SFLEXI!$H$10:$H$92</definedName>
    <definedName name="XDO_?FINAL_PER_NET?184?">SFLEXI!$H$10:$H$109</definedName>
    <definedName name="XDO_?FINAL_PER_NET?185?">SFLEXI!$H$10:$H$114</definedName>
    <definedName name="XDO_?FINAL_PER_NET?186?">SMAAF!$H$10:$H$56</definedName>
    <definedName name="XDO_?FINAL_PER_NET?187?">SMAAF!$H$10:$H$62</definedName>
    <definedName name="XDO_?FINAL_PER_NET?188?">SMAAF!$H$10:$H$66</definedName>
    <definedName name="XDO_?FINAL_PER_NET?189?">SMAAF!$H$10:$H$76</definedName>
    <definedName name="XDO_?FINAL_PER_NET?19?">#REF!</definedName>
    <definedName name="XDO_?FINAL_PER_NET?190?">SMAAF!$H$10:$H$87</definedName>
    <definedName name="XDO_?FINAL_PER_NET?191?">SMAAF!$H$10:$H$95</definedName>
    <definedName name="XDO_?FINAL_PER_NET?192?">SMAAF!$H$10:$H$108</definedName>
    <definedName name="XDO_?FINAL_PER_NET?193?">SMAAF!$H$10:$H$118</definedName>
    <definedName name="XDO_?FINAL_PER_NET?194?">SMAAF!$H$10:$H$123</definedName>
    <definedName name="XDO_?FINAL_PER_NET?195?">SBLUECHIP!$H$10:$H$57</definedName>
    <definedName name="XDO_?FINAL_PER_NET?196?">SBLUECHIP!$H$10:$H$82</definedName>
    <definedName name="XDO_?FINAL_PER_NET?197?">SBLUECHIP!$H$10:$H$99</definedName>
    <definedName name="XDO_?FINAL_PER_NET?198?">SBLUECHIP!$H$10:$H$104</definedName>
    <definedName name="XDO_?FINAL_PER_NET?199?">SAOF!$H$10:$H$174</definedName>
    <definedName name="XDO_?FINAL_PER_NET?2?">#REF!</definedName>
    <definedName name="XDO_?FINAL_PER_NET?20?">#REF!</definedName>
    <definedName name="XDO_?FINAL_PER_NET?200?">SAOF!$H$10:$H$203</definedName>
    <definedName name="XDO_?FINAL_PER_NET?201?">SAOF!$H$10:$H$208</definedName>
    <definedName name="XDO_?FINAL_PER_NET?202?">SAOF!$H$10:$H$217</definedName>
    <definedName name="XDO_?FINAL_PER_NET?203?">SAOF!$H$10:$H$227</definedName>
    <definedName name="XDO_?FINAL_PER_NET?204?">SAOF!$H$10:$H$237</definedName>
    <definedName name="XDO_?FINAL_PER_NET?205?">SAOF!$H$10:$H$242</definedName>
    <definedName name="XDO_?FINAL_PER_NET?206?">SIF!$H$10:$H$41</definedName>
    <definedName name="XDO_?FINAL_PER_NET?207?">SIF!$H$10:$H$49</definedName>
    <definedName name="XDO_?FINAL_PER_NET?208?">SIF!$H$10:$H$86</definedName>
    <definedName name="XDO_?FINAL_PER_NET?209?">SIF!$H$10:$H$91</definedName>
    <definedName name="XDO_?FINAL_PER_NET?21?">#REF!</definedName>
    <definedName name="XDO_?FINAL_PER_NET?210?">SMLDF!$H$18:$H$53</definedName>
    <definedName name="XDO_?FINAL_PER_NET?211?">SMLDF!$H$18:$H$63</definedName>
    <definedName name="XDO_?FINAL_PER_NET?212?">SMLDF!$H$18:$H$71</definedName>
    <definedName name="XDO_?FINAL_PER_NET?213?">SMLDF!$H$18:$H$92</definedName>
    <definedName name="XDO_?FINAL_PER_NET?214?">SMLDF!$H$18:$H$111</definedName>
    <definedName name="XDO_?FINAL_PER_NET?215?">SMLDF!$H$18:$H$120</definedName>
    <definedName name="XDO_?FINAL_PER_NET?216?">SMLDF!$H$18:$H$129</definedName>
    <definedName name="XDO_?FINAL_PER_NET?217?">SMLDF!$H$18:$H$142</definedName>
    <definedName name="XDO_?FINAL_PER_NET?218?">SMLDF!$H$18:$H$147</definedName>
    <definedName name="XDO_?FINAL_PER_NET?219?">SSTDF!$H$18:$H$82</definedName>
    <definedName name="XDO_?FINAL_PER_NET?22?">#REF!</definedName>
    <definedName name="XDO_?FINAL_PER_NET?220?">SSTDF!$H$18:$H$95</definedName>
    <definedName name="XDO_?FINAL_PER_NET?221?">SSTDF!$H$18:$H$107</definedName>
    <definedName name="XDO_?FINAL_PER_NET?222?">SSTDF!$H$18:$H$113</definedName>
    <definedName name="XDO_?FINAL_PER_NET?223?">SSTDF!$H$18:$H$119</definedName>
    <definedName name="XDO_?FINAL_PER_NET?224?">SSTDF!$H$18:$H$129</definedName>
    <definedName name="XDO_?FINAL_PER_NET?225?">SSTDF!$H$18:$H$142</definedName>
    <definedName name="XDO_?FINAL_PER_NET?226?">SSTDF!$H$18:$H$147</definedName>
    <definedName name="XDO_?FINAL_PER_NET?227?">SETFGOLD!$H$44</definedName>
    <definedName name="XDO_?FINAL_PER_NET?228?">SETFGOLD!$H$44:$H$52</definedName>
    <definedName name="XDO_?FINAL_PER_NET?229?">SETFGOLD!$H$44:$H$57</definedName>
    <definedName name="XDO_?FINAL_PER_NET?23?">#REF!</definedName>
    <definedName name="XDO_?FINAL_PER_NET?230?">SPSU!$H$10:$H$32</definedName>
    <definedName name="XDO_?FINAL_PER_NET?231?">SPSU!$H$10:$H$73</definedName>
    <definedName name="XDO_?FINAL_PER_NET?232?">SPSU!$H$10:$H$78</definedName>
    <definedName name="XDO_?FINAL_PER_NET?233?">SGF!$H$42</definedName>
    <definedName name="XDO_?FINAL_PER_NET?234?">SGF!$H$42:$H$52</definedName>
    <definedName name="XDO_?FINAL_PER_NET?235?">SGF!$H$42:$H$57</definedName>
    <definedName name="XDO_?FINAL_PER_NET?236?">SBISENSEX!$H$10:$H$39</definedName>
    <definedName name="XDO_?FINAL_PER_NET?237?">SBISENSEX!$H$10:$H$80</definedName>
    <definedName name="XDO_?FINAL_PER_NET?238?">SBISENSEX!$H$10:$H$85</definedName>
    <definedName name="XDO_?FINAL_PER_NET?239?">SSCF!$H$10:$H$63</definedName>
    <definedName name="XDO_?FINAL_PER_NET?24?">#REF!</definedName>
    <definedName name="XDO_?FINAL_PER_NET?240?">SSCF!$H$10:$H$75</definedName>
    <definedName name="XDO_?FINAL_PER_NET?241?">SSCF!$H$10:$H$106</definedName>
    <definedName name="XDO_?FINAL_PER_NET?242?">SSCF!$H$10:$H$111</definedName>
    <definedName name="XDO_?FINAL_PER_NET?243?">SBPF!$H$18:$H$68</definedName>
    <definedName name="XDO_?FINAL_PER_NET?244?">SBPF!$H$18:$H$78</definedName>
    <definedName name="XDO_?FINAL_PER_NET?245?">SBPF!$H$18:$H$86</definedName>
    <definedName name="XDO_?FINAL_PER_NET?246?">SBPF!$H$18:$H$91</definedName>
    <definedName name="XDO_?FINAL_PER_NET?247?">SBPF!$H$18:$H$99</definedName>
    <definedName name="XDO_?FINAL_PER_NET?248?">SBPF!$H$18:$H$118</definedName>
    <definedName name="XDO_?FINAL_PER_NET?249?">SBPF!$H$18:$H$123</definedName>
    <definedName name="XDO_?FINAL_PER_NET?25?">#REF!</definedName>
    <definedName name="XDO_?FINAL_PER_NET?250?">'STAF-III'!$H$10:$H$30</definedName>
    <definedName name="XDO_?FINAL_PER_NET?251?">'STAF-III'!$H$10:$H$71</definedName>
    <definedName name="XDO_?FINAL_PER_NET?252?">'STAF-III'!$H$10:$H$76</definedName>
    <definedName name="XDO_?FINAL_PER_NET?253?">'SLTAF-I'!$H$10:$H$35</definedName>
    <definedName name="XDO_?FINAL_PER_NET?254?">'SLTAF-I'!$H$10:$H$76</definedName>
    <definedName name="XDO_?FINAL_PER_NET?255?">'SLTAF-I'!$H$10:$H$81</definedName>
    <definedName name="XDO_?FINAL_PER_NET?256?">'SLTAF-II'!$H$10:$H$35</definedName>
    <definedName name="XDO_?FINAL_PER_NET?257?">'SLTAF-II'!$H$10:$H$76</definedName>
    <definedName name="XDO_?FINAL_PER_NET?258?">'SLTAF-II'!$H$10:$H$81</definedName>
    <definedName name="XDO_?FINAL_PER_NET?259?">SBFS!$H$10:$H$29</definedName>
    <definedName name="XDO_?FINAL_PER_NET?26?">#REF!</definedName>
    <definedName name="XDO_?FINAL_PER_NET?260?">SBFS!$H$10:$H$70</definedName>
    <definedName name="XDO_?FINAL_PER_NET?261?">SBFS!$H$10:$H$75</definedName>
    <definedName name="XDO_?FINAL_PER_NET?262?">SETFNN50!$H$10:$H$59</definedName>
    <definedName name="XDO_?FINAL_PER_NET?263?">SETFNN50!$H$10:$H$100</definedName>
    <definedName name="XDO_?FINAL_PER_NET?264?">SETFNN50!$H$10:$H$105</definedName>
    <definedName name="XDO_?FINAL_PER_NET?265?">SETFNIFBK!$H$10:$H$21</definedName>
    <definedName name="XDO_?FINAL_PER_NET?266?">SETFNIFBK!$H$10:$H$62</definedName>
    <definedName name="XDO_?FINAL_PER_NET?267?">SETFNIFBK!$H$10:$H$67</definedName>
    <definedName name="XDO_?FINAL_PER_NET?268?">SETFBSE100!$H$10:$H$110</definedName>
    <definedName name="XDO_?FINAL_PER_NET?269?">SETFBSE100!$H$10:$H$151</definedName>
    <definedName name="XDO_?FINAL_PER_NET?27?">#REF!</definedName>
    <definedName name="XDO_?FINAL_PER_NET?270?">SETFBSE100!$H$10:$H$156</definedName>
    <definedName name="XDO_?FINAL_PER_NET?271?">SESF!$H$10:$H$84</definedName>
    <definedName name="XDO_?FINAL_PER_NET?272?">SESF!$H$10:$H$92</definedName>
    <definedName name="XDO_?FINAL_PER_NET?273?">SESF!$H$10:$H$107</definedName>
    <definedName name="XDO_?FINAL_PER_NET?274?">SESF!$H$10:$H$115</definedName>
    <definedName name="XDO_?FINAL_PER_NET?275?">SESF!$H$10:$H$126</definedName>
    <definedName name="XDO_?FINAL_PER_NET?276?">SESF!$H$10:$H$132</definedName>
    <definedName name="XDO_?FINAL_PER_NET?277?">SESF!$H$10:$H$149</definedName>
    <definedName name="XDO_?FINAL_PER_NET?278?">SESF!$H$10:$H$154</definedName>
    <definedName name="XDO_?FINAL_PER_NET?279?">SETFNIF50!$H$10:$H$59</definedName>
    <definedName name="XDO_?FINAL_PER_NET?28?">#REF!</definedName>
    <definedName name="XDO_?FINAL_PER_NET?280?">SETFNIF50!$H$10:$H$100</definedName>
    <definedName name="XDO_?FINAL_PER_NET?281?">SETFNIF50!$H$10:$H$105</definedName>
    <definedName name="XDO_?FINAL_PER_NET?282?">'SLTAF-III'!$H$10:$H$35</definedName>
    <definedName name="XDO_?FINAL_PER_NET?283?">'SLTAF-III'!$H$10:$H$76</definedName>
    <definedName name="XDO_?FINAL_PER_NET?284?">'SLTAF-III'!$H$10:$H$81</definedName>
    <definedName name="XDO_?FINAL_PER_NET?285?">SETF10GILT!$H$24</definedName>
    <definedName name="XDO_?FINAL_PER_NET?286?">SETF10GILT!$H$24:$H$51</definedName>
    <definedName name="XDO_?FINAL_PER_NET?287?">SETF10GILT!$H$24:$H$56</definedName>
    <definedName name="XDO_?FINAL_PER_NET?288?">'SLTAF-IV'!$H$10:$H$32</definedName>
    <definedName name="XDO_?FINAL_PER_NET?289?">'SLTAF-IV'!$H$10:$H$44</definedName>
    <definedName name="XDO_?FINAL_PER_NET?29?">#REF!</definedName>
    <definedName name="XDO_?FINAL_PER_NET?290?">'SLTAF-IV'!$H$10:$H$75</definedName>
    <definedName name="XDO_?FINAL_PER_NET?291?">'SLTAF-IV'!$H$10:$H$80</definedName>
    <definedName name="XDO_?FINAL_PER_NET?292?">'SLTAF-V'!$H$10:$H$30</definedName>
    <definedName name="XDO_?FINAL_PER_NET?293?">'SLTAF-V'!$H$10:$H$71</definedName>
    <definedName name="XDO_?FINAL_PER_NET?294?">'SLTAF-V'!$H$10:$H$76</definedName>
    <definedName name="XDO_?FINAL_PER_NET?295?">'SLTAF-VI'!$H$10:$H$52</definedName>
    <definedName name="XDO_?FINAL_PER_NET?296?">'SLTAF-VI'!$H$10:$H$93</definedName>
    <definedName name="XDO_?FINAL_PER_NET?297?">'SLTAF-VI'!$H$10:$H$98</definedName>
    <definedName name="XDO_?FINAL_PER_NET?298?">SETFSN50!$H$10:$H$59</definedName>
    <definedName name="XDO_?FINAL_PER_NET?299?">SETFSN50!$H$10:$H$104</definedName>
    <definedName name="XDO_?FINAL_PER_NET?3?">#REF!</definedName>
    <definedName name="XDO_?FINAL_PER_NET?30?">#REF!</definedName>
    <definedName name="XDO_?FINAL_PER_NET?300?">SBIETFQLTY!$H$10:$H$39</definedName>
    <definedName name="XDO_?FINAL_PER_NET?301?">SBIETFQLTY!$H$10:$H$80</definedName>
    <definedName name="XDO_?FINAL_PER_NET?302?">SBIETFQLTY!$H$10:$H$85</definedName>
    <definedName name="XDO_?FINAL_PER_NET?303?">SCBF!$H$18:$H$107</definedName>
    <definedName name="XDO_?FINAL_PER_NET?304?">SCBF!$H$18:$H$117</definedName>
    <definedName name="XDO_?FINAL_PER_NET?305?">SCBF!$H$18:$H$129</definedName>
    <definedName name="XDO_?FINAL_PER_NET?306?">SCBF!$H$18:$H$134</definedName>
    <definedName name="XDO_?FINAL_PER_NET?307?">SCBF!$H$18:$H$149</definedName>
    <definedName name="XDO_?FINAL_PER_NET?308?">SCBF!$H$18:$H$162</definedName>
    <definedName name="XDO_?FINAL_PER_NET?309?">SCBF!$H$18:$H$167</definedName>
    <definedName name="XDO_?FINAL_PER_NET?31?">#REF!</definedName>
    <definedName name="XDO_?FINAL_PER_NET?310?">SEMVF!$H$10:$H$59</definedName>
    <definedName name="XDO_?FINAL_PER_NET?311?">SEMVF!$H$10:$H$100</definedName>
    <definedName name="XDO_?FINAL_PER_NET?312?">SEMVF!$H$10:$H$105</definedName>
    <definedName name="XDO_?FINAL_PER_NET?313?">'SDFS-C-49'!$H$50</definedName>
    <definedName name="XDO_?FINAL_PER_NET?314?">'SDFS-C-49'!$H$50:$H$55</definedName>
    <definedName name="XDO_?FINAL_PER_NET?315?">'SDFS-C-50'!$H$50</definedName>
    <definedName name="XDO_?FINAL_PER_NET?316?">'SDFS-C-50'!$H$50:$H$55</definedName>
    <definedName name="XDO_?FINAL_PER_NET?317?">'SFMP- Series 1'!$H$26:$H$31</definedName>
    <definedName name="XDO_?FINAL_PER_NET?318?">'SFMP- Series 1'!$H$26:$H$47</definedName>
    <definedName name="XDO_?FINAL_PER_NET?319?">'SFMP- Series 1'!$H$26:$H$60</definedName>
    <definedName name="XDO_?FINAL_PER_NET?32?">#REF!</definedName>
    <definedName name="XDO_?FINAL_PER_NET?320?">'SFMP- Series 1'!$H$26:$H$65</definedName>
    <definedName name="XDO_?FINAL_PER_NET?321?">'SFMP- Series 6'!$H$26:$H$29</definedName>
    <definedName name="XDO_?FINAL_PER_NET?322?">'SFMP- Series 6'!$H$26:$H$45</definedName>
    <definedName name="XDO_?FINAL_PER_NET?323?">'SFMP- Series 6'!$H$26:$H$58</definedName>
    <definedName name="XDO_?FINAL_PER_NET?324?">'SFMP- Series 6'!$H$26:$H$63</definedName>
    <definedName name="XDO_?FINAL_PER_NET?325?">'SFMP- Series 14'!$H$50</definedName>
    <definedName name="XDO_?FINAL_PER_NET?326?">'SFMP- Series 14'!$H$50:$H$55</definedName>
    <definedName name="XDO_?FINAL_PER_NET?327?">'SCPOF-Series A (Plan 7)'!$H$10:$H$59</definedName>
    <definedName name="XDO_?FINAL_PER_NET?328?">'SCPOF-Series A (Plan 7)'!$H$10:$H$76</definedName>
    <definedName name="XDO_?FINAL_PER_NET?329?">'SCPOF-Series A (Plan 7)'!$H$10:$H$85</definedName>
    <definedName name="XDO_?FINAL_PER_NET?33?">SLMF!$H$10:$H$79</definedName>
    <definedName name="XDO_?FINAL_PER_NET?330?">'SCPOF-Series A (Plan 7)'!$H$10:$H$102</definedName>
    <definedName name="XDO_?FINAL_PER_NET?331?">'SCPOF-Series A (Plan 7)'!$H$10:$H$107</definedName>
    <definedName name="XDO_?FINAL_PER_NET?332?">'SCPOF-Series A (Plan 8)'!$H$10:$H$59</definedName>
    <definedName name="XDO_?FINAL_PER_NET?333?">'SCPOF-Series A (Plan 8)'!$H$10:$H$84</definedName>
    <definedName name="XDO_?FINAL_PER_NET?334?">'SCPOF-Series A (Plan 8)'!$H$10:$H$101</definedName>
    <definedName name="XDO_?FINAL_PER_NET?335?">'SCPOF-Series A (Plan 8)'!$H$10:$H$106</definedName>
    <definedName name="XDO_?FINAL_PER_NET?336?">'SFMP- Series 34'!$H$26</definedName>
    <definedName name="XDO_?FINAL_PER_NET?337?">'SFMP- Series 34'!$H$26:$H$41</definedName>
    <definedName name="XDO_?FINAL_PER_NET?338?">'SFMP- Series 34'!$H$26:$H$54</definedName>
    <definedName name="XDO_?FINAL_PER_NET?339?">'SFMP- Series 34'!$H$26:$H$59</definedName>
    <definedName name="XDO_?FINAL_PER_NET?34?">SLMF!$H$10:$H$85</definedName>
    <definedName name="XDO_?FINAL_PER_NET?340?">'SMCBF-IP'!$H$10:$H$38</definedName>
    <definedName name="XDO_?FINAL_PER_NET?341?">'SMCBF-IP'!$H$10:$H$45</definedName>
    <definedName name="XDO_?FINAL_PER_NET?342?">'SMCBF-IP'!$H$10:$H$49</definedName>
    <definedName name="XDO_?FINAL_PER_NET?343?">'SMCBF-IP'!$H$10:$H$60</definedName>
    <definedName name="XDO_?FINAL_PER_NET?344?">'SMCBF-IP'!$H$10:$H$87</definedName>
    <definedName name="XDO_?FINAL_PER_NET?345?">'SMCBF-IP'!$H$10:$H$92</definedName>
    <definedName name="XDO_?FINAL_PER_NET?346?">SFRDF!$H$18:$H$28</definedName>
    <definedName name="XDO_?FINAL_PER_NET?347?">SFRDF!$H$18:$H$37</definedName>
    <definedName name="XDO_?FINAL_PER_NET?348?">SFRDF!$H$18:$H$48</definedName>
    <definedName name="XDO_?FINAL_PER_NET?349?">SFRDF!$H$18:$H$53</definedName>
    <definedName name="XDO_?FINAL_PER_NET?35?">SLMF!$H$10:$H$124</definedName>
    <definedName name="XDO_?FINAL_PER_NET?350?">SFRDF!$H$18:$H$62</definedName>
    <definedName name="XDO_?FINAL_PER_NET?351?">SFRDF!$H$18:$H$73</definedName>
    <definedName name="XDO_?FINAL_PER_NET?352?">SFRDF!$H$18:$H$66</definedName>
    <definedName name="XDO_?FINAL_PER_NET?353?">SFRDF!$H$18:$H$86</definedName>
    <definedName name="XDO_?FINAL_PER_NET?354?">SFRDF!$H$18:$H$91</definedName>
    <definedName name="XDO_?FINAL_PER_NET?355?">SBIETFIT!$H$10:$H$19</definedName>
    <definedName name="XDO_?FINAL_PER_NET?356?">SBIETFIT!$H$10:$H$60</definedName>
    <definedName name="XDO_?FINAL_PER_NET?357?">SBIETFIT!$H$10:$H$65</definedName>
    <definedName name="XDO_?FINAL_PER_NET?358?">SBIETFPB!$H$10:$H$19</definedName>
    <definedName name="XDO_?FINAL_PER_NET?359?">SBIETFPB!$H$10:$H$60</definedName>
    <definedName name="XDO_?FINAL_PER_NET?36?">SLMF!$H$10:$H$129</definedName>
    <definedName name="XDO_?FINAL_PER_NET?360?">SBIETFPB!$H$10:$H$65</definedName>
    <definedName name="XDO_?FINAL_PER_NET?361?">'SRBF-AP'!$H$10:$H$46</definedName>
    <definedName name="XDO_?FINAL_PER_NET?362?">'SRBF-AP'!$H$10:$H$55</definedName>
    <definedName name="XDO_?FINAL_PER_NET?363?">'SRBF-AP'!$H$10:$H$63</definedName>
    <definedName name="XDO_?FINAL_PER_NET?364?">'SRBF-AP'!$H$10:$H$67</definedName>
    <definedName name="XDO_?FINAL_PER_NET?365?">'SRBF-AP'!$H$10:$H$77</definedName>
    <definedName name="XDO_?FINAL_PER_NET?366?">'SRBF-AP'!$H$10:$H$96</definedName>
    <definedName name="XDO_?FINAL_PER_NET?367?">'SRBF-AP'!$H$10:$H$101</definedName>
    <definedName name="XDO_?FINAL_PER_NET?368?">'SRBF-AHP'!$H$10:$H$46</definedName>
    <definedName name="XDO_?FINAL_PER_NET?369?">'SRBF-AHP'!$H$10:$H$54</definedName>
    <definedName name="XDO_?FINAL_PER_NET?37?">SLTEF!$H$10:$H$74</definedName>
    <definedName name="XDO_?FINAL_PER_NET?370?">'SRBF-AHP'!$H$10:$H$59</definedName>
    <definedName name="XDO_?FINAL_PER_NET?371?">'SRBF-AHP'!$H$10:$H$68</definedName>
    <definedName name="XDO_?FINAL_PER_NET?372?">'SRBF-AHP'!$H$10:$H$73</definedName>
    <definedName name="XDO_?FINAL_PER_NET?373?">'SRBF-AHP'!$H$10:$H$85</definedName>
    <definedName name="XDO_?FINAL_PER_NET?374?">'SRBF-AHP'!$H$10:$H$104</definedName>
    <definedName name="XDO_?FINAL_PER_NET?375?">'SRBF-AHP'!$H$10:$H$109</definedName>
    <definedName name="XDO_?FINAL_PER_NET?376?">'SRBF-CHP'!$H$10:$H$46</definedName>
    <definedName name="XDO_?FINAL_PER_NET?377?">'SRBF-CHP'!$H$10:$H$67</definedName>
    <definedName name="XDO_?FINAL_PER_NET?378?">'SRBF-CHP'!$H$10:$H$75</definedName>
    <definedName name="XDO_?FINAL_PER_NET?379?">'SRBF-CHP'!$H$10:$H$102</definedName>
    <definedName name="XDO_?FINAL_PER_NET?38?">SLTEF!$H$10:$H$117</definedName>
    <definedName name="XDO_?FINAL_PER_NET?380?">'SRBF-CHP'!$H$10:$H$107</definedName>
    <definedName name="XDO_?FINAL_PER_NET?381?">'SRBF-CP'!$H$10:$H$46</definedName>
    <definedName name="XDO_?FINAL_PER_NET?382?">'SRBF-CP'!$H$10:$H$67</definedName>
    <definedName name="XDO_?FINAL_PER_NET?383?">'SRBF-CP'!$H$10:$H$75</definedName>
    <definedName name="XDO_?FINAL_PER_NET?384?">'SRBF-CP'!$H$10:$H$79</definedName>
    <definedName name="XDO_?FINAL_PER_NET?385?">'SRBF-CP'!$H$10:$H$104</definedName>
    <definedName name="XDO_?FINAL_PER_NET?386?">'SRBF-CP'!$H$10:$H$109</definedName>
    <definedName name="XDO_?FINAL_PER_NET?387?">'SIA-US EQUITY FOF'!$H$14</definedName>
    <definedName name="XDO_?FINAL_PER_NET?388?">'SIA-US EQUITY FOF'!$H$14:$H$51</definedName>
    <definedName name="XDO_?FINAL_PER_NET?389?">'SIA-US EQUITY FOF'!$H$14:$H$56</definedName>
    <definedName name="XDO_?FINAL_PER_NET?39?">SLTEF!$H$10:$H$122</definedName>
    <definedName name="XDO_?FINAL_PER_NET?390?">'SFMP- Series 41'!$H$18:$H$19</definedName>
    <definedName name="XDO_?FINAL_PER_NET?391?">'SFMP- Series 41'!$H$18:$H$27</definedName>
    <definedName name="XDO_?FINAL_PER_NET?392?">'SFMP- Series 41'!$H$18:$H$34</definedName>
    <definedName name="XDO_?FINAL_PER_NET?393?">'SFMP- Series 41'!$H$18:$H$51</definedName>
    <definedName name="XDO_?FINAL_PER_NET?394?">'SFMP- Series 41'!$H$18:$H$64</definedName>
    <definedName name="XDO_?FINAL_PER_NET?395?">'SFMP- Series 41'!$H$18:$H$69</definedName>
    <definedName name="XDO_?FINAL_PER_NET?396?">'SFMP- Series 42'!$H$18</definedName>
    <definedName name="XDO_?FINAL_PER_NET?397?">'SFMP- Series 42'!$H$18:$H$40</definedName>
    <definedName name="XDO_?FINAL_PER_NET?398?">'SFMP- Series 42'!$H$18:$H$59</definedName>
    <definedName name="XDO_?FINAL_PER_NET?399?">'SFMP- Series 42'!$H$18:$H$72</definedName>
    <definedName name="XDO_?FINAL_PER_NET?4?">#REF!</definedName>
    <definedName name="XDO_?FINAL_PER_NET?40?">#REF!</definedName>
    <definedName name="XDO_?FINAL_PER_NET?400?">'SFMP- Series 42'!$H$18:$H$77</definedName>
    <definedName name="XDO_?FINAL_PER_NET?401?">'SFMP- Series 43'!$H$26:$H$34</definedName>
    <definedName name="XDO_?FINAL_PER_NET?402?">'SFMP- Series 43'!$H$26:$H$50</definedName>
    <definedName name="XDO_?FINAL_PER_NET?403?">'SFMP- Series 43'!$H$26:$H$63</definedName>
    <definedName name="XDO_?FINAL_PER_NET?404?">'SFMP- Series 43'!$H$26:$H$68</definedName>
    <definedName name="XDO_?FINAL_PER_NET?405?">'SNN50'!$H$10:$H$59</definedName>
    <definedName name="XDO_?FINAL_PER_NET?406?">'SNN50'!$H$10:$H$100</definedName>
    <definedName name="XDO_?FINAL_PER_NET?407?">'SNN50'!$H$10:$H$105</definedName>
    <definedName name="XDO_?FINAL_PER_NET?408?">'SFMP- Series 44'!$H$26:$H$31</definedName>
    <definedName name="XDO_?FINAL_PER_NET?409?">'SFMP- Series 44'!$H$26:$H$51</definedName>
    <definedName name="XDO_?FINAL_PER_NET?41?">#REF!</definedName>
    <definedName name="XDO_?FINAL_PER_NET?410?">'SFMP- Series 44'!$H$26:$H$64</definedName>
    <definedName name="XDO_?FINAL_PER_NET?411?">'SFMP- Series 44'!$H$26:$H$69</definedName>
    <definedName name="XDO_?FINAL_PER_NET?412?">'SFMP- Series 45'!$H$26:$H$33</definedName>
    <definedName name="XDO_?FINAL_PER_NET?413?">'SFMP- Series 45'!$H$26:$H$53</definedName>
    <definedName name="XDO_?FINAL_PER_NET?414?">'SFMP- Series 45'!$H$26:$H$66</definedName>
    <definedName name="XDO_?FINAL_PER_NET?415?">'SFMP- Series 45'!$H$26:$H$71</definedName>
    <definedName name="XDO_?FINAL_PER_NET?416?">SBIETFCON!$H$10:$H$39</definedName>
    <definedName name="XDO_?FINAL_PER_NET?417?">SBIETFCON!$H$10:$H$80</definedName>
    <definedName name="XDO_?FINAL_PER_NET?418?">SBIETFCON!$H$10:$H$85</definedName>
    <definedName name="XDO_?FINAL_PER_NET?419?">'SFMP- Series 46'!$H$26:$H$29</definedName>
    <definedName name="XDO_?FINAL_PER_NET?42?">#REF!</definedName>
    <definedName name="XDO_?FINAL_PER_NET?420?">'SFMP- Series 46'!$H$26:$H$46</definedName>
    <definedName name="XDO_?FINAL_PER_NET?421?">'SFMP- Series 46'!$H$26:$H$59</definedName>
    <definedName name="XDO_?FINAL_PER_NET?422?">'SFMP- Series 46'!$H$26:$H$64</definedName>
    <definedName name="XDO_?FINAL_PER_NET?423?">'SFMP- Series 47'!$H$26:$H$27</definedName>
    <definedName name="XDO_?FINAL_PER_NET?424?">'SFMP- Series 47'!$H$26:$H$45</definedName>
    <definedName name="XDO_?FINAL_PER_NET?425?">'SFMP- Series 47'!$H$26:$H$58</definedName>
    <definedName name="XDO_?FINAL_PER_NET?426?">'SFMP- Series 47'!$H$26:$H$63</definedName>
    <definedName name="XDO_?FINAL_PER_NET?427?">'SFMP- Series 48'!$H$26:$H$28</definedName>
    <definedName name="XDO_?FINAL_PER_NET?428?">'SFMP- Series 48'!$H$26:$H$43</definedName>
    <definedName name="XDO_?FINAL_PER_NET?429?">'SFMP- Series 48'!$H$26:$H$56</definedName>
    <definedName name="XDO_?FINAL_PER_NET?43?">#REF!</definedName>
    <definedName name="XDO_?FINAL_PER_NET?430?">'SFMP- Series 48'!$H$26:$H$61</definedName>
    <definedName name="XDO_?FINAL_PER_NET?431?">SBAF!$H$10:$H$71</definedName>
    <definedName name="XDO_?FINAL_PER_NET?432?">SBAF!$H$10:$H$78</definedName>
    <definedName name="XDO_?FINAL_PER_NET?433?">SBAF!$H$10:$H$82</definedName>
    <definedName name="XDO_?FINAL_PER_NET?434?">SBAF!$H$10:$H$98</definedName>
    <definedName name="XDO_?FINAL_PER_NET?435?">SBAF!$H$10:$H$112</definedName>
    <definedName name="XDO_?FINAL_PER_NET?436?">SBAF!$H$10:$H$116</definedName>
    <definedName name="XDO_?FINAL_PER_NET?437?">SBAF!$H$10:$H$141</definedName>
    <definedName name="XDO_?FINAL_PER_NET?438?">SBAF!$H$10:$H$146</definedName>
    <definedName name="XDO_?FINAL_PER_NET?439?">'SFMP- Series 49'!$H$26:$H$33</definedName>
    <definedName name="XDO_?FINAL_PER_NET?44?">#REF!</definedName>
    <definedName name="XDO_?FINAL_PER_NET?440?">'SFMP- Series 49'!$H$26:$H$51</definedName>
    <definedName name="XDO_?FINAL_PER_NET?441?">'SFMP- Series 49'!$H$26:$H$64</definedName>
    <definedName name="XDO_?FINAL_PER_NET?442?">'SFMP- Series 49'!$H$26:$H$69</definedName>
    <definedName name="XDO_?FINAL_PER_NET?443?">'SFMP- Series 50'!$H$26:$H$30</definedName>
    <definedName name="XDO_?FINAL_PER_NET?444?">'SFMP- Series 50'!$H$26:$H$47</definedName>
    <definedName name="XDO_?FINAL_PER_NET?445?">'SFMP- Series 50'!$H$26:$H$60</definedName>
    <definedName name="XDO_?FINAL_PER_NET?446?">'SFMP- Series 50'!$H$26:$H$65</definedName>
    <definedName name="XDO_?FINAL_PER_NET?447?">'SFMP- Series 51'!$H$26:$H$36</definedName>
    <definedName name="XDO_?FINAL_PER_NET?448?">'SFMP- Series 51'!$H$26:$H$55</definedName>
    <definedName name="XDO_?FINAL_PER_NET?449?">'SFMP- Series 51'!$H$26:$H$68</definedName>
    <definedName name="XDO_?FINAL_PER_NET?45?">#REF!</definedName>
    <definedName name="XDO_?FINAL_PER_NET?450?">'SFMP- Series 51'!$H$26:$H$73</definedName>
    <definedName name="XDO_?FINAL_PER_NET?451?">'SFMP- Series 52'!$H$26:$H$30</definedName>
    <definedName name="XDO_?FINAL_PER_NET?452?">'SFMP- Series 52'!$H$26:$H$49</definedName>
    <definedName name="XDO_?FINAL_PER_NET?453?">'SFMP- Series 52'!$H$26:$H$62</definedName>
    <definedName name="XDO_?FINAL_PER_NET?454?">'SFMP- Series 52'!$H$26:$H$67</definedName>
    <definedName name="XDO_?FINAL_PER_NET?455?">'SFMP- Series 53'!$H$26:$H$34</definedName>
    <definedName name="XDO_?FINAL_PER_NET?456?">'SFMP- Series 53'!$H$26:$H$52</definedName>
    <definedName name="XDO_?FINAL_PER_NET?457?">'SFMP- Series 53'!$H$26:$H$65</definedName>
    <definedName name="XDO_?FINAL_PER_NET?458?">'SFMP- Series 53'!$H$26:$H$70</definedName>
    <definedName name="XDO_?FINAL_PER_NET?459?">'SFMP- Series 54'!$H$26:$H$28</definedName>
    <definedName name="XDO_?FINAL_PER_NET?46?">SMGLF!$H$10:$H$30</definedName>
    <definedName name="XDO_?FINAL_PER_NET?460?">'SFMP- Series 54'!$H$26:$H$42</definedName>
    <definedName name="XDO_?FINAL_PER_NET?461?">'SFMP- Series 54'!$H$26:$H$55</definedName>
    <definedName name="XDO_?FINAL_PER_NET?462?">'SFMP- Series 54'!$H$26:$H$60</definedName>
    <definedName name="XDO_?FINAL_PER_NET?463?">'SFMP- Series 55'!$H$26:$H$32</definedName>
    <definedName name="XDO_?FINAL_PER_NET?464?">'SFMP- Series 55'!$H$26:$H$50</definedName>
    <definedName name="XDO_?FINAL_PER_NET?465?">'SFMP- Series 55'!$H$26:$H$63</definedName>
    <definedName name="XDO_?FINAL_PER_NET?466?">'SFMP- Series 55'!$H$26:$H$68</definedName>
    <definedName name="XDO_?FINAL_PER_NET?467?">'SFMP- Series 56'!$H$26:$H$28</definedName>
    <definedName name="XDO_?FINAL_PER_NET?468?">'SFMP- Series 56'!$H$26:$H$43</definedName>
    <definedName name="XDO_?FINAL_PER_NET?469?">'SFMP- Series 56'!$H$26:$H$56</definedName>
    <definedName name="XDO_?FINAL_PER_NET?47?">SMGLF!$H$10:$H$37</definedName>
    <definedName name="XDO_?FINAL_PER_NET?470?">'SFMP- Series 56'!$H$26:$H$61</definedName>
    <definedName name="XDO_?FINAL_PER_NET?471?">'SFMP- Series 57'!$H$26:$H$29</definedName>
    <definedName name="XDO_?FINAL_PER_NET?472?">'SFMP- Series 57'!$H$26:$H$49</definedName>
    <definedName name="XDO_?FINAL_PER_NET?473?">'SFMP- Series 57'!$H$26:$H$62</definedName>
    <definedName name="XDO_?FINAL_PER_NET?474?">'SFMP- Series 57'!$H$26:$H$67</definedName>
    <definedName name="XDO_?FINAL_PER_NET?475?">'SFMP- Series 58'!$H$26:$H$31</definedName>
    <definedName name="XDO_?FINAL_PER_NET?476?">'SFMP- Series 58'!$H$26:$H$47</definedName>
    <definedName name="XDO_?FINAL_PER_NET?477?">'SFMP- Series 58'!$H$26:$H$60</definedName>
    <definedName name="XDO_?FINAL_PER_NET?478?">'SFMP- Series 58'!$H$26:$H$65</definedName>
    <definedName name="XDO_?FINAL_PER_NET?479?">SCPSE!$H$18:$H$47</definedName>
    <definedName name="XDO_?FINAL_PER_NET?48?">SMGLF!$H$10:$H$74</definedName>
    <definedName name="XDO_?FINAL_PER_NET?480?">SCPSE!$H$18:$H$56</definedName>
    <definedName name="XDO_?FINAL_PER_NET?481?">SCPSE!$H$18:$H$140</definedName>
    <definedName name="XDO_?FINAL_PER_NET?482?">SCPSE!$H$18:$H$165</definedName>
    <definedName name="XDO_?FINAL_PER_NET?483?">SCPSE!$H$18:$H$170</definedName>
    <definedName name="XDO_?FINAL_PER_NET?484?">'SFMP- Series 59'!$H$38:$H$40</definedName>
    <definedName name="XDO_?FINAL_PER_NET?485?">'SFMP- Series 59'!$H$38:$H$53</definedName>
    <definedName name="XDO_?FINAL_PER_NET?486?">'SFMP- Series 59'!$H$38:$H$58</definedName>
    <definedName name="XDO_?FINAL_PER_NET?487?">'SFMP- Series 60'!$H$26:$H$30</definedName>
    <definedName name="XDO_?FINAL_PER_NET?488?">'SFMP- Series 60'!$H$26:$H$48</definedName>
    <definedName name="XDO_?FINAL_PER_NET?489?">'SFMP- Series 60'!$H$26:$H$61</definedName>
    <definedName name="XDO_?FINAL_PER_NET?49?">SMGLF!$H$10:$H$79</definedName>
    <definedName name="XDO_?FINAL_PER_NET?490?">'SFMP- Series 60'!$H$26:$H$66</definedName>
    <definedName name="XDO_?FINAL_PER_NET?491?">SMCF!$H$10:$H$45</definedName>
    <definedName name="XDO_?FINAL_PER_NET?492?">SMCF!$H$10:$H$60</definedName>
    <definedName name="XDO_?FINAL_PER_NET?493?">SMCF!$H$10:$H$71</definedName>
    <definedName name="XDO_?FINAL_PER_NET?494?">SMCF!$H$10:$H$88</definedName>
    <definedName name="XDO_?FINAL_PER_NET?495?">SMCF!$H$10:$H$93</definedName>
    <definedName name="XDO_?FINAL_PER_NET?496?">'SFMP- Series 61'!$H$26:$H$36</definedName>
    <definedName name="XDO_?FINAL_PER_NET?497?">'SFMP- Series 61'!$H$26:$H$55</definedName>
    <definedName name="XDO_?FINAL_PER_NET?498?">'SFMP- Series 61'!$H$26:$H$68</definedName>
    <definedName name="XDO_?FINAL_PER_NET?499?">'SFMP- Series 61'!$H$26:$H$73</definedName>
    <definedName name="XDO_?FINAL_PER_NET?5?">#REF!</definedName>
    <definedName name="XDO_?FINAL_PER_NET?50?">#REF!</definedName>
    <definedName name="XDO_?FINAL_PER_NET?500?">'SFMP- Series 66'!$H$26:$H$34</definedName>
    <definedName name="XDO_?FINAL_PER_NET?501?">'SFMP- Series 66'!$H$26:$H$51</definedName>
    <definedName name="XDO_?FINAL_PER_NET?502?">'SFMP- Series 66'!$H$26:$H$64</definedName>
    <definedName name="XDO_?FINAL_PER_NET?503?">'SFMP- Series 66'!$H$26:$H$69</definedName>
    <definedName name="XDO_?FINAL_PER_NET?504?">'SFMP- Series 67'!$H$26:$H$34</definedName>
    <definedName name="XDO_?FINAL_PER_NET?505?">'SFMP- Series 67'!$H$26:$H$53</definedName>
    <definedName name="XDO_?FINAL_PER_NET?506?">'SFMP- Series 67'!$H$26:$H$66</definedName>
    <definedName name="XDO_?FINAL_PER_NET?507?">'SFMP- Series 67'!$H$26:$H$71</definedName>
    <definedName name="XDO_?FINAL_PER_NET?508?">'SFMP- Series 63'!$H$18</definedName>
    <definedName name="XDO_?FINAL_PER_NET?509?">'SFMP- Series 63'!$H$18:$H$34</definedName>
    <definedName name="XDO_?FINAL_PER_NET?51?">#REF!</definedName>
    <definedName name="XDO_?FINAL_PER_NET?510?">'SFMP- Series 63'!$H$18:$H$38</definedName>
    <definedName name="XDO_?FINAL_PER_NET?511?">'SFMP- Series 63'!$H$18:$H$42</definedName>
    <definedName name="XDO_?FINAL_PER_NET?512?">'SFMP- Series 63'!$H$18:$H$59</definedName>
    <definedName name="XDO_?FINAL_PER_NET?513?">'SFMP- Series 63'!$H$18:$H$64</definedName>
    <definedName name="XDO_?FINAL_PER_NET?514?">'SFMP- Series 64'!$H$24</definedName>
    <definedName name="XDO_?FINAL_PER_NET?515?">'SFMP- Series 64'!$H$24:$H$32</definedName>
    <definedName name="XDO_?FINAL_PER_NET?516?">'SFMP- Series 64'!$H$24:$H$49</definedName>
    <definedName name="XDO_?FINAL_PER_NET?517?">'SFMP- Series 64'!$H$24:$H$62</definedName>
    <definedName name="XDO_?FINAL_PER_NET?518?">'SFMP- Series 64'!$H$24:$H$67</definedName>
    <definedName name="XDO_?FINAL_PER_NET?519?">'SFMP- Series 65'!$H$18:$H$19</definedName>
    <definedName name="XDO_?FINAL_PER_NET?52?">#REF!</definedName>
    <definedName name="XDO_?FINAL_PER_NET?520?">'SFMP- Series 65'!$H$18:$H$37</definedName>
    <definedName name="XDO_?FINAL_PER_NET?521?">'SFMP- Series 65'!$H$18:$H$45</definedName>
    <definedName name="XDO_?FINAL_PER_NET?522?">'SFMP- Series 65'!$H$18:$H$49</definedName>
    <definedName name="XDO_?FINAL_PER_NET?523?">'SFMP- Series 65'!$H$18:$H$66</definedName>
    <definedName name="XDO_?FINAL_PER_NET?524?">'SFMP- Series 65'!$H$18:$H$71</definedName>
    <definedName name="XDO_?FINAL_PER_NET?525?">'SFMP- Series 68'!$H$24</definedName>
    <definedName name="XDO_?FINAL_PER_NET?526?">'SFMP- Series 68'!$H$24:$H$41</definedName>
    <definedName name="XDO_?FINAL_PER_NET?527?">'SFMP- Series 68'!$H$24:$H$54</definedName>
    <definedName name="XDO_?FINAL_PER_NET?528?">'SFMP- Series 68'!$H$24:$H$59</definedName>
    <definedName name="XDO_?FINAL_PER_NET?529?">SNM150IF!$H$10:$H$159</definedName>
    <definedName name="XDO_?FINAL_PER_NET?53?">#REF!</definedName>
    <definedName name="XDO_?FINAL_PER_NET?530?">SNM150IF!$H$10:$H$200</definedName>
    <definedName name="XDO_?FINAL_PER_NET?531?">SNM150IF!$H$10:$H$205</definedName>
    <definedName name="XDO_?FINAL_PER_NET?532?">SNS250IF!$H$10:$H$259</definedName>
    <definedName name="XDO_?FINAL_PER_NET?533?">SNS250IF!$H$10:$H$300</definedName>
    <definedName name="XDO_?FINAL_PER_NET?534?">SNS250IF!$H$10:$H$305</definedName>
    <definedName name="XDO_?FINAL_PER_NET?535?">'SCIGI-JUN 2036'!$H$24:$H$25</definedName>
    <definedName name="XDO_?FINAL_PER_NET?536?">'SCIGI-JUN 2036'!$H$24:$H$52</definedName>
    <definedName name="XDO_?FINAL_PER_NET?537?">'SCIGI-JUN 2036'!$H$24:$H$57</definedName>
    <definedName name="XDO_?FINAL_PER_NET?538?">'SCIGI-APR 2029'!$H$24</definedName>
    <definedName name="XDO_?FINAL_PER_NET?539?">'SCIGI-APR 2029'!$H$24:$H$51</definedName>
    <definedName name="XDO_?FINAL_PER_NET?54?">#REF!</definedName>
    <definedName name="XDO_?FINAL_PER_NET?540?">'SCIGI-APR 2029'!$H$24:$H$56</definedName>
    <definedName name="XDO_?FINAL_PER_NET?541?">'SCISI-SEP 2027'!$H$24</definedName>
    <definedName name="XDO_?FINAL_PER_NET?542?">'SCISI-SEP 2027'!$H$24:$H$44</definedName>
    <definedName name="XDO_?FINAL_PER_NET?543?">'SCISI-SEP 2027'!$H$24:$H$69</definedName>
    <definedName name="XDO_?FINAL_PER_NET?544?">'SCISI-SEP 2027'!$H$24:$H$74</definedName>
    <definedName name="XDO_?FINAL_PER_NET?545?">'SFMP- Series 69'!$H$18</definedName>
    <definedName name="XDO_?FINAL_PER_NET?546?">'SFMP- Series 69'!$H$18:$H$36</definedName>
    <definedName name="XDO_?FINAL_PER_NET?547?">'SFMP- Series 69'!$H$18:$H$46</definedName>
    <definedName name="XDO_?FINAL_PER_NET?548?">'SFMP- Series 69'!$H$18:$H$55</definedName>
    <definedName name="XDO_?FINAL_PER_NET?549?">'SFMP- Series 69'!$H$18:$H$68</definedName>
    <definedName name="XDO_?FINAL_PER_NET?55?">SEHF!$H$10:$H$43</definedName>
    <definedName name="XDO_?FINAL_PER_NET?550?">'SFMP- Series 69'!$H$18:$H$73</definedName>
    <definedName name="XDO_?FINAL_PER_NET?551?">'SFMP- Series 71'!$H$18</definedName>
    <definedName name="XDO_?FINAL_PER_NET?552?">'SFMP- Series 71'!$H$18:$H$36</definedName>
    <definedName name="XDO_?FINAL_PER_NET?553?">'SFMP- Series 71'!$H$18:$H$46</definedName>
    <definedName name="XDO_?FINAL_PER_NET?554?">'SFMP- Series 71'!$H$18:$H$50</definedName>
    <definedName name="XDO_?FINAL_PER_NET?555?">'SFMP- Series 71'!$H$18:$H$67</definedName>
    <definedName name="XDO_?FINAL_PER_NET?556?">'SFMP- Series 71'!$H$18:$H$72</definedName>
    <definedName name="XDO_?FINAL_PER_NET?557?">'SFMP- Series 72'!$H$38:$H$41</definedName>
    <definedName name="XDO_?FINAL_PER_NET?558?">'SFMP- Series 72'!$H$38:$H$54</definedName>
    <definedName name="XDO_?FINAL_PER_NET?559?">'SFMP- Series 72'!$H$38:$H$59</definedName>
    <definedName name="XDO_?FINAL_PER_NET?56?">SEHF!$H$10:$H$48</definedName>
    <definedName name="XDO_?FINAL_PER_NET?560?">'SFMP- Series 73'!$H$38:$H$41</definedName>
    <definedName name="XDO_?FINAL_PER_NET?561?">'SFMP- Series 73'!$H$38:$H$54</definedName>
    <definedName name="XDO_?FINAL_PER_NET?562?">'SFMP- Series 73'!$H$38:$H$59</definedName>
    <definedName name="XDO_?FINAL_PER_NET?563?">SLDF!$H$24:$H$30</definedName>
    <definedName name="XDO_?FINAL_PER_NET?564?">SLDF!$H$24:$H$57</definedName>
    <definedName name="XDO_?FINAL_PER_NET?565?">SLDF!$H$24:$H$62</definedName>
    <definedName name="XDO_?FINAL_PER_NET?566?">'SFMP- Series 74'!$H$26:$H$33</definedName>
    <definedName name="XDO_?FINAL_PER_NET?567?">'SFMP- Series 74'!$H$26:$H$46</definedName>
    <definedName name="XDO_?FINAL_PER_NET?568?">'SFMP- Series 74'!$H$26:$H$59</definedName>
    <definedName name="XDO_?FINAL_PER_NET?569?">'SFMP- Series 74'!$H$26:$H$64</definedName>
    <definedName name="XDO_?FINAL_PER_NET?57?">SEHF!$H$10:$H$54</definedName>
    <definedName name="XDO_?FINAL_PER_NET?570?">'SFMP- Series 75'!$H$18</definedName>
    <definedName name="XDO_?FINAL_PER_NET?571?">'SFMP- Series 75'!$H$18:$H$34</definedName>
    <definedName name="XDO_?FINAL_PER_NET?572?">'SFMP- Series 75'!$H$18:$H$46</definedName>
    <definedName name="XDO_?FINAL_PER_NET?573?">'SFMP- Series 75'!$H$18:$H$50</definedName>
    <definedName name="XDO_?FINAL_PER_NET?574?">'SFMP- Series 75'!$H$18:$H$67</definedName>
    <definedName name="XDO_?FINAL_PER_NET?575?">'SFMP- Series 75'!$H$18:$H$72</definedName>
    <definedName name="XDO_?FINAL_PER_NET?576?">'SFMP- Series 76'!$H$18:$H$20</definedName>
    <definedName name="XDO_?FINAL_PER_NET?577?">'SFMP- Series 76'!$H$18:$H$30</definedName>
    <definedName name="XDO_?FINAL_PER_NET?578?">'SFMP- Series 76'!$H$18:$H$46</definedName>
    <definedName name="XDO_?FINAL_PER_NET?579?">'SFMP- Series 76'!$H$18:$H$59</definedName>
    <definedName name="XDO_?FINAL_PER_NET?58?">SEHF!$H$10:$H$83</definedName>
    <definedName name="XDO_?FINAL_PER_NET?580?">'SFMP- Series 76'!$H$18:$H$64</definedName>
    <definedName name="XDO_?FINAL_PER_NET?581?">'SFMP- Series 77'!$H$18:$H$19</definedName>
    <definedName name="XDO_?FINAL_PER_NET?582?">'SFMP- Series 77'!$H$18:$H$35</definedName>
    <definedName name="XDO_?FINAL_PER_NET?583?">'SFMP- Series 77'!$H$18:$H$45</definedName>
    <definedName name="XDO_?FINAL_PER_NET?584?">'SFMP- Series 77'!$H$18:$H$64</definedName>
    <definedName name="XDO_?FINAL_PER_NET?585?">'SFMP- Series 77'!$H$18:$H$69</definedName>
    <definedName name="XDO_?FINAL_PER_NET?586?">'SFMP- Series 78'!$H$18:$H$21</definedName>
    <definedName name="XDO_?FINAL_PER_NET?587?">'SFMP- Series 78'!$H$18:$H$33</definedName>
    <definedName name="XDO_?FINAL_PER_NET?588?">'SFMP- Series 78'!$H$18:$H$47</definedName>
    <definedName name="XDO_?FINAL_PER_NET?589?">'SFMP- Series 78'!$H$18:$H$60</definedName>
    <definedName name="XDO_?FINAL_PER_NET?59?">SEHF!$H$10:$H$103</definedName>
    <definedName name="XDO_?FINAL_PER_NET?590?">'SFMP- Series 78'!$H$18:$H$65</definedName>
    <definedName name="XDO_?FINAL_PER_NET?591?">SDYF!$H$10:$H$42</definedName>
    <definedName name="XDO_?FINAL_PER_NET?592?">SDYF!$H$10:$H$54</definedName>
    <definedName name="XDO_?FINAL_PER_NET?593?">SDYF!$H$10:$H$50</definedName>
    <definedName name="XDO_?FINAL_PER_NET?594?">SDYF!$H$10:$H$91</definedName>
    <definedName name="XDO_?FINAL_PER_NET?595?">SDYF!$H$10:$H$96</definedName>
    <definedName name="XDO_?FINAL_PER_NET?596?">'SFMP- Series 79'!$H$18:$H$21</definedName>
    <definedName name="XDO_?FINAL_PER_NET?597?">'SFMP- Series 79'!$H$18:$H$44</definedName>
    <definedName name="XDO_?FINAL_PER_NET?598?">'SFMP- Series 79'!$H$18:$H$57</definedName>
    <definedName name="XDO_?FINAL_PER_NET?599?">'SFMP- Series 79'!$H$18:$H$62</definedName>
    <definedName name="XDO_?FINAL_PER_NET?6?">#REF!</definedName>
    <definedName name="XDO_?FINAL_PER_NET?60?">SEHF!$H$10:$H$113</definedName>
    <definedName name="XDO_?FINAL_PER_NET?600?">'SFMP- Series 80'!$H$18:$H$19</definedName>
    <definedName name="XDO_?FINAL_PER_NET?601?">'SFMP- Series 80'!$H$18:$H$36</definedName>
    <definedName name="XDO_?FINAL_PER_NET?602?">'SFMP- Series 80'!$H$18:$H$47</definedName>
    <definedName name="XDO_?FINAL_PER_NET?603?">'SFMP- Series 80'!$H$18:$H$66</definedName>
    <definedName name="XDO_?FINAL_PER_NET?604?">'SFMP- Series 80'!$H$18:$H$71</definedName>
    <definedName name="XDO_?FINAL_PER_NET?605?">'SFMP- Series 81'!$H$18:$H$25</definedName>
    <definedName name="XDO_?FINAL_PER_NET?606?">'SFMP- Series 81'!$H$18:$H$41</definedName>
    <definedName name="XDO_?FINAL_PER_NET?607?">'SFMP- Series 81'!$H$18:$H$54</definedName>
    <definedName name="XDO_?FINAL_PER_NET?608?">'SFMP- Series 81'!$H$18:$H$67</definedName>
    <definedName name="XDO_?FINAL_PER_NET?609?">'SFMP- Series 81'!$H$18:$H$72</definedName>
    <definedName name="XDO_?FINAL_PER_NET?61?">SEHF!$H$10:$H$122</definedName>
    <definedName name="XDO_?FINAL_PER_NET?610?">'SFMP- Series 82'!$H$30:$H$35</definedName>
    <definedName name="XDO_?FINAL_PER_NET?611?">'SFMP- Series 82'!$H$30:$H$45</definedName>
    <definedName name="XDO_?FINAL_PER_NET?612?">'SFMP- Series 82'!$H$30:$H$64</definedName>
    <definedName name="XDO_?FINAL_PER_NET?613?">'SFMP- Series 82'!$H$30:$H$69</definedName>
    <definedName name="XDO_?FINAL_PER_NET?614?">'SBI-BSE-SENSEX-IF'!$H$10:$H$39</definedName>
    <definedName name="XDO_?FINAL_PER_NET?615?">'SBI-BSE-SENSEX-IF'!$H$10:$H$80</definedName>
    <definedName name="XDO_?FINAL_PER_NET?616?">'SBI-BSE-SENSEX-IF'!$H$10:$H$85</definedName>
    <definedName name="XDO_?FINAL_PER_NET?617?">#REF!</definedName>
    <definedName name="XDO_?FINAL_PER_NET?618?">#REF!</definedName>
    <definedName name="XDO_?FINAL_PER_NET?619?">#REF!</definedName>
    <definedName name="XDO_?FINAL_PER_NET?62?">SEHF!$H$10:$H$128</definedName>
    <definedName name="XDO_?FINAL_PER_NET?620?">#REF!</definedName>
    <definedName name="XDO_?FINAL_PER_NET?621?">#REF!</definedName>
    <definedName name="XDO_?FINAL_PER_NET?622?">#REF!</definedName>
    <definedName name="XDO_?FINAL_PER_NET?623?">#REF!</definedName>
    <definedName name="XDO_?FINAL_PER_NET?624?">#REF!</definedName>
    <definedName name="XDO_?FINAL_PER_NET?625?">#REF!</definedName>
    <definedName name="XDO_?FINAL_PER_NET?626?">#REF!</definedName>
    <definedName name="XDO_?FINAL_PER_NET?627?">#REF!</definedName>
    <definedName name="XDO_?FINAL_PER_NET?63?">SEHF!$H$10:$H$134</definedName>
    <definedName name="XDO_?FINAL_PER_NET?64?">SEHF!$H$10:$H$147</definedName>
    <definedName name="XDO_?FINAL_PER_NET?65?">SEHF!$H$10:$H$152</definedName>
    <definedName name="XDO_?FINAL_PER_NET?66?">#REF!</definedName>
    <definedName name="XDO_?FINAL_PER_NET?67?">#REF!</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SMIF!$H$18:$H$35</definedName>
    <definedName name="XDO_?FINAL_PER_NET?74?">SMIF!$H$18:$H$48</definedName>
    <definedName name="XDO_?FINAL_PER_NET?75?">SMIF!$H$18:$H$53</definedName>
    <definedName name="XDO_?FINAL_PER_NET?76?">SMIF!$H$18:$H$78</definedName>
    <definedName name="XDO_?FINAL_PER_NET?77?">SMIF!$H$18:$H$83</definedName>
    <definedName name="XDO_?FINAL_PER_NET?78?">#REF!</definedName>
    <definedName name="XDO_?FINAL_PER_NET?79?">#REF!</definedName>
    <definedName name="XDO_?FINAL_PER_NET?8?">#REF!</definedName>
    <definedName name="XDO_?FINAL_PER_NET?80?">#REF!</definedName>
    <definedName name="XDO_?FINAL_PER_NET?81?">#REF!</definedName>
    <definedName name="XDO_?FINAL_PER_NET?82?">SCOF!$H$10:$H$43</definedName>
    <definedName name="XDO_?FINAL_PER_NET?83?">SCOF!$H$10:$H$49</definedName>
    <definedName name="XDO_?FINAL_PER_NET?84?">SCOF!$H$10:$H$86</definedName>
    <definedName name="XDO_?FINAL_PER_NET?85?">SCOF!$H$10:$H$91</definedName>
    <definedName name="XDO_?FINAL_PER_NET?86?">STOF!$H$10:$H$23</definedName>
    <definedName name="XDO_?FINAL_PER_NET?87?">STOF!$H$10:$H$28</definedName>
    <definedName name="XDO_?FINAL_PER_NET?88?">STOF!$H$10:$H$33</definedName>
    <definedName name="XDO_?FINAL_PER_NET?89?">STOF!$H$10:$H$70</definedName>
    <definedName name="XDO_?FINAL_PER_NET?9?">#REF!</definedName>
    <definedName name="XDO_?FINAL_PER_NET?90?">STOF!$H$10:$H$75</definedName>
    <definedName name="XDO_?FINAL_PER_NET?91?">SHOF!$H$10:$H$30</definedName>
    <definedName name="XDO_?FINAL_PER_NET?92?">SHOF!$H$10:$H$42</definedName>
    <definedName name="XDO_?FINAL_PER_NET?93?">SHOF!$H$10:$H$73</definedName>
    <definedName name="XDO_?FINAL_PER_NET?94?">SHOF!$H$10:$H$78</definedName>
    <definedName name="XDO_?FINAL_PER_NET?95?">SCF!$H$10:$H$87</definedName>
    <definedName name="XDO_?FINAL_PER_NET?96?">SCF!$H$10:$H$93</definedName>
    <definedName name="XDO_?FINAL_PER_NET?97?">SCF!$H$10:$H$118</definedName>
    <definedName name="XDO_?FINAL_PER_NET?98?">SCF!$H$10:$H$135</definedName>
    <definedName name="XDO_?FINAL_PER_NET?99?">SCF!$H$10:$H$140</definedName>
    <definedName name="XDO_?FINAL_QUANTITE?">#REF!</definedName>
    <definedName name="XDO_?FINAL_QUANTITE?1?">#REF!</definedName>
    <definedName name="XDO_?FINAL_QUANTITE?10?">#REF!</definedName>
    <definedName name="XDO_?FINAL_QUANTITE?100?">SNIF!$F$10:$F$59</definedName>
    <definedName name="XDO_?FINAL_QUANTITE?101?">SNIF!$F$10:$F$100</definedName>
    <definedName name="XDO_?FINAL_QUANTITE?102?">SNIF!$F$10:$F$105</definedName>
    <definedName name="XDO_?FINAL_QUANTITE?103?">'SMCBF-SP'!$F$10:$F$30</definedName>
    <definedName name="XDO_?FINAL_QUANTITE?104?">'SMCBF-SP'!$F$10:$F$36</definedName>
    <definedName name="XDO_?FINAL_QUANTITE?105?">'SMCBF-SP'!$F$10:$F$44</definedName>
    <definedName name="XDO_?FINAL_QUANTITE?106?">'SMCBF-SP'!$F$10:$F$53</definedName>
    <definedName name="XDO_?FINAL_QUANTITE?107?">'SMCBF-SP'!$F$10:$F$58</definedName>
    <definedName name="XDO_?FINAL_QUANTITE?108?">'SMCBF-SP'!$F$10:$F$71</definedName>
    <definedName name="XDO_?FINAL_QUANTITE?109?">'SMCBF-SP'!$F$10:$F$84</definedName>
    <definedName name="XDO_?FINAL_QUANTITE?11?">SMEEF!$F$10:$F$45</definedName>
    <definedName name="XDO_?FINAL_QUANTITE?110?">'SMCBF-SP'!$F$10:$F$89</definedName>
    <definedName name="XDO_?FINAL_QUANTITE?111?">SOF!$F$34:$F$35</definedName>
    <definedName name="XDO_?FINAL_QUANTITE?112?">SOF!$F$34:$F$53</definedName>
    <definedName name="XDO_?FINAL_QUANTITE?113?">SOF!$F$34:$F$58</definedName>
    <definedName name="XDO_?FINAL_QUANTITE?114?">SMMDF!$F$18:$F$52</definedName>
    <definedName name="XDO_?FINAL_QUANTITE?115?">SMMDF!$F$18:$F$64</definedName>
    <definedName name="XDO_?FINAL_QUANTITE?116?">SMMDF!$F$18:$F$71</definedName>
    <definedName name="XDO_?FINAL_QUANTITE?117?">SMMDF!$F$18:$F$96</definedName>
    <definedName name="XDO_?FINAL_QUANTITE?118?">SMMDF!$F$18:$F$101</definedName>
    <definedName name="XDO_?FINAL_QUANTITE?119?">SLF!$F$18</definedName>
    <definedName name="XDO_?FINAL_QUANTITE?12?">SMEEF!$F$10:$F$50</definedName>
    <definedName name="XDO_?FINAL_QUANTITE?120?">SLF!$F$18:$F$68</definedName>
    <definedName name="XDO_?FINAL_QUANTITE?121?">SLF!$F$18:$F$92</definedName>
    <definedName name="XDO_?FINAL_QUANTITE?122?">SLF!$F$18:$F$112</definedName>
    <definedName name="XDO_?FINAL_QUANTITE?123?">SLF!$F$18:$F$129</definedName>
    <definedName name="XDO_?FINAL_QUANTITE?124?">SLF!$F$18:$F$134</definedName>
    <definedName name="XDO_?FINAL_QUANTITE?125?">SDBF!$F$18:$F$27</definedName>
    <definedName name="XDO_?FINAL_QUANTITE?126?">SDBF!$F$18:$F$37</definedName>
    <definedName name="XDO_?FINAL_QUANTITE?127?">SDBF!$F$18:$F$43</definedName>
    <definedName name="XDO_?FINAL_QUANTITE?128?">SDBF!$F$18:$F$51</definedName>
    <definedName name="XDO_?FINAL_QUANTITE?129?">SDBF!$F$18:$F$70</definedName>
    <definedName name="XDO_?FINAL_QUANTITE?13?">SMEEF!$F$10:$F$54</definedName>
    <definedName name="XDO_?FINAL_QUANTITE?130?">SDBF!$F$18:$F$75</definedName>
    <definedName name="XDO_?FINAL_QUANTITE?131?">SSF!$F$26</definedName>
    <definedName name="XDO_?FINAL_QUANTITE?132?">SSF!$F$26:$F$62</definedName>
    <definedName name="XDO_?FINAL_QUANTITE?133?">SSF!$F$26:$F$97</definedName>
    <definedName name="XDO_?FINAL_QUANTITE?134?">SSF!$F$26:$F$107</definedName>
    <definedName name="XDO_?FINAL_QUANTITE?135?">SSF!$F$26:$F$113</definedName>
    <definedName name="XDO_?FINAL_QUANTITE?136?">SSF!$F$26:$F$130</definedName>
    <definedName name="XDO_?FINAL_QUANTITE?137?">SCRF!$F$16</definedName>
    <definedName name="XDO_?FINAL_QUANTITE?138?">SCRF!$F$16:$F$55</definedName>
    <definedName name="XDO_?FINAL_QUANTITE?139?">SCRF!$F$16:$F$64</definedName>
    <definedName name="XDO_?FINAL_QUANTITE?14?">SMEEF!$F$10:$F$91</definedName>
    <definedName name="XDO_?FINAL_QUANTITE?140?">SCRF!$F$16:$F$72</definedName>
    <definedName name="XDO_?FINAL_QUANTITE?141?">SCRF!$F$16:$F$76</definedName>
    <definedName name="XDO_?FINAL_QUANTITE?142?">SCRF!$F$16:$F$80</definedName>
    <definedName name="XDO_?FINAL_QUANTITE?143?">SCRF!$F$16:$F$97</definedName>
    <definedName name="XDO_?FINAL_QUANTITE?144?">SCRF!$F$16:$F$102</definedName>
    <definedName name="XDO_?FINAL_QUANTITE?145?">SFEF!$F$10:$F$33</definedName>
    <definedName name="XDO_?FINAL_QUANTITE?146?">SFEF!$F$10:$F$39</definedName>
    <definedName name="XDO_?FINAL_QUANTITE?147?">SFEF!$F$10:$F$60</definedName>
    <definedName name="XDO_?FINAL_QUANTITE?148?">SFEF!$F$10:$F$77</definedName>
    <definedName name="XDO_?FINAL_QUANTITE?149?">SFEF!$F$10:$F$82</definedName>
    <definedName name="XDO_?FINAL_QUANTITE?15?">SMEEF!$F$10:$F$96</definedName>
    <definedName name="XDO_?FINAL_QUANTITE?150?">SCHF!$F$10:$F$50</definedName>
    <definedName name="XDO_?FINAL_QUANTITE?151?">SCHF!$F$10:$F$58</definedName>
    <definedName name="XDO_?FINAL_QUANTITE?152?">SCHF!$F$10:$F$107</definedName>
    <definedName name="XDO_?FINAL_QUANTITE?153?">SCHF!$F$10:$F$115</definedName>
    <definedName name="XDO_?FINAL_QUANTITE?154?">SCHF!$F$10:$F$125</definedName>
    <definedName name="XDO_?FINAL_QUANTITE?155?">SCHF!$F$10:$F$134</definedName>
    <definedName name="XDO_?FINAL_QUANTITE?156?">SCHF!$F$10:$F$153</definedName>
    <definedName name="XDO_?FINAL_QUANTITE?157?">SCHF!$F$10:$F$158</definedName>
    <definedName name="XDO_?FINAL_QUANTITE?158?">SMUSD!$F$18:$F$43</definedName>
    <definedName name="XDO_?FINAL_QUANTITE?159?">SMUSD!$F$18:$F$56</definedName>
    <definedName name="XDO_?FINAL_QUANTITE?16?">#REF!</definedName>
    <definedName name="XDO_?FINAL_QUANTITE?160?">SMUSD!$F$18:$F$84</definedName>
    <definedName name="XDO_?FINAL_QUANTITE?161?">SMUSD!$F$18:$F$109</definedName>
    <definedName name="XDO_?FINAL_QUANTITE?162?">SMUSD!$F$18:$F$122</definedName>
    <definedName name="XDO_?FINAL_QUANTITE?163?">SMUSD!$F$18:$F$139</definedName>
    <definedName name="XDO_?FINAL_QUANTITE?164?">SMUSD!$F$18:$F$144</definedName>
    <definedName name="XDO_?FINAL_QUANTITE?165?">SMIDCAP!$F$10:$F$70</definedName>
    <definedName name="XDO_?FINAL_QUANTITE?166?">SMIDCAP!$F$10:$F$95</definedName>
    <definedName name="XDO_?FINAL_QUANTITE?167?">SMIDCAP!$F$10:$F$112</definedName>
    <definedName name="XDO_?FINAL_QUANTITE?168?">SMIDCAP!$F$10:$F$117</definedName>
    <definedName name="XDO_?FINAL_QUANTITE?169?">SMCMF!$F$24:$F$29</definedName>
    <definedName name="XDO_?FINAL_QUANTITE?17?">#REF!</definedName>
    <definedName name="XDO_?FINAL_QUANTITE?170?">SMCMF!$F$24:$F$45</definedName>
    <definedName name="XDO_?FINAL_QUANTITE?171?">SMCMF!$F$24:$F$58</definedName>
    <definedName name="XDO_?FINAL_QUANTITE?172?">SMCMF!$F$24:$F$63</definedName>
    <definedName name="XDO_?FINAL_QUANTITE?173?">SMCOMMA!$F$10:$F$32</definedName>
    <definedName name="XDO_?FINAL_QUANTITE?174?">SMCOMMA!$F$10:$F$73</definedName>
    <definedName name="XDO_?FINAL_QUANTITE?175?">SMCOMMA!$F$10:$F$78</definedName>
    <definedName name="XDO_?FINAL_QUANTITE?176?">SMGF!$F$24:$F$26</definedName>
    <definedName name="XDO_?FINAL_QUANTITE?177?">SMGF!$F$24:$F$35</definedName>
    <definedName name="XDO_?FINAL_QUANTITE?178?">SMGF!$F$24:$F$49</definedName>
    <definedName name="XDO_?FINAL_QUANTITE?179?">SMGF!$F$24:$F$66</definedName>
    <definedName name="XDO_?FINAL_QUANTITE?18?">#REF!</definedName>
    <definedName name="XDO_?FINAL_QUANTITE?180?">SMGF!$F$24:$F$71</definedName>
    <definedName name="XDO_?FINAL_QUANTITE?181?">SFLEXI!$F$10:$F$64</definedName>
    <definedName name="XDO_?FINAL_QUANTITE?182?">SFLEXI!$F$10:$F$71</definedName>
    <definedName name="XDO_?FINAL_QUANTITE?183?">SFLEXI!$F$10:$F$92</definedName>
    <definedName name="XDO_?FINAL_QUANTITE?184?">SFLEXI!$F$10:$F$109</definedName>
    <definedName name="XDO_?FINAL_QUANTITE?185?">SFLEXI!$F$10:$F$114</definedName>
    <definedName name="XDO_?FINAL_QUANTITE?186?">SMAAF!$F$10:$F$56</definedName>
    <definedName name="XDO_?FINAL_QUANTITE?187?">SMAAF!$F$10:$F$62</definedName>
    <definedName name="XDO_?FINAL_QUANTITE?188?">SMAAF!$F$10:$F$66</definedName>
    <definedName name="XDO_?FINAL_QUANTITE?189?">SMAAF!$F$10:$F$76</definedName>
    <definedName name="XDO_?FINAL_QUANTITE?19?">#REF!</definedName>
    <definedName name="XDO_?FINAL_QUANTITE?190?">SMAAF!$F$10:$F$87</definedName>
    <definedName name="XDO_?FINAL_QUANTITE?191?">SMAAF!$F$10:$F$95</definedName>
    <definedName name="XDO_?FINAL_QUANTITE?192?">SMAAF!$F$10:$F$108</definedName>
    <definedName name="XDO_?FINAL_QUANTITE?193?">SMAAF!$F$10:$F$118</definedName>
    <definedName name="XDO_?FINAL_QUANTITE?194?">SMAAF!$F$10:$F$123</definedName>
    <definedName name="XDO_?FINAL_QUANTITE?195?">SBLUECHIP!$F$10:$F$57</definedName>
    <definedName name="XDO_?FINAL_QUANTITE?196?">SBLUECHIP!$F$10:$F$82</definedName>
    <definedName name="XDO_?FINAL_QUANTITE?197?">SBLUECHIP!$F$10:$F$99</definedName>
    <definedName name="XDO_?FINAL_QUANTITE?198?">SBLUECHIP!$F$10:$F$104</definedName>
    <definedName name="XDO_?FINAL_QUANTITE?199?">SAOF!$F$10:$F$174</definedName>
    <definedName name="XDO_?FINAL_QUANTITE?2?">#REF!</definedName>
    <definedName name="XDO_?FINAL_QUANTITE?20?">#REF!</definedName>
    <definedName name="XDO_?FINAL_QUANTITE?200?">SAOF!$F$10:$F$203</definedName>
    <definedName name="XDO_?FINAL_QUANTITE?201?">SAOF!$F$10:$F$208</definedName>
    <definedName name="XDO_?FINAL_QUANTITE?202?">SAOF!$F$10:$F$217</definedName>
    <definedName name="XDO_?FINAL_QUANTITE?203?">SAOF!$F$10:$F$227</definedName>
    <definedName name="XDO_?FINAL_QUANTITE?204?">SAOF!$F$10:$F$237</definedName>
    <definedName name="XDO_?FINAL_QUANTITE?205?">SAOF!$F$10:$F$242</definedName>
    <definedName name="XDO_?FINAL_QUANTITE?206?">SIF!$F$10:$F$41</definedName>
    <definedName name="XDO_?FINAL_QUANTITE?207?">SIF!$F$10:$F$49</definedName>
    <definedName name="XDO_?FINAL_QUANTITE?208?">SIF!$F$10:$F$86</definedName>
    <definedName name="XDO_?FINAL_QUANTITE?209?">SIF!$F$10:$F$91</definedName>
    <definedName name="XDO_?FINAL_QUANTITE?21?">#REF!</definedName>
    <definedName name="XDO_?FINAL_QUANTITE?210?">SMLDF!$F$18:$F$53</definedName>
    <definedName name="XDO_?FINAL_QUANTITE?211?">SMLDF!$F$18:$F$63</definedName>
    <definedName name="XDO_?FINAL_QUANTITE?212?">SMLDF!$F$18:$F$71</definedName>
    <definedName name="XDO_?FINAL_QUANTITE?213?">SMLDF!$F$18:$F$92</definedName>
    <definedName name="XDO_?FINAL_QUANTITE?214?">SMLDF!$F$18:$F$111</definedName>
    <definedName name="XDO_?FINAL_QUANTITE?215?">SMLDF!$F$18:$F$120</definedName>
    <definedName name="XDO_?FINAL_QUANTITE?216?">SMLDF!$F$18:$F$129</definedName>
    <definedName name="XDO_?FINAL_QUANTITE?217?">SMLDF!$F$18:$F$142</definedName>
    <definedName name="XDO_?FINAL_QUANTITE?218?">SMLDF!$F$18:$F$147</definedName>
    <definedName name="XDO_?FINAL_QUANTITE?219?">SSTDF!$F$18:$F$82</definedName>
    <definedName name="XDO_?FINAL_QUANTITE?22?">#REF!</definedName>
    <definedName name="XDO_?FINAL_QUANTITE?220?">SSTDF!$F$18:$F$95</definedName>
    <definedName name="XDO_?FINAL_QUANTITE?221?">SSTDF!$F$18:$F$107</definedName>
    <definedName name="XDO_?FINAL_QUANTITE?222?">SSTDF!$F$18:$F$113</definedName>
    <definedName name="XDO_?FINAL_QUANTITE?223?">SSTDF!$F$18:$F$119</definedName>
    <definedName name="XDO_?FINAL_QUANTITE?224?">SSTDF!$F$18:$F$129</definedName>
    <definedName name="XDO_?FINAL_QUANTITE?225?">SSTDF!$F$18:$F$142</definedName>
    <definedName name="XDO_?FINAL_QUANTITE?226?">SSTDF!$F$18:$F$147</definedName>
    <definedName name="XDO_?FINAL_QUANTITE?227?">SETFGOLD!$F$44</definedName>
    <definedName name="XDO_?FINAL_QUANTITE?228?">SETFGOLD!$F$44:$F$52</definedName>
    <definedName name="XDO_?FINAL_QUANTITE?229?">SETFGOLD!$F$44:$F$57</definedName>
    <definedName name="XDO_?FINAL_QUANTITE?23?">#REF!</definedName>
    <definedName name="XDO_?FINAL_QUANTITE?230?">SPSU!$F$10:$F$32</definedName>
    <definedName name="XDO_?FINAL_QUANTITE?231?">SPSU!$F$10:$F$73</definedName>
    <definedName name="XDO_?FINAL_QUANTITE?232?">SPSU!$F$10:$F$78</definedName>
    <definedName name="XDO_?FINAL_QUANTITE?233?">SGF!$F$42</definedName>
    <definedName name="XDO_?FINAL_QUANTITE?234?">SGF!$F$42:$F$52</definedName>
    <definedName name="XDO_?FINAL_QUANTITE?235?">SGF!$F$42:$F$57</definedName>
    <definedName name="XDO_?FINAL_QUANTITE?236?">SBISENSEX!$F$10:$F$39</definedName>
    <definedName name="XDO_?FINAL_QUANTITE?237?">SBISENSEX!$F$10:$F$80</definedName>
    <definedName name="XDO_?FINAL_QUANTITE?238?">SBISENSEX!$F$10:$F$85</definedName>
    <definedName name="XDO_?FINAL_QUANTITE?239?">SSCF!$F$10:$F$63</definedName>
    <definedName name="XDO_?FINAL_QUANTITE?24?">#REF!</definedName>
    <definedName name="XDO_?FINAL_QUANTITE?240?">SSCF!$F$10:$F$75</definedName>
    <definedName name="XDO_?FINAL_QUANTITE?241?">SSCF!$F$10:$F$106</definedName>
    <definedName name="XDO_?FINAL_QUANTITE?242?">SSCF!$F$10:$F$111</definedName>
    <definedName name="XDO_?FINAL_QUANTITE?243?">SBPF!$F$18:$F$68</definedName>
    <definedName name="XDO_?FINAL_QUANTITE?244?">SBPF!$F$18:$F$78</definedName>
    <definedName name="XDO_?FINAL_QUANTITE?245?">SBPF!$F$18:$F$86</definedName>
    <definedName name="XDO_?FINAL_QUANTITE?246?">SBPF!$F$18:$F$91</definedName>
    <definedName name="XDO_?FINAL_QUANTITE?247?">SBPF!$F$18:$F$99</definedName>
    <definedName name="XDO_?FINAL_QUANTITE?248?">SBPF!$F$18:$F$118</definedName>
    <definedName name="XDO_?FINAL_QUANTITE?249?">SBPF!$F$18:$F$123</definedName>
    <definedName name="XDO_?FINAL_QUANTITE?25?">#REF!</definedName>
    <definedName name="XDO_?FINAL_QUANTITE?250?">'STAF-III'!$F$10:$F$30</definedName>
    <definedName name="XDO_?FINAL_QUANTITE?251?">'STAF-III'!$F$10:$F$71</definedName>
    <definedName name="XDO_?FINAL_QUANTITE?252?">'STAF-III'!$F$10:$F$76</definedName>
    <definedName name="XDO_?FINAL_QUANTITE?253?">'SLTAF-I'!$F$10:$F$35</definedName>
    <definedName name="XDO_?FINAL_QUANTITE?254?">'SLTAF-I'!$F$10:$F$76</definedName>
    <definedName name="XDO_?FINAL_QUANTITE?255?">'SLTAF-I'!$F$10:$F$81</definedName>
    <definedName name="XDO_?FINAL_QUANTITE?256?">'SLTAF-II'!$F$10:$F$35</definedName>
    <definedName name="XDO_?FINAL_QUANTITE?257?">'SLTAF-II'!$F$10:$F$76</definedName>
    <definedName name="XDO_?FINAL_QUANTITE?258?">'SLTAF-II'!$F$10:$F$81</definedName>
    <definedName name="XDO_?FINAL_QUANTITE?259?">SBFS!$F$10:$F$29</definedName>
    <definedName name="XDO_?FINAL_QUANTITE?26?">#REF!</definedName>
    <definedName name="XDO_?FINAL_QUANTITE?260?">SBFS!$F$10:$F$70</definedName>
    <definedName name="XDO_?FINAL_QUANTITE?261?">SBFS!$F$10:$F$75</definedName>
    <definedName name="XDO_?FINAL_QUANTITE?262?">SETFNN50!$F$10:$F$59</definedName>
    <definedName name="XDO_?FINAL_QUANTITE?263?">SETFNN50!$F$10:$F$100</definedName>
    <definedName name="XDO_?FINAL_QUANTITE?264?">SETFNN50!$F$10:$F$105</definedName>
    <definedName name="XDO_?FINAL_QUANTITE?265?">SETFNIFBK!$F$10:$F$21</definedName>
    <definedName name="XDO_?FINAL_QUANTITE?266?">SETFNIFBK!$F$10:$F$62</definedName>
    <definedName name="XDO_?FINAL_QUANTITE?267?">SETFNIFBK!$F$10:$F$67</definedName>
    <definedName name="XDO_?FINAL_QUANTITE?268?">SETFBSE100!$F$10:$F$110</definedName>
    <definedName name="XDO_?FINAL_QUANTITE?269?">SETFBSE100!$F$10:$F$151</definedName>
    <definedName name="XDO_?FINAL_QUANTITE?27?">#REF!</definedName>
    <definedName name="XDO_?FINAL_QUANTITE?270?">SETFBSE100!$F$10:$F$156</definedName>
    <definedName name="XDO_?FINAL_QUANTITE?271?">SESF!$F$10:$F$84</definedName>
    <definedName name="XDO_?FINAL_QUANTITE?272?">SESF!$F$10:$F$92</definedName>
    <definedName name="XDO_?FINAL_QUANTITE?273?">SESF!$F$10:$F$107</definedName>
    <definedName name="XDO_?FINAL_QUANTITE?274?">SESF!$F$10:$F$115</definedName>
    <definedName name="XDO_?FINAL_QUANTITE?275?">SESF!$F$10:$F$126</definedName>
    <definedName name="XDO_?FINAL_QUANTITE?276?">SESF!$F$10:$F$132</definedName>
    <definedName name="XDO_?FINAL_QUANTITE?277?">SESF!$F$10:$F$149</definedName>
    <definedName name="XDO_?FINAL_QUANTITE?278?">SESF!$F$10:$F$154</definedName>
    <definedName name="XDO_?FINAL_QUANTITE?279?">SETFNIF50!$F$10:$F$59</definedName>
    <definedName name="XDO_?FINAL_QUANTITE?28?">#REF!</definedName>
    <definedName name="XDO_?FINAL_QUANTITE?280?">SETFNIF50!$F$10:$F$100</definedName>
    <definedName name="XDO_?FINAL_QUANTITE?281?">SETFNIF50!$F$10:$F$105</definedName>
    <definedName name="XDO_?FINAL_QUANTITE?282?">'SLTAF-III'!$F$10:$F$35</definedName>
    <definedName name="XDO_?FINAL_QUANTITE?283?">'SLTAF-III'!$F$10:$F$76</definedName>
    <definedName name="XDO_?FINAL_QUANTITE?284?">'SLTAF-III'!$F$10:$F$81</definedName>
    <definedName name="XDO_?FINAL_QUANTITE?285?">SETF10GILT!$F$24</definedName>
    <definedName name="XDO_?FINAL_QUANTITE?286?">SETF10GILT!$F$24:$F$51</definedName>
    <definedName name="XDO_?FINAL_QUANTITE?287?">SETF10GILT!$F$24:$F$56</definedName>
    <definedName name="XDO_?FINAL_QUANTITE?288?">'SLTAF-IV'!$F$10:$F$32</definedName>
    <definedName name="XDO_?FINAL_QUANTITE?289?">'SLTAF-IV'!$F$10:$F$44</definedName>
    <definedName name="XDO_?FINAL_QUANTITE?29?">#REF!</definedName>
    <definedName name="XDO_?FINAL_QUANTITE?290?">'SLTAF-IV'!$F$10:$F$75</definedName>
    <definedName name="XDO_?FINAL_QUANTITE?291?">'SLTAF-IV'!$F$10:$F$80</definedName>
    <definedName name="XDO_?FINAL_QUANTITE?292?">'SLTAF-V'!$F$10:$F$30</definedName>
    <definedName name="XDO_?FINAL_QUANTITE?293?">'SLTAF-V'!$F$10:$F$71</definedName>
    <definedName name="XDO_?FINAL_QUANTITE?294?">'SLTAF-V'!$F$10:$F$76</definedName>
    <definedName name="XDO_?FINAL_QUANTITE?295?">'SLTAF-VI'!$F$10:$F$52</definedName>
    <definedName name="XDO_?FINAL_QUANTITE?296?">'SLTAF-VI'!$F$10:$F$93</definedName>
    <definedName name="XDO_?FINAL_QUANTITE?297?">'SLTAF-VI'!$F$10:$F$98</definedName>
    <definedName name="XDO_?FINAL_QUANTITE?298?">SETFSN50!$F$10:$F$59</definedName>
    <definedName name="XDO_?FINAL_QUANTITE?299?">SETFSN50!$F$10:$F$104</definedName>
    <definedName name="XDO_?FINAL_QUANTITE?3?">#REF!</definedName>
    <definedName name="XDO_?FINAL_QUANTITE?30?">#REF!</definedName>
    <definedName name="XDO_?FINAL_QUANTITE?300?">SBIETFQLTY!$F$10:$F$39</definedName>
    <definedName name="XDO_?FINAL_QUANTITE?301?">SBIETFQLTY!$F$10:$F$80</definedName>
    <definedName name="XDO_?FINAL_QUANTITE?302?">SBIETFQLTY!$F$10:$F$85</definedName>
    <definedName name="XDO_?FINAL_QUANTITE?303?">SCBF!$F$18:$F$107</definedName>
    <definedName name="XDO_?FINAL_QUANTITE?304?">SCBF!$F$18:$F$117</definedName>
    <definedName name="XDO_?FINAL_QUANTITE?305?">SCBF!$F$18:$F$129</definedName>
    <definedName name="XDO_?FINAL_QUANTITE?306?">SCBF!$F$18:$F$134</definedName>
    <definedName name="XDO_?FINAL_QUANTITE?307?">SCBF!$F$18:$F$149</definedName>
    <definedName name="XDO_?FINAL_QUANTITE?308?">SCBF!$F$18:$F$162</definedName>
    <definedName name="XDO_?FINAL_QUANTITE?309?">SCBF!$F$18:$F$167</definedName>
    <definedName name="XDO_?FINAL_QUANTITE?31?">#REF!</definedName>
    <definedName name="XDO_?FINAL_QUANTITE?310?">SEMVF!$F$10:$F$59</definedName>
    <definedName name="XDO_?FINAL_QUANTITE?311?">SEMVF!$F$10:$F$100</definedName>
    <definedName name="XDO_?FINAL_QUANTITE?312?">SEMVF!$F$10:$F$105</definedName>
    <definedName name="XDO_?FINAL_QUANTITE?313?">'SDFS-C-49'!$F$50</definedName>
    <definedName name="XDO_?FINAL_QUANTITE?314?">'SDFS-C-49'!$F$50:$F$55</definedName>
    <definedName name="XDO_?FINAL_QUANTITE?315?">'SDFS-C-50'!$F$50</definedName>
    <definedName name="XDO_?FINAL_QUANTITE?316?">'SDFS-C-50'!$F$50:$F$55</definedName>
    <definedName name="XDO_?FINAL_QUANTITE?317?">'SFMP- Series 1'!$F$26:$F$31</definedName>
    <definedName name="XDO_?FINAL_QUANTITE?318?">'SFMP- Series 1'!$F$26:$F$47</definedName>
    <definedName name="XDO_?FINAL_QUANTITE?319?">'SFMP- Series 1'!$F$26:$F$60</definedName>
    <definedName name="XDO_?FINAL_QUANTITE?32?">#REF!</definedName>
    <definedName name="XDO_?FINAL_QUANTITE?320?">'SFMP- Series 1'!$F$26:$F$65</definedName>
    <definedName name="XDO_?FINAL_QUANTITE?321?">'SFMP- Series 6'!$F$26:$F$29</definedName>
    <definedName name="XDO_?FINAL_QUANTITE?322?">'SFMP- Series 6'!$F$26:$F$45</definedName>
    <definedName name="XDO_?FINAL_QUANTITE?323?">'SFMP- Series 6'!$F$26:$F$58</definedName>
    <definedName name="XDO_?FINAL_QUANTITE?324?">'SFMP- Series 6'!$F$26:$F$63</definedName>
    <definedName name="XDO_?FINAL_QUANTITE?325?">'SFMP- Series 14'!$F$50</definedName>
    <definedName name="XDO_?FINAL_QUANTITE?326?">'SFMP- Series 14'!$F$50:$F$55</definedName>
    <definedName name="XDO_?FINAL_QUANTITE?327?">'SCPOF-Series A (Plan 7)'!$F$10:$F$59</definedName>
    <definedName name="XDO_?FINAL_QUANTITE?328?">'SCPOF-Series A (Plan 7)'!$F$10:$F$76</definedName>
    <definedName name="XDO_?FINAL_QUANTITE?329?">'SCPOF-Series A (Plan 7)'!$F$10:$F$85</definedName>
    <definedName name="XDO_?FINAL_QUANTITE?33?">SLMF!$F$10:$F$79</definedName>
    <definedName name="XDO_?FINAL_QUANTITE?330?">'SCPOF-Series A (Plan 7)'!$F$10:$F$102</definedName>
    <definedName name="XDO_?FINAL_QUANTITE?331?">'SCPOF-Series A (Plan 7)'!$F$10:$F$107</definedName>
    <definedName name="XDO_?FINAL_QUANTITE?332?">'SCPOF-Series A (Plan 8)'!$F$10:$F$59</definedName>
    <definedName name="XDO_?FINAL_QUANTITE?333?">'SCPOF-Series A (Plan 8)'!$F$10:$F$84</definedName>
    <definedName name="XDO_?FINAL_QUANTITE?334?">'SCPOF-Series A (Plan 8)'!$F$10:$F$101</definedName>
    <definedName name="XDO_?FINAL_QUANTITE?335?">'SCPOF-Series A (Plan 8)'!$F$10:$F$106</definedName>
    <definedName name="XDO_?FINAL_QUANTITE?336?">'SFMP- Series 34'!$F$26</definedName>
    <definedName name="XDO_?FINAL_QUANTITE?337?">'SFMP- Series 34'!$F$26:$F$41</definedName>
    <definedName name="XDO_?FINAL_QUANTITE?338?">'SFMP- Series 34'!$F$26:$F$54</definedName>
    <definedName name="XDO_?FINAL_QUANTITE?339?">'SFMP- Series 34'!$F$26:$F$59</definedName>
    <definedName name="XDO_?FINAL_QUANTITE?34?">SLMF!$F$10:$F$85</definedName>
    <definedName name="XDO_?FINAL_QUANTITE?340?">'SMCBF-IP'!$F$10:$F$38</definedName>
    <definedName name="XDO_?FINAL_QUANTITE?341?">'SMCBF-IP'!$F$10:$F$45</definedName>
    <definedName name="XDO_?FINAL_QUANTITE?342?">'SMCBF-IP'!$F$10:$F$49</definedName>
    <definedName name="XDO_?FINAL_QUANTITE?343?">'SMCBF-IP'!$F$10:$F$60</definedName>
    <definedName name="XDO_?FINAL_QUANTITE?344?">'SMCBF-IP'!$F$10:$F$87</definedName>
    <definedName name="XDO_?FINAL_QUANTITE?345?">'SMCBF-IP'!$F$10:$F$92</definedName>
    <definedName name="XDO_?FINAL_QUANTITE?346?">SFRDF!$F$18:$F$28</definedName>
    <definedName name="XDO_?FINAL_QUANTITE?347?">SFRDF!$F$18:$F$37</definedName>
    <definedName name="XDO_?FINAL_QUANTITE?348?">SFRDF!$F$18:$F$48</definedName>
    <definedName name="XDO_?FINAL_QUANTITE?349?">SFRDF!$F$18:$F$53</definedName>
    <definedName name="XDO_?FINAL_QUANTITE?35?">SLMF!$F$10:$F$124</definedName>
    <definedName name="XDO_?FINAL_QUANTITE?350?">SFRDF!$F$18:$F$62</definedName>
    <definedName name="XDO_?FINAL_QUANTITE?351?">SFRDF!$F$18:$F$73</definedName>
    <definedName name="XDO_?FINAL_QUANTITE?352?">SFRDF!$F$18:$F$66</definedName>
    <definedName name="XDO_?FINAL_QUANTITE?353?">SFRDF!$F$18:$F$86</definedName>
    <definedName name="XDO_?FINAL_QUANTITE?354?">SFRDF!$F$18:$F$91</definedName>
    <definedName name="XDO_?FINAL_QUANTITE?355?">SBIETFIT!$F$10:$F$19</definedName>
    <definedName name="XDO_?FINAL_QUANTITE?356?">SBIETFIT!$F$10:$F$60</definedName>
    <definedName name="XDO_?FINAL_QUANTITE?357?">SBIETFIT!$F$10:$F$65</definedName>
    <definedName name="XDO_?FINAL_QUANTITE?358?">SBIETFPB!$F$10:$F$19</definedName>
    <definedName name="XDO_?FINAL_QUANTITE?359?">SBIETFPB!$F$10:$F$60</definedName>
    <definedName name="XDO_?FINAL_QUANTITE?36?">SLMF!$F$10:$F$129</definedName>
    <definedName name="XDO_?FINAL_QUANTITE?360?">SBIETFPB!$F$10:$F$65</definedName>
    <definedName name="XDO_?FINAL_QUANTITE?361?">'SRBF-AP'!$F$10:$F$46</definedName>
    <definedName name="XDO_?FINAL_QUANTITE?362?">'SRBF-AP'!$F$10:$F$55</definedName>
    <definedName name="XDO_?FINAL_QUANTITE?363?">'SRBF-AP'!$F$10:$F$63</definedName>
    <definedName name="XDO_?FINAL_QUANTITE?364?">'SRBF-AP'!$F$10:$F$67</definedName>
    <definedName name="XDO_?FINAL_QUANTITE?365?">'SRBF-AP'!$F$10:$F$77</definedName>
    <definedName name="XDO_?FINAL_QUANTITE?366?">'SRBF-AP'!$F$10:$F$96</definedName>
    <definedName name="XDO_?FINAL_QUANTITE?367?">'SRBF-AP'!$F$10:$F$101</definedName>
    <definedName name="XDO_?FINAL_QUANTITE?368?">'SRBF-AHP'!$F$10:$F$46</definedName>
    <definedName name="XDO_?FINAL_QUANTITE?369?">'SRBF-AHP'!$F$10:$F$54</definedName>
    <definedName name="XDO_?FINAL_QUANTITE?37?">SLTEF!$F$10:$F$74</definedName>
    <definedName name="XDO_?FINAL_QUANTITE?370?">'SRBF-AHP'!$F$10:$F$59</definedName>
    <definedName name="XDO_?FINAL_QUANTITE?371?">'SRBF-AHP'!$F$10:$F$68</definedName>
    <definedName name="XDO_?FINAL_QUANTITE?372?">'SRBF-AHP'!$F$10:$F$73</definedName>
    <definedName name="XDO_?FINAL_QUANTITE?373?">'SRBF-AHP'!$F$10:$F$85</definedName>
    <definedName name="XDO_?FINAL_QUANTITE?374?">'SRBF-AHP'!$F$10:$F$104</definedName>
    <definedName name="XDO_?FINAL_QUANTITE?375?">'SRBF-AHP'!$F$10:$F$109</definedName>
    <definedName name="XDO_?FINAL_QUANTITE?376?">'SRBF-CHP'!$F$10:$F$46</definedName>
    <definedName name="XDO_?FINAL_QUANTITE?377?">'SRBF-CHP'!$F$10:$F$67</definedName>
    <definedName name="XDO_?FINAL_QUANTITE?378?">'SRBF-CHP'!$F$10:$F$75</definedName>
    <definedName name="XDO_?FINAL_QUANTITE?379?">'SRBF-CHP'!$F$10:$F$102</definedName>
    <definedName name="XDO_?FINAL_QUANTITE?38?">SLTEF!$F$10:$F$117</definedName>
    <definedName name="XDO_?FINAL_QUANTITE?380?">'SRBF-CHP'!$F$10:$F$107</definedName>
    <definedName name="XDO_?FINAL_QUANTITE?381?">'SRBF-CP'!$F$10:$F$46</definedName>
    <definedName name="XDO_?FINAL_QUANTITE?382?">'SRBF-CP'!$F$10:$F$67</definedName>
    <definedName name="XDO_?FINAL_QUANTITE?383?">'SRBF-CP'!$F$10:$F$75</definedName>
    <definedName name="XDO_?FINAL_QUANTITE?384?">'SRBF-CP'!$F$10:$F$79</definedName>
    <definedName name="XDO_?FINAL_QUANTITE?385?">'SRBF-CP'!$F$10:$F$104</definedName>
    <definedName name="XDO_?FINAL_QUANTITE?386?">'SRBF-CP'!$F$10:$F$109</definedName>
    <definedName name="XDO_?FINAL_QUANTITE?387?">'SIA-US EQUITY FOF'!$F$14</definedName>
    <definedName name="XDO_?FINAL_QUANTITE?388?">'SIA-US EQUITY FOF'!$F$14:$F$51</definedName>
    <definedName name="XDO_?FINAL_QUANTITE?389?">'SIA-US EQUITY FOF'!$F$14:$F$56</definedName>
    <definedName name="XDO_?FINAL_QUANTITE?39?">SLTEF!$F$10:$F$122</definedName>
    <definedName name="XDO_?FINAL_QUANTITE?390?">'SFMP- Series 41'!$F$18:$F$19</definedName>
    <definedName name="XDO_?FINAL_QUANTITE?391?">'SFMP- Series 41'!$F$18:$F$27</definedName>
    <definedName name="XDO_?FINAL_QUANTITE?392?">'SFMP- Series 41'!$F$18:$F$34</definedName>
    <definedName name="XDO_?FINAL_QUANTITE?393?">'SFMP- Series 41'!$F$18:$F$51</definedName>
    <definedName name="XDO_?FINAL_QUANTITE?394?">'SFMP- Series 41'!$F$18:$F$64</definedName>
    <definedName name="XDO_?FINAL_QUANTITE?395?">'SFMP- Series 41'!$F$18:$F$69</definedName>
    <definedName name="XDO_?FINAL_QUANTITE?396?">'SFMP- Series 42'!$F$18</definedName>
    <definedName name="XDO_?FINAL_QUANTITE?397?">'SFMP- Series 42'!$F$18:$F$40</definedName>
    <definedName name="XDO_?FINAL_QUANTITE?398?">'SFMP- Series 42'!$F$18:$F$59</definedName>
    <definedName name="XDO_?FINAL_QUANTITE?399?">'SFMP- Series 42'!$F$18:$F$72</definedName>
    <definedName name="XDO_?FINAL_QUANTITE?4?">#REF!</definedName>
    <definedName name="XDO_?FINAL_QUANTITE?40?">#REF!</definedName>
    <definedName name="XDO_?FINAL_QUANTITE?400?">'SFMP- Series 42'!$F$18:$F$77</definedName>
    <definedName name="XDO_?FINAL_QUANTITE?401?">'SFMP- Series 43'!$F$26:$F$34</definedName>
    <definedName name="XDO_?FINAL_QUANTITE?402?">'SFMP- Series 43'!$F$26:$F$50</definedName>
    <definedName name="XDO_?FINAL_QUANTITE?403?">'SFMP- Series 43'!$F$26:$F$63</definedName>
    <definedName name="XDO_?FINAL_QUANTITE?404?">'SFMP- Series 43'!$F$26:$F$68</definedName>
    <definedName name="XDO_?FINAL_QUANTITE?405?">'SNN50'!$F$10:$F$59</definedName>
    <definedName name="XDO_?FINAL_QUANTITE?406?">'SNN50'!$F$10:$F$100</definedName>
    <definedName name="XDO_?FINAL_QUANTITE?407?">'SNN50'!$F$10:$F$105</definedName>
    <definedName name="XDO_?FINAL_QUANTITE?408?">'SFMP- Series 44'!$F$26:$F$31</definedName>
    <definedName name="XDO_?FINAL_QUANTITE?409?">'SFMP- Series 44'!$F$26:$F$51</definedName>
    <definedName name="XDO_?FINAL_QUANTITE?41?">#REF!</definedName>
    <definedName name="XDO_?FINAL_QUANTITE?410?">'SFMP- Series 44'!$F$26:$F$64</definedName>
    <definedName name="XDO_?FINAL_QUANTITE?411?">'SFMP- Series 44'!$F$26:$F$69</definedName>
    <definedName name="XDO_?FINAL_QUANTITE?412?">'SFMP- Series 45'!$F$26:$F$33</definedName>
    <definedName name="XDO_?FINAL_QUANTITE?413?">'SFMP- Series 45'!$F$26:$F$53</definedName>
    <definedName name="XDO_?FINAL_QUANTITE?414?">'SFMP- Series 45'!$F$26:$F$66</definedName>
    <definedName name="XDO_?FINAL_QUANTITE?415?">'SFMP- Series 45'!$F$26:$F$71</definedName>
    <definedName name="XDO_?FINAL_QUANTITE?416?">SBIETFCON!$F$10:$F$39</definedName>
    <definedName name="XDO_?FINAL_QUANTITE?417?">SBIETFCON!$F$10:$F$80</definedName>
    <definedName name="XDO_?FINAL_QUANTITE?418?">SBIETFCON!$F$10:$F$85</definedName>
    <definedName name="XDO_?FINAL_QUANTITE?419?">'SFMP- Series 46'!$F$26:$F$29</definedName>
    <definedName name="XDO_?FINAL_QUANTITE?42?">#REF!</definedName>
    <definedName name="XDO_?FINAL_QUANTITE?420?">'SFMP- Series 46'!$F$26:$F$46</definedName>
    <definedName name="XDO_?FINAL_QUANTITE?421?">'SFMP- Series 46'!$F$26:$F$59</definedName>
    <definedName name="XDO_?FINAL_QUANTITE?422?">'SFMP- Series 46'!$F$26:$F$64</definedName>
    <definedName name="XDO_?FINAL_QUANTITE?423?">'SFMP- Series 47'!$F$26:$F$27</definedName>
    <definedName name="XDO_?FINAL_QUANTITE?424?">'SFMP- Series 47'!$F$26:$F$45</definedName>
    <definedName name="XDO_?FINAL_QUANTITE?425?">'SFMP- Series 47'!$F$26:$F$58</definedName>
    <definedName name="XDO_?FINAL_QUANTITE?426?">'SFMP- Series 47'!$F$26:$F$63</definedName>
    <definedName name="XDO_?FINAL_QUANTITE?427?">'SFMP- Series 48'!$F$26:$F$28</definedName>
    <definedName name="XDO_?FINAL_QUANTITE?428?">'SFMP- Series 48'!$F$26:$F$43</definedName>
    <definedName name="XDO_?FINAL_QUANTITE?429?">'SFMP- Series 48'!$F$26:$F$56</definedName>
    <definedName name="XDO_?FINAL_QUANTITE?43?">#REF!</definedName>
    <definedName name="XDO_?FINAL_QUANTITE?430?">'SFMP- Series 48'!$F$26:$F$61</definedName>
    <definedName name="XDO_?FINAL_QUANTITE?431?">SBAF!$F$10:$F$71</definedName>
    <definedName name="XDO_?FINAL_QUANTITE?432?">SBAF!$F$10:$F$78</definedName>
    <definedName name="XDO_?FINAL_QUANTITE?433?">SBAF!$F$10:$F$82</definedName>
    <definedName name="XDO_?FINAL_QUANTITE?434?">SBAF!$F$10:$F$98</definedName>
    <definedName name="XDO_?FINAL_QUANTITE?435?">SBAF!$F$10:$F$112</definedName>
    <definedName name="XDO_?FINAL_QUANTITE?436?">SBAF!$F$10:$F$116</definedName>
    <definedName name="XDO_?FINAL_QUANTITE?437?">SBAF!$F$10:$F$141</definedName>
    <definedName name="XDO_?FINAL_QUANTITE?438?">SBAF!$F$10:$F$146</definedName>
    <definedName name="XDO_?FINAL_QUANTITE?439?">'SFMP- Series 49'!$F$26:$F$33</definedName>
    <definedName name="XDO_?FINAL_QUANTITE?44?">#REF!</definedName>
    <definedName name="XDO_?FINAL_QUANTITE?440?">'SFMP- Series 49'!$F$26:$F$51</definedName>
    <definedName name="XDO_?FINAL_QUANTITE?441?">'SFMP- Series 49'!$F$26:$F$64</definedName>
    <definedName name="XDO_?FINAL_QUANTITE?442?">'SFMP- Series 49'!$F$26:$F$69</definedName>
    <definedName name="XDO_?FINAL_QUANTITE?443?">'SFMP- Series 50'!$F$26:$F$30</definedName>
    <definedName name="XDO_?FINAL_QUANTITE?444?">'SFMP- Series 50'!$F$26:$F$47</definedName>
    <definedName name="XDO_?FINAL_QUANTITE?445?">'SFMP- Series 50'!$F$26:$F$60</definedName>
    <definedName name="XDO_?FINAL_QUANTITE?446?">'SFMP- Series 50'!$F$26:$F$65</definedName>
    <definedName name="XDO_?FINAL_QUANTITE?447?">'SFMP- Series 51'!$F$26:$F$36</definedName>
    <definedName name="XDO_?FINAL_QUANTITE?448?">'SFMP- Series 51'!$F$26:$F$55</definedName>
    <definedName name="XDO_?FINAL_QUANTITE?449?">'SFMP- Series 51'!$F$26:$F$68</definedName>
    <definedName name="XDO_?FINAL_QUANTITE?45?">#REF!</definedName>
    <definedName name="XDO_?FINAL_QUANTITE?450?">'SFMP- Series 51'!$F$26:$F$73</definedName>
    <definedName name="XDO_?FINAL_QUANTITE?451?">'SFMP- Series 52'!$F$26:$F$30</definedName>
    <definedName name="XDO_?FINAL_QUANTITE?452?">'SFMP- Series 52'!$F$26:$F$49</definedName>
    <definedName name="XDO_?FINAL_QUANTITE?453?">'SFMP- Series 52'!$F$26:$F$62</definedName>
    <definedName name="XDO_?FINAL_QUANTITE?454?">'SFMP- Series 52'!$F$26:$F$67</definedName>
    <definedName name="XDO_?FINAL_QUANTITE?455?">'SFMP- Series 53'!$F$26:$F$34</definedName>
    <definedName name="XDO_?FINAL_QUANTITE?456?">'SFMP- Series 53'!$F$26:$F$52</definedName>
    <definedName name="XDO_?FINAL_QUANTITE?457?">'SFMP- Series 53'!$F$26:$F$65</definedName>
    <definedName name="XDO_?FINAL_QUANTITE?458?">'SFMP- Series 53'!$F$26:$F$70</definedName>
    <definedName name="XDO_?FINAL_QUANTITE?459?">'SFMP- Series 54'!$F$26:$F$28</definedName>
    <definedName name="XDO_?FINAL_QUANTITE?46?">SMGLF!$F$10:$F$30</definedName>
    <definedName name="XDO_?FINAL_QUANTITE?460?">'SFMP- Series 54'!$F$26:$F$42</definedName>
    <definedName name="XDO_?FINAL_QUANTITE?461?">'SFMP- Series 54'!$F$26:$F$55</definedName>
    <definedName name="XDO_?FINAL_QUANTITE?462?">'SFMP- Series 54'!$F$26:$F$60</definedName>
    <definedName name="XDO_?FINAL_QUANTITE?463?">'SFMP- Series 55'!$F$26:$F$32</definedName>
    <definedName name="XDO_?FINAL_QUANTITE?464?">'SFMP- Series 55'!$F$26:$F$50</definedName>
    <definedName name="XDO_?FINAL_QUANTITE?465?">'SFMP- Series 55'!$F$26:$F$63</definedName>
    <definedName name="XDO_?FINAL_QUANTITE?466?">'SFMP- Series 55'!$F$26:$F$68</definedName>
    <definedName name="XDO_?FINAL_QUANTITE?467?">'SFMP- Series 56'!$F$26:$F$28</definedName>
    <definedName name="XDO_?FINAL_QUANTITE?468?">'SFMP- Series 56'!$F$26:$F$43</definedName>
    <definedName name="XDO_?FINAL_QUANTITE?469?">'SFMP- Series 56'!$F$26:$F$56</definedName>
    <definedName name="XDO_?FINAL_QUANTITE?47?">SMGLF!$F$10:$F$37</definedName>
    <definedName name="XDO_?FINAL_QUANTITE?470?">'SFMP- Series 56'!$F$26:$F$61</definedName>
    <definedName name="XDO_?FINAL_QUANTITE?471?">'SFMP- Series 57'!$F$26:$F$29</definedName>
    <definedName name="XDO_?FINAL_QUANTITE?472?">'SFMP- Series 57'!$F$26:$F$49</definedName>
    <definedName name="XDO_?FINAL_QUANTITE?473?">'SFMP- Series 57'!$F$26:$F$62</definedName>
    <definedName name="XDO_?FINAL_QUANTITE?474?">'SFMP- Series 57'!$F$26:$F$67</definedName>
    <definedName name="XDO_?FINAL_QUANTITE?475?">'SFMP- Series 58'!$F$26:$F$31</definedName>
    <definedName name="XDO_?FINAL_QUANTITE?476?">'SFMP- Series 58'!$F$26:$F$47</definedName>
    <definedName name="XDO_?FINAL_QUANTITE?477?">'SFMP- Series 58'!$F$26:$F$60</definedName>
    <definedName name="XDO_?FINAL_QUANTITE?478?">'SFMP- Series 58'!$F$26:$F$65</definedName>
    <definedName name="XDO_?FINAL_QUANTITE?479?">SCPSE!$F$18:$F$47</definedName>
    <definedName name="XDO_?FINAL_QUANTITE?48?">SMGLF!$F$10:$F$74</definedName>
    <definedName name="XDO_?FINAL_QUANTITE?480?">SCPSE!$F$18:$F$56</definedName>
    <definedName name="XDO_?FINAL_QUANTITE?481?">SCPSE!$F$18:$F$140</definedName>
    <definedName name="XDO_?FINAL_QUANTITE?482?">SCPSE!$F$18:$F$165</definedName>
    <definedName name="XDO_?FINAL_QUANTITE?483?">SCPSE!$F$18:$F$170</definedName>
    <definedName name="XDO_?FINAL_QUANTITE?484?">'SFMP- Series 59'!$F$38:$F$40</definedName>
    <definedName name="XDO_?FINAL_QUANTITE?485?">'SFMP- Series 59'!$F$38:$F$53</definedName>
    <definedName name="XDO_?FINAL_QUANTITE?486?">'SFMP- Series 59'!$F$38:$F$58</definedName>
    <definedName name="XDO_?FINAL_QUANTITE?487?">'SFMP- Series 60'!$F$26:$F$30</definedName>
    <definedName name="XDO_?FINAL_QUANTITE?488?">'SFMP- Series 60'!$F$26:$F$48</definedName>
    <definedName name="XDO_?FINAL_QUANTITE?489?">'SFMP- Series 60'!$F$26:$F$61</definedName>
    <definedName name="XDO_?FINAL_QUANTITE?49?">SMGLF!$F$10:$F$79</definedName>
    <definedName name="XDO_?FINAL_QUANTITE?490?">'SFMP- Series 60'!$F$26:$F$66</definedName>
    <definedName name="XDO_?FINAL_QUANTITE?491?">SMCF!$F$10:$F$45</definedName>
    <definedName name="XDO_?FINAL_QUANTITE?492?">SMCF!$F$10:$F$60</definedName>
    <definedName name="XDO_?FINAL_QUANTITE?493?">SMCF!$F$10:$F$71</definedName>
    <definedName name="XDO_?FINAL_QUANTITE?494?">SMCF!$F$10:$F$88</definedName>
    <definedName name="XDO_?FINAL_QUANTITE?495?">SMCF!$F$10:$F$93</definedName>
    <definedName name="XDO_?FINAL_QUANTITE?496?">'SFMP- Series 61'!$F$26:$F$36</definedName>
    <definedName name="XDO_?FINAL_QUANTITE?497?">'SFMP- Series 61'!$F$26:$F$55</definedName>
    <definedName name="XDO_?FINAL_QUANTITE?498?">'SFMP- Series 61'!$F$26:$F$68</definedName>
    <definedName name="XDO_?FINAL_QUANTITE?499?">'SFMP- Series 61'!$F$26:$F$73</definedName>
    <definedName name="XDO_?FINAL_QUANTITE?5?">#REF!</definedName>
    <definedName name="XDO_?FINAL_QUANTITE?50?">#REF!</definedName>
    <definedName name="XDO_?FINAL_QUANTITE?500?">'SFMP- Series 66'!$F$26:$F$34</definedName>
    <definedName name="XDO_?FINAL_QUANTITE?501?">'SFMP- Series 66'!$F$26:$F$51</definedName>
    <definedName name="XDO_?FINAL_QUANTITE?502?">'SFMP- Series 66'!$F$26:$F$64</definedName>
    <definedName name="XDO_?FINAL_QUANTITE?503?">'SFMP- Series 66'!$F$26:$F$69</definedName>
    <definedName name="XDO_?FINAL_QUANTITE?504?">'SFMP- Series 67'!$F$26:$F$34</definedName>
    <definedName name="XDO_?FINAL_QUANTITE?505?">'SFMP- Series 67'!$F$26:$F$53</definedName>
    <definedName name="XDO_?FINAL_QUANTITE?506?">'SFMP- Series 67'!$F$26:$F$66</definedName>
    <definedName name="XDO_?FINAL_QUANTITE?507?">'SFMP- Series 67'!$F$26:$F$71</definedName>
    <definedName name="XDO_?FINAL_QUANTITE?508?">'SFMP- Series 63'!$F$18</definedName>
    <definedName name="XDO_?FINAL_QUANTITE?509?">'SFMP- Series 63'!$F$18:$F$34</definedName>
    <definedName name="XDO_?FINAL_QUANTITE?51?">#REF!</definedName>
    <definedName name="XDO_?FINAL_QUANTITE?510?">'SFMP- Series 63'!$F$18:$F$38</definedName>
    <definedName name="XDO_?FINAL_QUANTITE?511?">'SFMP- Series 63'!$F$18:$F$42</definedName>
    <definedName name="XDO_?FINAL_QUANTITE?512?">'SFMP- Series 63'!$F$18:$F$59</definedName>
    <definedName name="XDO_?FINAL_QUANTITE?513?">'SFMP- Series 63'!$F$18:$F$64</definedName>
    <definedName name="XDO_?FINAL_QUANTITE?514?">'SFMP- Series 64'!$F$24</definedName>
    <definedName name="XDO_?FINAL_QUANTITE?515?">'SFMP- Series 64'!$F$24:$F$32</definedName>
    <definedName name="XDO_?FINAL_QUANTITE?516?">'SFMP- Series 64'!$F$24:$F$49</definedName>
    <definedName name="XDO_?FINAL_QUANTITE?517?">'SFMP- Series 64'!$F$24:$F$62</definedName>
    <definedName name="XDO_?FINAL_QUANTITE?518?">'SFMP- Series 64'!$F$24:$F$67</definedName>
    <definedName name="XDO_?FINAL_QUANTITE?519?">'SFMP- Series 65'!$F$18:$F$19</definedName>
    <definedName name="XDO_?FINAL_QUANTITE?52?">#REF!</definedName>
    <definedName name="XDO_?FINAL_QUANTITE?520?">'SFMP- Series 65'!$F$18:$F$37</definedName>
    <definedName name="XDO_?FINAL_QUANTITE?521?">'SFMP- Series 65'!$F$18:$F$45</definedName>
    <definedName name="XDO_?FINAL_QUANTITE?522?">'SFMP- Series 65'!$F$18:$F$49</definedName>
    <definedName name="XDO_?FINAL_QUANTITE?523?">'SFMP- Series 65'!$F$18:$F$66</definedName>
    <definedName name="XDO_?FINAL_QUANTITE?524?">'SFMP- Series 65'!$F$18:$F$71</definedName>
    <definedName name="XDO_?FINAL_QUANTITE?525?">'SFMP- Series 68'!$F$24</definedName>
    <definedName name="XDO_?FINAL_QUANTITE?526?">'SFMP- Series 68'!$F$24:$F$41</definedName>
    <definedName name="XDO_?FINAL_QUANTITE?527?">'SFMP- Series 68'!$F$24:$F$54</definedName>
    <definedName name="XDO_?FINAL_QUANTITE?528?">'SFMP- Series 68'!$F$24:$F$59</definedName>
    <definedName name="XDO_?FINAL_QUANTITE?529?">SNM150IF!$F$10:$F$159</definedName>
    <definedName name="XDO_?FINAL_QUANTITE?53?">#REF!</definedName>
    <definedName name="XDO_?FINAL_QUANTITE?530?">SNM150IF!$F$10:$F$200</definedName>
    <definedName name="XDO_?FINAL_QUANTITE?531?">SNM150IF!$F$10:$F$205</definedName>
    <definedName name="XDO_?FINAL_QUANTITE?532?">SNS250IF!$F$10:$F$259</definedName>
    <definedName name="XDO_?FINAL_QUANTITE?533?">SNS250IF!$F$10:$F$300</definedName>
    <definedName name="XDO_?FINAL_QUANTITE?534?">SNS250IF!$F$10:$F$305</definedName>
    <definedName name="XDO_?FINAL_QUANTITE?535?">'SCIGI-JUN 2036'!$F$24:$F$25</definedName>
    <definedName name="XDO_?FINAL_QUANTITE?536?">'SCIGI-JUN 2036'!$F$24:$F$52</definedName>
    <definedName name="XDO_?FINAL_QUANTITE?537?">'SCIGI-JUN 2036'!$F$24:$F$57</definedName>
    <definedName name="XDO_?FINAL_QUANTITE?538?">'SCIGI-APR 2029'!$F$24</definedName>
    <definedName name="XDO_?FINAL_QUANTITE?539?">'SCIGI-APR 2029'!$F$24:$F$51</definedName>
    <definedName name="XDO_?FINAL_QUANTITE?54?">#REF!</definedName>
    <definedName name="XDO_?FINAL_QUANTITE?540?">'SCIGI-APR 2029'!$F$24:$F$56</definedName>
    <definedName name="XDO_?FINAL_QUANTITE?541?">'SCISI-SEP 2027'!$F$24</definedName>
    <definedName name="XDO_?FINAL_QUANTITE?542?">'SCISI-SEP 2027'!$F$24:$F$44</definedName>
    <definedName name="XDO_?FINAL_QUANTITE?543?">'SCISI-SEP 2027'!$F$24:$F$69</definedName>
    <definedName name="XDO_?FINAL_QUANTITE?544?">'SCISI-SEP 2027'!$F$24:$F$74</definedName>
    <definedName name="XDO_?FINAL_QUANTITE?545?">'SFMP- Series 69'!$F$18</definedName>
    <definedName name="XDO_?FINAL_QUANTITE?546?">'SFMP- Series 69'!$F$18:$F$36</definedName>
    <definedName name="XDO_?FINAL_QUANTITE?547?">'SFMP- Series 69'!$F$18:$F$46</definedName>
    <definedName name="XDO_?FINAL_QUANTITE?548?">'SFMP- Series 69'!$F$18:$F$55</definedName>
    <definedName name="XDO_?FINAL_QUANTITE?549?">'SFMP- Series 69'!$F$18:$F$68</definedName>
    <definedName name="XDO_?FINAL_QUANTITE?55?">SEHF!$F$10:$F$43</definedName>
    <definedName name="XDO_?FINAL_QUANTITE?550?">'SFMP- Series 69'!$F$18:$F$73</definedName>
    <definedName name="XDO_?FINAL_QUANTITE?551?">'SFMP- Series 71'!$F$18</definedName>
    <definedName name="XDO_?FINAL_QUANTITE?552?">'SFMP- Series 71'!$F$18:$F$36</definedName>
    <definedName name="XDO_?FINAL_QUANTITE?553?">'SFMP- Series 71'!$F$18:$F$46</definedName>
    <definedName name="XDO_?FINAL_QUANTITE?554?">'SFMP- Series 71'!$F$18:$F$50</definedName>
    <definedName name="XDO_?FINAL_QUANTITE?555?">'SFMP- Series 71'!$F$18:$F$67</definedName>
    <definedName name="XDO_?FINAL_QUANTITE?556?">'SFMP- Series 71'!$F$18:$F$72</definedName>
    <definedName name="XDO_?FINAL_QUANTITE?557?">'SFMP- Series 72'!$F$38:$F$41</definedName>
    <definedName name="XDO_?FINAL_QUANTITE?558?">'SFMP- Series 72'!$F$38:$F$54</definedName>
    <definedName name="XDO_?FINAL_QUANTITE?559?">'SFMP- Series 72'!$F$38:$F$59</definedName>
    <definedName name="XDO_?FINAL_QUANTITE?56?">SEHF!$F$10:$F$48</definedName>
    <definedName name="XDO_?FINAL_QUANTITE?560?">'SFMP- Series 73'!$F$38:$F$41</definedName>
    <definedName name="XDO_?FINAL_QUANTITE?561?">'SFMP- Series 73'!$F$38:$F$54</definedName>
    <definedName name="XDO_?FINAL_QUANTITE?562?">'SFMP- Series 73'!$F$38:$F$59</definedName>
    <definedName name="XDO_?FINAL_QUANTITE?563?">SLDF!$F$24:$F$30</definedName>
    <definedName name="XDO_?FINAL_QUANTITE?564?">SLDF!$F$24:$F$57</definedName>
    <definedName name="XDO_?FINAL_QUANTITE?565?">SLDF!$F$24:$F$62</definedName>
    <definedName name="XDO_?FINAL_QUANTITE?566?">'SFMP- Series 74'!$F$26:$F$33</definedName>
    <definedName name="XDO_?FINAL_QUANTITE?567?">'SFMP- Series 74'!$F$26:$F$46</definedName>
    <definedName name="XDO_?FINAL_QUANTITE?568?">'SFMP- Series 74'!$F$26:$F$59</definedName>
    <definedName name="XDO_?FINAL_QUANTITE?569?">'SFMP- Series 74'!$F$26:$F$64</definedName>
    <definedName name="XDO_?FINAL_QUANTITE?57?">SEHF!$F$10:$F$54</definedName>
    <definedName name="XDO_?FINAL_QUANTITE?570?">'SFMP- Series 75'!$F$18</definedName>
    <definedName name="XDO_?FINAL_QUANTITE?571?">'SFMP- Series 75'!$F$18:$F$34</definedName>
    <definedName name="XDO_?FINAL_QUANTITE?572?">'SFMP- Series 75'!$F$18:$F$46</definedName>
    <definedName name="XDO_?FINAL_QUANTITE?573?">'SFMP- Series 75'!$F$18:$F$50</definedName>
    <definedName name="XDO_?FINAL_QUANTITE?574?">'SFMP- Series 75'!$F$18:$F$67</definedName>
    <definedName name="XDO_?FINAL_QUANTITE?575?">'SFMP- Series 75'!$F$18:$F$72</definedName>
    <definedName name="XDO_?FINAL_QUANTITE?576?">'SFMP- Series 76'!$F$18:$F$20</definedName>
    <definedName name="XDO_?FINAL_QUANTITE?577?">'SFMP- Series 76'!$F$18:$F$30</definedName>
    <definedName name="XDO_?FINAL_QUANTITE?578?">'SFMP- Series 76'!$F$18:$F$46</definedName>
    <definedName name="XDO_?FINAL_QUANTITE?579?">'SFMP- Series 76'!$F$18:$F$59</definedName>
    <definedName name="XDO_?FINAL_QUANTITE?58?">SEHF!$F$10:$F$83</definedName>
    <definedName name="XDO_?FINAL_QUANTITE?580?">'SFMP- Series 76'!$F$18:$F$64</definedName>
    <definedName name="XDO_?FINAL_QUANTITE?581?">'SFMP- Series 77'!$F$18:$F$19</definedName>
    <definedName name="XDO_?FINAL_QUANTITE?582?">'SFMP- Series 77'!$F$18:$F$35</definedName>
    <definedName name="XDO_?FINAL_QUANTITE?583?">'SFMP- Series 77'!$F$18:$F$45</definedName>
    <definedName name="XDO_?FINAL_QUANTITE?584?">'SFMP- Series 77'!$F$18:$F$64</definedName>
    <definedName name="XDO_?FINAL_QUANTITE?585?">'SFMP- Series 77'!$F$18:$F$69</definedName>
    <definedName name="XDO_?FINAL_QUANTITE?586?">'SFMP- Series 78'!$F$18:$F$21</definedName>
    <definedName name="XDO_?FINAL_QUANTITE?587?">'SFMP- Series 78'!$F$18:$F$33</definedName>
    <definedName name="XDO_?FINAL_QUANTITE?588?">'SFMP- Series 78'!$F$18:$F$47</definedName>
    <definedName name="XDO_?FINAL_QUANTITE?589?">'SFMP- Series 78'!$F$18:$F$60</definedName>
    <definedName name="XDO_?FINAL_QUANTITE?59?">SEHF!$F$10:$F$103</definedName>
    <definedName name="XDO_?FINAL_QUANTITE?590?">'SFMP- Series 78'!$F$18:$F$65</definedName>
    <definedName name="XDO_?FINAL_QUANTITE?591?">SDYF!$F$10:$F$42</definedName>
    <definedName name="XDO_?FINAL_QUANTITE?592?">SDYF!$F$10:$F$54</definedName>
    <definedName name="XDO_?FINAL_QUANTITE?593?">SDYF!$F$10:$F$50</definedName>
    <definedName name="XDO_?FINAL_QUANTITE?594?">SDYF!$F$10:$F$91</definedName>
    <definedName name="XDO_?FINAL_QUANTITE?595?">SDYF!$F$10:$F$96</definedName>
    <definedName name="XDO_?FINAL_QUANTITE?596?">'SFMP- Series 79'!$F$18:$F$21</definedName>
    <definedName name="XDO_?FINAL_QUANTITE?597?">'SFMP- Series 79'!$F$18:$F$44</definedName>
    <definedName name="XDO_?FINAL_QUANTITE?598?">'SFMP- Series 79'!$F$18:$F$57</definedName>
    <definedName name="XDO_?FINAL_QUANTITE?599?">'SFMP- Series 79'!$F$18:$F$62</definedName>
    <definedName name="XDO_?FINAL_QUANTITE?6?">#REF!</definedName>
    <definedName name="XDO_?FINAL_QUANTITE?60?">SEHF!$F$10:$F$113</definedName>
    <definedName name="XDO_?FINAL_QUANTITE?600?">'SFMP- Series 80'!$F$18:$F$19</definedName>
    <definedName name="XDO_?FINAL_QUANTITE?601?">'SFMP- Series 80'!$F$18:$F$36</definedName>
    <definedName name="XDO_?FINAL_QUANTITE?602?">'SFMP- Series 80'!$F$18:$F$47</definedName>
    <definedName name="XDO_?FINAL_QUANTITE?603?">'SFMP- Series 80'!$F$18:$F$66</definedName>
    <definedName name="XDO_?FINAL_QUANTITE?604?">'SFMP- Series 80'!$F$18:$F$71</definedName>
    <definedName name="XDO_?FINAL_QUANTITE?605?">'SFMP- Series 81'!$F$18:$F$25</definedName>
    <definedName name="XDO_?FINAL_QUANTITE?606?">'SFMP- Series 81'!$F$18:$F$41</definedName>
    <definedName name="XDO_?FINAL_QUANTITE?607?">'SFMP- Series 81'!$F$18:$F$54</definedName>
    <definedName name="XDO_?FINAL_QUANTITE?608?">'SFMP- Series 81'!$F$18:$F$67</definedName>
    <definedName name="XDO_?FINAL_QUANTITE?609?">'SFMP- Series 81'!$F$18:$F$72</definedName>
    <definedName name="XDO_?FINAL_QUANTITE?61?">SEHF!$F$10:$F$122</definedName>
    <definedName name="XDO_?FINAL_QUANTITE?610?">'SFMP- Series 82'!$F$30:$F$35</definedName>
    <definedName name="XDO_?FINAL_QUANTITE?611?">'SFMP- Series 82'!$F$30:$F$45</definedName>
    <definedName name="XDO_?FINAL_QUANTITE?612?">'SFMP- Series 82'!$F$30:$F$64</definedName>
    <definedName name="XDO_?FINAL_QUANTITE?613?">'SFMP- Series 82'!$F$30:$F$69</definedName>
    <definedName name="XDO_?FINAL_QUANTITE?614?">'SBI-BSE-SENSEX-IF'!$F$10:$F$39</definedName>
    <definedName name="XDO_?FINAL_QUANTITE?615?">'SBI-BSE-SENSEX-IF'!$F$10:$F$80</definedName>
    <definedName name="XDO_?FINAL_QUANTITE?616?">'SBI-BSE-SENSEX-IF'!$F$10:$F$85</definedName>
    <definedName name="XDO_?FINAL_QUANTITE?617?">#REF!</definedName>
    <definedName name="XDO_?FINAL_QUANTITE?618?">#REF!</definedName>
    <definedName name="XDO_?FINAL_QUANTITE?619?">#REF!</definedName>
    <definedName name="XDO_?FINAL_QUANTITE?62?">SEHF!$F$10:$F$128</definedName>
    <definedName name="XDO_?FINAL_QUANTITE?620?">#REF!</definedName>
    <definedName name="XDO_?FINAL_QUANTITE?621?">#REF!</definedName>
    <definedName name="XDO_?FINAL_QUANTITE?622?">#REF!</definedName>
    <definedName name="XDO_?FINAL_QUANTITE?623?">#REF!</definedName>
    <definedName name="XDO_?FINAL_QUANTITE?624?">#REF!</definedName>
    <definedName name="XDO_?FINAL_QUANTITE?625?">#REF!</definedName>
    <definedName name="XDO_?FINAL_QUANTITE?626?">#REF!</definedName>
    <definedName name="XDO_?FINAL_QUANTITE?627?">#REF!</definedName>
    <definedName name="XDO_?FINAL_QUANTITE?63?">SEHF!$F$10:$F$134</definedName>
    <definedName name="XDO_?FINAL_QUANTITE?64?">SEHF!$F$10:$F$147</definedName>
    <definedName name="XDO_?FINAL_QUANTITE?65?">SEHF!$F$10:$F$152</definedName>
    <definedName name="XDO_?FINAL_QUANTITE?66?">#REF!</definedName>
    <definedName name="XDO_?FINAL_QUANTITE?67?">#REF!</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SMIF!$F$18:$F$35</definedName>
    <definedName name="XDO_?FINAL_QUANTITE?74?">SMIF!$F$18:$F$48</definedName>
    <definedName name="XDO_?FINAL_QUANTITE?75?">SMIF!$F$18:$F$53</definedName>
    <definedName name="XDO_?FINAL_QUANTITE?76?">SMIF!$F$18:$F$78</definedName>
    <definedName name="XDO_?FINAL_QUANTITE?77?">SMIF!$F$18:$F$83</definedName>
    <definedName name="XDO_?FINAL_QUANTITE?78?">#REF!</definedName>
    <definedName name="XDO_?FINAL_QUANTITE?79?">#REF!</definedName>
    <definedName name="XDO_?FINAL_QUANTITE?8?">#REF!</definedName>
    <definedName name="XDO_?FINAL_QUANTITE?80?">#REF!</definedName>
    <definedName name="XDO_?FINAL_QUANTITE?81?">#REF!</definedName>
    <definedName name="XDO_?FINAL_QUANTITE?82?">SCOF!$F$10:$F$43</definedName>
    <definedName name="XDO_?FINAL_QUANTITE?83?">SCOF!$F$10:$F$49</definedName>
    <definedName name="XDO_?FINAL_QUANTITE?84?">SCOF!$F$10:$F$86</definedName>
    <definedName name="XDO_?FINAL_QUANTITE?85?">SCOF!$F$10:$F$91</definedName>
    <definedName name="XDO_?FINAL_QUANTITE?86?">STOF!$F$10:$F$23</definedName>
    <definedName name="XDO_?FINAL_QUANTITE?87?">STOF!$F$10:$F$28</definedName>
    <definedName name="XDO_?FINAL_QUANTITE?88?">STOF!$F$10:$F$33</definedName>
    <definedName name="XDO_?FINAL_QUANTITE?89?">STOF!$F$10:$F$70</definedName>
    <definedName name="XDO_?FINAL_QUANTITE?9?">#REF!</definedName>
    <definedName name="XDO_?FINAL_QUANTITE?90?">STOF!$F$10:$F$75</definedName>
    <definedName name="XDO_?FINAL_QUANTITE?91?">SHOF!$F$10:$F$30</definedName>
    <definedName name="XDO_?FINAL_QUANTITE?92?">SHOF!$F$10:$F$42</definedName>
    <definedName name="XDO_?FINAL_QUANTITE?93?">SHOF!$F$10:$F$73</definedName>
    <definedName name="XDO_?FINAL_QUANTITE?94?">SHOF!$F$10:$F$78</definedName>
    <definedName name="XDO_?FINAL_QUANTITE?95?">SCF!$F$10:$F$87</definedName>
    <definedName name="XDO_?FINAL_QUANTITE?96?">SCF!$F$10:$F$93</definedName>
    <definedName name="XDO_?FINAL_QUANTITE?97?">SCF!$F$10:$F$118</definedName>
    <definedName name="XDO_?FINAL_QUANTITE?98?">SCF!$F$10:$F$135</definedName>
    <definedName name="XDO_?FINAL_QUANTITE?99?">SCF!$F$10:$F$140</definedName>
    <definedName name="XDO_?LONG_DESC?">#REF!</definedName>
    <definedName name="XDO_?NAMC?">#REF!</definedName>
    <definedName name="XDO_?NAMC?1?">#REF!</definedName>
    <definedName name="XDO_?NAMC?10?">#REF!</definedName>
    <definedName name="XDO_?NAMC?100?">SBIETFCON!#REF!</definedName>
    <definedName name="XDO_?NAMC?101?">'SFMP- Series 46'!#REF!</definedName>
    <definedName name="XDO_?NAMC?102?">'SFMP- Series 47'!#REF!</definedName>
    <definedName name="XDO_?NAMC?103?">'SFMP- Series 48'!#REF!</definedName>
    <definedName name="XDO_?NAMC?104?">SBAF!#REF!</definedName>
    <definedName name="XDO_?NAMC?105?">'SFMP- Series 49'!#REF!</definedName>
    <definedName name="XDO_?NAMC?106?">'SFMP- Series 50'!#REF!</definedName>
    <definedName name="XDO_?NAMC?107?">'SFMP- Series 51'!#REF!</definedName>
    <definedName name="XDO_?NAMC?108?">'SFMP- Series 52'!#REF!</definedName>
    <definedName name="XDO_?NAMC?109?">'SFMP- Series 53'!#REF!</definedName>
    <definedName name="XDO_?NAMC?11?">#REF!</definedName>
    <definedName name="XDO_?NAMC?110?">'SFMP- Series 54'!#REF!</definedName>
    <definedName name="XDO_?NAMC?111?">'SFMP- Series 55'!#REF!</definedName>
    <definedName name="XDO_?NAMC?112?">'SFMP- Series 56'!#REF!</definedName>
    <definedName name="XDO_?NAMC?113?">'SFMP- Series 57'!#REF!</definedName>
    <definedName name="XDO_?NAMC?114?">'SFMP- Series 58'!#REF!</definedName>
    <definedName name="XDO_?NAMC?115?">SCPSE!#REF!</definedName>
    <definedName name="XDO_?NAMC?116?">'SFMP- Series 59'!#REF!</definedName>
    <definedName name="XDO_?NAMC?117?">'SFMP- Series 60'!#REF!</definedName>
    <definedName name="XDO_?NAMC?118?">SMCF!#REF!</definedName>
    <definedName name="XDO_?NAMC?119?">'SFMP- Series 61'!#REF!</definedName>
    <definedName name="XDO_?NAMC?12?">#REF!</definedName>
    <definedName name="XDO_?NAMC?120?">'SFMP- Series 66'!#REF!</definedName>
    <definedName name="XDO_?NAMC?121?">'SFMP- Series 67'!#REF!</definedName>
    <definedName name="XDO_?NAMC?122?">'SFMP- Series 63'!#REF!</definedName>
    <definedName name="XDO_?NAMC?123?">'SFMP- Series 64'!#REF!</definedName>
    <definedName name="XDO_?NAMC?124?">'SFMP- Series 65'!#REF!</definedName>
    <definedName name="XDO_?NAMC?125?">'SFMP- Series 68'!#REF!</definedName>
    <definedName name="XDO_?NAMC?126?">SNM150IF!#REF!</definedName>
    <definedName name="XDO_?NAMC?127?">SNS250IF!#REF!</definedName>
    <definedName name="XDO_?NAMC?128?">'SCIGI-JUN 2036'!#REF!</definedName>
    <definedName name="XDO_?NAMC?129?">'SCIGI-APR 2029'!#REF!</definedName>
    <definedName name="XDO_?NAMC?13?">SLMF!#REF!</definedName>
    <definedName name="XDO_?NAMC?130?">'SCISI-SEP 2027'!#REF!</definedName>
    <definedName name="XDO_?NAMC?131?">'SFMP- Series 69'!#REF!</definedName>
    <definedName name="XDO_?NAMC?132?">'SFMP- Series 71'!#REF!</definedName>
    <definedName name="XDO_?NAMC?133?">'SFMP- Series 72'!#REF!</definedName>
    <definedName name="XDO_?NAMC?134?">'SFMP- Series 73'!#REF!</definedName>
    <definedName name="XDO_?NAMC?135?">SLDF!#REF!</definedName>
    <definedName name="XDO_?NAMC?136?">'SFMP- Series 74'!#REF!</definedName>
    <definedName name="XDO_?NAMC?137?">'SFMP- Series 75'!#REF!</definedName>
    <definedName name="XDO_?NAMC?138?">'SFMP- Series 76'!#REF!</definedName>
    <definedName name="XDO_?NAMC?139?">'SFMP- Series 77'!#REF!</definedName>
    <definedName name="XDO_?NAMC?14?">SLTEF!#REF!</definedName>
    <definedName name="XDO_?NAMC?140?">'SFMP- Series 78'!#REF!</definedName>
    <definedName name="XDO_?NAMC?141?">SDYF!#REF!</definedName>
    <definedName name="XDO_?NAMC?142?">'SFMP- Series 79'!#REF!</definedName>
    <definedName name="XDO_?NAMC?143?">'SFMP- Series 80'!#REF!</definedName>
    <definedName name="XDO_?NAMC?144?">'SFMP- Series 81'!#REF!</definedName>
    <definedName name="XDO_?NAMC?145?">'SFMP- Series 82'!#REF!</definedName>
    <definedName name="XDO_?NAMC?146?">'SBI-BSE-SENSEX-IF'!#REF!</definedName>
    <definedName name="XDO_?NAMC?147?">#REF!</definedName>
    <definedName name="XDO_?NAMC?148?">#REF!</definedName>
    <definedName name="XDO_?NAMC?149?">#REF!</definedName>
    <definedName name="XDO_?NAMC?15?">#REF!</definedName>
    <definedName name="XDO_?NAMC?150?">#REF!</definedName>
    <definedName name="XDO_?NAMC?151?">#REF!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'SDFS-C-49'!#REF!</definedName>
    <definedName name="XDO_?NAMC?78?">'SDFS-C-50'!#REF!</definedName>
    <definedName name="XDO_?NAMC?79?">'SFMP- Series 1'!#REF!</definedName>
    <definedName name="XDO_?NAMC?8?">#REF!</definedName>
    <definedName name="XDO_?NAMC?80?">'SFMP- Series 6'!#REF!</definedName>
    <definedName name="XDO_?NAMC?81?">'SFMP- Series 14'!#REF!</definedName>
    <definedName name="XDO_?NAMC?82?">'SCPOF-Series A (Plan 7)'!#REF!</definedName>
    <definedName name="XDO_?NAMC?83?">'SCPOF-Series A (Plan 8)'!#REF!</definedName>
    <definedName name="XDO_?NAMC?84?">'SFMP- Series 34'!#REF!</definedName>
    <definedName name="XDO_?NAMC?85?">'SMCBF-IP'!#REF!</definedName>
    <definedName name="XDO_?NAMC?86?">SFRDF!#REF!</definedName>
    <definedName name="XDO_?NAMC?87?">SBIETFIT!#REF!</definedName>
    <definedName name="XDO_?NAMC?88?">SBIETFPB!#REF!</definedName>
    <definedName name="XDO_?NAMC?89?">'SRBF-AP'!#REF!</definedName>
    <definedName name="XDO_?NAMC?9?">#REF!</definedName>
    <definedName name="XDO_?NAMC?90?">'SRBF-AHP'!#REF!</definedName>
    <definedName name="XDO_?NAMC?91?">'SRBF-CHP'!#REF!</definedName>
    <definedName name="XDO_?NAMC?92?">'SRBF-CP'!#REF!</definedName>
    <definedName name="XDO_?NAMC?93?">'SIA-US EQUITY FOF'!#REF!</definedName>
    <definedName name="XDO_?NAMC?94?">'SFMP- Series 41'!#REF!</definedName>
    <definedName name="XDO_?NAMC?95?">'SFMP- Series 42'!#REF!</definedName>
    <definedName name="XDO_?NAMC?96?">'SFMP- Series 43'!#REF!</definedName>
    <definedName name="XDO_?NAMC?97?">'SNN50'!#REF!</definedName>
    <definedName name="XDO_?NAMC?98?">'SFMP- Series 44'!#REF!</definedName>
    <definedName name="XDO_?NAMC?99?">'SFMP- Series 45'!#REF!</definedName>
    <definedName name="XDO_?NAMCNAME?">#REF!</definedName>
    <definedName name="XDO_?NAMCNAME?1?">#REF!</definedName>
    <definedName name="XDO_?NAMCNAME?10?">#REF!</definedName>
    <definedName name="XDO_?NAMCNAME?100?">SBIETFCON!$C$2:$C$39</definedName>
    <definedName name="XDO_?NAMCNAME?101?">'SFMP- Series 46'!$C$2:$C$29</definedName>
    <definedName name="XDO_?NAMCNAME?102?">'SFMP- Series 47'!$C$2:$C$27</definedName>
    <definedName name="XDO_?NAMCNAME?103?">'SFMP- Series 48'!$C$2:$C$28</definedName>
    <definedName name="XDO_?NAMCNAME?104?">SBAF!$C$2:$C$71</definedName>
    <definedName name="XDO_?NAMCNAME?105?">'SFMP- Series 49'!$C$2:$C$33</definedName>
    <definedName name="XDO_?NAMCNAME?106?">'SFMP- Series 50'!$C$2:$C$30</definedName>
    <definedName name="XDO_?NAMCNAME?107?">'SFMP- Series 51'!$C$2:$C$36</definedName>
    <definedName name="XDO_?NAMCNAME?108?">'SFMP- Series 52'!$C$2:$C$30</definedName>
    <definedName name="XDO_?NAMCNAME?109?">'SFMP- Series 53'!$C$2:$C$34</definedName>
    <definedName name="XDO_?NAMCNAME?11?">#REF!</definedName>
    <definedName name="XDO_?NAMCNAME?110?">'SFMP- Series 54'!$C$2:$C$28</definedName>
    <definedName name="XDO_?NAMCNAME?111?">'SFMP- Series 55'!$C$2:$C$32</definedName>
    <definedName name="XDO_?NAMCNAME?112?">'SFMP- Series 56'!$C$2:$C$28</definedName>
    <definedName name="XDO_?NAMCNAME?113?">'SFMP- Series 57'!$C$2:$C$29</definedName>
    <definedName name="XDO_?NAMCNAME?114?">'SFMP- Series 58'!$C$2:$C$31</definedName>
    <definedName name="XDO_?NAMCNAME?115?">SCPSE!$C$2:$C$47</definedName>
    <definedName name="XDO_?NAMCNAME?116?">'SFMP- Series 59'!$C$2:$C$40</definedName>
    <definedName name="XDO_?NAMCNAME?117?">'SFMP- Series 60'!$C$2:$C$30</definedName>
    <definedName name="XDO_?NAMCNAME?118?">SMCF!$C$2:$C$45</definedName>
    <definedName name="XDO_?NAMCNAME?119?">'SFMP- Series 61'!$C$2:$C$36</definedName>
    <definedName name="XDO_?NAMCNAME?12?">#REF!</definedName>
    <definedName name="XDO_?NAMCNAME?120?">'SFMP- Series 66'!$C$2:$C$34</definedName>
    <definedName name="XDO_?NAMCNAME?121?">'SFMP- Series 67'!$C$2:$C$34</definedName>
    <definedName name="XDO_?NAMCNAME?122?">'SFMP- Series 63'!$C$2:$C$18</definedName>
    <definedName name="XDO_?NAMCNAME?123?">'SFMP- Series 64'!$C$2:$C$24</definedName>
    <definedName name="XDO_?NAMCNAME?124?">'SFMP- Series 65'!$C$2:$C$19</definedName>
    <definedName name="XDO_?NAMCNAME?125?">'SFMP- Series 68'!$C$2:$C$24</definedName>
    <definedName name="XDO_?NAMCNAME?126?">SNM150IF!$C$2:$C$159</definedName>
    <definedName name="XDO_?NAMCNAME?127?">SNS250IF!$C$2:$C$259</definedName>
    <definedName name="XDO_?NAMCNAME?128?">'SCIGI-JUN 2036'!$C$2:$C$25</definedName>
    <definedName name="XDO_?NAMCNAME?129?">'SCIGI-APR 2029'!$C$2:$C$24</definedName>
    <definedName name="XDO_?NAMCNAME?13?">SLMF!$C$2:$C$79</definedName>
    <definedName name="XDO_?NAMCNAME?130?">'SCISI-SEP 2027'!$C$2:$C$24</definedName>
    <definedName name="XDO_?NAMCNAME?131?">'SFMP- Series 69'!$C$2:$C$18</definedName>
    <definedName name="XDO_?NAMCNAME?132?">'SFMP- Series 71'!$C$2:$C$18</definedName>
    <definedName name="XDO_?NAMCNAME?133?">'SFMP- Series 72'!$C$2:$C$41</definedName>
    <definedName name="XDO_?NAMCNAME?134?">'SFMP- Series 73'!$C$2:$C$41</definedName>
    <definedName name="XDO_?NAMCNAME?135?">SLDF!$C$2:$C$30</definedName>
    <definedName name="XDO_?NAMCNAME?136?">'SFMP- Series 74'!$C$2:$C$33</definedName>
    <definedName name="XDO_?NAMCNAME?137?">'SFMP- Series 75'!$C$2:$C$18</definedName>
    <definedName name="XDO_?NAMCNAME?138?">'SFMP- Series 76'!$C$2:$C$20</definedName>
    <definedName name="XDO_?NAMCNAME?139?">'SFMP- Series 77'!$C$2:$C$19</definedName>
    <definedName name="XDO_?NAMCNAME?14?">SLTEF!$C$2:$C$74</definedName>
    <definedName name="XDO_?NAMCNAME?140?">'SFMP- Series 78'!$C$2:$C$21</definedName>
    <definedName name="XDO_?NAMCNAME?141?">SDYF!$C$2:$C$42</definedName>
    <definedName name="XDO_?NAMCNAME?142?">'SFMP- Series 79'!$C$2:$C$21</definedName>
    <definedName name="XDO_?NAMCNAME?143?">'SFMP- Series 80'!$C$2:$C$19</definedName>
    <definedName name="XDO_?NAMCNAME?144?">'SFMP- Series 81'!$C$2:$C$25</definedName>
    <definedName name="XDO_?NAMCNAME?145?">'SFMP- Series 82'!$C$2:$C$35</definedName>
    <definedName name="XDO_?NAMCNAME?146?">'SBI-BSE-SENSEX-IF'!$C$2:$C$39</definedName>
    <definedName name="XDO_?NAMCNAME?147?">#REF!</definedName>
    <definedName name="XDO_?NAMCNAME?148?">#REF!</definedName>
    <definedName name="XDO_?NAMCNAME?149?">#REF!</definedName>
    <definedName name="XDO_?NAMCNAME?15?">#REF!</definedName>
    <definedName name="XDO_?NAMCNAME?150?">#REF!</definedName>
    <definedName name="XDO_?NAMCNAME?151?">#REF!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SEHF!$C$2:$C$43</definedName>
    <definedName name="XDO_?NAMCNAME?21?">#REF!</definedName>
    <definedName name="XDO_?NAMCNAME?22?">#REF!</definedName>
    <definedName name="XDO_?NAMCNAME?23?">#REF!</definedName>
    <definedName name="XDO_?NAMCNAME?24?">SMIF!$C$2:$C$35</definedName>
    <definedName name="XDO_?NAMCNAME?25?">#REF!</definedName>
    <definedName name="XDO_?NAMCNAME?26?">#REF!</definedName>
    <definedName name="XDO_?NAMCNAME?27?">SCOF!$C$2:$C$43</definedName>
    <definedName name="XDO_?NAMCNAME?28?">STOF!$C$2:$C$23</definedName>
    <definedName name="XDO_?NAMCNAME?29?">SHOF!$C$2:$C$30</definedName>
    <definedName name="XDO_?NAMCNAME?3?">#REF!</definedName>
    <definedName name="XDO_?NAMCNAME?30?">SCF!$C$2:$C$87</definedName>
    <definedName name="XDO_?NAMCNAME?31?">SNIF!$C$2:$C$59</definedName>
    <definedName name="XDO_?NAMCNAME?32?">'SMCBF-SP'!$C$2:$C$30</definedName>
    <definedName name="XDO_?NAMCNAME?33?">SOF!$C$2:$C$35</definedName>
    <definedName name="XDO_?NAMCNAME?34?">SMMDF!$C$2:$C$52</definedName>
    <definedName name="XDO_?NAMCNAME?35?">SLF!$C$2:$C$18</definedName>
    <definedName name="XDO_?NAMCNAME?36?">SDBF!$C$2:$C$27</definedName>
    <definedName name="XDO_?NAMCNAME?37?">SSF!$C$2:$C$26</definedName>
    <definedName name="XDO_?NAMCNAME?38?">SCRF!$C$2:$C$16</definedName>
    <definedName name="XDO_?NAMCNAME?39?">SFEF!$C$2:$C$33</definedName>
    <definedName name="XDO_?NAMCNAME?4?">#REF!</definedName>
    <definedName name="XDO_?NAMCNAME?40?">SCHF!$C$2:$C$50</definedName>
    <definedName name="XDO_?NAMCNAME?41?">SMUSD!$C$2:$C$43</definedName>
    <definedName name="XDO_?NAMCNAME?42?">SMIDCAP!$C$2:$C$70</definedName>
    <definedName name="XDO_?NAMCNAME?43?">SMCMF!$C$2:$C$29</definedName>
    <definedName name="XDO_?NAMCNAME?44?">SMCOMMA!$C$2:$C$32</definedName>
    <definedName name="XDO_?NAMCNAME?45?">SMGF!$C$2:$C$26</definedName>
    <definedName name="XDO_?NAMCNAME?46?">SFLEXI!$C$2:$C$64</definedName>
    <definedName name="XDO_?NAMCNAME?47?">SMAAF!$C$2:$C$56</definedName>
    <definedName name="XDO_?NAMCNAME?48?">SBLUECHIP!$C$2:$C$57</definedName>
    <definedName name="XDO_?NAMCNAME?49?">SAOF!$C$2:$C$174</definedName>
    <definedName name="XDO_?NAMCNAME?5?">#REF!</definedName>
    <definedName name="XDO_?NAMCNAME?50?">SIF!$C$2:$C$41</definedName>
    <definedName name="XDO_?NAMCNAME?51?">SMLDF!$C$2:$C$53</definedName>
    <definedName name="XDO_?NAMCNAME?52?">SSTDF!$C$2:$C$82</definedName>
    <definedName name="XDO_?NAMCNAME?53?">SETFGOLD!$C$2:$C$44</definedName>
    <definedName name="XDO_?NAMCNAME?54?">SPSU!$C$2:$C$32</definedName>
    <definedName name="XDO_?NAMCNAME?55?">SGF!$C$2:$C$42</definedName>
    <definedName name="XDO_?NAMCNAME?56?">SBISENSEX!$C$2:$C$39</definedName>
    <definedName name="XDO_?NAMCNAME?57?">SSCF!$C$2:$C$63</definedName>
    <definedName name="XDO_?NAMCNAME?58?">SBPF!$C$2:$C$68</definedName>
    <definedName name="XDO_?NAMCNAME?59?">'STAF-III'!$C$2:$C$30</definedName>
    <definedName name="XDO_?NAMCNAME?6?">SMEEF!$C$2:$C$45</definedName>
    <definedName name="XDO_?NAMCNAME?60?">'SLTAF-I'!$C$2:$C$35</definedName>
    <definedName name="XDO_?NAMCNAME?61?">'SLTAF-II'!$C$2:$C$35</definedName>
    <definedName name="XDO_?NAMCNAME?62?">SBFS!$C$2:$C$29</definedName>
    <definedName name="XDO_?NAMCNAME?63?">SETFNN50!$C$2:$C$59</definedName>
    <definedName name="XDO_?NAMCNAME?64?">SETFNIFBK!$C$2:$C$21</definedName>
    <definedName name="XDO_?NAMCNAME?65?">SETFBSE100!$C$2:$C$110</definedName>
    <definedName name="XDO_?NAMCNAME?66?">SESF!$C$2:$C$84</definedName>
    <definedName name="XDO_?NAMCNAME?67?">SETFNIF50!$C$2:$C$59</definedName>
    <definedName name="XDO_?NAMCNAME?68?">'SLTAF-III'!$C$2:$C$35</definedName>
    <definedName name="XDO_?NAMCNAME?69?">SETF10GILT!$C$2:$C$24</definedName>
    <definedName name="XDO_?NAMCNAME?7?">#REF!</definedName>
    <definedName name="XDO_?NAMCNAME?70?">'SLTAF-IV'!$C$2:$C$32</definedName>
    <definedName name="XDO_?NAMCNAME?71?">'SLTAF-V'!$C$2:$C$30</definedName>
    <definedName name="XDO_?NAMCNAME?72?">'SLTAF-VI'!$C$2:$C$52</definedName>
    <definedName name="XDO_?NAMCNAME?73?">SETFSN50!$C$2:$C$59</definedName>
    <definedName name="XDO_?NAMCNAME?74?">SBIETFQLTY!$C$2:$C$39</definedName>
    <definedName name="XDO_?NAMCNAME?75?">SCBF!$C$2:$C$107</definedName>
    <definedName name="XDO_?NAMCNAME?76?">SEMVF!$C$2:$C$59</definedName>
    <definedName name="XDO_?NAMCNAME?77?">'SDFS-C-49'!$C$2:$C$50</definedName>
    <definedName name="XDO_?NAMCNAME?78?">'SDFS-C-50'!$C$2:$C$50</definedName>
    <definedName name="XDO_?NAMCNAME?79?">'SFMP- Series 1'!$C$2:$C$31</definedName>
    <definedName name="XDO_?NAMCNAME?8?">#REF!</definedName>
    <definedName name="XDO_?NAMCNAME?80?">'SFMP- Series 6'!$C$2:$C$29</definedName>
    <definedName name="XDO_?NAMCNAME?81?">'SFMP- Series 14'!$C$2:$C$50</definedName>
    <definedName name="XDO_?NAMCNAME?82?">'SCPOF-Series A (Plan 7)'!$C$2:$C$59</definedName>
    <definedName name="XDO_?NAMCNAME?83?">'SCPOF-Series A (Plan 8)'!$C$2:$C$59</definedName>
    <definedName name="XDO_?NAMCNAME?84?">'SFMP- Series 34'!$C$2:$C$26</definedName>
    <definedName name="XDO_?NAMCNAME?85?">'SMCBF-IP'!$C$2:$C$38</definedName>
    <definedName name="XDO_?NAMCNAME?86?">SFRDF!$C$2:$C$28</definedName>
    <definedName name="XDO_?NAMCNAME?87?">SBIETFIT!$C$2:$C$19</definedName>
    <definedName name="XDO_?NAMCNAME?88?">SBIETFPB!$C$2:$C$19</definedName>
    <definedName name="XDO_?NAMCNAME?89?">'SRBF-AP'!$C$2:$C$46</definedName>
    <definedName name="XDO_?NAMCNAME?9?">#REF!</definedName>
    <definedName name="XDO_?NAMCNAME?90?">'SRBF-AHP'!$C$2:$C$46</definedName>
    <definedName name="XDO_?NAMCNAME?91?">'SRBF-CHP'!$C$2:$C$46</definedName>
    <definedName name="XDO_?NAMCNAME?92?">'SRBF-CP'!$C$2:$C$46</definedName>
    <definedName name="XDO_?NAMCNAME?93?">'SIA-US EQUITY FOF'!$C$2:$C$14</definedName>
    <definedName name="XDO_?NAMCNAME?94?">'SFMP- Series 41'!$C$2:$C$19</definedName>
    <definedName name="XDO_?NAMCNAME?95?">'SFMP- Series 42'!$C$2:$C$18</definedName>
    <definedName name="XDO_?NAMCNAME?96?">'SFMP- Series 43'!$C$2:$C$34</definedName>
    <definedName name="XDO_?NAMCNAME?97?">'SNN50'!$C$2:$C$59</definedName>
    <definedName name="XDO_?NAMCNAME?98?">'SFMP- Series 44'!$C$2:$C$31</definedName>
    <definedName name="XDO_?NAMCNAME?99?">'SFMP- Series 45'!$C$2:$C$33</definedName>
    <definedName name="XDO_?NDATE?">#REF!</definedName>
    <definedName name="XDO_?NDATE?1?">#REF!</definedName>
    <definedName name="XDO_?NDATE?10?">#REF!</definedName>
    <definedName name="XDO_?NDATE?100?">SBIETFCON!#REF!</definedName>
    <definedName name="XDO_?NDATE?101?">'SFMP- Series 46'!#REF!</definedName>
    <definedName name="XDO_?NDATE?102?">'SFMP- Series 47'!#REF!</definedName>
    <definedName name="XDO_?NDATE?103?">'SFMP- Series 48'!#REF!</definedName>
    <definedName name="XDO_?NDATE?104?">SBAF!#REF!</definedName>
    <definedName name="XDO_?NDATE?105?">'SFMP- Series 49'!#REF!</definedName>
    <definedName name="XDO_?NDATE?106?">'SFMP- Series 50'!#REF!</definedName>
    <definedName name="XDO_?NDATE?107?">'SFMP- Series 51'!#REF!</definedName>
    <definedName name="XDO_?NDATE?108?">'SFMP- Series 52'!#REF!</definedName>
    <definedName name="XDO_?NDATE?109?">'SFMP- Series 53'!#REF!</definedName>
    <definedName name="XDO_?NDATE?11?">#REF!</definedName>
    <definedName name="XDO_?NDATE?110?">'SFMP- Series 54'!#REF!</definedName>
    <definedName name="XDO_?NDATE?111?">'SFMP- Series 55'!#REF!</definedName>
    <definedName name="XDO_?NDATE?112?">'SFMP- Series 56'!#REF!</definedName>
    <definedName name="XDO_?NDATE?113?">'SFMP- Series 57'!#REF!</definedName>
    <definedName name="XDO_?NDATE?114?">'SFMP- Series 58'!#REF!</definedName>
    <definedName name="XDO_?NDATE?115?">SCPSE!#REF!</definedName>
    <definedName name="XDO_?NDATE?116?">'SFMP- Series 59'!#REF!</definedName>
    <definedName name="XDO_?NDATE?117?">'SFMP- Series 60'!#REF!</definedName>
    <definedName name="XDO_?NDATE?118?">SMCF!#REF!</definedName>
    <definedName name="XDO_?NDATE?119?">'SFMP- Series 61'!#REF!</definedName>
    <definedName name="XDO_?NDATE?12?">#REF!</definedName>
    <definedName name="XDO_?NDATE?120?">'SFMP- Series 66'!#REF!</definedName>
    <definedName name="XDO_?NDATE?121?">'SFMP- Series 67'!#REF!</definedName>
    <definedName name="XDO_?NDATE?122?">'SFMP- Series 63'!#REF!</definedName>
    <definedName name="XDO_?NDATE?123?">'SFMP- Series 64'!#REF!</definedName>
    <definedName name="XDO_?NDATE?124?">'SFMP- Series 65'!#REF!</definedName>
    <definedName name="XDO_?NDATE?125?">'SFMP- Series 68'!#REF!</definedName>
    <definedName name="XDO_?NDATE?126?">SNM150IF!#REF!</definedName>
    <definedName name="XDO_?NDATE?127?">SNS250IF!#REF!</definedName>
    <definedName name="XDO_?NDATE?128?">'SCIGI-JUN 2036'!#REF!</definedName>
    <definedName name="XDO_?NDATE?129?">'SCIGI-APR 2029'!#REF!</definedName>
    <definedName name="XDO_?NDATE?13?">SLMF!#REF!</definedName>
    <definedName name="XDO_?NDATE?130?">'SCISI-SEP 2027'!#REF!</definedName>
    <definedName name="XDO_?NDATE?131?">'SFMP- Series 69'!#REF!</definedName>
    <definedName name="XDO_?NDATE?132?">'SFMP- Series 71'!#REF!</definedName>
    <definedName name="XDO_?NDATE?133?">'SFMP- Series 72'!#REF!</definedName>
    <definedName name="XDO_?NDATE?134?">'SFMP- Series 73'!#REF!</definedName>
    <definedName name="XDO_?NDATE?135?">SLDF!#REF!</definedName>
    <definedName name="XDO_?NDATE?136?">'SFMP- Series 74'!#REF!</definedName>
    <definedName name="XDO_?NDATE?137?">'SFMP- Series 75'!#REF!</definedName>
    <definedName name="XDO_?NDATE?138?">'SFMP- Series 76'!#REF!</definedName>
    <definedName name="XDO_?NDATE?139?">'SFMP- Series 77'!#REF!</definedName>
    <definedName name="XDO_?NDATE?14?">SLTEF!#REF!</definedName>
    <definedName name="XDO_?NDATE?140?">'SFMP- Series 78'!#REF!</definedName>
    <definedName name="XDO_?NDATE?141?">SDYF!#REF!</definedName>
    <definedName name="XDO_?NDATE?142?">'SFMP- Series 79'!#REF!</definedName>
    <definedName name="XDO_?NDATE?143?">'SFMP- Series 80'!#REF!</definedName>
    <definedName name="XDO_?NDATE?144?">'SFMP- Series 81'!#REF!</definedName>
    <definedName name="XDO_?NDATE?145?">'SFMP- Series 82'!#REF!</definedName>
    <definedName name="XDO_?NDATE?146?">'SBI-BSE-SENSEX-IF'!#REF!</definedName>
    <definedName name="XDO_?NDATE?147?">#REF!</definedName>
    <definedName name="XDO_?NDATE?148?">#REF!</definedName>
    <definedName name="XDO_?NDATE?149?">#REF!</definedName>
    <definedName name="XDO_?NDATE?15?">#REF!</definedName>
    <definedName name="XDO_?NDATE?150?">#REF!</definedName>
    <definedName name="XDO_?NDATE?151?">#REF!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'SDFS-C-49'!#REF!</definedName>
    <definedName name="XDO_?NDATE?78?">'SDFS-C-50'!#REF!</definedName>
    <definedName name="XDO_?NDATE?79?">'SFMP- Series 1'!#REF!</definedName>
    <definedName name="XDO_?NDATE?8?">#REF!</definedName>
    <definedName name="XDO_?NDATE?80?">'SFMP- Series 6'!#REF!</definedName>
    <definedName name="XDO_?NDATE?81?">'SFMP- Series 14'!#REF!</definedName>
    <definedName name="XDO_?NDATE?82?">'SCPOF-Series A (Plan 7)'!#REF!</definedName>
    <definedName name="XDO_?NDATE?83?">'SCPOF-Series A (Plan 8)'!#REF!</definedName>
    <definedName name="XDO_?NDATE?84?">'SFMP- Series 34'!#REF!</definedName>
    <definedName name="XDO_?NDATE?85?">'SMCBF-IP'!#REF!</definedName>
    <definedName name="XDO_?NDATE?86?">SFRDF!#REF!</definedName>
    <definedName name="XDO_?NDATE?87?">SBIETFIT!#REF!</definedName>
    <definedName name="XDO_?NDATE?88?">SBIETFPB!#REF!</definedName>
    <definedName name="XDO_?NDATE?89?">'SRBF-AP'!#REF!</definedName>
    <definedName name="XDO_?NDATE?9?">#REF!</definedName>
    <definedName name="XDO_?NDATE?90?">'SRBF-AHP'!#REF!</definedName>
    <definedName name="XDO_?NDATE?91?">'SRBF-CHP'!#REF!</definedName>
    <definedName name="XDO_?NDATE?92?">'SRBF-CP'!#REF!</definedName>
    <definedName name="XDO_?NDATE?93?">'SIA-US EQUITY FOF'!#REF!</definedName>
    <definedName name="XDO_?NDATE?94?">'SFMP- Series 41'!#REF!</definedName>
    <definedName name="XDO_?NDATE?95?">'SFMP- Series 42'!#REF!</definedName>
    <definedName name="XDO_?NDATE?96?">'SFMP- Series 43'!#REF!</definedName>
    <definedName name="XDO_?NDATE?97?">'SNN50'!#REF!</definedName>
    <definedName name="XDO_?NDATE?98?">'SFMP- Series 44'!#REF!</definedName>
    <definedName name="XDO_?NDATE?99?">'SFMP- Series 45'!#REF!</definedName>
    <definedName name="XDO_?NNPTF?">#REF!</definedName>
    <definedName name="XDO_?NNPTF?1?">#REF!</definedName>
    <definedName name="XDO_?NNPTF?10?">#REF!</definedName>
    <definedName name="XDO_?NNPTF?100?">SBIETFCON!#REF!</definedName>
    <definedName name="XDO_?NNPTF?101?">'SFMP- Series 46'!#REF!</definedName>
    <definedName name="XDO_?NNPTF?102?">'SFMP- Series 47'!#REF!</definedName>
    <definedName name="XDO_?NNPTF?103?">'SFMP- Series 48'!#REF!</definedName>
    <definedName name="XDO_?NNPTF?104?">SBAF!#REF!</definedName>
    <definedName name="XDO_?NNPTF?105?">'SFMP- Series 49'!#REF!</definedName>
    <definedName name="XDO_?NNPTF?106?">'SFMP- Series 50'!#REF!</definedName>
    <definedName name="XDO_?NNPTF?107?">'SFMP- Series 51'!#REF!</definedName>
    <definedName name="XDO_?NNPTF?108?">'SFMP- Series 52'!#REF!</definedName>
    <definedName name="XDO_?NNPTF?109?">'SFMP- Series 53'!#REF!</definedName>
    <definedName name="XDO_?NNPTF?11?">#REF!</definedName>
    <definedName name="XDO_?NNPTF?110?">'SFMP- Series 54'!#REF!</definedName>
    <definedName name="XDO_?NNPTF?111?">'SFMP- Series 55'!#REF!</definedName>
    <definedName name="XDO_?NNPTF?112?">'SFMP- Series 56'!#REF!</definedName>
    <definedName name="XDO_?NNPTF?113?">'SFMP- Series 57'!#REF!</definedName>
    <definedName name="XDO_?NNPTF?114?">'SFMP- Series 58'!#REF!</definedName>
    <definedName name="XDO_?NNPTF?115?">SCPSE!#REF!</definedName>
    <definedName name="XDO_?NNPTF?116?">'SFMP- Series 59'!#REF!</definedName>
    <definedName name="XDO_?NNPTF?117?">'SFMP- Series 60'!#REF!</definedName>
    <definedName name="XDO_?NNPTF?118?">SMCF!#REF!</definedName>
    <definedName name="XDO_?NNPTF?119?">'SFMP- Series 61'!#REF!</definedName>
    <definedName name="XDO_?NNPTF?12?">#REF!</definedName>
    <definedName name="XDO_?NNPTF?120?">'SFMP- Series 66'!#REF!</definedName>
    <definedName name="XDO_?NNPTF?121?">'SFMP- Series 67'!#REF!</definedName>
    <definedName name="XDO_?NNPTF?122?">'SFMP- Series 63'!#REF!</definedName>
    <definedName name="XDO_?NNPTF?123?">'SFMP- Series 64'!#REF!</definedName>
    <definedName name="XDO_?NNPTF?124?">'SFMP- Series 65'!#REF!</definedName>
    <definedName name="XDO_?NNPTF?125?">'SFMP- Series 68'!#REF!</definedName>
    <definedName name="XDO_?NNPTF?126?">SNM150IF!#REF!</definedName>
    <definedName name="XDO_?NNPTF?127?">SNS250IF!#REF!</definedName>
    <definedName name="XDO_?NNPTF?128?">'SCIGI-JUN 2036'!#REF!</definedName>
    <definedName name="XDO_?NNPTF?129?">'SCIGI-APR 2029'!#REF!</definedName>
    <definedName name="XDO_?NNPTF?13?">SLMF!#REF!</definedName>
    <definedName name="XDO_?NNPTF?130?">'SCISI-SEP 2027'!#REF!</definedName>
    <definedName name="XDO_?NNPTF?131?">'SFMP- Series 69'!#REF!</definedName>
    <definedName name="XDO_?NNPTF?132?">'SFMP- Series 71'!#REF!</definedName>
    <definedName name="XDO_?NNPTF?133?">'SFMP- Series 72'!#REF!</definedName>
    <definedName name="XDO_?NNPTF?134?">'SFMP- Series 73'!#REF!</definedName>
    <definedName name="XDO_?NNPTF?135?">SLDF!#REF!</definedName>
    <definedName name="XDO_?NNPTF?136?">'SFMP- Series 74'!#REF!</definedName>
    <definedName name="XDO_?NNPTF?137?">'SFMP- Series 75'!#REF!</definedName>
    <definedName name="XDO_?NNPTF?138?">'SFMP- Series 76'!#REF!</definedName>
    <definedName name="XDO_?NNPTF?139?">'SFMP- Series 77'!#REF!</definedName>
    <definedName name="XDO_?NNPTF?14?">SLTEF!#REF!</definedName>
    <definedName name="XDO_?NNPTF?140?">'SFMP- Series 78'!#REF!</definedName>
    <definedName name="XDO_?NNPTF?141?">SDYF!#REF!</definedName>
    <definedName name="XDO_?NNPTF?142?">'SFMP- Series 79'!#REF!</definedName>
    <definedName name="XDO_?NNPTF?143?">'SFMP- Series 80'!#REF!</definedName>
    <definedName name="XDO_?NNPTF?144?">'SFMP- Series 81'!#REF!</definedName>
    <definedName name="XDO_?NNPTF?145?">'SFMP- Series 82'!#REF!</definedName>
    <definedName name="XDO_?NNPTF?146?">'SBI-BSE-SENSEX-IF'!#REF!</definedName>
    <definedName name="XDO_?NNPTF?147?">#REF!</definedName>
    <definedName name="XDO_?NNPTF?148?">#REF!</definedName>
    <definedName name="XDO_?NNPTF?149?">#REF!</definedName>
    <definedName name="XDO_?NNPTF?15?">#REF!</definedName>
    <definedName name="XDO_?NNPTF?150?">#REF!</definedName>
    <definedName name="XDO_?NNPTF?151?">#REF!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'SDFS-C-49'!#REF!</definedName>
    <definedName name="XDO_?NNPTF?78?">'SDFS-C-50'!#REF!</definedName>
    <definedName name="XDO_?NNPTF?79?">'SFMP- Series 1'!#REF!</definedName>
    <definedName name="XDO_?NNPTF?8?">#REF!</definedName>
    <definedName name="XDO_?NNPTF?80?">'SFMP- Series 6'!#REF!</definedName>
    <definedName name="XDO_?NNPTF?81?">'SFMP- Series 14'!#REF!</definedName>
    <definedName name="XDO_?NNPTF?82?">'SCPOF-Series A (Plan 7)'!#REF!</definedName>
    <definedName name="XDO_?NNPTF?83?">'SCPOF-Series A (Plan 8)'!#REF!</definedName>
    <definedName name="XDO_?NNPTF?84?">'SFMP- Series 34'!#REF!</definedName>
    <definedName name="XDO_?NNPTF?85?">'SMCBF-IP'!#REF!</definedName>
    <definedName name="XDO_?NNPTF?86?">SFRDF!#REF!</definedName>
    <definedName name="XDO_?NNPTF?87?">SBIETFIT!#REF!</definedName>
    <definedName name="XDO_?NNPTF?88?">SBIETFPB!#REF!</definedName>
    <definedName name="XDO_?NNPTF?89?">'SRBF-AP'!#REF!</definedName>
    <definedName name="XDO_?NNPTF?9?">#REF!</definedName>
    <definedName name="XDO_?NNPTF?90?">'SRBF-AHP'!#REF!</definedName>
    <definedName name="XDO_?NNPTF?91?">'SRBF-CHP'!#REF!</definedName>
    <definedName name="XDO_?NNPTF?92?">'SRBF-CP'!#REF!</definedName>
    <definedName name="XDO_?NNPTF?93?">'SIA-US EQUITY FOF'!#REF!</definedName>
    <definedName name="XDO_?NNPTF?94?">'SFMP- Series 41'!#REF!</definedName>
    <definedName name="XDO_?NNPTF?95?">'SFMP- Series 42'!#REF!</definedName>
    <definedName name="XDO_?NNPTF?96?">'SFMP- Series 43'!#REF!</definedName>
    <definedName name="XDO_?NNPTF?97?">'SNN50'!#REF!</definedName>
    <definedName name="XDO_?NNPTF?98?">'SFMP- Series 44'!#REF!</definedName>
    <definedName name="XDO_?NNPTF?99?">'SFMP- Series 45'!#REF!</definedName>
    <definedName name="XDO_?NOVAL?">#REF!</definedName>
    <definedName name="XDO_?NOVAL?1?">#REF!</definedName>
    <definedName name="XDO_?NOVAL?10?">#REF!</definedName>
    <definedName name="XDO_?NOVAL?100?">SNIF!$B$10:$B$59</definedName>
    <definedName name="XDO_?NOVAL?101?">SNIF!$B$10:$B$100</definedName>
    <definedName name="XDO_?NOVAL?102?">SNIF!$B$10:$B$105</definedName>
    <definedName name="XDO_?NOVAL?103?">'SMCBF-SP'!$B$10:$B$30</definedName>
    <definedName name="XDO_?NOVAL?104?">'SMCBF-SP'!$B$10:$B$36</definedName>
    <definedName name="XDO_?NOVAL?105?">'SMCBF-SP'!$B$10:$B$44</definedName>
    <definedName name="XDO_?NOVAL?106?">'SMCBF-SP'!$B$10:$B$53</definedName>
    <definedName name="XDO_?NOVAL?107?">'SMCBF-SP'!$B$10:$B$58</definedName>
    <definedName name="XDO_?NOVAL?108?">'SMCBF-SP'!$B$10:$B$71</definedName>
    <definedName name="XDO_?NOVAL?109?">'SMCBF-SP'!$B$10:$B$84</definedName>
    <definedName name="XDO_?NOVAL?11?">SMEEF!$B$10:$B$45</definedName>
    <definedName name="XDO_?NOVAL?110?">'SMCBF-SP'!$B$10:$B$89</definedName>
    <definedName name="XDO_?NOVAL?111?">SOF!$B$34:$B$35</definedName>
    <definedName name="XDO_?NOVAL?112?">SOF!$B$34:$B$53</definedName>
    <definedName name="XDO_?NOVAL?113?">SOF!$B$34:$B$58</definedName>
    <definedName name="XDO_?NOVAL?114?">SMMDF!$B$18:$B$52</definedName>
    <definedName name="XDO_?NOVAL?115?">SMMDF!$B$18:$B$64</definedName>
    <definedName name="XDO_?NOVAL?116?">SMMDF!$B$18:$B$71</definedName>
    <definedName name="XDO_?NOVAL?117?">SMMDF!$B$18:$B$96</definedName>
    <definedName name="XDO_?NOVAL?118?">SMMDF!$B$18:$B$101</definedName>
    <definedName name="XDO_?NOVAL?119?">SLF!$B$18</definedName>
    <definedName name="XDO_?NOVAL?12?">SMEEF!$B$10:$B$50</definedName>
    <definedName name="XDO_?NOVAL?120?">SLF!$B$18:$B$68</definedName>
    <definedName name="XDO_?NOVAL?121?">SLF!$B$18:$B$92</definedName>
    <definedName name="XDO_?NOVAL?122?">SLF!$B$18:$B$112</definedName>
    <definedName name="XDO_?NOVAL?123?">SLF!$B$18:$B$129</definedName>
    <definedName name="XDO_?NOVAL?124?">SLF!$B$18:$B$134</definedName>
    <definedName name="XDO_?NOVAL?125?">SDBF!$B$18:$B$27</definedName>
    <definedName name="XDO_?NOVAL?126?">SDBF!$B$18:$B$37</definedName>
    <definedName name="XDO_?NOVAL?127?">SDBF!$B$18:$B$43</definedName>
    <definedName name="XDO_?NOVAL?128?">SDBF!$B$18:$B$51</definedName>
    <definedName name="XDO_?NOVAL?129?">SDBF!$B$18:$B$70</definedName>
    <definedName name="XDO_?NOVAL?13?">SMEEF!$B$10:$B$54</definedName>
    <definedName name="XDO_?NOVAL?130?">SDBF!$B$18:$B$75</definedName>
    <definedName name="XDO_?NOVAL?131?">SSF!$B$26</definedName>
    <definedName name="XDO_?NOVAL?132?">SSF!$B$26:$B$62</definedName>
    <definedName name="XDO_?NOVAL?133?">SSF!$B$26:$B$97</definedName>
    <definedName name="XDO_?NOVAL?134?">SSF!$B$26:$B$107</definedName>
    <definedName name="XDO_?NOVAL?135?">SSF!$B$26:$B$113</definedName>
    <definedName name="XDO_?NOVAL?136?">SSF!$B$26:$B$130</definedName>
    <definedName name="XDO_?NOVAL?137?">SCRF!$B$16</definedName>
    <definedName name="XDO_?NOVAL?138?">SCRF!$B$16:$B$55</definedName>
    <definedName name="XDO_?NOVAL?139?">SCRF!$B$16:$B$64</definedName>
    <definedName name="XDO_?NOVAL?14?">SMEEF!$B$10:$B$91</definedName>
    <definedName name="XDO_?NOVAL?140?">SCRF!$B$16:$B$72</definedName>
    <definedName name="XDO_?NOVAL?141?">SCRF!$B$16:$B$76</definedName>
    <definedName name="XDO_?NOVAL?142?">SCRF!$B$16:$B$80</definedName>
    <definedName name="XDO_?NOVAL?143?">SCRF!$B$16:$B$97</definedName>
    <definedName name="XDO_?NOVAL?144?">SCRF!$B$16:$B$102</definedName>
    <definedName name="XDO_?NOVAL?145?">SFEF!$B$10:$B$33</definedName>
    <definedName name="XDO_?NOVAL?146?">SFEF!$B$10:$B$39</definedName>
    <definedName name="XDO_?NOVAL?147?">SFEF!$B$10:$B$60</definedName>
    <definedName name="XDO_?NOVAL?148?">SFEF!$B$10:$B$77</definedName>
    <definedName name="XDO_?NOVAL?149?">SFEF!$B$10:$B$82</definedName>
    <definedName name="XDO_?NOVAL?15?">SMEEF!$B$10:$B$96</definedName>
    <definedName name="XDO_?NOVAL?150?">SCHF!$B$10:$B$50</definedName>
    <definedName name="XDO_?NOVAL?151?">SCHF!$B$10:$B$58</definedName>
    <definedName name="XDO_?NOVAL?152?">SCHF!$B$10:$B$107</definedName>
    <definedName name="XDO_?NOVAL?153?">SCHF!$B$10:$B$115</definedName>
    <definedName name="XDO_?NOVAL?154?">SCHF!$B$10:$B$125</definedName>
    <definedName name="XDO_?NOVAL?155?">SCHF!$B$10:$B$134</definedName>
    <definedName name="XDO_?NOVAL?156?">SCHF!$B$10:$B$153</definedName>
    <definedName name="XDO_?NOVAL?157?">SCHF!$B$10:$B$158</definedName>
    <definedName name="XDO_?NOVAL?158?">SMUSD!$B$18:$B$43</definedName>
    <definedName name="XDO_?NOVAL?159?">SMUSD!$B$18:$B$56</definedName>
    <definedName name="XDO_?NOVAL?16?">#REF!</definedName>
    <definedName name="XDO_?NOVAL?160?">SMUSD!$B$18:$B$84</definedName>
    <definedName name="XDO_?NOVAL?161?">SMUSD!$B$18:$B$109</definedName>
    <definedName name="XDO_?NOVAL?162?">SMUSD!$B$18:$B$122</definedName>
    <definedName name="XDO_?NOVAL?163?">SMUSD!$B$18:$B$139</definedName>
    <definedName name="XDO_?NOVAL?164?">SMUSD!$B$18:$B$144</definedName>
    <definedName name="XDO_?NOVAL?165?">SMIDCAP!$B$10:$B$70</definedName>
    <definedName name="XDO_?NOVAL?166?">SMIDCAP!$B$10:$B$95</definedName>
    <definedName name="XDO_?NOVAL?167?">SMIDCAP!$B$10:$B$112</definedName>
    <definedName name="XDO_?NOVAL?168?">SMIDCAP!$B$10:$B$117</definedName>
    <definedName name="XDO_?NOVAL?169?">SMCMF!$B$24:$B$29</definedName>
    <definedName name="XDO_?NOVAL?17?">#REF!</definedName>
    <definedName name="XDO_?NOVAL?170?">SMCMF!$B$24:$B$45</definedName>
    <definedName name="XDO_?NOVAL?171?">SMCMF!$B$24:$B$58</definedName>
    <definedName name="XDO_?NOVAL?172?">SMCMF!$B$24:$B$63</definedName>
    <definedName name="XDO_?NOVAL?173?">SMCOMMA!$B$10:$B$32</definedName>
    <definedName name="XDO_?NOVAL?174?">SMCOMMA!$B$10:$B$73</definedName>
    <definedName name="XDO_?NOVAL?175?">SMCOMMA!$B$10:$B$78</definedName>
    <definedName name="XDO_?NOVAL?176?">SMGF!$B$24:$B$26</definedName>
    <definedName name="XDO_?NOVAL?177?">SMGF!$B$24:$B$35</definedName>
    <definedName name="XDO_?NOVAL?178?">SMGF!$B$24:$B$49</definedName>
    <definedName name="XDO_?NOVAL?179?">SMGF!$B$24:$B$66</definedName>
    <definedName name="XDO_?NOVAL?18?">#REF!</definedName>
    <definedName name="XDO_?NOVAL?180?">SMGF!$B$24:$B$71</definedName>
    <definedName name="XDO_?NOVAL?181?">SFLEXI!$B$10:$B$64</definedName>
    <definedName name="XDO_?NOVAL?182?">SFLEXI!$B$10:$B$71</definedName>
    <definedName name="XDO_?NOVAL?183?">SFLEXI!$B$10:$B$92</definedName>
    <definedName name="XDO_?NOVAL?184?">SFLEXI!$B$10:$B$109</definedName>
    <definedName name="XDO_?NOVAL?185?">SFLEXI!$B$10:$B$114</definedName>
    <definedName name="XDO_?NOVAL?186?">SMAAF!$B$10:$B$56</definedName>
    <definedName name="XDO_?NOVAL?187?">SMAAF!$B$10:$B$62</definedName>
    <definedName name="XDO_?NOVAL?188?">SMAAF!$B$10:$B$66</definedName>
    <definedName name="XDO_?NOVAL?189?">SMAAF!$B$10:$B$76</definedName>
    <definedName name="XDO_?NOVAL?19?">#REF!</definedName>
    <definedName name="XDO_?NOVAL?190?">SMAAF!$B$10:$B$87</definedName>
    <definedName name="XDO_?NOVAL?191?">SMAAF!$B$10:$B$95</definedName>
    <definedName name="XDO_?NOVAL?192?">SMAAF!$B$10:$B$108</definedName>
    <definedName name="XDO_?NOVAL?193?">SMAAF!$B$10:$B$118</definedName>
    <definedName name="XDO_?NOVAL?194?">SMAAF!$B$10:$B$123</definedName>
    <definedName name="XDO_?NOVAL?195?">SBLUECHIP!$B$10:$B$57</definedName>
    <definedName name="XDO_?NOVAL?196?">SBLUECHIP!$B$10:$B$82</definedName>
    <definedName name="XDO_?NOVAL?197?">SBLUECHIP!$B$10:$B$99</definedName>
    <definedName name="XDO_?NOVAL?198?">SBLUECHIP!$B$10:$B$104</definedName>
    <definedName name="XDO_?NOVAL?199?">SAOF!$B$10:$B$174</definedName>
    <definedName name="XDO_?NOVAL?2?">#REF!</definedName>
    <definedName name="XDO_?NOVAL?20?">#REF!</definedName>
    <definedName name="XDO_?NOVAL?200?">SAOF!$B$10:$B$203</definedName>
    <definedName name="XDO_?NOVAL?201?">SAOF!$B$10:$B$208</definedName>
    <definedName name="XDO_?NOVAL?202?">SAOF!$B$10:$B$217</definedName>
    <definedName name="XDO_?NOVAL?203?">SAOF!$B$10:$B$227</definedName>
    <definedName name="XDO_?NOVAL?204?">SAOF!$B$10:$B$237</definedName>
    <definedName name="XDO_?NOVAL?205?">SAOF!$B$10:$B$242</definedName>
    <definedName name="XDO_?NOVAL?206?">SIF!$B$10:$B$41</definedName>
    <definedName name="XDO_?NOVAL?207?">SIF!$B$10:$B$49</definedName>
    <definedName name="XDO_?NOVAL?208?">SIF!$B$10:$B$86</definedName>
    <definedName name="XDO_?NOVAL?209?">SIF!$B$10:$B$91</definedName>
    <definedName name="XDO_?NOVAL?21?">#REF!</definedName>
    <definedName name="XDO_?NOVAL?210?">SMLDF!$B$18:$B$53</definedName>
    <definedName name="XDO_?NOVAL?211?">SMLDF!$B$18:$B$63</definedName>
    <definedName name="XDO_?NOVAL?212?">SMLDF!$B$18:$B$71</definedName>
    <definedName name="XDO_?NOVAL?213?">SMLDF!$B$18:$B$92</definedName>
    <definedName name="XDO_?NOVAL?214?">SMLDF!$B$18:$B$111</definedName>
    <definedName name="XDO_?NOVAL?215?">SMLDF!$B$18:$B$120</definedName>
    <definedName name="XDO_?NOVAL?216?">SMLDF!$B$18:$B$129</definedName>
    <definedName name="XDO_?NOVAL?217?">SMLDF!$B$18:$B$142</definedName>
    <definedName name="XDO_?NOVAL?218?">SMLDF!$B$18:$B$147</definedName>
    <definedName name="XDO_?NOVAL?219?">SSTDF!$B$18:$B$82</definedName>
    <definedName name="XDO_?NOVAL?22?">#REF!</definedName>
    <definedName name="XDO_?NOVAL?220?">SSTDF!$B$18:$B$95</definedName>
    <definedName name="XDO_?NOVAL?221?">SSTDF!$B$18:$B$107</definedName>
    <definedName name="XDO_?NOVAL?222?">SSTDF!$B$18:$B$113</definedName>
    <definedName name="XDO_?NOVAL?223?">SSTDF!$B$18:$B$119</definedName>
    <definedName name="XDO_?NOVAL?224?">SSTDF!$B$18:$B$129</definedName>
    <definedName name="XDO_?NOVAL?225?">SSTDF!$B$18:$B$142</definedName>
    <definedName name="XDO_?NOVAL?226?">SSTDF!$B$18:$B$147</definedName>
    <definedName name="XDO_?NOVAL?227?">SETFGOLD!$B$44</definedName>
    <definedName name="XDO_?NOVAL?228?">SETFGOLD!$B$44:$B$52</definedName>
    <definedName name="XDO_?NOVAL?229?">SETFGOLD!$B$44:$B$57</definedName>
    <definedName name="XDO_?NOVAL?23?">#REF!</definedName>
    <definedName name="XDO_?NOVAL?230?">SPSU!$B$10:$B$32</definedName>
    <definedName name="XDO_?NOVAL?231?">SPSU!$B$10:$B$73</definedName>
    <definedName name="XDO_?NOVAL?232?">SPSU!$B$10:$B$78</definedName>
    <definedName name="XDO_?NOVAL?233?">SGF!$B$42</definedName>
    <definedName name="XDO_?NOVAL?234?">SGF!$B$42:$B$52</definedName>
    <definedName name="XDO_?NOVAL?235?">SGF!$B$42:$B$57</definedName>
    <definedName name="XDO_?NOVAL?236?">SBISENSEX!$B$10:$B$39</definedName>
    <definedName name="XDO_?NOVAL?237?">SBISENSEX!$B$10:$B$80</definedName>
    <definedName name="XDO_?NOVAL?238?">SBISENSEX!$B$10:$B$85</definedName>
    <definedName name="XDO_?NOVAL?239?">SSCF!$B$10:$B$63</definedName>
    <definedName name="XDO_?NOVAL?24?">#REF!</definedName>
    <definedName name="XDO_?NOVAL?240?">SSCF!$B$10:$B$75</definedName>
    <definedName name="XDO_?NOVAL?241?">SSCF!$B$10:$B$106</definedName>
    <definedName name="XDO_?NOVAL?242?">SSCF!$B$10:$B$111</definedName>
    <definedName name="XDO_?NOVAL?243?">SBPF!$B$18:$B$68</definedName>
    <definedName name="XDO_?NOVAL?244?">SBPF!$B$18:$B$78</definedName>
    <definedName name="XDO_?NOVAL?245?">SBPF!$B$18:$B$86</definedName>
    <definedName name="XDO_?NOVAL?246?">SBPF!$B$18:$B$91</definedName>
    <definedName name="XDO_?NOVAL?247?">SBPF!$B$18:$B$99</definedName>
    <definedName name="XDO_?NOVAL?248?">SBPF!$B$18:$B$118</definedName>
    <definedName name="XDO_?NOVAL?249?">SBPF!$B$18:$B$123</definedName>
    <definedName name="XDO_?NOVAL?25?">#REF!</definedName>
    <definedName name="XDO_?NOVAL?250?">'STAF-III'!$B$10:$B$30</definedName>
    <definedName name="XDO_?NOVAL?251?">'STAF-III'!$B$10:$B$71</definedName>
    <definedName name="XDO_?NOVAL?252?">'STAF-III'!$B$10:$B$76</definedName>
    <definedName name="XDO_?NOVAL?253?">'SLTAF-I'!$B$10:$B$35</definedName>
    <definedName name="XDO_?NOVAL?254?">'SLTAF-I'!$B$10:$B$76</definedName>
    <definedName name="XDO_?NOVAL?255?">'SLTAF-I'!$B$10:$B$81</definedName>
    <definedName name="XDO_?NOVAL?256?">'SLTAF-II'!$B$10:$B$35</definedName>
    <definedName name="XDO_?NOVAL?257?">'SLTAF-II'!$B$10:$B$76</definedName>
    <definedName name="XDO_?NOVAL?258?">'SLTAF-II'!$B$10:$B$81</definedName>
    <definedName name="XDO_?NOVAL?259?">SBFS!$B$10:$B$29</definedName>
    <definedName name="XDO_?NOVAL?26?">#REF!</definedName>
    <definedName name="XDO_?NOVAL?260?">SBFS!$B$10:$B$70</definedName>
    <definedName name="XDO_?NOVAL?261?">SBFS!$B$10:$B$75</definedName>
    <definedName name="XDO_?NOVAL?262?">SETFNN50!$B$10:$B$59</definedName>
    <definedName name="XDO_?NOVAL?263?">SETFNN50!$B$10:$B$100</definedName>
    <definedName name="XDO_?NOVAL?264?">SETFNN50!$B$10:$B$105</definedName>
    <definedName name="XDO_?NOVAL?265?">SETFNIFBK!$B$10:$B$21</definedName>
    <definedName name="XDO_?NOVAL?266?">SETFNIFBK!$B$10:$B$62</definedName>
    <definedName name="XDO_?NOVAL?267?">SETFNIFBK!$B$10:$B$67</definedName>
    <definedName name="XDO_?NOVAL?268?">SETFBSE100!$B$10:$B$110</definedName>
    <definedName name="XDO_?NOVAL?269?">SETFBSE100!$B$10:$B$151</definedName>
    <definedName name="XDO_?NOVAL?27?">#REF!</definedName>
    <definedName name="XDO_?NOVAL?270?">SETFBSE100!$B$10:$B$156</definedName>
    <definedName name="XDO_?NOVAL?271?">SESF!$B$10:$B$84</definedName>
    <definedName name="XDO_?NOVAL?272?">SESF!$B$10:$B$92</definedName>
    <definedName name="XDO_?NOVAL?273?">SESF!$B$10:$B$107</definedName>
    <definedName name="XDO_?NOVAL?274?">SESF!$B$10:$B$115</definedName>
    <definedName name="XDO_?NOVAL?275?">SESF!$B$10:$B$126</definedName>
    <definedName name="XDO_?NOVAL?276?">SESF!$B$10:$B$132</definedName>
    <definedName name="XDO_?NOVAL?277?">SESF!$B$10:$B$149</definedName>
    <definedName name="XDO_?NOVAL?278?">SESF!$B$10:$B$154</definedName>
    <definedName name="XDO_?NOVAL?279?">SETFNIF50!$B$10:$B$59</definedName>
    <definedName name="XDO_?NOVAL?28?">#REF!</definedName>
    <definedName name="XDO_?NOVAL?280?">SETFNIF50!$B$10:$B$100</definedName>
    <definedName name="XDO_?NOVAL?281?">SETFNIF50!$B$10:$B$105</definedName>
    <definedName name="XDO_?NOVAL?282?">'SLTAF-III'!$B$10:$B$35</definedName>
    <definedName name="XDO_?NOVAL?283?">'SLTAF-III'!$B$10:$B$76</definedName>
    <definedName name="XDO_?NOVAL?284?">'SLTAF-III'!$B$10:$B$81</definedName>
    <definedName name="XDO_?NOVAL?285?">SETF10GILT!$B$24</definedName>
    <definedName name="XDO_?NOVAL?286?">SETF10GILT!$B$24:$B$51</definedName>
    <definedName name="XDO_?NOVAL?287?">SETF10GILT!$B$24:$B$56</definedName>
    <definedName name="XDO_?NOVAL?288?">'SLTAF-IV'!$B$10:$B$32</definedName>
    <definedName name="XDO_?NOVAL?289?">'SLTAF-IV'!$B$10:$B$44</definedName>
    <definedName name="XDO_?NOVAL?29?">#REF!</definedName>
    <definedName name="XDO_?NOVAL?290?">'SLTAF-IV'!$B$10:$B$75</definedName>
    <definedName name="XDO_?NOVAL?291?">'SLTAF-IV'!$B$10:$B$80</definedName>
    <definedName name="XDO_?NOVAL?292?">'SLTAF-V'!$B$10:$B$30</definedName>
    <definedName name="XDO_?NOVAL?293?">'SLTAF-V'!$B$10:$B$71</definedName>
    <definedName name="XDO_?NOVAL?294?">'SLTAF-V'!$B$10:$B$76</definedName>
    <definedName name="XDO_?NOVAL?295?">'SLTAF-VI'!$B$10:$B$52</definedName>
    <definedName name="XDO_?NOVAL?296?">'SLTAF-VI'!$B$10:$B$93</definedName>
    <definedName name="XDO_?NOVAL?297?">'SLTAF-VI'!$B$10:$B$98</definedName>
    <definedName name="XDO_?NOVAL?298?">SETFSN50!$B$10:$B$59</definedName>
    <definedName name="XDO_?NOVAL?299?">SETFSN50!$B$10:$B$104</definedName>
    <definedName name="XDO_?NOVAL?3?">#REF!</definedName>
    <definedName name="XDO_?NOVAL?30?">#REF!</definedName>
    <definedName name="XDO_?NOVAL?300?">SBIETFQLTY!$B$10:$B$39</definedName>
    <definedName name="XDO_?NOVAL?301?">SBIETFQLTY!$B$10:$B$80</definedName>
    <definedName name="XDO_?NOVAL?302?">SBIETFQLTY!$B$10:$B$85</definedName>
    <definedName name="XDO_?NOVAL?303?">SCBF!$B$18:$B$107</definedName>
    <definedName name="XDO_?NOVAL?304?">SCBF!$B$18:$B$117</definedName>
    <definedName name="XDO_?NOVAL?305?">SCBF!$B$18:$B$129</definedName>
    <definedName name="XDO_?NOVAL?306?">SCBF!$B$18:$B$134</definedName>
    <definedName name="XDO_?NOVAL?307?">SCBF!$B$18:$B$149</definedName>
    <definedName name="XDO_?NOVAL?308?">SCBF!$B$18:$B$162</definedName>
    <definedName name="XDO_?NOVAL?309?">SCBF!$B$18:$B$167</definedName>
    <definedName name="XDO_?NOVAL?31?">#REF!</definedName>
    <definedName name="XDO_?NOVAL?310?">SEMVF!$B$10:$B$59</definedName>
    <definedName name="XDO_?NOVAL?311?">SEMVF!$B$10:$B$100</definedName>
    <definedName name="XDO_?NOVAL?312?">SEMVF!$B$10:$B$105</definedName>
    <definedName name="XDO_?NOVAL?313?">'SDFS-C-49'!$B$50</definedName>
    <definedName name="XDO_?NOVAL?314?">'SDFS-C-49'!$B$50:$B$55</definedName>
    <definedName name="XDO_?NOVAL?315?">'SDFS-C-50'!$B$50</definedName>
    <definedName name="XDO_?NOVAL?316?">'SDFS-C-50'!$B$50:$B$55</definedName>
    <definedName name="XDO_?NOVAL?317?">'SFMP- Series 1'!$B$26:$B$31</definedName>
    <definedName name="XDO_?NOVAL?318?">'SFMP- Series 1'!$B$26:$B$47</definedName>
    <definedName name="XDO_?NOVAL?319?">'SFMP- Series 1'!$B$26:$B$60</definedName>
    <definedName name="XDO_?NOVAL?32?">#REF!</definedName>
    <definedName name="XDO_?NOVAL?320?">'SFMP- Series 1'!$B$26:$B$65</definedName>
    <definedName name="XDO_?NOVAL?321?">'SFMP- Series 6'!$B$26:$B$29</definedName>
    <definedName name="XDO_?NOVAL?322?">'SFMP- Series 6'!$B$26:$B$45</definedName>
    <definedName name="XDO_?NOVAL?323?">'SFMP- Series 6'!$B$26:$B$58</definedName>
    <definedName name="XDO_?NOVAL?324?">'SFMP- Series 6'!$B$26:$B$63</definedName>
    <definedName name="XDO_?NOVAL?325?">'SFMP- Series 14'!$B$50</definedName>
    <definedName name="XDO_?NOVAL?326?">'SFMP- Series 14'!$B$50:$B$55</definedName>
    <definedName name="XDO_?NOVAL?327?">'SCPOF-Series A (Plan 7)'!$B$10:$B$59</definedName>
    <definedName name="XDO_?NOVAL?328?">'SCPOF-Series A (Plan 7)'!$B$10:$B$76</definedName>
    <definedName name="XDO_?NOVAL?329?">'SCPOF-Series A (Plan 7)'!$B$10:$B$85</definedName>
    <definedName name="XDO_?NOVAL?33?">SLMF!$B$10:$B$79</definedName>
    <definedName name="XDO_?NOVAL?330?">'SCPOF-Series A (Plan 7)'!$B$10:$B$102</definedName>
    <definedName name="XDO_?NOVAL?331?">'SCPOF-Series A (Plan 7)'!$B$10:$B$107</definedName>
    <definedName name="XDO_?NOVAL?332?">'SCPOF-Series A (Plan 8)'!$B$10:$B$59</definedName>
    <definedName name="XDO_?NOVAL?333?">'SCPOF-Series A (Plan 8)'!$B$10:$B$84</definedName>
    <definedName name="XDO_?NOVAL?334?">'SCPOF-Series A (Plan 8)'!$B$10:$B$101</definedName>
    <definedName name="XDO_?NOVAL?335?">'SCPOF-Series A (Plan 8)'!$B$10:$B$106</definedName>
    <definedName name="XDO_?NOVAL?336?">'SFMP- Series 34'!$B$26</definedName>
    <definedName name="XDO_?NOVAL?337?">'SFMP- Series 34'!$B$26:$B$41</definedName>
    <definedName name="XDO_?NOVAL?338?">'SFMP- Series 34'!$B$26:$B$54</definedName>
    <definedName name="XDO_?NOVAL?339?">'SFMP- Series 34'!$B$26:$B$59</definedName>
    <definedName name="XDO_?NOVAL?34?">SLMF!$B$10:$B$85</definedName>
    <definedName name="XDO_?NOVAL?340?">'SMCBF-IP'!$B$10:$B$38</definedName>
    <definedName name="XDO_?NOVAL?341?">'SMCBF-IP'!$B$10:$B$45</definedName>
    <definedName name="XDO_?NOVAL?342?">'SMCBF-IP'!$B$10:$B$49</definedName>
    <definedName name="XDO_?NOVAL?343?">'SMCBF-IP'!$B$10:$B$60</definedName>
    <definedName name="XDO_?NOVAL?344?">'SMCBF-IP'!$B$10:$B$87</definedName>
    <definedName name="XDO_?NOVAL?345?">'SMCBF-IP'!$B$10:$B$92</definedName>
    <definedName name="XDO_?NOVAL?346?">SFRDF!$B$18:$B$28</definedName>
    <definedName name="XDO_?NOVAL?347?">SFRDF!$B$18:$B$37</definedName>
    <definedName name="XDO_?NOVAL?348?">SFRDF!$B$18:$B$48</definedName>
    <definedName name="XDO_?NOVAL?349?">SFRDF!$B$18:$B$53</definedName>
    <definedName name="XDO_?NOVAL?35?">SLMF!$B$10:$B$124</definedName>
    <definedName name="XDO_?NOVAL?350?">SFRDF!$B$18:$B$62</definedName>
    <definedName name="XDO_?NOVAL?351?">SFRDF!$B$18:$B$73</definedName>
    <definedName name="XDO_?NOVAL?352?">SFRDF!$B$18:$B$66</definedName>
    <definedName name="XDO_?NOVAL?353?">SFRDF!$B$18:$B$86</definedName>
    <definedName name="XDO_?NOVAL?354?">SFRDF!$B$18:$B$91</definedName>
    <definedName name="XDO_?NOVAL?355?">SBIETFIT!$B$10:$B$19</definedName>
    <definedName name="XDO_?NOVAL?356?">SBIETFIT!$B$10:$B$60</definedName>
    <definedName name="XDO_?NOVAL?357?">SBIETFIT!$B$10:$B$65</definedName>
    <definedName name="XDO_?NOVAL?358?">SBIETFPB!$B$10:$B$19</definedName>
    <definedName name="XDO_?NOVAL?359?">SBIETFPB!$B$10:$B$60</definedName>
    <definedName name="XDO_?NOVAL?36?">SLMF!$B$10:$B$129</definedName>
    <definedName name="XDO_?NOVAL?360?">SBIETFPB!$B$10:$B$65</definedName>
    <definedName name="XDO_?NOVAL?361?">'SRBF-AP'!$B$10:$B$46</definedName>
    <definedName name="XDO_?NOVAL?362?">'SRBF-AP'!$B$10:$B$55</definedName>
    <definedName name="XDO_?NOVAL?363?">'SRBF-AP'!$B$10:$B$63</definedName>
    <definedName name="XDO_?NOVAL?364?">'SRBF-AP'!$B$10:$B$67</definedName>
    <definedName name="XDO_?NOVAL?365?">'SRBF-AP'!$B$10:$B$77</definedName>
    <definedName name="XDO_?NOVAL?366?">'SRBF-AP'!$B$10:$B$96</definedName>
    <definedName name="XDO_?NOVAL?367?">'SRBF-AP'!$B$10:$B$101</definedName>
    <definedName name="XDO_?NOVAL?368?">'SRBF-AHP'!$B$10:$B$46</definedName>
    <definedName name="XDO_?NOVAL?369?">'SRBF-AHP'!$B$10:$B$54</definedName>
    <definedName name="XDO_?NOVAL?37?">SLTEF!$B$10:$B$74</definedName>
    <definedName name="XDO_?NOVAL?370?">'SRBF-AHP'!$B$10:$B$59</definedName>
    <definedName name="XDO_?NOVAL?371?">'SRBF-AHP'!$B$10:$B$68</definedName>
    <definedName name="XDO_?NOVAL?372?">'SRBF-AHP'!$B$10:$B$73</definedName>
    <definedName name="XDO_?NOVAL?373?">'SRBF-AHP'!$B$10:$B$85</definedName>
    <definedName name="XDO_?NOVAL?374?">'SRBF-AHP'!$B$10:$B$104</definedName>
    <definedName name="XDO_?NOVAL?375?">'SRBF-AHP'!$B$10:$B$109</definedName>
    <definedName name="XDO_?NOVAL?376?">'SRBF-CHP'!$B$10:$B$46</definedName>
    <definedName name="XDO_?NOVAL?377?">'SRBF-CHP'!$B$10:$B$67</definedName>
    <definedName name="XDO_?NOVAL?378?">'SRBF-CHP'!$B$10:$B$75</definedName>
    <definedName name="XDO_?NOVAL?379?">'SRBF-CHP'!$B$10:$B$102</definedName>
    <definedName name="XDO_?NOVAL?38?">SLTEF!$B$10:$B$117</definedName>
    <definedName name="XDO_?NOVAL?380?">'SRBF-CHP'!$B$10:$B$107</definedName>
    <definedName name="XDO_?NOVAL?381?">'SRBF-CP'!$B$10:$B$46</definedName>
    <definedName name="XDO_?NOVAL?382?">'SRBF-CP'!$B$10:$B$67</definedName>
    <definedName name="XDO_?NOVAL?383?">'SRBF-CP'!$B$10:$B$75</definedName>
    <definedName name="XDO_?NOVAL?384?">'SRBF-CP'!$B$10:$B$79</definedName>
    <definedName name="XDO_?NOVAL?385?">'SRBF-CP'!$B$10:$B$104</definedName>
    <definedName name="XDO_?NOVAL?386?">'SRBF-CP'!$B$10:$B$109</definedName>
    <definedName name="XDO_?NOVAL?387?">'SIA-US EQUITY FOF'!$B$14</definedName>
    <definedName name="XDO_?NOVAL?388?">'SIA-US EQUITY FOF'!$B$14:$B$51</definedName>
    <definedName name="XDO_?NOVAL?389?">'SIA-US EQUITY FOF'!$B$14:$B$56</definedName>
    <definedName name="XDO_?NOVAL?39?">SLTEF!$B$10:$B$122</definedName>
    <definedName name="XDO_?NOVAL?390?">'SFMP- Series 41'!$B$18:$B$19</definedName>
    <definedName name="XDO_?NOVAL?391?">'SFMP- Series 41'!$B$18:$B$27</definedName>
    <definedName name="XDO_?NOVAL?392?">'SFMP- Series 41'!$B$18:$B$34</definedName>
    <definedName name="XDO_?NOVAL?393?">'SFMP- Series 41'!$B$18:$B$51</definedName>
    <definedName name="XDO_?NOVAL?394?">'SFMP- Series 41'!$B$18:$B$64</definedName>
    <definedName name="XDO_?NOVAL?395?">'SFMP- Series 41'!$B$18:$B$69</definedName>
    <definedName name="XDO_?NOVAL?396?">'SFMP- Series 42'!$B$18</definedName>
    <definedName name="XDO_?NOVAL?397?">'SFMP- Series 42'!$B$18:$B$40</definedName>
    <definedName name="XDO_?NOVAL?398?">'SFMP- Series 42'!$B$18:$B$59</definedName>
    <definedName name="XDO_?NOVAL?399?">'SFMP- Series 42'!$B$18:$B$72</definedName>
    <definedName name="XDO_?NOVAL?4?">#REF!</definedName>
    <definedName name="XDO_?NOVAL?40?">#REF!</definedName>
    <definedName name="XDO_?NOVAL?400?">'SFMP- Series 42'!$B$18:$B$77</definedName>
    <definedName name="XDO_?NOVAL?401?">'SFMP- Series 43'!$B$26:$B$34</definedName>
    <definedName name="XDO_?NOVAL?402?">'SFMP- Series 43'!$B$26:$B$50</definedName>
    <definedName name="XDO_?NOVAL?403?">'SFMP- Series 43'!$B$26:$B$63</definedName>
    <definedName name="XDO_?NOVAL?404?">'SFMP- Series 43'!$B$26:$B$68</definedName>
    <definedName name="XDO_?NOVAL?405?">'SNN50'!$B$10:$B$59</definedName>
    <definedName name="XDO_?NOVAL?406?">'SNN50'!$B$10:$B$100</definedName>
    <definedName name="XDO_?NOVAL?407?">'SNN50'!$B$10:$B$105</definedName>
    <definedName name="XDO_?NOVAL?408?">'SFMP- Series 44'!$B$26:$B$31</definedName>
    <definedName name="XDO_?NOVAL?409?">'SFMP- Series 44'!$B$26:$B$51</definedName>
    <definedName name="XDO_?NOVAL?41?">#REF!</definedName>
    <definedName name="XDO_?NOVAL?410?">'SFMP- Series 44'!$B$26:$B$64</definedName>
    <definedName name="XDO_?NOVAL?411?">'SFMP- Series 44'!$B$26:$B$69</definedName>
    <definedName name="XDO_?NOVAL?412?">'SFMP- Series 45'!$B$26:$B$33</definedName>
    <definedName name="XDO_?NOVAL?413?">'SFMP- Series 45'!$B$26:$B$53</definedName>
    <definedName name="XDO_?NOVAL?414?">'SFMP- Series 45'!$B$26:$B$66</definedName>
    <definedName name="XDO_?NOVAL?415?">'SFMP- Series 45'!$B$26:$B$71</definedName>
    <definedName name="XDO_?NOVAL?416?">SBIETFCON!$B$10:$B$39</definedName>
    <definedName name="XDO_?NOVAL?417?">SBIETFCON!$B$10:$B$80</definedName>
    <definedName name="XDO_?NOVAL?418?">SBIETFCON!$B$10:$B$85</definedName>
    <definedName name="XDO_?NOVAL?419?">'SFMP- Series 46'!$B$26:$B$29</definedName>
    <definedName name="XDO_?NOVAL?42?">#REF!</definedName>
    <definedName name="XDO_?NOVAL?420?">'SFMP- Series 46'!$B$26:$B$46</definedName>
    <definedName name="XDO_?NOVAL?421?">'SFMP- Series 46'!$B$26:$B$59</definedName>
    <definedName name="XDO_?NOVAL?422?">'SFMP- Series 46'!$B$26:$B$64</definedName>
    <definedName name="XDO_?NOVAL?423?">'SFMP- Series 47'!$B$26:$B$27</definedName>
    <definedName name="XDO_?NOVAL?424?">'SFMP- Series 47'!$B$26:$B$45</definedName>
    <definedName name="XDO_?NOVAL?425?">'SFMP- Series 47'!$B$26:$B$58</definedName>
    <definedName name="XDO_?NOVAL?426?">'SFMP- Series 47'!$B$26:$B$63</definedName>
    <definedName name="XDO_?NOVAL?427?">'SFMP- Series 48'!$B$26:$B$28</definedName>
    <definedName name="XDO_?NOVAL?428?">'SFMP- Series 48'!$B$26:$B$43</definedName>
    <definedName name="XDO_?NOVAL?429?">'SFMP- Series 48'!$B$26:$B$56</definedName>
    <definedName name="XDO_?NOVAL?43?">#REF!</definedName>
    <definedName name="XDO_?NOVAL?430?">'SFMP- Series 48'!$B$26:$B$61</definedName>
    <definedName name="XDO_?NOVAL?431?">SBAF!$B$10:$B$71</definedName>
    <definedName name="XDO_?NOVAL?432?">SBAF!$B$10:$B$78</definedName>
    <definedName name="XDO_?NOVAL?433?">SBAF!$B$10:$B$82</definedName>
    <definedName name="XDO_?NOVAL?434?">SBAF!$B$10:$B$98</definedName>
    <definedName name="XDO_?NOVAL?435?">SBAF!$B$10:$B$112</definedName>
    <definedName name="XDO_?NOVAL?436?">SBAF!$B$10:$B$116</definedName>
    <definedName name="XDO_?NOVAL?437?">SBAF!$B$10:$B$141</definedName>
    <definedName name="XDO_?NOVAL?438?">SBAF!$B$10:$B$146</definedName>
    <definedName name="XDO_?NOVAL?439?">'SFMP- Series 49'!$B$26:$B$33</definedName>
    <definedName name="XDO_?NOVAL?44?">#REF!</definedName>
    <definedName name="XDO_?NOVAL?440?">'SFMP- Series 49'!$B$26:$B$51</definedName>
    <definedName name="XDO_?NOVAL?441?">'SFMP- Series 49'!$B$26:$B$64</definedName>
    <definedName name="XDO_?NOVAL?442?">'SFMP- Series 49'!$B$26:$B$69</definedName>
    <definedName name="XDO_?NOVAL?443?">'SFMP- Series 50'!$B$26:$B$30</definedName>
    <definedName name="XDO_?NOVAL?444?">'SFMP- Series 50'!$B$26:$B$47</definedName>
    <definedName name="XDO_?NOVAL?445?">'SFMP- Series 50'!$B$26:$B$60</definedName>
    <definedName name="XDO_?NOVAL?446?">'SFMP- Series 50'!$B$26:$B$65</definedName>
    <definedName name="XDO_?NOVAL?447?">'SFMP- Series 51'!$B$26:$B$36</definedName>
    <definedName name="XDO_?NOVAL?448?">'SFMP- Series 51'!$B$26:$B$55</definedName>
    <definedName name="XDO_?NOVAL?449?">'SFMP- Series 51'!$B$26:$B$68</definedName>
    <definedName name="XDO_?NOVAL?45?">#REF!</definedName>
    <definedName name="XDO_?NOVAL?450?">'SFMP- Series 51'!$B$26:$B$73</definedName>
    <definedName name="XDO_?NOVAL?451?">'SFMP- Series 52'!$B$26:$B$30</definedName>
    <definedName name="XDO_?NOVAL?452?">'SFMP- Series 52'!$B$26:$B$49</definedName>
    <definedName name="XDO_?NOVAL?453?">'SFMP- Series 52'!$B$26:$B$62</definedName>
    <definedName name="XDO_?NOVAL?454?">'SFMP- Series 52'!$B$26:$B$67</definedName>
    <definedName name="XDO_?NOVAL?455?">'SFMP- Series 53'!$B$26:$B$34</definedName>
    <definedName name="XDO_?NOVAL?456?">'SFMP- Series 53'!$B$26:$B$52</definedName>
    <definedName name="XDO_?NOVAL?457?">'SFMP- Series 53'!$B$26:$B$65</definedName>
    <definedName name="XDO_?NOVAL?458?">'SFMP- Series 53'!$B$26:$B$70</definedName>
    <definedName name="XDO_?NOVAL?459?">'SFMP- Series 54'!$B$26:$B$28</definedName>
    <definedName name="XDO_?NOVAL?46?">SMGLF!$B$10:$B$30</definedName>
    <definedName name="XDO_?NOVAL?460?">'SFMP- Series 54'!$B$26:$B$42</definedName>
    <definedName name="XDO_?NOVAL?461?">'SFMP- Series 54'!$B$26:$B$55</definedName>
    <definedName name="XDO_?NOVAL?462?">'SFMP- Series 54'!$B$26:$B$60</definedName>
    <definedName name="XDO_?NOVAL?463?">'SFMP- Series 55'!$B$26:$B$32</definedName>
    <definedName name="XDO_?NOVAL?464?">'SFMP- Series 55'!$B$26:$B$50</definedName>
    <definedName name="XDO_?NOVAL?465?">'SFMP- Series 55'!$B$26:$B$63</definedName>
    <definedName name="XDO_?NOVAL?466?">'SFMP- Series 55'!$B$26:$B$68</definedName>
    <definedName name="XDO_?NOVAL?467?">'SFMP- Series 56'!$B$26:$B$28</definedName>
    <definedName name="XDO_?NOVAL?468?">'SFMP- Series 56'!$B$26:$B$43</definedName>
    <definedName name="XDO_?NOVAL?469?">'SFMP- Series 56'!$B$26:$B$56</definedName>
    <definedName name="XDO_?NOVAL?47?">SMGLF!$B$10:$B$37</definedName>
    <definedName name="XDO_?NOVAL?470?">'SFMP- Series 56'!$B$26:$B$61</definedName>
    <definedName name="XDO_?NOVAL?471?">'SFMP- Series 57'!$B$26:$B$29</definedName>
    <definedName name="XDO_?NOVAL?472?">'SFMP- Series 57'!$B$26:$B$49</definedName>
    <definedName name="XDO_?NOVAL?473?">'SFMP- Series 57'!$B$26:$B$62</definedName>
    <definedName name="XDO_?NOVAL?474?">'SFMP- Series 57'!$B$26:$B$67</definedName>
    <definedName name="XDO_?NOVAL?475?">'SFMP- Series 58'!$B$26:$B$31</definedName>
    <definedName name="XDO_?NOVAL?476?">'SFMP- Series 58'!$B$26:$B$47</definedName>
    <definedName name="XDO_?NOVAL?477?">'SFMP- Series 58'!$B$26:$B$60</definedName>
    <definedName name="XDO_?NOVAL?478?">'SFMP- Series 58'!$B$26:$B$65</definedName>
    <definedName name="XDO_?NOVAL?479?">SCPSE!$B$18:$B$47</definedName>
    <definedName name="XDO_?NOVAL?48?">SMGLF!$B$10:$B$74</definedName>
    <definedName name="XDO_?NOVAL?480?">SCPSE!$B$18:$B$56</definedName>
    <definedName name="XDO_?NOVAL?481?">SCPSE!$B$18:$B$140</definedName>
    <definedName name="XDO_?NOVAL?482?">SCPSE!$B$18:$B$165</definedName>
    <definedName name="XDO_?NOVAL?483?">SCPSE!$B$18:$B$170</definedName>
    <definedName name="XDO_?NOVAL?484?">'SFMP- Series 59'!$B$38:$B$40</definedName>
    <definedName name="XDO_?NOVAL?485?">'SFMP- Series 59'!$B$38:$B$53</definedName>
    <definedName name="XDO_?NOVAL?486?">'SFMP- Series 59'!$B$38:$B$58</definedName>
    <definedName name="XDO_?NOVAL?487?">'SFMP- Series 60'!$B$26:$B$30</definedName>
    <definedName name="XDO_?NOVAL?488?">'SFMP- Series 60'!$B$26:$B$48</definedName>
    <definedName name="XDO_?NOVAL?489?">'SFMP- Series 60'!$B$26:$B$61</definedName>
    <definedName name="XDO_?NOVAL?49?">SMGLF!$B$10:$B$79</definedName>
    <definedName name="XDO_?NOVAL?490?">'SFMP- Series 60'!$B$26:$B$66</definedName>
    <definedName name="XDO_?NOVAL?491?">SMCF!$B$10:$B$45</definedName>
    <definedName name="XDO_?NOVAL?492?">SMCF!$B$10:$B$60</definedName>
    <definedName name="XDO_?NOVAL?493?">SMCF!$B$10:$B$71</definedName>
    <definedName name="XDO_?NOVAL?494?">SMCF!$B$10:$B$88</definedName>
    <definedName name="XDO_?NOVAL?495?">SMCF!$B$10:$B$93</definedName>
    <definedName name="XDO_?NOVAL?496?">'SFMP- Series 61'!$B$26:$B$36</definedName>
    <definedName name="XDO_?NOVAL?497?">'SFMP- Series 61'!$B$26:$B$55</definedName>
    <definedName name="XDO_?NOVAL?498?">'SFMP- Series 61'!$B$26:$B$68</definedName>
    <definedName name="XDO_?NOVAL?499?">'SFMP- Series 61'!$B$26:$B$73</definedName>
    <definedName name="XDO_?NOVAL?5?">#REF!</definedName>
    <definedName name="XDO_?NOVAL?50?">#REF!</definedName>
    <definedName name="XDO_?NOVAL?500?">'SFMP- Series 66'!$B$26:$B$34</definedName>
    <definedName name="XDO_?NOVAL?501?">'SFMP- Series 66'!$B$26:$B$51</definedName>
    <definedName name="XDO_?NOVAL?502?">'SFMP- Series 66'!$B$26:$B$64</definedName>
    <definedName name="XDO_?NOVAL?503?">'SFMP- Series 66'!$B$26:$B$69</definedName>
    <definedName name="XDO_?NOVAL?504?">'SFMP- Series 67'!$B$26:$B$34</definedName>
    <definedName name="XDO_?NOVAL?505?">'SFMP- Series 67'!$B$26:$B$53</definedName>
    <definedName name="XDO_?NOVAL?506?">'SFMP- Series 67'!$B$26:$B$66</definedName>
    <definedName name="XDO_?NOVAL?507?">'SFMP- Series 67'!$B$26:$B$71</definedName>
    <definedName name="XDO_?NOVAL?508?">'SFMP- Series 63'!$B$18</definedName>
    <definedName name="XDO_?NOVAL?509?">'SFMP- Series 63'!$B$18:$B$34</definedName>
    <definedName name="XDO_?NOVAL?51?">#REF!</definedName>
    <definedName name="XDO_?NOVAL?510?">'SFMP- Series 63'!$B$18:$B$38</definedName>
    <definedName name="XDO_?NOVAL?511?">'SFMP- Series 63'!$B$18:$B$42</definedName>
    <definedName name="XDO_?NOVAL?512?">'SFMP- Series 63'!$B$18:$B$59</definedName>
    <definedName name="XDO_?NOVAL?513?">'SFMP- Series 63'!$B$18:$B$64</definedName>
    <definedName name="XDO_?NOVAL?514?">'SFMP- Series 64'!$B$24</definedName>
    <definedName name="XDO_?NOVAL?515?">'SFMP- Series 64'!$B$24:$B$32</definedName>
    <definedName name="XDO_?NOVAL?516?">'SFMP- Series 64'!$B$24:$B$49</definedName>
    <definedName name="XDO_?NOVAL?517?">'SFMP- Series 64'!$B$24:$B$62</definedName>
    <definedName name="XDO_?NOVAL?518?">'SFMP- Series 64'!$B$24:$B$67</definedName>
    <definedName name="XDO_?NOVAL?519?">'SFMP- Series 65'!$B$18:$B$19</definedName>
    <definedName name="XDO_?NOVAL?52?">#REF!</definedName>
    <definedName name="XDO_?NOVAL?520?">'SFMP- Series 65'!$B$18:$B$37</definedName>
    <definedName name="XDO_?NOVAL?521?">'SFMP- Series 65'!$B$18:$B$45</definedName>
    <definedName name="XDO_?NOVAL?522?">'SFMP- Series 65'!$B$18:$B$49</definedName>
    <definedName name="XDO_?NOVAL?523?">'SFMP- Series 65'!$B$18:$B$66</definedName>
    <definedName name="XDO_?NOVAL?524?">'SFMP- Series 65'!$B$18:$B$71</definedName>
    <definedName name="XDO_?NOVAL?525?">'SFMP- Series 68'!$B$24</definedName>
    <definedName name="XDO_?NOVAL?526?">'SFMP- Series 68'!$B$24:$B$41</definedName>
    <definedName name="XDO_?NOVAL?527?">'SFMP- Series 68'!$B$24:$B$54</definedName>
    <definedName name="XDO_?NOVAL?528?">'SFMP- Series 68'!$B$24:$B$59</definedName>
    <definedName name="XDO_?NOVAL?529?">SNM150IF!$B$10:$B$159</definedName>
    <definedName name="XDO_?NOVAL?53?">#REF!</definedName>
    <definedName name="XDO_?NOVAL?530?">SNM150IF!$B$10:$B$200</definedName>
    <definedName name="XDO_?NOVAL?531?">SNM150IF!$B$10:$B$205</definedName>
    <definedName name="XDO_?NOVAL?532?">SNS250IF!$B$10:$B$259</definedName>
    <definedName name="XDO_?NOVAL?533?">SNS250IF!$B$10:$B$300</definedName>
    <definedName name="XDO_?NOVAL?534?">SNS250IF!$B$10:$B$305</definedName>
    <definedName name="XDO_?NOVAL?535?">'SCIGI-JUN 2036'!$B$24:$B$25</definedName>
    <definedName name="XDO_?NOVAL?536?">'SCIGI-JUN 2036'!$B$24:$B$52</definedName>
    <definedName name="XDO_?NOVAL?537?">'SCIGI-JUN 2036'!$B$24:$B$57</definedName>
    <definedName name="XDO_?NOVAL?538?">'SCIGI-APR 2029'!$B$24</definedName>
    <definedName name="XDO_?NOVAL?539?">'SCIGI-APR 2029'!$B$24:$B$51</definedName>
    <definedName name="XDO_?NOVAL?54?">#REF!</definedName>
    <definedName name="XDO_?NOVAL?540?">'SCIGI-APR 2029'!$B$24:$B$56</definedName>
    <definedName name="XDO_?NOVAL?541?">'SCISI-SEP 2027'!$B$24</definedName>
    <definedName name="XDO_?NOVAL?542?">'SCISI-SEP 2027'!$B$24:$B$44</definedName>
    <definedName name="XDO_?NOVAL?543?">'SCISI-SEP 2027'!$B$24:$B$69</definedName>
    <definedName name="XDO_?NOVAL?544?">'SCISI-SEP 2027'!$B$24:$B$74</definedName>
    <definedName name="XDO_?NOVAL?545?">'SFMP- Series 69'!$B$18</definedName>
    <definedName name="XDO_?NOVAL?546?">'SFMP- Series 69'!$B$18:$B$36</definedName>
    <definedName name="XDO_?NOVAL?547?">'SFMP- Series 69'!$B$18:$B$46</definedName>
    <definedName name="XDO_?NOVAL?548?">'SFMP- Series 69'!$B$18:$B$55</definedName>
    <definedName name="XDO_?NOVAL?549?">'SFMP- Series 69'!$B$18:$B$68</definedName>
    <definedName name="XDO_?NOVAL?55?">SEHF!$B$10:$B$43</definedName>
    <definedName name="XDO_?NOVAL?550?">'SFMP- Series 69'!$B$18:$B$73</definedName>
    <definedName name="XDO_?NOVAL?551?">'SFMP- Series 71'!$B$18</definedName>
    <definedName name="XDO_?NOVAL?552?">'SFMP- Series 71'!$B$18:$B$36</definedName>
    <definedName name="XDO_?NOVAL?553?">'SFMP- Series 71'!$B$18:$B$46</definedName>
    <definedName name="XDO_?NOVAL?554?">'SFMP- Series 71'!$B$18:$B$50</definedName>
    <definedName name="XDO_?NOVAL?555?">'SFMP- Series 71'!$B$18:$B$67</definedName>
    <definedName name="XDO_?NOVAL?556?">'SFMP- Series 71'!$B$18:$B$72</definedName>
    <definedName name="XDO_?NOVAL?557?">'SFMP- Series 72'!$B$38:$B$41</definedName>
    <definedName name="XDO_?NOVAL?558?">'SFMP- Series 72'!$B$38:$B$54</definedName>
    <definedName name="XDO_?NOVAL?559?">'SFMP- Series 72'!$B$38:$B$59</definedName>
    <definedName name="XDO_?NOVAL?56?">SEHF!$B$10:$B$48</definedName>
    <definedName name="XDO_?NOVAL?560?">'SFMP- Series 73'!$B$38:$B$41</definedName>
    <definedName name="XDO_?NOVAL?561?">'SFMP- Series 73'!$B$38:$B$54</definedName>
    <definedName name="XDO_?NOVAL?562?">'SFMP- Series 73'!$B$38:$B$59</definedName>
    <definedName name="XDO_?NOVAL?563?">SLDF!$B$24:$B$30</definedName>
    <definedName name="XDO_?NOVAL?564?">SLDF!$B$24:$B$57</definedName>
    <definedName name="XDO_?NOVAL?565?">SLDF!$B$24:$B$62</definedName>
    <definedName name="XDO_?NOVAL?566?">'SFMP- Series 74'!$B$26:$B$33</definedName>
    <definedName name="XDO_?NOVAL?567?">'SFMP- Series 74'!$B$26:$B$46</definedName>
    <definedName name="XDO_?NOVAL?568?">'SFMP- Series 74'!$B$26:$B$59</definedName>
    <definedName name="XDO_?NOVAL?569?">'SFMP- Series 74'!$B$26:$B$64</definedName>
    <definedName name="XDO_?NOVAL?57?">SEHF!$B$10:$B$54</definedName>
    <definedName name="XDO_?NOVAL?570?">'SFMP- Series 75'!$B$18</definedName>
    <definedName name="XDO_?NOVAL?571?">'SFMP- Series 75'!$B$18:$B$34</definedName>
    <definedName name="XDO_?NOVAL?572?">'SFMP- Series 75'!$B$18:$B$46</definedName>
    <definedName name="XDO_?NOVAL?573?">'SFMP- Series 75'!$B$18:$B$50</definedName>
    <definedName name="XDO_?NOVAL?574?">'SFMP- Series 75'!$B$18:$B$67</definedName>
    <definedName name="XDO_?NOVAL?575?">'SFMP- Series 75'!$B$18:$B$72</definedName>
    <definedName name="XDO_?NOVAL?576?">'SFMP- Series 76'!$B$18:$B$20</definedName>
    <definedName name="XDO_?NOVAL?577?">'SFMP- Series 76'!$B$18:$B$30</definedName>
    <definedName name="XDO_?NOVAL?578?">'SFMP- Series 76'!$B$18:$B$46</definedName>
    <definedName name="XDO_?NOVAL?579?">'SFMP- Series 76'!$B$18:$B$59</definedName>
    <definedName name="XDO_?NOVAL?58?">SEHF!$B$10:$B$83</definedName>
    <definedName name="XDO_?NOVAL?580?">'SFMP- Series 76'!$B$18:$B$64</definedName>
    <definedName name="XDO_?NOVAL?581?">'SFMP- Series 77'!$B$18:$B$19</definedName>
    <definedName name="XDO_?NOVAL?582?">'SFMP- Series 77'!$B$18:$B$35</definedName>
    <definedName name="XDO_?NOVAL?583?">'SFMP- Series 77'!$B$18:$B$45</definedName>
    <definedName name="XDO_?NOVAL?584?">'SFMP- Series 77'!$B$18:$B$64</definedName>
    <definedName name="XDO_?NOVAL?585?">'SFMP- Series 77'!$B$18:$B$69</definedName>
    <definedName name="XDO_?NOVAL?586?">'SFMP- Series 78'!$B$18:$B$21</definedName>
    <definedName name="XDO_?NOVAL?587?">'SFMP- Series 78'!$B$18:$B$33</definedName>
    <definedName name="XDO_?NOVAL?588?">'SFMP- Series 78'!$B$18:$B$47</definedName>
    <definedName name="XDO_?NOVAL?589?">'SFMP- Series 78'!$B$18:$B$60</definedName>
    <definedName name="XDO_?NOVAL?59?">SEHF!$B$10:$B$103</definedName>
    <definedName name="XDO_?NOVAL?590?">'SFMP- Series 78'!$B$18:$B$65</definedName>
    <definedName name="XDO_?NOVAL?591?">SDYF!$B$10:$B$42</definedName>
    <definedName name="XDO_?NOVAL?592?">SDYF!$B$10:$B$54</definedName>
    <definedName name="XDO_?NOVAL?593?">SDYF!$B$10:$B$50</definedName>
    <definedName name="XDO_?NOVAL?594?">SDYF!$B$10:$B$91</definedName>
    <definedName name="XDO_?NOVAL?595?">SDYF!$B$10:$B$96</definedName>
    <definedName name="XDO_?NOVAL?596?">'SFMP- Series 79'!$B$18:$B$21</definedName>
    <definedName name="XDO_?NOVAL?597?">'SFMP- Series 79'!$B$18:$B$44</definedName>
    <definedName name="XDO_?NOVAL?598?">'SFMP- Series 79'!$B$18:$B$57</definedName>
    <definedName name="XDO_?NOVAL?599?">'SFMP- Series 79'!$B$18:$B$62</definedName>
    <definedName name="XDO_?NOVAL?6?">#REF!</definedName>
    <definedName name="XDO_?NOVAL?60?">SEHF!$B$10:$B$113</definedName>
    <definedName name="XDO_?NOVAL?600?">'SFMP- Series 80'!$B$18:$B$19</definedName>
    <definedName name="XDO_?NOVAL?601?">'SFMP- Series 80'!$B$18:$B$36</definedName>
    <definedName name="XDO_?NOVAL?602?">'SFMP- Series 80'!$B$18:$B$47</definedName>
    <definedName name="XDO_?NOVAL?603?">'SFMP- Series 80'!$B$18:$B$66</definedName>
    <definedName name="XDO_?NOVAL?604?">'SFMP- Series 80'!$B$18:$B$71</definedName>
    <definedName name="XDO_?NOVAL?605?">'SFMP- Series 81'!$B$18:$B$25</definedName>
    <definedName name="XDO_?NOVAL?606?">'SFMP- Series 81'!$B$18:$B$41</definedName>
    <definedName name="XDO_?NOVAL?607?">'SFMP- Series 81'!$B$18:$B$54</definedName>
    <definedName name="XDO_?NOVAL?608?">'SFMP- Series 81'!$B$18:$B$67</definedName>
    <definedName name="XDO_?NOVAL?609?">'SFMP- Series 81'!$B$18:$B$72</definedName>
    <definedName name="XDO_?NOVAL?61?">SEHF!$B$10:$B$122</definedName>
    <definedName name="XDO_?NOVAL?610?">'SFMP- Series 82'!$B$30:$B$35</definedName>
    <definedName name="XDO_?NOVAL?611?">'SFMP- Series 82'!$B$30:$B$45</definedName>
    <definedName name="XDO_?NOVAL?612?">'SFMP- Series 82'!$B$30:$B$64</definedName>
    <definedName name="XDO_?NOVAL?613?">'SFMP- Series 82'!$B$30:$B$69</definedName>
    <definedName name="XDO_?NOVAL?614?">'SBI-BSE-SENSEX-IF'!$B$10:$B$39</definedName>
    <definedName name="XDO_?NOVAL?615?">'SBI-BSE-SENSEX-IF'!$B$10:$B$80</definedName>
    <definedName name="XDO_?NOVAL?616?">'SBI-BSE-SENSEX-IF'!$B$10:$B$85</definedName>
    <definedName name="XDO_?NOVAL?617?">#REF!</definedName>
    <definedName name="XDO_?NOVAL?618?">#REF!</definedName>
    <definedName name="XDO_?NOVAL?619?">#REF!</definedName>
    <definedName name="XDO_?NOVAL?62?">SEHF!$B$10:$B$128</definedName>
    <definedName name="XDO_?NOVAL?620?">#REF!</definedName>
    <definedName name="XDO_?NOVAL?621?">#REF!</definedName>
    <definedName name="XDO_?NOVAL?622?">#REF!</definedName>
    <definedName name="XDO_?NOVAL?623?">#REF!</definedName>
    <definedName name="XDO_?NOVAL?624?">#REF!</definedName>
    <definedName name="XDO_?NOVAL?625?">#REF!</definedName>
    <definedName name="XDO_?NOVAL?626?">#REF!</definedName>
    <definedName name="XDO_?NOVAL?627?">#REF!</definedName>
    <definedName name="XDO_?NOVAL?63?">SEHF!$B$10:$B$134</definedName>
    <definedName name="XDO_?NOVAL?64?">SEHF!$B$10:$B$147</definedName>
    <definedName name="XDO_?NOVAL?65?">SEHF!$B$10:$B$152</definedName>
    <definedName name="XDO_?NOVAL?66?">#REF!</definedName>
    <definedName name="XDO_?NOVAL?67?">#REF!</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SMIF!$B$18:$B$35</definedName>
    <definedName name="XDO_?NOVAL?74?">SMIF!$B$18:$B$48</definedName>
    <definedName name="XDO_?NOVAL?75?">SMIF!$B$18:$B$53</definedName>
    <definedName name="XDO_?NOVAL?76?">SMIF!$B$18:$B$78</definedName>
    <definedName name="XDO_?NOVAL?77?">SMIF!$B$18:$B$83</definedName>
    <definedName name="XDO_?NOVAL?78?">#REF!</definedName>
    <definedName name="XDO_?NOVAL?79?">#REF!</definedName>
    <definedName name="XDO_?NOVAL?8?">#REF!</definedName>
    <definedName name="XDO_?NOVAL?80?">#REF!</definedName>
    <definedName name="XDO_?NOVAL?81?">#REF!</definedName>
    <definedName name="XDO_?NOVAL?82?">SCOF!$B$10:$B$43</definedName>
    <definedName name="XDO_?NOVAL?83?">SCOF!$B$10:$B$49</definedName>
    <definedName name="XDO_?NOVAL?84?">SCOF!$B$10:$B$86</definedName>
    <definedName name="XDO_?NOVAL?85?">SCOF!$B$10:$B$91</definedName>
    <definedName name="XDO_?NOVAL?86?">STOF!$B$10:$B$23</definedName>
    <definedName name="XDO_?NOVAL?87?">STOF!$B$10:$B$28</definedName>
    <definedName name="XDO_?NOVAL?88?">STOF!$B$10:$B$33</definedName>
    <definedName name="XDO_?NOVAL?89?">STOF!$B$10:$B$70</definedName>
    <definedName name="XDO_?NOVAL?9?">#REF!</definedName>
    <definedName name="XDO_?NOVAL?90?">STOF!$B$10:$B$75</definedName>
    <definedName name="XDO_?NOVAL?91?">SHOF!$B$10:$B$30</definedName>
    <definedName name="XDO_?NOVAL?92?">SHOF!$B$10:$B$42</definedName>
    <definedName name="XDO_?NOVAL?93?">SHOF!$B$10:$B$73</definedName>
    <definedName name="XDO_?NOVAL?94?">SHOF!$B$10:$B$78</definedName>
    <definedName name="XDO_?NOVAL?95?">SCF!$B$10:$B$87</definedName>
    <definedName name="XDO_?NOVAL?96?">SCF!$B$10:$B$93</definedName>
    <definedName name="XDO_?NOVAL?97?">SCF!$B$10:$B$118</definedName>
    <definedName name="XDO_?NOVAL?98?">SCF!$B$10:$B$135</definedName>
    <definedName name="XDO_?NOVAL?99?">SCF!$B$10:$B$140</definedName>
    <definedName name="XDO_?NPTF?">#REF!</definedName>
    <definedName name="XDO_?NPTF?1?">#REF!</definedName>
    <definedName name="XDO_?NPTF?10?">#REF!</definedName>
    <definedName name="XDO_?NPTF?100?">SBIETFCON!$D$2:$D$39</definedName>
    <definedName name="XDO_?NPTF?101?">'SFMP- Series 46'!$D$2:$D$29</definedName>
    <definedName name="XDO_?NPTF?102?">'SFMP- Series 47'!$D$2:$D$27</definedName>
    <definedName name="XDO_?NPTF?103?">'SFMP- Series 48'!$D$2:$D$28</definedName>
    <definedName name="XDO_?NPTF?104?">SBAF!$D$2:$D$71</definedName>
    <definedName name="XDO_?NPTF?105?">'SFMP- Series 49'!$D$2:$D$33</definedName>
    <definedName name="XDO_?NPTF?106?">'SFMP- Series 50'!$D$2:$D$30</definedName>
    <definedName name="XDO_?NPTF?107?">'SFMP- Series 51'!$D$2:$D$36</definedName>
    <definedName name="XDO_?NPTF?108?">'SFMP- Series 52'!$D$2:$D$30</definedName>
    <definedName name="XDO_?NPTF?109?">'SFMP- Series 53'!$D$2:$D$34</definedName>
    <definedName name="XDO_?NPTF?11?">#REF!</definedName>
    <definedName name="XDO_?NPTF?110?">'SFMP- Series 54'!$D$2:$D$28</definedName>
    <definedName name="XDO_?NPTF?111?">'SFMP- Series 55'!$D$2:$D$32</definedName>
    <definedName name="XDO_?NPTF?112?">'SFMP- Series 56'!$D$2:$D$28</definedName>
    <definedName name="XDO_?NPTF?113?">'SFMP- Series 57'!$D$2:$D$29</definedName>
    <definedName name="XDO_?NPTF?114?">'SFMP- Series 58'!$D$2:$D$31</definedName>
    <definedName name="XDO_?NPTF?115?">SCPSE!$D$2:$D$47</definedName>
    <definedName name="XDO_?NPTF?116?">'SFMP- Series 59'!$D$2:$D$40</definedName>
    <definedName name="XDO_?NPTF?117?">'SFMP- Series 60'!$D$2:$D$30</definedName>
    <definedName name="XDO_?NPTF?118?">SMCF!$D$2:$D$45</definedName>
    <definedName name="XDO_?NPTF?119?">'SFMP- Series 61'!$D$2:$D$36</definedName>
    <definedName name="XDO_?NPTF?12?">#REF!</definedName>
    <definedName name="XDO_?NPTF?120?">'SFMP- Series 66'!$D$2:$D$34</definedName>
    <definedName name="XDO_?NPTF?121?">'SFMP- Series 67'!$D$2:$D$34</definedName>
    <definedName name="XDO_?NPTF?122?">'SFMP- Series 63'!$D$2:$D$18</definedName>
    <definedName name="XDO_?NPTF?123?">'SFMP- Series 64'!$D$2:$D$24</definedName>
    <definedName name="XDO_?NPTF?124?">'SFMP- Series 65'!$D$2:$D$19</definedName>
    <definedName name="XDO_?NPTF?125?">'SFMP- Series 68'!$D$2:$D$24</definedName>
    <definedName name="XDO_?NPTF?126?">SNM150IF!$D$2:$D$159</definedName>
    <definedName name="XDO_?NPTF?127?">SNS250IF!$D$2:$D$259</definedName>
    <definedName name="XDO_?NPTF?128?">'SCIGI-JUN 2036'!$D$2:$D$25</definedName>
    <definedName name="XDO_?NPTF?129?">'SCIGI-APR 2029'!$D$2:$D$24</definedName>
    <definedName name="XDO_?NPTF?13?">SLMF!$D$2:$D$79</definedName>
    <definedName name="XDO_?NPTF?130?">'SCISI-SEP 2027'!$D$2:$D$24</definedName>
    <definedName name="XDO_?NPTF?131?">'SFMP- Series 69'!$D$2:$D$18</definedName>
    <definedName name="XDO_?NPTF?132?">'SFMP- Series 71'!$D$2:$D$18</definedName>
    <definedName name="XDO_?NPTF?133?">'SFMP- Series 72'!$D$2:$D$41</definedName>
    <definedName name="XDO_?NPTF?134?">'SFMP- Series 73'!$D$2:$D$41</definedName>
    <definedName name="XDO_?NPTF?135?">SLDF!$D$2:$D$30</definedName>
    <definedName name="XDO_?NPTF?136?">'SFMP- Series 74'!$D$2:$D$33</definedName>
    <definedName name="XDO_?NPTF?137?">'SFMP- Series 75'!$D$2:$D$18</definedName>
    <definedName name="XDO_?NPTF?138?">'SFMP- Series 76'!$D$2:$D$20</definedName>
    <definedName name="XDO_?NPTF?139?">'SFMP- Series 77'!$D$2:$D$19</definedName>
    <definedName name="XDO_?NPTF?14?">SLTEF!$D$2:$D$74</definedName>
    <definedName name="XDO_?NPTF?140?">'SFMP- Series 78'!$D$2:$D$21</definedName>
    <definedName name="XDO_?NPTF?141?">SDYF!$D$2:$D$42</definedName>
    <definedName name="XDO_?NPTF?142?">'SFMP- Series 79'!$D$2:$D$21</definedName>
    <definedName name="XDO_?NPTF?143?">'SFMP- Series 80'!$D$2:$D$19</definedName>
    <definedName name="XDO_?NPTF?144?">'SFMP- Series 81'!$D$2:$D$25</definedName>
    <definedName name="XDO_?NPTF?145?">'SFMP- Series 82'!$D$2:$D$35</definedName>
    <definedName name="XDO_?NPTF?146?">'SBI-BSE-SENSEX-IF'!$D$2:$D$39</definedName>
    <definedName name="XDO_?NPTF?147?">#REF!</definedName>
    <definedName name="XDO_?NPTF?148?">#REF!</definedName>
    <definedName name="XDO_?NPTF?149?">#REF!</definedName>
    <definedName name="XDO_?NPTF?15?">#REF!</definedName>
    <definedName name="XDO_?NPTF?150?">#REF!</definedName>
    <definedName name="XDO_?NPTF?151?">#REF!</definedName>
    <definedName name="XDO_?NPTF?16?">#REF!</definedName>
    <definedName name="XDO_?NPTF?17?">SMGLF!$D$2:$D$30</definedName>
    <definedName name="XDO_?NPTF?18?">#REF!</definedName>
    <definedName name="XDO_?NPTF?19?">#REF!</definedName>
    <definedName name="XDO_?NPTF?2?">#REF!</definedName>
    <definedName name="XDO_?NPTF?20?">SEHF!$D$2:$D$43</definedName>
    <definedName name="XDO_?NPTF?21?">#REF!</definedName>
    <definedName name="XDO_?NPTF?22?">#REF!</definedName>
    <definedName name="XDO_?NPTF?23?">#REF!</definedName>
    <definedName name="XDO_?NPTF?24?">SMIF!$D$2:$D$35</definedName>
    <definedName name="XDO_?NPTF?25?">#REF!</definedName>
    <definedName name="XDO_?NPTF?26?">#REF!</definedName>
    <definedName name="XDO_?NPTF?27?">SCOF!$D$2:$D$43</definedName>
    <definedName name="XDO_?NPTF?28?">STOF!$D$2:$D$23</definedName>
    <definedName name="XDO_?NPTF?29?">SHOF!$D$2:$D$30</definedName>
    <definedName name="XDO_?NPTF?3?">#REF!</definedName>
    <definedName name="XDO_?NPTF?30?">SCF!$D$2:$D$87</definedName>
    <definedName name="XDO_?NPTF?31?">SNIF!$D$2:$D$59</definedName>
    <definedName name="XDO_?NPTF?32?">'SMCBF-SP'!$D$2:$D$30</definedName>
    <definedName name="XDO_?NPTF?33?">SOF!$D$2:$D$35</definedName>
    <definedName name="XDO_?NPTF?34?">SMMDF!$D$2:$D$52</definedName>
    <definedName name="XDO_?NPTF?35?">SLF!$D$2:$D$18</definedName>
    <definedName name="XDO_?NPTF?36?">SDBF!$D$2:$D$27</definedName>
    <definedName name="XDO_?NPTF?37?">SSF!$D$2:$D$26</definedName>
    <definedName name="XDO_?NPTF?38?">SCRF!$D$2:$D$16</definedName>
    <definedName name="XDO_?NPTF?39?">SFEF!$D$2:$D$33</definedName>
    <definedName name="XDO_?NPTF?4?">#REF!</definedName>
    <definedName name="XDO_?NPTF?40?">SCHF!$D$2:$D$50</definedName>
    <definedName name="XDO_?NPTF?41?">SMUSD!$D$2:$D$43</definedName>
    <definedName name="XDO_?NPTF?42?">SMIDCAP!$D$2:$D$70</definedName>
    <definedName name="XDO_?NPTF?43?">SMCMF!$D$2:$D$29</definedName>
    <definedName name="XDO_?NPTF?44?">SMCOMMA!$D$2:$D$32</definedName>
    <definedName name="XDO_?NPTF?45?">SMGF!$D$2:$D$26</definedName>
    <definedName name="XDO_?NPTF?46?">SFLEXI!$D$2:$D$64</definedName>
    <definedName name="XDO_?NPTF?47?">SMAAF!$D$2:$D$56</definedName>
    <definedName name="XDO_?NPTF?48?">SBLUECHIP!$D$2:$D$57</definedName>
    <definedName name="XDO_?NPTF?49?">SAOF!$D$2:$D$174</definedName>
    <definedName name="XDO_?NPTF?5?">#REF!</definedName>
    <definedName name="XDO_?NPTF?50?">SIF!$D$2:$D$41</definedName>
    <definedName name="XDO_?NPTF?51?">SMLDF!$D$2:$D$53</definedName>
    <definedName name="XDO_?NPTF?52?">SSTDF!$D$2:$D$82</definedName>
    <definedName name="XDO_?NPTF?53?">SETFGOLD!$D$2:$D$44</definedName>
    <definedName name="XDO_?NPTF?54?">SPSU!$D$2:$D$32</definedName>
    <definedName name="XDO_?NPTF?55?">SGF!$D$2:$D$42</definedName>
    <definedName name="XDO_?NPTF?56?">SBISENSEX!$D$2:$D$39</definedName>
    <definedName name="XDO_?NPTF?57?">SSCF!$D$2:$D$63</definedName>
    <definedName name="XDO_?NPTF?58?">SBPF!$D$2:$D$68</definedName>
    <definedName name="XDO_?NPTF?59?">'STAF-III'!$D$2:$D$30</definedName>
    <definedName name="XDO_?NPTF?6?">SMEEF!$D$2:$D$45</definedName>
    <definedName name="XDO_?NPTF?60?">'SLTAF-I'!$D$2:$D$35</definedName>
    <definedName name="XDO_?NPTF?61?">'SLTAF-II'!$D$2:$D$35</definedName>
    <definedName name="XDO_?NPTF?62?">SBFS!$D$2:$D$29</definedName>
    <definedName name="XDO_?NPTF?63?">SETFNN50!$D$2:$D$59</definedName>
    <definedName name="XDO_?NPTF?64?">SETFNIFBK!$D$2:$D$21</definedName>
    <definedName name="XDO_?NPTF?65?">SETFBSE100!$D$2:$D$110</definedName>
    <definedName name="XDO_?NPTF?66?">SESF!$D$2:$D$84</definedName>
    <definedName name="XDO_?NPTF?67?">SETFNIF50!$D$2:$D$59</definedName>
    <definedName name="XDO_?NPTF?68?">'SLTAF-III'!$D$2:$D$35</definedName>
    <definedName name="XDO_?NPTF?69?">SETF10GILT!$D$2:$D$24</definedName>
    <definedName name="XDO_?NPTF?7?">#REF!</definedName>
    <definedName name="XDO_?NPTF?70?">'SLTAF-IV'!$D$2:$D$32</definedName>
    <definedName name="XDO_?NPTF?71?">'SLTAF-V'!$D$2:$D$30</definedName>
    <definedName name="XDO_?NPTF?72?">'SLTAF-VI'!$D$2:$D$52</definedName>
    <definedName name="XDO_?NPTF?73?">SETFSN50!$D$2:$D$59</definedName>
    <definedName name="XDO_?NPTF?74?">SBIETFQLTY!$D$2:$D$39</definedName>
    <definedName name="XDO_?NPTF?75?">SCBF!$D$2:$D$107</definedName>
    <definedName name="XDO_?NPTF?76?">SEMVF!$D$2:$D$59</definedName>
    <definedName name="XDO_?NPTF?77?">'SDFS-C-49'!$D$2:$D$50</definedName>
    <definedName name="XDO_?NPTF?78?">'SDFS-C-50'!$D$2:$D$50</definedName>
    <definedName name="XDO_?NPTF?79?">'SFMP- Series 1'!$D$2:$D$31</definedName>
    <definedName name="XDO_?NPTF?8?">#REF!</definedName>
    <definedName name="XDO_?NPTF?80?">'SFMP- Series 6'!$D$2:$D$29</definedName>
    <definedName name="XDO_?NPTF?81?">'SFMP- Series 14'!$D$2:$D$50</definedName>
    <definedName name="XDO_?NPTF?82?">'SCPOF-Series A (Plan 7)'!$D$2:$D$59</definedName>
    <definedName name="XDO_?NPTF?83?">'SCPOF-Series A (Plan 8)'!$D$2:$D$59</definedName>
    <definedName name="XDO_?NPTF?84?">'SFMP- Series 34'!$D$2:$D$26</definedName>
    <definedName name="XDO_?NPTF?85?">'SMCBF-IP'!$D$2:$D$38</definedName>
    <definedName name="XDO_?NPTF?86?">SFRDF!$D$2:$D$28</definedName>
    <definedName name="XDO_?NPTF?87?">SBIETFIT!$D$2:$D$19</definedName>
    <definedName name="XDO_?NPTF?88?">SBIETFPB!$D$2:$D$19</definedName>
    <definedName name="XDO_?NPTF?89?">'SRBF-AP'!$D$2:$D$46</definedName>
    <definedName name="XDO_?NPTF?9?">#REF!</definedName>
    <definedName name="XDO_?NPTF?90?">'SRBF-AHP'!$D$2:$D$46</definedName>
    <definedName name="XDO_?NPTF?91?">'SRBF-CHP'!$D$2:$D$46</definedName>
    <definedName name="XDO_?NPTF?92?">'SRBF-CP'!$D$2:$D$46</definedName>
    <definedName name="XDO_?NPTF?93?">'SIA-US EQUITY FOF'!$D$2:$D$14</definedName>
    <definedName name="XDO_?NPTF?94?">'SFMP- Series 41'!$D$2:$D$19</definedName>
    <definedName name="XDO_?NPTF?95?">'SFMP- Series 42'!$D$2:$D$18</definedName>
    <definedName name="XDO_?NPTF?96?">'SFMP- Series 43'!$D$2:$D$34</definedName>
    <definedName name="XDO_?NPTF?97?">'SNN50'!$D$2:$D$59</definedName>
    <definedName name="XDO_?NPTF?98?">'SFMP- Series 44'!$D$2:$D$31</definedName>
    <definedName name="XDO_?NPTF?99?">'SFMP- Series 45'!$D$2:$D$33</definedName>
    <definedName name="XDO_?RATING?">#REF!</definedName>
    <definedName name="XDO_?RATING?1?">#REF!</definedName>
    <definedName name="XDO_?RATING?10?">#REF!</definedName>
    <definedName name="XDO_?RATING?100?">SNIF!$E$10:$E$59</definedName>
    <definedName name="XDO_?RATING?101?">SNIF!$E$10:$E$100</definedName>
    <definedName name="XDO_?RATING?102?">SNIF!$E$10:$E$105</definedName>
    <definedName name="XDO_?RATING?103?">'SMCBF-SP'!$E$10:$E$30</definedName>
    <definedName name="XDO_?RATING?104?">'SMCBF-SP'!$E$10:$E$36</definedName>
    <definedName name="XDO_?RATING?105?">'SMCBF-SP'!$E$10:$E$44</definedName>
    <definedName name="XDO_?RATING?106?">'SMCBF-SP'!$E$10:$E$53</definedName>
    <definedName name="XDO_?RATING?107?">'SMCBF-SP'!$E$10:$E$58</definedName>
    <definedName name="XDO_?RATING?108?">'SMCBF-SP'!$E$10:$E$71</definedName>
    <definedName name="XDO_?RATING?109?">'SMCBF-SP'!$E$10:$E$84</definedName>
    <definedName name="XDO_?RATING?11?">SMEEF!$E$10:$E$45</definedName>
    <definedName name="XDO_?RATING?110?">'SMCBF-SP'!$E$10:$E$89</definedName>
    <definedName name="XDO_?RATING?111?">SOF!$E$34:$E$35</definedName>
    <definedName name="XDO_?RATING?112?">SOF!$E$34:$E$53</definedName>
    <definedName name="XDO_?RATING?113?">SOF!$E$34:$E$58</definedName>
    <definedName name="XDO_?RATING?114?">SMMDF!$E$18:$E$52</definedName>
    <definedName name="XDO_?RATING?115?">SMMDF!$E$18:$E$64</definedName>
    <definedName name="XDO_?RATING?116?">SMMDF!$E$18:$E$71</definedName>
    <definedName name="XDO_?RATING?117?">SMMDF!$E$18:$E$96</definedName>
    <definedName name="XDO_?RATING?118?">SMMDF!$E$18:$E$101</definedName>
    <definedName name="XDO_?RATING?119?">SLF!$E$18</definedName>
    <definedName name="XDO_?RATING?12?">SMEEF!$E$10:$E$50</definedName>
    <definedName name="XDO_?RATING?120?">SLF!$E$18:$E$68</definedName>
    <definedName name="XDO_?RATING?121?">SLF!$E$18:$E$92</definedName>
    <definedName name="XDO_?RATING?122?">SLF!$E$18:$E$112</definedName>
    <definedName name="XDO_?RATING?123?">SLF!$E$18:$E$129</definedName>
    <definedName name="XDO_?RATING?124?">SLF!$E$18:$E$134</definedName>
    <definedName name="XDO_?RATING?125?">SDBF!$E$18:$E$27</definedName>
    <definedName name="XDO_?RATING?126?">SDBF!$E$18:$E$37</definedName>
    <definedName name="XDO_?RATING?127?">SDBF!$E$18:$E$43</definedName>
    <definedName name="XDO_?RATING?128?">SDBF!$E$18:$E$51</definedName>
    <definedName name="XDO_?RATING?129?">SDBF!$E$18:$E$70</definedName>
    <definedName name="XDO_?RATING?13?">SMEEF!$E$10:$E$54</definedName>
    <definedName name="XDO_?RATING?130?">SDBF!$E$18:$E$75</definedName>
    <definedName name="XDO_?RATING?131?">SSF!$E$26</definedName>
    <definedName name="XDO_?RATING?132?">SSF!$E$26:$E$62</definedName>
    <definedName name="XDO_?RATING?133?">SSF!$E$26:$E$97</definedName>
    <definedName name="XDO_?RATING?134?">SSF!$E$26:$E$107</definedName>
    <definedName name="XDO_?RATING?135?">SSF!$E$26:$E$113</definedName>
    <definedName name="XDO_?RATING?136?">SSF!$E$26:$E$130</definedName>
    <definedName name="XDO_?RATING?137?">SCRF!$E$16</definedName>
    <definedName name="XDO_?RATING?138?">SCRF!$E$16:$E$55</definedName>
    <definedName name="XDO_?RATING?139?">SCRF!$E$16:$E$64</definedName>
    <definedName name="XDO_?RATING?14?">SMEEF!$E$10:$E$91</definedName>
    <definedName name="XDO_?RATING?140?">SCRF!$E$16:$E$72</definedName>
    <definedName name="XDO_?RATING?141?">SCRF!$E$16:$E$76</definedName>
    <definedName name="XDO_?RATING?142?">SCRF!$E$16:$E$80</definedName>
    <definedName name="XDO_?RATING?143?">SCRF!$E$16:$E$97</definedName>
    <definedName name="XDO_?RATING?144?">SCRF!$E$16:$E$102</definedName>
    <definedName name="XDO_?RATING?145?">SFEF!$E$10:$E$33</definedName>
    <definedName name="XDO_?RATING?146?">SFEF!$E$10:$E$39</definedName>
    <definedName name="XDO_?RATING?147?">SFEF!$E$10:$E$60</definedName>
    <definedName name="XDO_?RATING?148?">SFEF!$E$10:$E$77</definedName>
    <definedName name="XDO_?RATING?149?">SFEF!$E$10:$E$82</definedName>
    <definedName name="XDO_?RATING?15?">SMEEF!$E$10:$E$96</definedName>
    <definedName name="XDO_?RATING?150?">SCHF!$E$10:$E$50</definedName>
    <definedName name="XDO_?RATING?151?">SCHF!$E$10:$E$58</definedName>
    <definedName name="XDO_?RATING?152?">SCHF!$E$10:$E$107</definedName>
    <definedName name="XDO_?RATING?153?">SCHF!$E$10:$E$115</definedName>
    <definedName name="XDO_?RATING?154?">SCHF!$E$10:$E$125</definedName>
    <definedName name="XDO_?RATING?155?">SCHF!$E$10:$E$134</definedName>
    <definedName name="XDO_?RATING?156?">SCHF!$E$10:$E$153</definedName>
    <definedName name="XDO_?RATING?157?">SCHF!$E$10:$E$158</definedName>
    <definedName name="XDO_?RATING?158?">SMUSD!$E$18:$E$43</definedName>
    <definedName name="XDO_?RATING?159?">SMUSD!$E$18:$E$56</definedName>
    <definedName name="XDO_?RATING?16?">#REF!</definedName>
    <definedName name="XDO_?RATING?160?">SMUSD!$E$18:$E$84</definedName>
    <definedName name="XDO_?RATING?161?">SMUSD!$E$18:$E$109</definedName>
    <definedName name="XDO_?RATING?162?">SMUSD!$E$18:$E$122</definedName>
    <definedName name="XDO_?RATING?163?">SMUSD!$E$18:$E$139</definedName>
    <definedName name="XDO_?RATING?164?">SMUSD!$E$18:$E$144</definedName>
    <definedName name="XDO_?RATING?165?">SMIDCAP!$E$10:$E$70</definedName>
    <definedName name="XDO_?RATING?166?">SMIDCAP!$E$10:$E$95</definedName>
    <definedName name="XDO_?RATING?167?">SMIDCAP!$E$10:$E$112</definedName>
    <definedName name="XDO_?RATING?168?">SMIDCAP!$E$10:$E$117</definedName>
    <definedName name="XDO_?RATING?169?">SMCMF!$E$24:$E$29</definedName>
    <definedName name="XDO_?RATING?17?">#REF!</definedName>
    <definedName name="XDO_?RATING?170?">SMCMF!$E$24:$E$45</definedName>
    <definedName name="XDO_?RATING?171?">SMCMF!$E$24:$E$58</definedName>
    <definedName name="XDO_?RATING?172?">SMCMF!$E$24:$E$63</definedName>
    <definedName name="XDO_?RATING?173?">SMCOMMA!$E$10:$E$32</definedName>
    <definedName name="XDO_?RATING?174?">SMCOMMA!$E$10:$E$73</definedName>
    <definedName name="XDO_?RATING?175?">SMCOMMA!$E$10:$E$78</definedName>
    <definedName name="XDO_?RATING?176?">SMGF!$E$24:$E$26</definedName>
    <definedName name="XDO_?RATING?177?">SMGF!$E$24:$E$35</definedName>
    <definedName name="XDO_?RATING?178?">SMGF!$E$24:$E$49</definedName>
    <definedName name="XDO_?RATING?179?">SMGF!$E$24:$E$66</definedName>
    <definedName name="XDO_?RATING?18?">#REF!</definedName>
    <definedName name="XDO_?RATING?180?">SMGF!$E$24:$E$71</definedName>
    <definedName name="XDO_?RATING?181?">SFLEXI!$E$10:$E$64</definedName>
    <definedName name="XDO_?RATING?182?">SFLEXI!$E$10:$E$71</definedName>
    <definedName name="XDO_?RATING?183?">SFLEXI!$E$10:$E$92</definedName>
    <definedName name="XDO_?RATING?184?">SFLEXI!$E$10:$E$109</definedName>
    <definedName name="XDO_?RATING?185?">SFLEXI!$E$10:$E$114</definedName>
    <definedName name="XDO_?RATING?186?">SMAAF!$E$10:$E$56</definedName>
    <definedName name="XDO_?RATING?187?">SMAAF!$E$10:$E$62</definedName>
    <definedName name="XDO_?RATING?188?">SMAAF!$E$10:$E$66</definedName>
    <definedName name="XDO_?RATING?189?">SMAAF!$E$10:$E$76</definedName>
    <definedName name="XDO_?RATING?19?">#REF!</definedName>
    <definedName name="XDO_?RATING?190?">SMAAF!$E$10:$E$87</definedName>
    <definedName name="XDO_?RATING?191?">SMAAF!$E$10:$E$95</definedName>
    <definedName name="XDO_?RATING?192?">SMAAF!$E$10:$E$108</definedName>
    <definedName name="XDO_?RATING?193?">SMAAF!$E$10:$E$118</definedName>
    <definedName name="XDO_?RATING?194?">SMAAF!$E$10:$E$123</definedName>
    <definedName name="XDO_?RATING?195?">SBLUECHIP!$E$10:$E$57</definedName>
    <definedName name="XDO_?RATING?196?">SBLUECHIP!$E$10:$E$82</definedName>
    <definedName name="XDO_?RATING?197?">SBLUECHIP!$E$10:$E$99</definedName>
    <definedName name="XDO_?RATING?198?">SBLUECHIP!$E$10:$E$104</definedName>
    <definedName name="XDO_?RATING?199?">SAOF!$E$10:$E$174</definedName>
    <definedName name="XDO_?RATING?2?">#REF!</definedName>
    <definedName name="XDO_?RATING?20?">#REF!</definedName>
    <definedName name="XDO_?RATING?200?">SAOF!$E$10:$E$203</definedName>
    <definedName name="XDO_?RATING?201?">SAOF!$E$10:$E$208</definedName>
    <definedName name="XDO_?RATING?202?">SAOF!$E$10:$E$217</definedName>
    <definedName name="XDO_?RATING?203?">SAOF!$E$10:$E$227</definedName>
    <definedName name="XDO_?RATING?204?">SAOF!$E$10:$E$237</definedName>
    <definedName name="XDO_?RATING?205?">SAOF!$E$10:$E$242</definedName>
    <definedName name="XDO_?RATING?206?">SIF!$E$10:$E$41</definedName>
    <definedName name="XDO_?RATING?207?">SIF!$E$10:$E$49</definedName>
    <definedName name="XDO_?RATING?208?">SIF!$E$10:$E$86</definedName>
    <definedName name="XDO_?RATING?209?">SIF!$E$10:$E$91</definedName>
    <definedName name="XDO_?RATING?21?">#REF!</definedName>
    <definedName name="XDO_?RATING?210?">SMLDF!$E$18:$E$53</definedName>
    <definedName name="XDO_?RATING?211?">SMLDF!$E$18:$E$63</definedName>
    <definedName name="XDO_?RATING?212?">SMLDF!$E$18:$E$71</definedName>
    <definedName name="XDO_?RATING?213?">SMLDF!$E$18:$E$92</definedName>
    <definedName name="XDO_?RATING?214?">SMLDF!$E$18:$E$111</definedName>
    <definedName name="XDO_?RATING?215?">SMLDF!$E$18:$E$120</definedName>
    <definedName name="XDO_?RATING?216?">SMLDF!$E$18:$E$129</definedName>
    <definedName name="XDO_?RATING?217?">SMLDF!$E$18:$E$142</definedName>
    <definedName name="XDO_?RATING?218?">SMLDF!$E$18:$E$147</definedName>
    <definedName name="XDO_?RATING?219?">SSTDF!$E$18:$E$82</definedName>
    <definedName name="XDO_?RATING?22?">#REF!</definedName>
    <definedName name="XDO_?RATING?220?">SSTDF!$E$18:$E$95</definedName>
    <definedName name="XDO_?RATING?221?">SSTDF!$E$18:$E$107</definedName>
    <definedName name="XDO_?RATING?222?">SSTDF!$E$18:$E$113</definedName>
    <definedName name="XDO_?RATING?223?">SSTDF!$E$18:$E$119</definedName>
    <definedName name="XDO_?RATING?224?">SSTDF!$E$18:$E$129</definedName>
    <definedName name="XDO_?RATING?225?">SSTDF!$E$18:$E$142</definedName>
    <definedName name="XDO_?RATING?226?">SSTDF!$E$18:$E$147</definedName>
    <definedName name="XDO_?RATING?227?">SETFGOLD!$E$44</definedName>
    <definedName name="XDO_?RATING?228?">SETFGOLD!$E$44:$E$52</definedName>
    <definedName name="XDO_?RATING?229?">SETFGOLD!$E$44:$E$57</definedName>
    <definedName name="XDO_?RATING?23?">#REF!</definedName>
    <definedName name="XDO_?RATING?230?">SPSU!$E$10:$E$32</definedName>
    <definedName name="XDO_?RATING?231?">SPSU!$E$10:$E$73</definedName>
    <definedName name="XDO_?RATING?232?">SPSU!$E$10:$E$78</definedName>
    <definedName name="XDO_?RATING?233?">SGF!$E$42</definedName>
    <definedName name="XDO_?RATING?234?">SGF!$E$42:$E$52</definedName>
    <definedName name="XDO_?RATING?235?">SGF!$E$42:$E$57</definedName>
    <definedName name="XDO_?RATING?236?">SBISENSEX!$E$10:$E$39</definedName>
    <definedName name="XDO_?RATING?237?">SBISENSEX!$E$10:$E$80</definedName>
    <definedName name="XDO_?RATING?238?">SBISENSEX!$E$10:$E$85</definedName>
    <definedName name="XDO_?RATING?239?">SSCF!$E$10:$E$63</definedName>
    <definedName name="XDO_?RATING?24?">#REF!</definedName>
    <definedName name="XDO_?RATING?240?">SSCF!$E$10:$E$75</definedName>
    <definedName name="XDO_?RATING?241?">SSCF!$E$10:$E$106</definedName>
    <definedName name="XDO_?RATING?242?">SSCF!$E$10:$E$111</definedName>
    <definedName name="XDO_?RATING?243?">SBPF!$E$18:$E$68</definedName>
    <definedName name="XDO_?RATING?244?">SBPF!$E$18:$E$78</definedName>
    <definedName name="XDO_?RATING?245?">SBPF!$E$18:$E$86</definedName>
    <definedName name="XDO_?RATING?246?">SBPF!$E$18:$E$91</definedName>
    <definedName name="XDO_?RATING?247?">SBPF!$E$18:$E$99</definedName>
    <definedName name="XDO_?RATING?248?">SBPF!$E$18:$E$118</definedName>
    <definedName name="XDO_?RATING?249?">SBPF!$E$18:$E$123</definedName>
    <definedName name="XDO_?RATING?25?">#REF!</definedName>
    <definedName name="XDO_?RATING?250?">'STAF-III'!$E$10:$E$30</definedName>
    <definedName name="XDO_?RATING?251?">'STAF-III'!$E$10:$E$71</definedName>
    <definedName name="XDO_?RATING?252?">'STAF-III'!$E$10:$E$76</definedName>
    <definedName name="XDO_?RATING?253?">'SLTAF-I'!$E$10:$E$35</definedName>
    <definedName name="XDO_?RATING?254?">'SLTAF-I'!$E$10:$E$76</definedName>
    <definedName name="XDO_?RATING?255?">'SLTAF-I'!$E$10:$E$81</definedName>
    <definedName name="XDO_?RATING?256?">'SLTAF-II'!$E$10:$E$35</definedName>
    <definedName name="XDO_?RATING?257?">'SLTAF-II'!$E$10:$E$76</definedName>
    <definedName name="XDO_?RATING?258?">'SLTAF-II'!$E$10:$E$81</definedName>
    <definedName name="XDO_?RATING?259?">SBFS!$E$10:$E$29</definedName>
    <definedName name="XDO_?RATING?26?">#REF!</definedName>
    <definedName name="XDO_?RATING?260?">SBFS!$E$10:$E$70</definedName>
    <definedName name="XDO_?RATING?261?">SBFS!$E$10:$E$75</definedName>
    <definedName name="XDO_?RATING?262?">SETFNN50!$E$10:$E$59</definedName>
    <definedName name="XDO_?RATING?263?">SETFNN50!$E$10:$E$100</definedName>
    <definedName name="XDO_?RATING?264?">SETFNN50!$E$10:$E$105</definedName>
    <definedName name="XDO_?RATING?265?">SETFNIFBK!$E$10:$E$21</definedName>
    <definedName name="XDO_?RATING?266?">SETFNIFBK!$E$10:$E$62</definedName>
    <definedName name="XDO_?RATING?267?">SETFNIFBK!$E$10:$E$67</definedName>
    <definedName name="XDO_?RATING?268?">SETFBSE100!$E$10:$E$110</definedName>
    <definedName name="XDO_?RATING?269?">SETFBSE100!$E$10:$E$151</definedName>
    <definedName name="XDO_?RATING?27?">#REF!</definedName>
    <definedName name="XDO_?RATING?270?">SETFBSE100!$E$10:$E$156</definedName>
    <definedName name="XDO_?RATING?271?">SESF!$E$10:$E$84</definedName>
    <definedName name="XDO_?RATING?272?">SESF!$E$10:$E$92</definedName>
    <definedName name="XDO_?RATING?273?">SESF!$E$10:$E$107</definedName>
    <definedName name="XDO_?RATING?274?">SESF!$E$10:$E$115</definedName>
    <definedName name="XDO_?RATING?275?">SESF!$E$10:$E$126</definedName>
    <definedName name="XDO_?RATING?276?">SESF!$E$10:$E$132</definedName>
    <definedName name="XDO_?RATING?277?">SESF!$E$10:$E$149</definedName>
    <definedName name="XDO_?RATING?278?">SESF!$E$10:$E$154</definedName>
    <definedName name="XDO_?RATING?279?">SETFNIF50!$E$10:$E$59</definedName>
    <definedName name="XDO_?RATING?28?">#REF!</definedName>
    <definedName name="XDO_?RATING?280?">SETFNIF50!$E$10:$E$100</definedName>
    <definedName name="XDO_?RATING?281?">SETFNIF50!$E$10:$E$105</definedName>
    <definedName name="XDO_?RATING?282?">'SLTAF-III'!$E$10:$E$35</definedName>
    <definedName name="XDO_?RATING?283?">'SLTAF-III'!$E$10:$E$76</definedName>
    <definedName name="XDO_?RATING?284?">'SLTAF-III'!$E$10:$E$81</definedName>
    <definedName name="XDO_?RATING?285?">SETF10GILT!$E$24</definedName>
    <definedName name="XDO_?RATING?286?">SETF10GILT!$E$24:$E$51</definedName>
    <definedName name="XDO_?RATING?287?">SETF10GILT!$E$24:$E$56</definedName>
    <definedName name="XDO_?RATING?288?">'SLTAF-IV'!$E$10:$E$32</definedName>
    <definedName name="XDO_?RATING?289?">'SLTAF-IV'!$E$10:$E$44</definedName>
    <definedName name="XDO_?RATING?29?">#REF!</definedName>
    <definedName name="XDO_?RATING?290?">'SLTAF-IV'!$E$10:$E$75</definedName>
    <definedName name="XDO_?RATING?291?">'SLTAF-IV'!$E$10:$E$80</definedName>
    <definedName name="XDO_?RATING?292?">'SLTAF-V'!$E$10:$E$30</definedName>
    <definedName name="XDO_?RATING?293?">'SLTAF-V'!$E$10:$E$71</definedName>
    <definedName name="XDO_?RATING?294?">'SLTAF-V'!$E$10:$E$76</definedName>
    <definedName name="XDO_?RATING?295?">'SLTAF-VI'!$E$10:$E$52</definedName>
    <definedName name="XDO_?RATING?296?">'SLTAF-VI'!$E$10:$E$93</definedName>
    <definedName name="XDO_?RATING?297?">'SLTAF-VI'!$E$10:$E$98</definedName>
    <definedName name="XDO_?RATING?298?">SETFSN50!$E$10:$E$59</definedName>
    <definedName name="XDO_?RATING?299?">SETFSN50!$E$10:$E$104</definedName>
    <definedName name="XDO_?RATING?3?">#REF!</definedName>
    <definedName name="XDO_?RATING?30?">#REF!</definedName>
    <definedName name="XDO_?RATING?300?">SBIETFQLTY!$E$10:$E$39</definedName>
    <definedName name="XDO_?RATING?301?">SBIETFQLTY!$E$10:$E$80</definedName>
    <definedName name="XDO_?RATING?302?">SBIETFQLTY!$E$10:$E$85</definedName>
    <definedName name="XDO_?RATING?303?">SCBF!$E$18:$E$107</definedName>
    <definedName name="XDO_?RATING?304?">SCBF!$E$18:$E$117</definedName>
    <definedName name="XDO_?RATING?305?">SCBF!$E$18:$E$129</definedName>
    <definedName name="XDO_?RATING?306?">SCBF!$E$18:$E$134</definedName>
    <definedName name="XDO_?RATING?307?">SCBF!$E$18:$E$149</definedName>
    <definedName name="XDO_?RATING?308?">SCBF!$E$18:$E$162</definedName>
    <definedName name="XDO_?RATING?309?">SCBF!$E$18:$E$167</definedName>
    <definedName name="XDO_?RATING?31?">#REF!</definedName>
    <definedName name="XDO_?RATING?310?">SEMVF!$E$10:$E$59</definedName>
    <definedName name="XDO_?RATING?311?">SEMVF!$E$10:$E$100</definedName>
    <definedName name="XDO_?RATING?312?">SEMVF!$E$10:$E$105</definedName>
    <definedName name="XDO_?RATING?313?">'SDFS-C-49'!$E$50</definedName>
    <definedName name="XDO_?RATING?314?">'SDFS-C-49'!$E$50:$E$55</definedName>
    <definedName name="XDO_?RATING?315?">'SDFS-C-50'!$E$50</definedName>
    <definedName name="XDO_?RATING?316?">'SDFS-C-50'!$E$50:$E$55</definedName>
    <definedName name="XDO_?RATING?317?">'SFMP- Series 1'!$E$26:$E$31</definedName>
    <definedName name="XDO_?RATING?318?">'SFMP- Series 1'!$E$26:$E$47</definedName>
    <definedName name="XDO_?RATING?319?">'SFMP- Series 1'!$E$26:$E$60</definedName>
    <definedName name="XDO_?RATING?32?">#REF!</definedName>
    <definedName name="XDO_?RATING?320?">'SFMP- Series 1'!$E$26:$E$65</definedName>
    <definedName name="XDO_?RATING?321?">'SFMP- Series 6'!$E$26:$E$29</definedName>
    <definedName name="XDO_?RATING?322?">'SFMP- Series 6'!$E$26:$E$45</definedName>
    <definedName name="XDO_?RATING?323?">'SFMP- Series 6'!$E$26:$E$58</definedName>
    <definedName name="XDO_?RATING?324?">'SFMP- Series 6'!$E$26:$E$63</definedName>
    <definedName name="XDO_?RATING?325?">'SFMP- Series 14'!$E$50</definedName>
    <definedName name="XDO_?RATING?326?">'SFMP- Series 14'!$E$50:$E$55</definedName>
    <definedName name="XDO_?RATING?327?">'SCPOF-Series A (Plan 7)'!$E$10:$E$59</definedName>
    <definedName name="XDO_?RATING?328?">'SCPOF-Series A (Plan 7)'!$E$10:$E$76</definedName>
    <definedName name="XDO_?RATING?329?">'SCPOF-Series A (Plan 7)'!$E$10:$E$85</definedName>
    <definedName name="XDO_?RATING?33?">SLMF!$E$10:$E$79</definedName>
    <definedName name="XDO_?RATING?330?">'SCPOF-Series A (Plan 7)'!$E$10:$E$102</definedName>
    <definedName name="XDO_?RATING?331?">'SCPOF-Series A (Plan 7)'!$E$10:$E$107</definedName>
    <definedName name="XDO_?RATING?332?">'SCPOF-Series A (Plan 8)'!$E$10:$E$59</definedName>
    <definedName name="XDO_?RATING?333?">'SCPOF-Series A (Plan 8)'!$E$10:$E$84</definedName>
    <definedName name="XDO_?RATING?334?">'SCPOF-Series A (Plan 8)'!$E$10:$E$101</definedName>
    <definedName name="XDO_?RATING?335?">'SCPOF-Series A (Plan 8)'!$E$10:$E$106</definedName>
    <definedName name="XDO_?RATING?336?">'SFMP- Series 34'!$E$26</definedName>
    <definedName name="XDO_?RATING?337?">'SFMP- Series 34'!$E$26:$E$41</definedName>
    <definedName name="XDO_?RATING?338?">'SFMP- Series 34'!$E$26:$E$54</definedName>
    <definedName name="XDO_?RATING?339?">'SFMP- Series 34'!$E$26:$E$59</definedName>
    <definedName name="XDO_?RATING?34?">SLMF!$E$10:$E$85</definedName>
    <definedName name="XDO_?RATING?340?">'SMCBF-IP'!$E$10:$E$38</definedName>
    <definedName name="XDO_?RATING?341?">'SMCBF-IP'!$E$10:$E$45</definedName>
    <definedName name="XDO_?RATING?342?">'SMCBF-IP'!$E$10:$E$49</definedName>
    <definedName name="XDO_?RATING?343?">'SMCBF-IP'!$E$10:$E$60</definedName>
    <definedName name="XDO_?RATING?344?">'SMCBF-IP'!$E$10:$E$87</definedName>
    <definedName name="XDO_?RATING?345?">'SMCBF-IP'!$E$10:$E$92</definedName>
    <definedName name="XDO_?RATING?346?">SFRDF!$E$18:$E$28</definedName>
    <definedName name="XDO_?RATING?347?">SFRDF!$E$18:$E$37</definedName>
    <definedName name="XDO_?RATING?348?">SFRDF!$E$18:$E$48</definedName>
    <definedName name="XDO_?RATING?349?">SFRDF!$E$18:$E$53</definedName>
    <definedName name="XDO_?RATING?35?">SLMF!$E$10:$E$124</definedName>
    <definedName name="XDO_?RATING?350?">SFRDF!$E$18:$E$62</definedName>
    <definedName name="XDO_?RATING?351?">SFRDF!$E$18:$E$73</definedName>
    <definedName name="XDO_?RATING?352?">SFRDF!$E$18:$E$66</definedName>
    <definedName name="XDO_?RATING?353?">SFRDF!$E$18:$E$86</definedName>
    <definedName name="XDO_?RATING?354?">SFRDF!$E$18:$E$91</definedName>
    <definedName name="XDO_?RATING?355?">SBIETFIT!$E$10:$E$19</definedName>
    <definedName name="XDO_?RATING?356?">SBIETFIT!$E$10:$E$60</definedName>
    <definedName name="XDO_?RATING?357?">SBIETFIT!$E$10:$E$65</definedName>
    <definedName name="XDO_?RATING?358?">SBIETFPB!$E$10:$E$19</definedName>
    <definedName name="XDO_?RATING?359?">SBIETFPB!$E$10:$E$60</definedName>
    <definedName name="XDO_?RATING?36?">SLMF!$E$10:$E$129</definedName>
    <definedName name="XDO_?RATING?360?">SBIETFPB!$E$10:$E$65</definedName>
    <definedName name="XDO_?RATING?361?">'SRBF-AP'!$E$10:$E$46</definedName>
    <definedName name="XDO_?RATING?362?">'SRBF-AP'!$E$10:$E$55</definedName>
    <definedName name="XDO_?RATING?363?">'SRBF-AP'!$E$10:$E$63</definedName>
    <definedName name="XDO_?RATING?364?">'SRBF-AP'!$E$10:$E$67</definedName>
    <definedName name="XDO_?RATING?365?">'SRBF-AP'!$E$10:$E$77</definedName>
    <definedName name="XDO_?RATING?366?">'SRBF-AP'!$E$10:$E$96</definedName>
    <definedName name="XDO_?RATING?367?">'SRBF-AP'!$E$10:$E$101</definedName>
    <definedName name="XDO_?RATING?368?">'SRBF-AHP'!$E$10:$E$46</definedName>
    <definedName name="XDO_?RATING?369?">'SRBF-AHP'!$E$10:$E$54</definedName>
    <definedName name="XDO_?RATING?37?">SLTEF!$E$10:$E$74</definedName>
    <definedName name="XDO_?RATING?370?">'SRBF-AHP'!$E$10:$E$59</definedName>
    <definedName name="XDO_?RATING?371?">'SRBF-AHP'!$E$10:$E$68</definedName>
    <definedName name="XDO_?RATING?372?">'SRBF-AHP'!$E$10:$E$73</definedName>
    <definedName name="XDO_?RATING?373?">'SRBF-AHP'!$E$10:$E$85</definedName>
    <definedName name="XDO_?RATING?374?">'SRBF-AHP'!$E$10:$E$104</definedName>
    <definedName name="XDO_?RATING?375?">'SRBF-AHP'!$E$10:$E$109</definedName>
    <definedName name="XDO_?RATING?376?">'SRBF-CHP'!$E$10:$E$46</definedName>
    <definedName name="XDO_?RATING?377?">'SRBF-CHP'!$E$10:$E$67</definedName>
    <definedName name="XDO_?RATING?378?">'SRBF-CHP'!$E$10:$E$75</definedName>
    <definedName name="XDO_?RATING?379?">'SRBF-CHP'!$E$10:$E$102</definedName>
    <definedName name="XDO_?RATING?38?">SLTEF!$E$10:$E$117</definedName>
    <definedName name="XDO_?RATING?380?">'SRBF-CHP'!$E$10:$E$107</definedName>
    <definedName name="XDO_?RATING?381?">'SRBF-CP'!$E$10:$E$46</definedName>
    <definedName name="XDO_?RATING?382?">'SRBF-CP'!$E$10:$E$67</definedName>
    <definedName name="XDO_?RATING?383?">'SRBF-CP'!$E$10:$E$75</definedName>
    <definedName name="XDO_?RATING?384?">'SRBF-CP'!$E$10:$E$79</definedName>
    <definedName name="XDO_?RATING?385?">'SRBF-CP'!$E$10:$E$104</definedName>
    <definedName name="XDO_?RATING?386?">'SRBF-CP'!$E$10:$E$109</definedName>
    <definedName name="XDO_?RATING?387?">'SIA-US EQUITY FOF'!$E$14</definedName>
    <definedName name="XDO_?RATING?388?">'SIA-US EQUITY FOF'!$E$14:$E$51</definedName>
    <definedName name="XDO_?RATING?389?">'SIA-US EQUITY FOF'!$E$14:$E$56</definedName>
    <definedName name="XDO_?RATING?39?">SLTEF!$E$10:$E$122</definedName>
    <definedName name="XDO_?RATING?390?">'SFMP- Series 41'!$E$18:$E$19</definedName>
    <definedName name="XDO_?RATING?391?">'SFMP- Series 41'!$E$18:$E$27</definedName>
    <definedName name="XDO_?RATING?392?">'SFMP- Series 41'!$E$18:$E$34</definedName>
    <definedName name="XDO_?RATING?393?">'SFMP- Series 41'!$E$18:$E$51</definedName>
    <definedName name="XDO_?RATING?394?">'SFMP- Series 41'!$E$18:$E$64</definedName>
    <definedName name="XDO_?RATING?395?">'SFMP- Series 41'!$E$18:$E$69</definedName>
    <definedName name="XDO_?RATING?396?">'SFMP- Series 42'!$E$18</definedName>
    <definedName name="XDO_?RATING?397?">'SFMP- Series 42'!$E$18:$E$40</definedName>
    <definedName name="XDO_?RATING?398?">'SFMP- Series 42'!$E$18:$E$59</definedName>
    <definedName name="XDO_?RATING?399?">'SFMP- Series 42'!$E$18:$E$72</definedName>
    <definedName name="XDO_?RATING?4?">#REF!</definedName>
    <definedName name="XDO_?RATING?40?">#REF!</definedName>
    <definedName name="XDO_?RATING?400?">'SFMP- Series 42'!$E$18:$E$77</definedName>
    <definedName name="XDO_?RATING?401?">'SFMP- Series 43'!$E$26:$E$34</definedName>
    <definedName name="XDO_?RATING?402?">'SFMP- Series 43'!$E$26:$E$50</definedName>
    <definedName name="XDO_?RATING?403?">'SFMP- Series 43'!$E$26:$E$63</definedName>
    <definedName name="XDO_?RATING?404?">'SFMP- Series 43'!$E$26:$E$68</definedName>
    <definedName name="XDO_?RATING?405?">'SNN50'!$E$10:$E$59</definedName>
    <definedName name="XDO_?RATING?406?">'SNN50'!$E$10:$E$100</definedName>
    <definedName name="XDO_?RATING?407?">'SNN50'!$E$10:$E$105</definedName>
    <definedName name="XDO_?RATING?408?">'SFMP- Series 44'!$E$26:$E$31</definedName>
    <definedName name="XDO_?RATING?409?">'SFMP- Series 44'!$E$26:$E$51</definedName>
    <definedName name="XDO_?RATING?41?">#REF!</definedName>
    <definedName name="XDO_?RATING?410?">'SFMP- Series 44'!$E$26:$E$64</definedName>
    <definedName name="XDO_?RATING?411?">'SFMP- Series 44'!$E$26:$E$69</definedName>
    <definedName name="XDO_?RATING?412?">'SFMP- Series 45'!$E$26:$E$33</definedName>
    <definedName name="XDO_?RATING?413?">'SFMP- Series 45'!$E$26:$E$53</definedName>
    <definedName name="XDO_?RATING?414?">'SFMP- Series 45'!$E$26:$E$66</definedName>
    <definedName name="XDO_?RATING?415?">'SFMP- Series 45'!$E$26:$E$71</definedName>
    <definedName name="XDO_?RATING?416?">SBIETFCON!$E$10:$E$39</definedName>
    <definedName name="XDO_?RATING?417?">SBIETFCON!$E$10:$E$80</definedName>
    <definedName name="XDO_?RATING?418?">SBIETFCON!$E$10:$E$85</definedName>
    <definedName name="XDO_?RATING?419?">'SFMP- Series 46'!$E$26:$E$29</definedName>
    <definedName name="XDO_?RATING?42?">#REF!</definedName>
    <definedName name="XDO_?RATING?420?">'SFMP- Series 46'!$E$26:$E$46</definedName>
    <definedName name="XDO_?RATING?421?">'SFMP- Series 46'!$E$26:$E$59</definedName>
    <definedName name="XDO_?RATING?422?">'SFMP- Series 46'!$E$26:$E$64</definedName>
    <definedName name="XDO_?RATING?423?">'SFMP- Series 47'!$E$26:$E$27</definedName>
    <definedName name="XDO_?RATING?424?">'SFMP- Series 47'!$E$26:$E$45</definedName>
    <definedName name="XDO_?RATING?425?">'SFMP- Series 47'!$E$26:$E$58</definedName>
    <definedName name="XDO_?RATING?426?">'SFMP- Series 47'!$E$26:$E$63</definedName>
    <definedName name="XDO_?RATING?427?">'SFMP- Series 48'!$E$26:$E$28</definedName>
    <definedName name="XDO_?RATING?428?">'SFMP- Series 48'!$E$26:$E$43</definedName>
    <definedName name="XDO_?RATING?429?">'SFMP- Series 48'!$E$26:$E$56</definedName>
    <definedName name="XDO_?RATING?43?">#REF!</definedName>
    <definedName name="XDO_?RATING?430?">'SFMP- Series 48'!$E$26:$E$61</definedName>
    <definedName name="XDO_?RATING?431?">SBAF!$E$10:$E$71</definedName>
    <definedName name="XDO_?RATING?432?">SBAF!$E$10:$E$78</definedName>
    <definedName name="XDO_?RATING?433?">SBAF!$E$10:$E$82</definedName>
    <definedName name="XDO_?RATING?434?">SBAF!$E$10:$E$98</definedName>
    <definedName name="XDO_?RATING?435?">SBAF!$E$10:$E$112</definedName>
    <definedName name="XDO_?RATING?436?">SBAF!$E$10:$E$116</definedName>
    <definedName name="XDO_?RATING?437?">SBAF!$E$10:$E$141</definedName>
    <definedName name="XDO_?RATING?438?">SBAF!$E$10:$E$146</definedName>
    <definedName name="XDO_?RATING?439?">'SFMP- Series 49'!$E$26:$E$33</definedName>
    <definedName name="XDO_?RATING?44?">#REF!</definedName>
    <definedName name="XDO_?RATING?440?">'SFMP- Series 49'!$E$26:$E$51</definedName>
    <definedName name="XDO_?RATING?441?">'SFMP- Series 49'!$E$26:$E$64</definedName>
    <definedName name="XDO_?RATING?442?">'SFMP- Series 49'!$E$26:$E$69</definedName>
    <definedName name="XDO_?RATING?443?">'SFMP- Series 50'!$E$26:$E$30</definedName>
    <definedName name="XDO_?RATING?444?">'SFMP- Series 50'!$E$26:$E$47</definedName>
    <definedName name="XDO_?RATING?445?">'SFMP- Series 50'!$E$26:$E$60</definedName>
    <definedName name="XDO_?RATING?446?">'SFMP- Series 50'!$E$26:$E$65</definedName>
    <definedName name="XDO_?RATING?447?">'SFMP- Series 51'!$E$26:$E$36</definedName>
    <definedName name="XDO_?RATING?448?">'SFMP- Series 51'!$E$26:$E$55</definedName>
    <definedName name="XDO_?RATING?449?">'SFMP- Series 51'!$E$26:$E$68</definedName>
    <definedName name="XDO_?RATING?45?">#REF!</definedName>
    <definedName name="XDO_?RATING?450?">'SFMP- Series 51'!$E$26:$E$73</definedName>
    <definedName name="XDO_?RATING?451?">'SFMP- Series 52'!$E$26:$E$30</definedName>
    <definedName name="XDO_?RATING?452?">'SFMP- Series 52'!$E$26:$E$49</definedName>
    <definedName name="XDO_?RATING?453?">'SFMP- Series 52'!$E$26:$E$62</definedName>
    <definedName name="XDO_?RATING?454?">'SFMP- Series 52'!$E$26:$E$67</definedName>
    <definedName name="XDO_?RATING?455?">'SFMP- Series 53'!$E$26:$E$34</definedName>
    <definedName name="XDO_?RATING?456?">'SFMP- Series 53'!$E$26:$E$52</definedName>
    <definedName name="XDO_?RATING?457?">'SFMP- Series 53'!$E$26:$E$65</definedName>
    <definedName name="XDO_?RATING?458?">'SFMP- Series 53'!$E$26:$E$70</definedName>
    <definedName name="XDO_?RATING?459?">'SFMP- Series 54'!$E$26:$E$28</definedName>
    <definedName name="XDO_?RATING?46?">SMGLF!$E$10:$E$30</definedName>
    <definedName name="XDO_?RATING?460?">'SFMP- Series 54'!$E$26:$E$42</definedName>
    <definedName name="XDO_?RATING?461?">'SFMP- Series 54'!$E$26:$E$55</definedName>
    <definedName name="XDO_?RATING?462?">'SFMP- Series 54'!$E$26:$E$60</definedName>
    <definedName name="XDO_?RATING?463?">'SFMP- Series 55'!$E$26:$E$32</definedName>
    <definedName name="XDO_?RATING?464?">'SFMP- Series 55'!$E$26:$E$50</definedName>
    <definedName name="XDO_?RATING?465?">'SFMP- Series 55'!$E$26:$E$63</definedName>
    <definedName name="XDO_?RATING?466?">'SFMP- Series 55'!$E$26:$E$68</definedName>
    <definedName name="XDO_?RATING?467?">'SFMP- Series 56'!$E$26:$E$28</definedName>
    <definedName name="XDO_?RATING?468?">'SFMP- Series 56'!$E$26:$E$43</definedName>
    <definedName name="XDO_?RATING?469?">'SFMP- Series 56'!$E$26:$E$56</definedName>
    <definedName name="XDO_?RATING?47?">SMGLF!$E$10:$E$37</definedName>
    <definedName name="XDO_?RATING?470?">'SFMP- Series 56'!$E$26:$E$61</definedName>
    <definedName name="XDO_?RATING?471?">'SFMP- Series 57'!$E$26:$E$29</definedName>
    <definedName name="XDO_?RATING?472?">'SFMP- Series 57'!$E$26:$E$49</definedName>
    <definedName name="XDO_?RATING?473?">'SFMP- Series 57'!$E$26:$E$62</definedName>
    <definedName name="XDO_?RATING?474?">'SFMP- Series 57'!$E$26:$E$67</definedName>
    <definedName name="XDO_?RATING?475?">'SFMP- Series 58'!$E$26:$E$31</definedName>
    <definedName name="XDO_?RATING?476?">'SFMP- Series 58'!$E$26:$E$47</definedName>
    <definedName name="XDO_?RATING?477?">'SFMP- Series 58'!$E$26:$E$60</definedName>
    <definedName name="XDO_?RATING?478?">'SFMP- Series 58'!$E$26:$E$65</definedName>
    <definedName name="XDO_?RATING?479?">SCPSE!$E$18:$E$47</definedName>
    <definedName name="XDO_?RATING?48?">SMGLF!$E$10:$E$74</definedName>
    <definedName name="XDO_?RATING?480?">SCPSE!$E$18:$E$56</definedName>
    <definedName name="XDO_?RATING?481?">SCPSE!$E$18:$E$140</definedName>
    <definedName name="XDO_?RATING?482?">SCPSE!$E$18:$E$165</definedName>
    <definedName name="XDO_?RATING?483?">SCPSE!$E$18:$E$170</definedName>
    <definedName name="XDO_?RATING?484?">'SFMP- Series 59'!$E$38:$E$40</definedName>
    <definedName name="XDO_?RATING?485?">'SFMP- Series 59'!$E$38:$E$53</definedName>
    <definedName name="XDO_?RATING?486?">'SFMP- Series 59'!$E$38:$E$58</definedName>
    <definedName name="XDO_?RATING?487?">'SFMP- Series 60'!$E$26:$E$30</definedName>
    <definedName name="XDO_?RATING?488?">'SFMP- Series 60'!$E$26:$E$48</definedName>
    <definedName name="XDO_?RATING?489?">'SFMP- Series 60'!$E$26:$E$61</definedName>
    <definedName name="XDO_?RATING?49?">SMGLF!$E$10:$E$79</definedName>
    <definedName name="XDO_?RATING?490?">'SFMP- Series 60'!$E$26:$E$66</definedName>
    <definedName name="XDO_?RATING?491?">SMCF!$E$10:$E$45</definedName>
    <definedName name="XDO_?RATING?492?">SMCF!$E$10:$E$60</definedName>
    <definedName name="XDO_?RATING?493?">SMCF!$E$10:$E$71</definedName>
    <definedName name="XDO_?RATING?494?">SMCF!$E$10:$E$88</definedName>
    <definedName name="XDO_?RATING?495?">SMCF!$E$10:$E$93</definedName>
    <definedName name="XDO_?RATING?496?">'SFMP- Series 61'!$E$26:$E$36</definedName>
    <definedName name="XDO_?RATING?497?">'SFMP- Series 61'!$E$26:$E$55</definedName>
    <definedName name="XDO_?RATING?498?">'SFMP- Series 61'!$E$26:$E$68</definedName>
    <definedName name="XDO_?RATING?499?">'SFMP- Series 61'!$E$26:$E$73</definedName>
    <definedName name="XDO_?RATING?5?">#REF!</definedName>
    <definedName name="XDO_?RATING?50?">#REF!</definedName>
    <definedName name="XDO_?RATING?500?">'SFMP- Series 66'!$E$26:$E$34</definedName>
    <definedName name="XDO_?RATING?501?">'SFMP- Series 66'!$E$26:$E$51</definedName>
    <definedName name="XDO_?RATING?502?">'SFMP- Series 66'!$E$26:$E$64</definedName>
    <definedName name="XDO_?RATING?503?">'SFMP- Series 66'!$E$26:$E$69</definedName>
    <definedName name="XDO_?RATING?504?">'SFMP- Series 67'!$E$26:$E$34</definedName>
    <definedName name="XDO_?RATING?505?">'SFMP- Series 67'!$E$26:$E$53</definedName>
    <definedName name="XDO_?RATING?506?">'SFMP- Series 67'!$E$26:$E$66</definedName>
    <definedName name="XDO_?RATING?507?">'SFMP- Series 67'!$E$26:$E$71</definedName>
    <definedName name="XDO_?RATING?508?">'SFMP- Series 63'!$E$18</definedName>
    <definedName name="XDO_?RATING?509?">'SFMP- Series 63'!$E$18:$E$34</definedName>
    <definedName name="XDO_?RATING?51?">#REF!</definedName>
    <definedName name="XDO_?RATING?510?">'SFMP- Series 63'!$E$18:$E$38</definedName>
    <definedName name="XDO_?RATING?511?">'SFMP- Series 63'!$E$18:$E$42</definedName>
    <definedName name="XDO_?RATING?512?">'SFMP- Series 63'!$E$18:$E$59</definedName>
    <definedName name="XDO_?RATING?513?">'SFMP- Series 63'!$E$18:$E$64</definedName>
    <definedName name="XDO_?RATING?514?">'SFMP- Series 64'!$E$24</definedName>
    <definedName name="XDO_?RATING?515?">'SFMP- Series 64'!$E$24:$E$32</definedName>
    <definedName name="XDO_?RATING?516?">'SFMP- Series 64'!$E$24:$E$49</definedName>
    <definedName name="XDO_?RATING?517?">'SFMP- Series 64'!$E$24:$E$62</definedName>
    <definedName name="XDO_?RATING?518?">'SFMP- Series 64'!$E$24:$E$67</definedName>
    <definedName name="XDO_?RATING?519?">'SFMP- Series 65'!$E$18:$E$19</definedName>
    <definedName name="XDO_?RATING?52?">#REF!</definedName>
    <definedName name="XDO_?RATING?520?">'SFMP- Series 65'!$E$18:$E$37</definedName>
    <definedName name="XDO_?RATING?521?">'SFMP- Series 65'!$E$18:$E$45</definedName>
    <definedName name="XDO_?RATING?522?">'SFMP- Series 65'!$E$18:$E$49</definedName>
    <definedName name="XDO_?RATING?523?">'SFMP- Series 65'!$E$18:$E$66</definedName>
    <definedName name="XDO_?RATING?524?">'SFMP- Series 65'!$E$18:$E$71</definedName>
    <definedName name="XDO_?RATING?525?">'SFMP- Series 68'!$E$24</definedName>
    <definedName name="XDO_?RATING?526?">'SFMP- Series 68'!$E$24:$E$41</definedName>
    <definedName name="XDO_?RATING?527?">'SFMP- Series 68'!$E$24:$E$54</definedName>
    <definedName name="XDO_?RATING?528?">'SFMP- Series 68'!$E$24:$E$59</definedName>
    <definedName name="XDO_?RATING?529?">SNM150IF!$E$10:$E$159</definedName>
    <definedName name="XDO_?RATING?53?">#REF!</definedName>
    <definedName name="XDO_?RATING?530?">SNM150IF!$E$10:$E$200</definedName>
    <definedName name="XDO_?RATING?531?">SNM150IF!$E$10:$E$205</definedName>
    <definedName name="XDO_?RATING?532?">SNS250IF!$E$10:$E$259</definedName>
    <definedName name="XDO_?RATING?533?">SNS250IF!$E$10:$E$300</definedName>
    <definedName name="XDO_?RATING?534?">SNS250IF!$E$10:$E$305</definedName>
    <definedName name="XDO_?RATING?535?">'SCIGI-JUN 2036'!$E$24:$E$25</definedName>
    <definedName name="XDO_?RATING?536?">'SCIGI-JUN 2036'!$E$24:$E$52</definedName>
    <definedName name="XDO_?RATING?537?">'SCIGI-JUN 2036'!$E$24:$E$57</definedName>
    <definedName name="XDO_?RATING?538?">'SCIGI-APR 2029'!$E$24</definedName>
    <definedName name="XDO_?RATING?539?">'SCIGI-APR 2029'!$E$24:$E$51</definedName>
    <definedName name="XDO_?RATING?54?">#REF!</definedName>
    <definedName name="XDO_?RATING?540?">'SCIGI-APR 2029'!$E$24:$E$56</definedName>
    <definedName name="XDO_?RATING?541?">'SCISI-SEP 2027'!$E$24</definedName>
    <definedName name="XDO_?RATING?542?">'SCISI-SEP 2027'!$E$24:$E$44</definedName>
    <definedName name="XDO_?RATING?543?">'SCISI-SEP 2027'!$E$24:$E$69</definedName>
    <definedName name="XDO_?RATING?544?">'SCISI-SEP 2027'!$E$24:$E$74</definedName>
    <definedName name="XDO_?RATING?545?">'SFMP- Series 69'!$E$18</definedName>
    <definedName name="XDO_?RATING?546?">'SFMP- Series 69'!$E$18:$E$36</definedName>
    <definedName name="XDO_?RATING?547?">'SFMP- Series 69'!$E$18:$E$46</definedName>
    <definedName name="XDO_?RATING?548?">'SFMP- Series 69'!$E$18:$E$55</definedName>
    <definedName name="XDO_?RATING?549?">'SFMP- Series 69'!$E$18:$E$68</definedName>
    <definedName name="XDO_?RATING?55?">SEHF!$E$10:$E$43</definedName>
    <definedName name="XDO_?RATING?550?">'SFMP- Series 69'!$E$18:$E$73</definedName>
    <definedName name="XDO_?RATING?551?">'SFMP- Series 71'!$E$18</definedName>
    <definedName name="XDO_?RATING?552?">'SFMP- Series 71'!$E$18:$E$36</definedName>
    <definedName name="XDO_?RATING?553?">'SFMP- Series 71'!$E$18:$E$46</definedName>
    <definedName name="XDO_?RATING?554?">'SFMP- Series 71'!$E$18:$E$50</definedName>
    <definedName name="XDO_?RATING?555?">'SFMP- Series 71'!$E$18:$E$67</definedName>
    <definedName name="XDO_?RATING?556?">'SFMP- Series 71'!$E$18:$E$72</definedName>
    <definedName name="XDO_?RATING?557?">'SFMP- Series 72'!$E$38:$E$41</definedName>
    <definedName name="XDO_?RATING?558?">'SFMP- Series 72'!$E$38:$E$54</definedName>
    <definedName name="XDO_?RATING?559?">'SFMP- Series 72'!$E$38:$E$59</definedName>
    <definedName name="XDO_?RATING?56?">SEHF!$E$10:$E$48</definedName>
    <definedName name="XDO_?RATING?560?">'SFMP- Series 73'!$E$38:$E$41</definedName>
    <definedName name="XDO_?RATING?561?">'SFMP- Series 73'!$E$38:$E$54</definedName>
    <definedName name="XDO_?RATING?562?">'SFMP- Series 73'!$E$38:$E$59</definedName>
    <definedName name="XDO_?RATING?563?">SLDF!$E$24:$E$30</definedName>
    <definedName name="XDO_?RATING?564?">SLDF!$E$24:$E$57</definedName>
    <definedName name="XDO_?RATING?565?">SLDF!$E$24:$E$62</definedName>
    <definedName name="XDO_?RATING?566?">'SFMP- Series 74'!$E$26:$E$33</definedName>
    <definedName name="XDO_?RATING?567?">'SFMP- Series 74'!$E$26:$E$46</definedName>
    <definedName name="XDO_?RATING?568?">'SFMP- Series 74'!$E$26:$E$59</definedName>
    <definedName name="XDO_?RATING?569?">'SFMP- Series 74'!$E$26:$E$64</definedName>
    <definedName name="XDO_?RATING?57?">SEHF!$E$10:$E$54</definedName>
    <definedName name="XDO_?RATING?570?">'SFMP- Series 75'!$E$18</definedName>
    <definedName name="XDO_?RATING?571?">'SFMP- Series 75'!$E$18:$E$34</definedName>
    <definedName name="XDO_?RATING?572?">'SFMP- Series 75'!$E$18:$E$46</definedName>
    <definedName name="XDO_?RATING?573?">'SFMP- Series 75'!$E$18:$E$50</definedName>
    <definedName name="XDO_?RATING?574?">'SFMP- Series 75'!$E$18:$E$67</definedName>
    <definedName name="XDO_?RATING?575?">'SFMP- Series 75'!$E$18:$E$72</definedName>
    <definedName name="XDO_?RATING?576?">'SFMP- Series 76'!$E$18:$E$20</definedName>
    <definedName name="XDO_?RATING?577?">'SFMP- Series 76'!$E$18:$E$30</definedName>
    <definedName name="XDO_?RATING?578?">'SFMP- Series 76'!$E$18:$E$46</definedName>
    <definedName name="XDO_?RATING?579?">'SFMP- Series 76'!$E$18:$E$59</definedName>
    <definedName name="XDO_?RATING?58?">SEHF!$E$10:$E$83</definedName>
    <definedName name="XDO_?RATING?580?">'SFMP- Series 76'!$E$18:$E$64</definedName>
    <definedName name="XDO_?RATING?581?">'SFMP- Series 77'!$E$18:$E$19</definedName>
    <definedName name="XDO_?RATING?582?">'SFMP- Series 77'!$E$18:$E$35</definedName>
    <definedName name="XDO_?RATING?583?">'SFMP- Series 77'!$E$18:$E$45</definedName>
    <definedName name="XDO_?RATING?584?">'SFMP- Series 77'!$E$18:$E$64</definedName>
    <definedName name="XDO_?RATING?585?">'SFMP- Series 77'!$E$18:$E$69</definedName>
    <definedName name="XDO_?RATING?586?">'SFMP- Series 78'!$E$18:$E$21</definedName>
    <definedName name="XDO_?RATING?587?">'SFMP- Series 78'!$E$18:$E$33</definedName>
    <definedName name="XDO_?RATING?588?">'SFMP- Series 78'!$E$18:$E$47</definedName>
    <definedName name="XDO_?RATING?589?">'SFMP- Series 78'!$E$18:$E$60</definedName>
    <definedName name="XDO_?RATING?59?">SEHF!$E$10:$E$103</definedName>
    <definedName name="XDO_?RATING?590?">'SFMP- Series 78'!$E$18:$E$65</definedName>
    <definedName name="XDO_?RATING?591?">SDYF!$E$10:$E$42</definedName>
    <definedName name="XDO_?RATING?592?">SDYF!$E$10:$E$54</definedName>
    <definedName name="XDO_?RATING?593?">SDYF!$E$10:$E$50</definedName>
    <definedName name="XDO_?RATING?594?">SDYF!$E$10:$E$91</definedName>
    <definedName name="XDO_?RATING?595?">SDYF!$E$10:$E$96</definedName>
    <definedName name="XDO_?RATING?596?">'SFMP- Series 79'!$E$18:$E$21</definedName>
    <definedName name="XDO_?RATING?597?">'SFMP- Series 79'!$E$18:$E$44</definedName>
    <definedName name="XDO_?RATING?598?">'SFMP- Series 79'!$E$18:$E$57</definedName>
    <definedName name="XDO_?RATING?599?">'SFMP- Series 79'!$E$18:$E$62</definedName>
    <definedName name="XDO_?RATING?6?">#REF!</definedName>
    <definedName name="XDO_?RATING?60?">SEHF!$E$10:$E$113</definedName>
    <definedName name="XDO_?RATING?600?">'SFMP- Series 80'!$E$18:$E$19</definedName>
    <definedName name="XDO_?RATING?601?">'SFMP- Series 80'!$E$18:$E$36</definedName>
    <definedName name="XDO_?RATING?602?">'SFMP- Series 80'!$E$18:$E$47</definedName>
    <definedName name="XDO_?RATING?603?">'SFMP- Series 80'!$E$18:$E$66</definedName>
    <definedName name="XDO_?RATING?604?">'SFMP- Series 80'!$E$18:$E$71</definedName>
    <definedName name="XDO_?RATING?605?">'SFMP- Series 81'!$E$18:$E$25</definedName>
    <definedName name="XDO_?RATING?606?">'SFMP- Series 81'!$E$18:$E$41</definedName>
    <definedName name="XDO_?RATING?607?">'SFMP- Series 81'!$E$18:$E$54</definedName>
    <definedName name="XDO_?RATING?608?">'SFMP- Series 81'!$E$18:$E$67</definedName>
    <definedName name="XDO_?RATING?609?">'SFMP- Series 81'!$E$18:$E$72</definedName>
    <definedName name="XDO_?RATING?61?">SEHF!$E$10:$E$122</definedName>
    <definedName name="XDO_?RATING?610?">'SFMP- Series 82'!$E$30:$E$35</definedName>
    <definedName name="XDO_?RATING?611?">'SFMP- Series 82'!$E$30:$E$45</definedName>
    <definedName name="XDO_?RATING?612?">'SFMP- Series 82'!$E$30:$E$64</definedName>
    <definedName name="XDO_?RATING?613?">'SFMP- Series 82'!$E$30:$E$69</definedName>
    <definedName name="XDO_?RATING?614?">'SBI-BSE-SENSEX-IF'!$E$10:$E$39</definedName>
    <definedName name="XDO_?RATING?615?">'SBI-BSE-SENSEX-IF'!$E$10:$E$80</definedName>
    <definedName name="XDO_?RATING?616?">'SBI-BSE-SENSEX-IF'!$E$10:$E$85</definedName>
    <definedName name="XDO_?RATING?617?">#REF!</definedName>
    <definedName name="XDO_?RATING?618?">#REF!</definedName>
    <definedName name="XDO_?RATING?619?">#REF!</definedName>
    <definedName name="XDO_?RATING?62?">SEHF!$E$10:$E$128</definedName>
    <definedName name="XDO_?RATING?620?">#REF!</definedName>
    <definedName name="XDO_?RATING?621?">#REF!</definedName>
    <definedName name="XDO_?RATING?622?">#REF!</definedName>
    <definedName name="XDO_?RATING?623?">#REF!</definedName>
    <definedName name="XDO_?RATING?624?">#REF!</definedName>
    <definedName name="XDO_?RATING?625?">#REF!</definedName>
    <definedName name="XDO_?RATING?626?">#REF!</definedName>
    <definedName name="XDO_?RATING?627?">#REF!</definedName>
    <definedName name="XDO_?RATING?63?">SEHF!$E$10:$E$134</definedName>
    <definedName name="XDO_?RATING?64?">SEHF!$E$10:$E$147</definedName>
    <definedName name="XDO_?RATING?65?">SEHF!$E$10:$E$152</definedName>
    <definedName name="XDO_?RATING?66?">#REF!</definedName>
    <definedName name="XDO_?RATING?67?">#REF!</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SMIF!$E$18:$E$35</definedName>
    <definedName name="XDO_?RATING?74?">SMIF!$E$18:$E$48</definedName>
    <definedName name="XDO_?RATING?75?">SMIF!$E$18:$E$53</definedName>
    <definedName name="XDO_?RATING?76?">SMIF!$E$18:$E$78</definedName>
    <definedName name="XDO_?RATING?77?">SMIF!$E$18:$E$83</definedName>
    <definedName name="XDO_?RATING?78?">#REF!</definedName>
    <definedName name="XDO_?RATING?79?">#REF!</definedName>
    <definedName name="XDO_?RATING?8?">#REF!</definedName>
    <definedName name="XDO_?RATING?80?">#REF!</definedName>
    <definedName name="XDO_?RATING?81?">#REF!</definedName>
    <definedName name="XDO_?RATING?82?">SCOF!$E$10:$E$43</definedName>
    <definedName name="XDO_?RATING?83?">SCOF!$E$10:$E$49</definedName>
    <definedName name="XDO_?RATING?84?">SCOF!$E$10:$E$86</definedName>
    <definedName name="XDO_?RATING?85?">SCOF!$E$10:$E$91</definedName>
    <definedName name="XDO_?RATING?86?">STOF!$E$10:$E$23</definedName>
    <definedName name="XDO_?RATING?87?">STOF!$E$10:$E$28</definedName>
    <definedName name="XDO_?RATING?88?">STOF!$E$10:$E$33</definedName>
    <definedName name="XDO_?RATING?89?">STOF!$E$10:$E$70</definedName>
    <definedName name="XDO_?RATING?9?">#REF!</definedName>
    <definedName name="XDO_?RATING?90?">STOF!$E$10:$E$75</definedName>
    <definedName name="XDO_?RATING?91?">SHOF!$E$10:$E$30</definedName>
    <definedName name="XDO_?RATING?92?">SHOF!$E$10:$E$42</definedName>
    <definedName name="XDO_?RATING?93?">SHOF!$E$10:$E$73</definedName>
    <definedName name="XDO_?RATING?94?">SHOF!$E$10:$E$78</definedName>
    <definedName name="XDO_?RATING?95?">SCF!$E$10:$E$87</definedName>
    <definedName name="XDO_?RATING?96?">SCF!$E$10:$E$93</definedName>
    <definedName name="XDO_?RATING?97?">SCF!$E$10:$E$118</definedName>
    <definedName name="XDO_?RATING?98?">SCF!$E$10:$E$135</definedName>
    <definedName name="XDO_?RATING?99?">SCF!$E$10:$E$140</definedName>
    <definedName name="XDO_?REMARKS?">#REF!</definedName>
    <definedName name="XDO_?REMARKS?1?">#REF!</definedName>
    <definedName name="XDO_?REMARKS?10?">#REF!</definedName>
    <definedName name="XDO_?REMARKS?100?">SNIF!$K$10:$K$59</definedName>
    <definedName name="XDO_?REMARKS?101?">SNIF!$K$10:$K$100</definedName>
    <definedName name="XDO_?REMARKS?102?">SNIF!$K$10:$K$105</definedName>
    <definedName name="XDO_?REMARKS?103?">'SMCBF-SP'!$K$10:$K$30</definedName>
    <definedName name="XDO_?REMARKS?104?">'SMCBF-SP'!$K$10:$K$36</definedName>
    <definedName name="XDO_?REMARKS?105?">'SMCBF-SP'!$K$10:$K$44</definedName>
    <definedName name="XDO_?REMARKS?106?">'SMCBF-SP'!$K$10:$K$53</definedName>
    <definedName name="XDO_?REMARKS?107?">'SMCBF-SP'!$K$10:$K$58</definedName>
    <definedName name="XDO_?REMARKS?108?">'SMCBF-SP'!$K$10:$K$71</definedName>
    <definedName name="XDO_?REMARKS?109?">'SMCBF-SP'!$K$10:$K$84</definedName>
    <definedName name="XDO_?REMARKS?11?">SMEEF!$M$10:$M$45</definedName>
    <definedName name="XDO_?REMARKS?110?">'SMCBF-SP'!$K$10:$K$89</definedName>
    <definedName name="XDO_?REMARKS?111?">SOF!$K$34:$K$35</definedName>
    <definedName name="XDO_?REMARKS?112?">SOF!$K$34:$K$53</definedName>
    <definedName name="XDO_?REMARKS?113?">SOF!$K$34:$K$58</definedName>
    <definedName name="XDO_?REMARKS?114?">SMMDF!$K$18:$K$52</definedName>
    <definedName name="XDO_?REMARKS?115?">SMMDF!$K$18:$K$64</definedName>
    <definedName name="XDO_?REMARKS?116?">SMMDF!$K$18:$K$71</definedName>
    <definedName name="XDO_?REMARKS?117?">SMMDF!$K$18:$K$96</definedName>
    <definedName name="XDO_?REMARKS?118?">SMMDF!$K$18:$K$101</definedName>
    <definedName name="XDO_?REMARKS?119?">SLF!$K$18</definedName>
    <definedName name="XDO_?REMARKS?12?">SMEEF!$M$10:$M$50</definedName>
    <definedName name="XDO_?REMARKS?120?">SLF!$K$18:$K$68</definedName>
    <definedName name="XDO_?REMARKS?121?">SLF!$K$18:$K$92</definedName>
    <definedName name="XDO_?REMARKS?122?">SLF!$K$18:$K$112</definedName>
    <definedName name="XDO_?REMARKS?123?">SLF!$K$18:$K$129</definedName>
    <definedName name="XDO_?REMARKS?124?">SLF!$K$18:$K$134</definedName>
    <definedName name="XDO_?REMARKS?125?">SDBF!$K$18:$K$27</definedName>
    <definedName name="XDO_?REMARKS?126?">SDBF!$K$18:$K$37</definedName>
    <definedName name="XDO_?REMARKS?127?">SDBF!$K$18:$K$43</definedName>
    <definedName name="XDO_?REMARKS?128?">SDBF!$K$18:$K$51</definedName>
    <definedName name="XDO_?REMARKS?129?">SDBF!$K$18:$K$70</definedName>
    <definedName name="XDO_?REMARKS?13?">SMEEF!$M$10:$M$54</definedName>
    <definedName name="XDO_?REMARKS?130?">SDBF!$K$18:$K$75</definedName>
    <definedName name="XDO_?REMARKS?131?">SSF!$K$26</definedName>
    <definedName name="XDO_?REMARKS?132?">SSF!$K$26:$K$62</definedName>
    <definedName name="XDO_?REMARKS?133?">SSF!$K$26:$K$97</definedName>
    <definedName name="XDO_?REMARKS?134?">SSF!$K$26:$K$107</definedName>
    <definedName name="XDO_?REMARKS?135?">SSF!$K$26:$K$113</definedName>
    <definedName name="XDO_?REMARKS?136?">SSF!$K$26:$K$130</definedName>
    <definedName name="XDO_?REMARKS?137?">SCRF!$K$16</definedName>
    <definedName name="XDO_?REMARKS?138?">SCRF!$K$16:$K$55</definedName>
    <definedName name="XDO_?REMARKS?139?">SCRF!$K$16:$K$64</definedName>
    <definedName name="XDO_?REMARKS?14?">SMEEF!$M$10:$M$91</definedName>
    <definedName name="XDO_?REMARKS?140?">SCRF!$K$16:$K$72</definedName>
    <definedName name="XDO_?REMARKS?141?">SCRF!$K$16:$K$76</definedName>
    <definedName name="XDO_?REMARKS?142?">SCRF!$K$16:$K$80</definedName>
    <definedName name="XDO_?REMARKS?143?">SCRF!$K$16:$K$97</definedName>
    <definedName name="XDO_?REMARKS?144?">SCRF!$K$16:$K$102</definedName>
    <definedName name="XDO_?REMARKS?145?">SFEF!$K$10:$K$33</definedName>
    <definedName name="XDO_?REMARKS?146?">SFEF!$K$10:$K$39</definedName>
    <definedName name="XDO_?REMARKS?147?">SFEF!$K$10:$K$60</definedName>
    <definedName name="XDO_?REMARKS?148?">SFEF!$K$10:$K$77</definedName>
    <definedName name="XDO_?REMARKS?149?">SFEF!$K$10:$K$82</definedName>
    <definedName name="XDO_?REMARKS?15?">SMEEF!$M$10:$M$96</definedName>
    <definedName name="XDO_?REMARKS?150?">SCHF!$K$10:$K$50</definedName>
    <definedName name="XDO_?REMARKS?151?">SCHF!$K$10:$K$58</definedName>
    <definedName name="XDO_?REMARKS?152?">SCHF!$K$10:$K$107</definedName>
    <definedName name="XDO_?REMARKS?153?">SCHF!$K$10:$K$115</definedName>
    <definedName name="XDO_?REMARKS?154?">SCHF!$K$10:$K$125</definedName>
    <definedName name="XDO_?REMARKS?155?">SCHF!$K$10:$K$134</definedName>
    <definedName name="XDO_?REMARKS?156?">SCHF!$K$10:$K$153</definedName>
    <definedName name="XDO_?REMARKS?157?">SCHF!$K$10:$K$158</definedName>
    <definedName name="XDO_?REMARKS?158?">SMUSD!$K$18:$K$43</definedName>
    <definedName name="XDO_?REMARKS?159?">SMUSD!$K$18:$K$56</definedName>
    <definedName name="XDO_?REMARKS?16?">#REF!</definedName>
    <definedName name="XDO_?REMARKS?160?">SMUSD!$K$18:$K$84</definedName>
    <definedName name="XDO_?REMARKS?161?">SMUSD!$K$18:$K$109</definedName>
    <definedName name="XDO_?REMARKS?162?">SMUSD!$K$18:$K$122</definedName>
    <definedName name="XDO_?REMARKS?163?">SMUSD!$K$18:$K$139</definedName>
    <definedName name="XDO_?REMARKS?164?">SMUSD!$K$18:$K$144</definedName>
    <definedName name="XDO_?REMARKS?165?">SMIDCAP!$K$10:$K$70</definedName>
    <definedName name="XDO_?REMARKS?166?">SMIDCAP!$K$10:$K$95</definedName>
    <definedName name="XDO_?REMARKS?167?">SMIDCAP!$K$10:$K$112</definedName>
    <definedName name="XDO_?REMARKS?168?">SMIDCAP!$K$10:$K$117</definedName>
    <definedName name="XDO_?REMARKS?169?">SMCMF!$K$24:$K$29</definedName>
    <definedName name="XDO_?REMARKS?17?">#REF!</definedName>
    <definedName name="XDO_?REMARKS?170?">SMCMF!$K$24:$K$45</definedName>
    <definedName name="XDO_?REMARKS?171?">SMCMF!$K$24:$K$58</definedName>
    <definedName name="XDO_?REMARKS?172?">SMCMF!$K$24:$K$63</definedName>
    <definedName name="XDO_?REMARKS?173?">SMCOMMA!$K$10:$K$32</definedName>
    <definedName name="XDO_?REMARKS?174?">SMCOMMA!$K$10:$K$73</definedName>
    <definedName name="XDO_?REMARKS?175?">SMCOMMA!$K$10:$K$78</definedName>
    <definedName name="XDO_?REMARKS?176?">SMGF!$K$24:$K$26</definedName>
    <definedName name="XDO_?REMARKS?177?">SMGF!$K$24:$K$35</definedName>
    <definedName name="XDO_?REMARKS?178?">SMGF!$K$24:$K$49</definedName>
    <definedName name="XDO_?REMARKS?179?">SMGF!$K$24:$K$66</definedName>
    <definedName name="XDO_?REMARKS?18?">#REF!</definedName>
    <definedName name="XDO_?REMARKS?180?">SMGF!$K$24:$K$71</definedName>
    <definedName name="XDO_?REMARKS?181?">SFLEXI!$K$10:$K$64</definedName>
    <definedName name="XDO_?REMARKS?182?">SFLEXI!$K$10:$K$71</definedName>
    <definedName name="XDO_?REMARKS?183?">SFLEXI!$K$10:$K$92</definedName>
    <definedName name="XDO_?REMARKS?184?">SFLEXI!$K$10:$K$109</definedName>
    <definedName name="XDO_?REMARKS?185?">SFLEXI!$K$10:$K$114</definedName>
    <definedName name="XDO_?REMARKS?186?">SMAAF!$K$10:$K$56</definedName>
    <definedName name="XDO_?REMARKS?187?">SMAAF!$K$10:$K$62</definedName>
    <definedName name="XDO_?REMARKS?188?">SMAAF!$K$10:$K$66</definedName>
    <definedName name="XDO_?REMARKS?189?">SMAAF!$K$10:$K$76</definedName>
    <definedName name="XDO_?REMARKS?19?">#REF!</definedName>
    <definedName name="XDO_?REMARKS?190?">SMAAF!$K$10:$K$87</definedName>
    <definedName name="XDO_?REMARKS?191?">SMAAF!$K$10:$K$95</definedName>
    <definedName name="XDO_?REMARKS?192?">SMAAF!$K$10:$K$108</definedName>
    <definedName name="XDO_?REMARKS?193?">SMAAF!$K$10:$K$118</definedName>
    <definedName name="XDO_?REMARKS?194?">SMAAF!$K$10:$K$123</definedName>
    <definedName name="XDO_?REMARKS?195?">SBLUECHIP!$K$10:$K$57</definedName>
    <definedName name="XDO_?REMARKS?196?">SBLUECHIP!$K$10:$K$82</definedName>
    <definedName name="XDO_?REMARKS?197?">SBLUECHIP!$K$10:$K$99</definedName>
    <definedName name="XDO_?REMARKS?198?">SBLUECHIP!$K$10:$K$104</definedName>
    <definedName name="XDO_?REMARKS?199?">SAOF!$K$10:$K$174</definedName>
    <definedName name="XDO_?REMARKS?2?">#REF!</definedName>
    <definedName name="XDO_?REMARKS?20?">#REF!</definedName>
    <definedName name="XDO_?REMARKS?200?">SAOF!$K$10:$K$203</definedName>
    <definedName name="XDO_?REMARKS?201?">SAOF!$K$10:$K$208</definedName>
    <definedName name="XDO_?REMARKS?202?">SAOF!$K$10:$K$217</definedName>
    <definedName name="XDO_?REMARKS?203?">SAOF!$K$10:$K$227</definedName>
    <definedName name="XDO_?REMARKS?204?">SAOF!$K$10:$K$237</definedName>
    <definedName name="XDO_?REMARKS?205?">SAOF!$K$10:$K$242</definedName>
    <definedName name="XDO_?REMARKS?206?">SIF!$K$10:$K$41</definedName>
    <definedName name="XDO_?REMARKS?207?">SIF!$K$10:$K$49</definedName>
    <definedName name="XDO_?REMARKS?208?">SIF!$K$10:$K$86</definedName>
    <definedName name="XDO_?REMARKS?209?">SIF!$K$10:$K$91</definedName>
    <definedName name="XDO_?REMARKS?21?">#REF!</definedName>
    <definedName name="XDO_?REMARKS?210?">SMLDF!$K$18:$K$53</definedName>
    <definedName name="XDO_?REMARKS?211?">SMLDF!$K$18:$K$63</definedName>
    <definedName name="XDO_?REMARKS?212?">SMLDF!$K$18:$K$71</definedName>
    <definedName name="XDO_?REMARKS?213?">SMLDF!$K$18:$K$92</definedName>
    <definedName name="XDO_?REMARKS?214?">SMLDF!$K$18:$K$111</definedName>
    <definedName name="XDO_?REMARKS?215?">SMLDF!$K$18:$K$120</definedName>
    <definedName name="XDO_?REMARKS?216?">SMLDF!$K$18:$K$129</definedName>
    <definedName name="XDO_?REMARKS?217?">SMLDF!$K$18:$K$142</definedName>
    <definedName name="XDO_?REMARKS?218?">SMLDF!$K$18:$K$147</definedName>
    <definedName name="XDO_?REMARKS?219?">SSTDF!$K$18:$K$82</definedName>
    <definedName name="XDO_?REMARKS?22?">#REF!</definedName>
    <definedName name="XDO_?REMARKS?220?">SSTDF!$K$18:$K$95</definedName>
    <definedName name="XDO_?REMARKS?221?">SSTDF!$K$18:$K$107</definedName>
    <definedName name="XDO_?REMARKS?222?">SSTDF!$K$18:$K$113</definedName>
    <definedName name="XDO_?REMARKS?223?">SSTDF!$K$18:$K$119</definedName>
    <definedName name="XDO_?REMARKS?224?">SSTDF!$K$18:$K$129</definedName>
    <definedName name="XDO_?REMARKS?225?">SSTDF!$K$18:$K$142</definedName>
    <definedName name="XDO_?REMARKS?226?">SSTDF!$K$18:$K$147</definedName>
    <definedName name="XDO_?REMARKS?227?">SETFGOLD!$K$44</definedName>
    <definedName name="XDO_?REMARKS?228?">SETFGOLD!$K$44:$K$52</definedName>
    <definedName name="XDO_?REMARKS?229?">SETFGOLD!$K$44:$K$57</definedName>
    <definedName name="XDO_?REMARKS?23?">#REF!</definedName>
    <definedName name="XDO_?REMARKS?230?">SPSU!$K$10:$K$32</definedName>
    <definedName name="XDO_?REMARKS?231?">SPSU!$K$10:$K$73</definedName>
    <definedName name="XDO_?REMARKS?232?">SPSU!$K$10:$K$78</definedName>
    <definedName name="XDO_?REMARKS?233?">SGF!$K$42</definedName>
    <definedName name="XDO_?REMARKS?234?">SGF!$K$42:$K$52</definedName>
    <definedName name="XDO_?REMARKS?235?">SGF!$K$42:$K$57</definedName>
    <definedName name="XDO_?REMARKS?236?">SBISENSEX!$K$10:$K$39</definedName>
    <definedName name="XDO_?REMARKS?237?">SBISENSEX!$K$10:$K$80</definedName>
    <definedName name="XDO_?REMARKS?238?">SBISENSEX!$K$10:$K$85</definedName>
    <definedName name="XDO_?REMARKS?239?">SSCF!$K$10:$K$63</definedName>
    <definedName name="XDO_?REMARKS?24?">#REF!</definedName>
    <definedName name="XDO_?REMARKS?240?">SSCF!$K$10:$K$75</definedName>
    <definedName name="XDO_?REMARKS?241?">SSCF!$K$10:$K$106</definedName>
    <definedName name="XDO_?REMARKS?242?">SSCF!$K$10:$K$111</definedName>
    <definedName name="XDO_?REMARKS?243?">SBPF!$K$18:$K$68</definedName>
    <definedName name="XDO_?REMARKS?244?">SBPF!$K$18:$K$78</definedName>
    <definedName name="XDO_?REMARKS?245?">SBPF!$K$18:$K$86</definedName>
    <definedName name="XDO_?REMARKS?246?">SBPF!$K$18:$K$91</definedName>
    <definedName name="XDO_?REMARKS?247?">SBPF!$K$18:$K$99</definedName>
    <definedName name="XDO_?REMARKS?248?">SBPF!$K$18:$K$118</definedName>
    <definedName name="XDO_?REMARKS?249?">SBPF!$K$18:$K$123</definedName>
    <definedName name="XDO_?REMARKS?25?">#REF!</definedName>
    <definedName name="XDO_?REMARKS?250?">'STAF-III'!$K$10:$K$30</definedName>
    <definedName name="XDO_?REMARKS?251?">'STAF-III'!$K$10:$K$71</definedName>
    <definedName name="XDO_?REMARKS?252?">'STAF-III'!$K$10:$K$76</definedName>
    <definedName name="XDO_?REMARKS?253?">'SLTAF-I'!$K$10:$K$35</definedName>
    <definedName name="XDO_?REMARKS?254?">'SLTAF-I'!$K$10:$K$76</definedName>
    <definedName name="XDO_?REMARKS?255?">'SLTAF-I'!$K$10:$K$81</definedName>
    <definedName name="XDO_?REMARKS?256?">'SLTAF-II'!$K$10:$K$35</definedName>
    <definedName name="XDO_?REMARKS?257?">'SLTAF-II'!$K$10:$K$76</definedName>
    <definedName name="XDO_?REMARKS?258?">'SLTAF-II'!$K$10:$K$81</definedName>
    <definedName name="XDO_?REMARKS?259?">SBFS!$K$10:$K$29</definedName>
    <definedName name="XDO_?REMARKS?26?">#REF!</definedName>
    <definedName name="XDO_?REMARKS?260?">SBFS!$K$10:$K$70</definedName>
    <definedName name="XDO_?REMARKS?261?">SBFS!$K$10:$K$75</definedName>
    <definedName name="XDO_?REMARKS?262?">SETFNN50!$K$10:$K$59</definedName>
    <definedName name="XDO_?REMARKS?263?">SETFNN50!$K$10:$K$100</definedName>
    <definedName name="XDO_?REMARKS?264?">SETFNN50!$K$10:$K$105</definedName>
    <definedName name="XDO_?REMARKS?265?">SETFNIFBK!$K$10:$K$21</definedName>
    <definedName name="XDO_?REMARKS?266?">SETFNIFBK!$K$10:$K$62</definedName>
    <definedName name="XDO_?REMARKS?267?">SETFNIFBK!$K$10:$K$67</definedName>
    <definedName name="XDO_?REMARKS?268?">SETFBSE100!$K$10:$K$110</definedName>
    <definedName name="XDO_?REMARKS?269?">SETFBSE100!$K$10:$K$151</definedName>
    <definedName name="XDO_?REMARKS?27?">#REF!</definedName>
    <definedName name="XDO_?REMARKS?270?">SETFBSE100!$K$10:$K$156</definedName>
    <definedName name="XDO_?REMARKS?271?">SESF!$K$10:$K$84</definedName>
    <definedName name="XDO_?REMARKS?272?">SESF!$K$10:$K$92</definedName>
    <definedName name="XDO_?REMARKS?273?">SESF!$K$10:$K$107</definedName>
    <definedName name="XDO_?REMARKS?274?">SESF!$K$10:$K$115</definedName>
    <definedName name="XDO_?REMARKS?275?">SESF!$K$10:$K$126</definedName>
    <definedName name="XDO_?REMARKS?276?">SESF!$K$10:$K$132</definedName>
    <definedName name="XDO_?REMARKS?277?">SESF!$K$10:$K$149</definedName>
    <definedName name="XDO_?REMARKS?278?">SESF!$K$10:$K$154</definedName>
    <definedName name="XDO_?REMARKS?279?">SETFNIF50!$K$10:$K$59</definedName>
    <definedName name="XDO_?REMARKS?28?">#REF!</definedName>
    <definedName name="XDO_?REMARKS?280?">SETFNIF50!$K$10:$K$100</definedName>
    <definedName name="XDO_?REMARKS?281?">SETFNIF50!$K$10:$K$105</definedName>
    <definedName name="XDO_?REMARKS?282?">'SLTAF-III'!$K$10:$K$35</definedName>
    <definedName name="XDO_?REMARKS?283?">'SLTAF-III'!$K$10:$K$76</definedName>
    <definedName name="XDO_?REMARKS?284?">'SLTAF-III'!$K$10:$K$81</definedName>
    <definedName name="XDO_?REMARKS?285?">SETF10GILT!$K$24</definedName>
    <definedName name="XDO_?REMARKS?286?">SETF10GILT!$K$24:$K$51</definedName>
    <definedName name="XDO_?REMARKS?287?">SETF10GILT!$K$24:$K$56</definedName>
    <definedName name="XDO_?REMARKS?288?">'SLTAF-IV'!$K$10:$K$32</definedName>
    <definedName name="XDO_?REMARKS?289?">'SLTAF-IV'!$K$10:$K$44</definedName>
    <definedName name="XDO_?REMARKS?29?">#REF!</definedName>
    <definedName name="XDO_?REMARKS?290?">'SLTAF-IV'!$K$10:$K$75</definedName>
    <definedName name="XDO_?REMARKS?291?">'SLTAF-IV'!$K$10:$K$80</definedName>
    <definedName name="XDO_?REMARKS?292?">'SLTAF-V'!$K$10:$K$30</definedName>
    <definedName name="XDO_?REMARKS?293?">'SLTAF-V'!$K$10:$K$71</definedName>
    <definedName name="XDO_?REMARKS?294?">'SLTAF-V'!$K$10:$K$76</definedName>
    <definedName name="XDO_?REMARKS?295?">'SLTAF-VI'!$K$10:$K$52</definedName>
    <definedName name="XDO_?REMARKS?296?">'SLTAF-VI'!$K$10:$K$93</definedName>
    <definedName name="XDO_?REMARKS?297?">'SLTAF-VI'!$K$10:$K$98</definedName>
    <definedName name="XDO_?REMARKS?298?">SETFSN50!$K$10:$K$59</definedName>
    <definedName name="XDO_?REMARKS?299?">SETFSN50!$K$10:$K$104</definedName>
    <definedName name="XDO_?REMARKS?3?">#REF!</definedName>
    <definedName name="XDO_?REMARKS?30?">#REF!</definedName>
    <definedName name="XDO_?REMARKS?300?">SBIETFQLTY!$K$10:$K$39</definedName>
    <definedName name="XDO_?REMARKS?301?">SBIETFQLTY!$K$10:$K$80</definedName>
    <definedName name="XDO_?REMARKS?302?">SBIETFQLTY!$K$10:$K$85</definedName>
    <definedName name="XDO_?REMARKS?303?">SCBF!$K$18:$K$107</definedName>
    <definedName name="XDO_?REMARKS?304?">SCBF!$K$18:$K$117</definedName>
    <definedName name="XDO_?REMARKS?305?">SCBF!$K$18:$K$129</definedName>
    <definedName name="XDO_?REMARKS?306?">SCBF!$K$18:$K$134</definedName>
    <definedName name="XDO_?REMARKS?307?">SCBF!$K$18:$K$149</definedName>
    <definedName name="XDO_?REMARKS?308?">SCBF!$K$18:$K$162</definedName>
    <definedName name="XDO_?REMARKS?309?">SCBF!$K$18:$K$167</definedName>
    <definedName name="XDO_?REMARKS?31?">#REF!</definedName>
    <definedName name="XDO_?REMARKS?310?">SEMVF!$K$10:$K$59</definedName>
    <definedName name="XDO_?REMARKS?311?">SEMVF!$K$10:$K$100</definedName>
    <definedName name="XDO_?REMARKS?312?">SEMVF!$K$10:$K$105</definedName>
    <definedName name="XDO_?REMARKS?313?">'SDFS-C-49'!$K$50</definedName>
    <definedName name="XDO_?REMARKS?314?">'SDFS-C-49'!$K$50:$K$55</definedName>
    <definedName name="XDO_?REMARKS?315?">'SDFS-C-50'!$K$50</definedName>
    <definedName name="XDO_?REMARKS?316?">'SDFS-C-50'!$K$50:$K$55</definedName>
    <definedName name="XDO_?REMARKS?317?">'SFMP- Series 1'!$K$26:$K$31</definedName>
    <definedName name="XDO_?REMARKS?318?">'SFMP- Series 1'!$K$26:$K$47</definedName>
    <definedName name="XDO_?REMARKS?319?">'SFMP- Series 1'!$K$26:$K$60</definedName>
    <definedName name="XDO_?REMARKS?32?">#REF!</definedName>
    <definedName name="XDO_?REMARKS?320?">'SFMP- Series 1'!$K$26:$K$65</definedName>
    <definedName name="XDO_?REMARKS?321?">'SFMP- Series 6'!$K$26:$K$29</definedName>
    <definedName name="XDO_?REMARKS?322?">'SFMP- Series 6'!$K$26:$K$45</definedName>
    <definedName name="XDO_?REMARKS?323?">'SFMP- Series 6'!$K$26:$K$58</definedName>
    <definedName name="XDO_?REMARKS?324?">'SFMP- Series 6'!$K$26:$K$63</definedName>
    <definedName name="XDO_?REMARKS?325?">'SFMP- Series 14'!$K$50</definedName>
    <definedName name="XDO_?REMARKS?326?">'SFMP- Series 14'!$K$50:$K$55</definedName>
    <definedName name="XDO_?REMARKS?327?">'SCPOF-Series A (Plan 7)'!$K$10:$K$59</definedName>
    <definedName name="XDO_?REMARKS?328?">'SCPOF-Series A (Plan 7)'!$K$10:$K$76</definedName>
    <definedName name="XDO_?REMARKS?329?">'SCPOF-Series A (Plan 7)'!$K$10:$K$85</definedName>
    <definedName name="XDO_?REMARKS?33?">SLMF!$K$10:$K$79</definedName>
    <definedName name="XDO_?REMARKS?330?">'SCPOF-Series A (Plan 7)'!$K$10:$K$102</definedName>
    <definedName name="XDO_?REMARKS?331?">'SCPOF-Series A (Plan 7)'!$K$10:$K$107</definedName>
    <definedName name="XDO_?REMARKS?332?">'SCPOF-Series A (Plan 8)'!$K$10:$K$59</definedName>
    <definedName name="XDO_?REMARKS?333?">'SCPOF-Series A (Plan 8)'!$K$10:$K$84</definedName>
    <definedName name="XDO_?REMARKS?334?">'SCPOF-Series A (Plan 8)'!$K$10:$K$101</definedName>
    <definedName name="XDO_?REMARKS?335?">'SCPOF-Series A (Plan 8)'!$K$10:$K$106</definedName>
    <definedName name="XDO_?REMARKS?336?">'SFMP- Series 34'!$K$26</definedName>
    <definedName name="XDO_?REMARKS?337?">'SFMP- Series 34'!$K$26:$K$41</definedName>
    <definedName name="XDO_?REMARKS?338?">'SFMP- Series 34'!$K$26:$K$54</definedName>
    <definedName name="XDO_?REMARKS?339?">'SFMP- Series 34'!$K$26:$K$59</definedName>
    <definedName name="XDO_?REMARKS?34?">SLMF!$K$10:$K$85</definedName>
    <definedName name="XDO_?REMARKS?340?">'SMCBF-IP'!$K$10:$K$38</definedName>
    <definedName name="XDO_?REMARKS?341?">'SMCBF-IP'!$K$10:$K$45</definedName>
    <definedName name="XDO_?REMARKS?342?">'SMCBF-IP'!$K$10:$K$49</definedName>
    <definedName name="XDO_?REMARKS?343?">'SMCBF-IP'!$K$10:$K$60</definedName>
    <definedName name="XDO_?REMARKS?344?">'SMCBF-IP'!$K$10:$K$87</definedName>
    <definedName name="XDO_?REMARKS?345?">'SMCBF-IP'!$K$10:$K$92</definedName>
    <definedName name="XDO_?REMARKS?346?">SFRDF!$K$18:$K$28</definedName>
    <definedName name="XDO_?REMARKS?347?">SFRDF!$K$18:$K$37</definedName>
    <definedName name="XDO_?REMARKS?348?">SFRDF!$K$18:$K$48</definedName>
    <definedName name="XDO_?REMARKS?349?">SFRDF!$K$18:$K$53</definedName>
    <definedName name="XDO_?REMARKS?35?">SLMF!$K$10:$K$124</definedName>
    <definedName name="XDO_?REMARKS?350?">SFRDF!$K$18:$K$62</definedName>
    <definedName name="XDO_?REMARKS?351?">SFRDF!$K$18:$K$73</definedName>
    <definedName name="XDO_?REMARKS?352?">SFRDF!$K$18:$K$66</definedName>
    <definedName name="XDO_?REMARKS?353?">SFRDF!$K$18:$K$86</definedName>
    <definedName name="XDO_?REMARKS?354?">SFRDF!$K$18:$K$91</definedName>
    <definedName name="XDO_?REMARKS?355?">SBIETFIT!$K$10:$K$19</definedName>
    <definedName name="XDO_?REMARKS?356?">SBIETFIT!$K$10:$K$60</definedName>
    <definedName name="XDO_?REMARKS?357?">SBIETFIT!$K$10:$K$65</definedName>
    <definedName name="XDO_?REMARKS?358?">SBIETFPB!$K$10:$K$19</definedName>
    <definedName name="XDO_?REMARKS?359?">SBIETFPB!$K$10:$K$60</definedName>
    <definedName name="XDO_?REMARKS?36?">SLMF!$K$10:$K$129</definedName>
    <definedName name="XDO_?REMARKS?360?">SBIETFPB!$K$10:$K$65</definedName>
    <definedName name="XDO_?REMARKS?361?">'SRBF-AP'!$K$10:$K$46</definedName>
    <definedName name="XDO_?REMARKS?362?">'SRBF-AP'!$K$10:$K$55</definedName>
    <definedName name="XDO_?REMARKS?363?">'SRBF-AP'!$K$10:$K$63</definedName>
    <definedName name="XDO_?REMARKS?364?">'SRBF-AP'!$K$10:$K$67</definedName>
    <definedName name="XDO_?REMARKS?365?">'SRBF-AP'!$K$10:$K$77</definedName>
    <definedName name="XDO_?REMARKS?366?">'SRBF-AP'!$K$10:$K$96</definedName>
    <definedName name="XDO_?REMARKS?367?">'SRBF-AP'!$K$10:$K$101</definedName>
    <definedName name="XDO_?REMARKS?368?">'SRBF-AHP'!$K$10:$K$46</definedName>
    <definedName name="XDO_?REMARKS?369?">'SRBF-AHP'!$K$10:$K$54</definedName>
    <definedName name="XDO_?REMARKS?37?">SLTEF!$K$10:$K$74</definedName>
    <definedName name="XDO_?REMARKS?370?">'SRBF-AHP'!$K$10:$K$59</definedName>
    <definedName name="XDO_?REMARKS?371?">'SRBF-AHP'!$K$10:$K$68</definedName>
    <definedName name="XDO_?REMARKS?372?">'SRBF-AHP'!$K$10:$K$73</definedName>
    <definedName name="XDO_?REMARKS?373?">'SRBF-AHP'!$K$10:$K$85</definedName>
    <definedName name="XDO_?REMARKS?374?">'SRBF-AHP'!$K$10:$K$104</definedName>
    <definedName name="XDO_?REMARKS?375?">'SRBF-AHP'!$K$10:$K$109</definedName>
    <definedName name="XDO_?REMARKS?376?">'SRBF-CHP'!$K$10:$K$46</definedName>
    <definedName name="XDO_?REMARKS?377?">'SRBF-CHP'!$K$10:$K$67</definedName>
    <definedName name="XDO_?REMARKS?378?">'SRBF-CHP'!$K$10:$K$75</definedName>
    <definedName name="XDO_?REMARKS?379?">'SRBF-CHP'!$K$10:$K$102</definedName>
    <definedName name="XDO_?REMARKS?38?">SLTEF!$K$10:$K$117</definedName>
    <definedName name="XDO_?REMARKS?380?">'SRBF-CHP'!$K$10:$K$107</definedName>
    <definedName name="XDO_?REMARKS?381?">'SRBF-CP'!$K$10:$K$46</definedName>
    <definedName name="XDO_?REMARKS?382?">'SRBF-CP'!$K$10:$K$67</definedName>
    <definedName name="XDO_?REMARKS?383?">'SRBF-CP'!$K$10:$K$75</definedName>
    <definedName name="XDO_?REMARKS?384?">'SRBF-CP'!$K$10:$K$79</definedName>
    <definedName name="XDO_?REMARKS?385?">'SRBF-CP'!$K$10:$K$104</definedName>
    <definedName name="XDO_?REMARKS?386?">'SRBF-CP'!$K$10:$K$109</definedName>
    <definedName name="XDO_?REMARKS?387?">'SIA-US EQUITY FOF'!$K$14</definedName>
    <definedName name="XDO_?REMARKS?388?">'SIA-US EQUITY FOF'!$K$14:$K$51</definedName>
    <definedName name="XDO_?REMARKS?389?">'SIA-US EQUITY FOF'!$K$14:$K$56</definedName>
    <definedName name="XDO_?REMARKS?39?">SLTEF!$K$10:$K$122</definedName>
    <definedName name="XDO_?REMARKS?390?">'SFMP- Series 41'!$K$18:$K$19</definedName>
    <definedName name="XDO_?REMARKS?391?">'SFMP- Series 41'!$K$18:$K$27</definedName>
    <definedName name="XDO_?REMARKS?392?">'SFMP- Series 41'!$K$18:$K$34</definedName>
    <definedName name="XDO_?REMARKS?393?">'SFMP- Series 41'!$K$18:$K$51</definedName>
    <definedName name="XDO_?REMARKS?394?">'SFMP- Series 41'!$K$18:$K$64</definedName>
    <definedName name="XDO_?REMARKS?395?">'SFMP- Series 41'!$K$18:$K$69</definedName>
    <definedName name="XDO_?REMARKS?396?">'SFMP- Series 42'!$K$18</definedName>
    <definedName name="XDO_?REMARKS?397?">'SFMP- Series 42'!$K$18:$K$40</definedName>
    <definedName name="XDO_?REMARKS?398?">'SFMP- Series 42'!$K$18:$K$59</definedName>
    <definedName name="XDO_?REMARKS?399?">'SFMP- Series 42'!$K$18:$K$72</definedName>
    <definedName name="XDO_?REMARKS?4?">#REF!</definedName>
    <definedName name="XDO_?REMARKS?40?">#REF!</definedName>
    <definedName name="XDO_?REMARKS?400?">'SFMP- Series 42'!$K$18:$K$77</definedName>
    <definedName name="XDO_?REMARKS?401?">'SFMP- Series 43'!$K$26:$K$34</definedName>
    <definedName name="XDO_?REMARKS?402?">'SFMP- Series 43'!$K$26:$K$50</definedName>
    <definedName name="XDO_?REMARKS?403?">'SFMP- Series 43'!$K$26:$K$63</definedName>
    <definedName name="XDO_?REMARKS?404?">'SFMP- Series 43'!$K$26:$K$68</definedName>
    <definedName name="XDO_?REMARKS?405?">'SNN50'!$K$10:$K$59</definedName>
    <definedName name="XDO_?REMARKS?406?">'SNN50'!$K$10:$K$100</definedName>
    <definedName name="XDO_?REMARKS?407?">'SNN50'!$K$10:$K$105</definedName>
    <definedName name="XDO_?REMARKS?408?">'SFMP- Series 44'!$K$26:$K$31</definedName>
    <definedName name="XDO_?REMARKS?409?">'SFMP- Series 44'!$K$26:$K$51</definedName>
    <definedName name="XDO_?REMARKS?41?">#REF!</definedName>
    <definedName name="XDO_?REMARKS?410?">'SFMP- Series 44'!$K$26:$K$64</definedName>
    <definedName name="XDO_?REMARKS?411?">'SFMP- Series 44'!$K$26:$K$69</definedName>
    <definedName name="XDO_?REMARKS?412?">'SFMP- Series 45'!$K$26:$K$33</definedName>
    <definedName name="XDO_?REMARKS?413?">'SFMP- Series 45'!$K$26:$K$53</definedName>
    <definedName name="XDO_?REMARKS?414?">'SFMP- Series 45'!$K$26:$K$66</definedName>
    <definedName name="XDO_?REMARKS?415?">'SFMP- Series 45'!$K$26:$K$71</definedName>
    <definedName name="XDO_?REMARKS?416?">SBIETFCON!$K$10:$K$39</definedName>
    <definedName name="XDO_?REMARKS?417?">SBIETFCON!$K$10:$K$80</definedName>
    <definedName name="XDO_?REMARKS?418?">SBIETFCON!$K$10:$K$85</definedName>
    <definedName name="XDO_?REMARKS?419?">'SFMP- Series 46'!$K$26:$K$29</definedName>
    <definedName name="XDO_?REMARKS?42?">#REF!</definedName>
    <definedName name="XDO_?REMARKS?420?">'SFMP- Series 46'!$K$26:$K$46</definedName>
    <definedName name="XDO_?REMARKS?421?">'SFMP- Series 46'!$K$26:$K$59</definedName>
    <definedName name="XDO_?REMARKS?422?">'SFMP- Series 46'!$K$26:$K$64</definedName>
    <definedName name="XDO_?REMARKS?423?">'SFMP- Series 47'!$K$26:$K$27</definedName>
    <definedName name="XDO_?REMARKS?424?">'SFMP- Series 47'!$K$26:$K$45</definedName>
    <definedName name="XDO_?REMARKS?425?">'SFMP- Series 47'!$K$26:$K$58</definedName>
    <definedName name="XDO_?REMARKS?426?">'SFMP- Series 47'!$K$26:$K$63</definedName>
    <definedName name="XDO_?REMARKS?427?">'SFMP- Series 48'!$K$26:$K$28</definedName>
    <definedName name="XDO_?REMARKS?428?">'SFMP- Series 48'!$K$26:$K$43</definedName>
    <definedName name="XDO_?REMARKS?429?">'SFMP- Series 48'!$K$26:$K$56</definedName>
    <definedName name="XDO_?REMARKS?43?">#REF!</definedName>
    <definedName name="XDO_?REMARKS?430?">'SFMP- Series 48'!$K$26:$K$61</definedName>
    <definedName name="XDO_?REMARKS?431?">SBAF!$K$10:$K$71</definedName>
    <definedName name="XDO_?REMARKS?432?">SBAF!$K$10:$K$78</definedName>
    <definedName name="XDO_?REMARKS?433?">SBAF!$K$10:$K$82</definedName>
    <definedName name="XDO_?REMARKS?434?">SBAF!$K$10:$K$98</definedName>
    <definedName name="XDO_?REMARKS?435?">SBAF!$K$10:$K$112</definedName>
    <definedName name="XDO_?REMARKS?436?">SBAF!$K$10:$K$116</definedName>
    <definedName name="XDO_?REMARKS?437?">SBAF!$K$10:$K$141</definedName>
    <definedName name="XDO_?REMARKS?438?">SBAF!$K$10:$K$146</definedName>
    <definedName name="XDO_?REMARKS?439?">'SFMP- Series 49'!$K$26:$K$33</definedName>
    <definedName name="XDO_?REMARKS?44?">#REF!</definedName>
    <definedName name="XDO_?REMARKS?440?">'SFMP- Series 49'!$K$26:$K$51</definedName>
    <definedName name="XDO_?REMARKS?441?">'SFMP- Series 49'!$K$26:$K$64</definedName>
    <definedName name="XDO_?REMARKS?442?">'SFMP- Series 49'!$K$26:$K$69</definedName>
    <definedName name="XDO_?REMARKS?443?">'SFMP- Series 50'!$K$26:$K$30</definedName>
    <definedName name="XDO_?REMARKS?444?">'SFMP- Series 50'!$K$26:$K$47</definedName>
    <definedName name="XDO_?REMARKS?445?">'SFMP- Series 50'!$K$26:$K$60</definedName>
    <definedName name="XDO_?REMARKS?446?">'SFMP- Series 50'!$K$26:$K$65</definedName>
    <definedName name="XDO_?REMARKS?447?">'SFMP- Series 51'!$K$26:$K$36</definedName>
    <definedName name="XDO_?REMARKS?448?">'SFMP- Series 51'!$K$26:$K$55</definedName>
    <definedName name="XDO_?REMARKS?449?">'SFMP- Series 51'!$K$26:$K$68</definedName>
    <definedName name="XDO_?REMARKS?45?">#REF!</definedName>
    <definedName name="XDO_?REMARKS?450?">'SFMP- Series 51'!$K$26:$K$73</definedName>
    <definedName name="XDO_?REMARKS?451?">'SFMP- Series 52'!$K$26:$K$30</definedName>
    <definedName name="XDO_?REMARKS?452?">'SFMP- Series 52'!$K$26:$K$49</definedName>
    <definedName name="XDO_?REMARKS?453?">'SFMP- Series 52'!$K$26:$K$62</definedName>
    <definedName name="XDO_?REMARKS?454?">'SFMP- Series 52'!$K$26:$K$67</definedName>
    <definedName name="XDO_?REMARKS?455?">'SFMP- Series 53'!$K$26:$K$34</definedName>
    <definedName name="XDO_?REMARKS?456?">'SFMP- Series 53'!$K$26:$K$52</definedName>
    <definedName name="XDO_?REMARKS?457?">'SFMP- Series 53'!$K$26:$K$65</definedName>
    <definedName name="XDO_?REMARKS?458?">'SFMP- Series 53'!$K$26:$K$70</definedName>
    <definedName name="XDO_?REMARKS?459?">'SFMP- Series 54'!$K$26:$K$28</definedName>
    <definedName name="XDO_?REMARKS?46?">SMGLF!$K$10:$K$30</definedName>
    <definedName name="XDO_?REMARKS?460?">'SFMP- Series 54'!$K$26:$K$42</definedName>
    <definedName name="XDO_?REMARKS?461?">'SFMP- Series 54'!$K$26:$K$55</definedName>
    <definedName name="XDO_?REMARKS?462?">'SFMP- Series 54'!$K$26:$K$60</definedName>
    <definedName name="XDO_?REMARKS?463?">'SFMP- Series 55'!$K$26:$K$32</definedName>
    <definedName name="XDO_?REMARKS?464?">'SFMP- Series 55'!$K$26:$K$50</definedName>
    <definedName name="XDO_?REMARKS?465?">'SFMP- Series 55'!$K$26:$K$63</definedName>
    <definedName name="XDO_?REMARKS?466?">'SFMP- Series 55'!$K$26:$K$68</definedName>
    <definedName name="XDO_?REMARKS?467?">'SFMP- Series 56'!$K$26:$K$28</definedName>
    <definedName name="XDO_?REMARKS?468?">'SFMP- Series 56'!$K$26:$K$43</definedName>
    <definedName name="XDO_?REMARKS?469?">'SFMP- Series 56'!$K$26:$K$56</definedName>
    <definedName name="XDO_?REMARKS?47?">SMGLF!$K$10:$K$37</definedName>
    <definedName name="XDO_?REMARKS?470?">'SFMP- Series 56'!$K$26:$K$61</definedName>
    <definedName name="XDO_?REMARKS?471?">'SFMP- Series 57'!$K$26:$K$29</definedName>
    <definedName name="XDO_?REMARKS?472?">'SFMP- Series 57'!$K$26:$K$49</definedName>
    <definedName name="XDO_?REMARKS?473?">'SFMP- Series 57'!$K$26:$K$62</definedName>
    <definedName name="XDO_?REMARKS?474?">'SFMP- Series 57'!$K$26:$K$67</definedName>
    <definedName name="XDO_?REMARKS?475?">'SFMP- Series 58'!$K$26:$K$31</definedName>
    <definedName name="XDO_?REMARKS?476?">'SFMP- Series 58'!$K$26:$K$47</definedName>
    <definedName name="XDO_?REMARKS?477?">'SFMP- Series 58'!$K$26:$K$60</definedName>
    <definedName name="XDO_?REMARKS?478?">'SFMP- Series 58'!$K$26:$K$65</definedName>
    <definedName name="XDO_?REMARKS?479?">SCPSE!$K$18:$K$47</definedName>
    <definedName name="XDO_?REMARKS?48?">SMGLF!$K$10:$K$74</definedName>
    <definedName name="XDO_?REMARKS?480?">SCPSE!$K$18:$K$56</definedName>
    <definedName name="XDO_?REMARKS?481?">SCPSE!$K$18:$K$140</definedName>
    <definedName name="XDO_?REMARKS?482?">SCPSE!$K$18:$K$165</definedName>
    <definedName name="XDO_?REMARKS?483?">SCPSE!$K$18:$K$170</definedName>
    <definedName name="XDO_?REMARKS?484?">'SFMP- Series 59'!$K$38:$K$40</definedName>
    <definedName name="XDO_?REMARKS?485?">'SFMP- Series 59'!$K$38:$K$53</definedName>
    <definedName name="XDO_?REMARKS?486?">'SFMP- Series 59'!$K$38:$K$58</definedName>
    <definedName name="XDO_?REMARKS?487?">'SFMP- Series 60'!$K$26:$K$30</definedName>
    <definedName name="XDO_?REMARKS?488?">'SFMP- Series 60'!$K$26:$K$48</definedName>
    <definedName name="XDO_?REMARKS?489?">'SFMP- Series 60'!$K$26:$K$61</definedName>
    <definedName name="XDO_?REMARKS?49?">SMGLF!$K$10:$K$79</definedName>
    <definedName name="XDO_?REMARKS?490?">'SFMP- Series 60'!$K$26:$K$66</definedName>
    <definedName name="XDO_?REMARKS?491?">SMCF!$K$10:$K$45</definedName>
    <definedName name="XDO_?REMARKS?492?">SMCF!$K$10:$K$60</definedName>
    <definedName name="XDO_?REMARKS?493?">SMCF!$K$10:$K$71</definedName>
    <definedName name="XDO_?REMARKS?494?">SMCF!$K$10:$K$88</definedName>
    <definedName name="XDO_?REMARKS?495?">SMCF!$K$10:$K$93</definedName>
    <definedName name="XDO_?REMARKS?496?">'SFMP- Series 61'!$K$26:$K$36</definedName>
    <definedName name="XDO_?REMARKS?497?">'SFMP- Series 61'!$K$26:$K$55</definedName>
    <definedName name="XDO_?REMARKS?498?">'SFMP- Series 61'!$K$26:$K$68</definedName>
    <definedName name="XDO_?REMARKS?499?">'SFMP- Series 61'!$K$26:$K$73</definedName>
    <definedName name="XDO_?REMARKS?5?">#REF!</definedName>
    <definedName name="XDO_?REMARKS?50?">#REF!</definedName>
    <definedName name="XDO_?REMARKS?500?">'SFMP- Series 66'!$K$26:$K$34</definedName>
    <definedName name="XDO_?REMARKS?501?">'SFMP- Series 66'!$K$26:$K$51</definedName>
    <definedName name="XDO_?REMARKS?502?">'SFMP- Series 66'!$K$26:$K$64</definedName>
    <definedName name="XDO_?REMARKS?503?">'SFMP- Series 66'!$K$26:$K$69</definedName>
    <definedName name="XDO_?REMARKS?504?">'SFMP- Series 67'!$K$26:$K$34</definedName>
    <definedName name="XDO_?REMARKS?505?">'SFMP- Series 67'!$K$26:$K$53</definedName>
    <definedName name="XDO_?REMARKS?506?">'SFMP- Series 67'!$K$26:$K$66</definedName>
    <definedName name="XDO_?REMARKS?507?">'SFMP- Series 67'!$K$26:$K$71</definedName>
    <definedName name="XDO_?REMARKS?508?">'SFMP- Series 63'!$K$18</definedName>
    <definedName name="XDO_?REMARKS?509?">'SFMP- Series 63'!$K$18:$K$34</definedName>
    <definedName name="XDO_?REMARKS?51?">#REF!</definedName>
    <definedName name="XDO_?REMARKS?510?">'SFMP- Series 63'!$K$18:$K$38</definedName>
    <definedName name="XDO_?REMARKS?511?">'SFMP- Series 63'!$K$18:$K$42</definedName>
    <definedName name="XDO_?REMARKS?512?">'SFMP- Series 63'!$K$18:$K$59</definedName>
    <definedName name="XDO_?REMARKS?513?">'SFMP- Series 63'!$K$18:$K$64</definedName>
    <definedName name="XDO_?REMARKS?514?">'SFMP- Series 64'!$K$24</definedName>
    <definedName name="XDO_?REMARKS?515?">'SFMP- Series 64'!$K$24:$K$32</definedName>
    <definedName name="XDO_?REMARKS?516?">'SFMP- Series 64'!$K$24:$K$49</definedName>
    <definedName name="XDO_?REMARKS?517?">'SFMP- Series 64'!$K$24:$K$62</definedName>
    <definedName name="XDO_?REMARKS?518?">'SFMP- Series 64'!$K$24:$K$67</definedName>
    <definedName name="XDO_?REMARKS?519?">'SFMP- Series 65'!$K$18:$K$19</definedName>
    <definedName name="XDO_?REMARKS?52?">#REF!</definedName>
    <definedName name="XDO_?REMARKS?520?">'SFMP- Series 65'!$K$18:$K$37</definedName>
    <definedName name="XDO_?REMARKS?521?">'SFMP- Series 65'!$K$18:$K$45</definedName>
    <definedName name="XDO_?REMARKS?522?">'SFMP- Series 65'!$K$18:$K$49</definedName>
    <definedName name="XDO_?REMARKS?523?">'SFMP- Series 65'!$K$18:$K$66</definedName>
    <definedName name="XDO_?REMARKS?524?">'SFMP- Series 65'!$K$18:$K$71</definedName>
    <definedName name="XDO_?REMARKS?525?">'SFMP- Series 68'!$K$24</definedName>
    <definedName name="XDO_?REMARKS?526?">'SFMP- Series 68'!$K$24:$K$41</definedName>
    <definedName name="XDO_?REMARKS?527?">'SFMP- Series 68'!$K$24:$K$54</definedName>
    <definedName name="XDO_?REMARKS?528?">'SFMP- Series 68'!$K$24:$K$59</definedName>
    <definedName name="XDO_?REMARKS?529?">SNM150IF!$K$10:$K$159</definedName>
    <definedName name="XDO_?REMARKS?53?">#REF!</definedName>
    <definedName name="XDO_?REMARKS?530?">SNM150IF!$K$10:$K$200</definedName>
    <definedName name="XDO_?REMARKS?531?">SNM150IF!$K$10:$K$205</definedName>
    <definedName name="XDO_?REMARKS?532?">SNS250IF!$K$10:$K$259</definedName>
    <definedName name="XDO_?REMARKS?533?">SNS250IF!$K$10:$K$300</definedName>
    <definedName name="XDO_?REMARKS?534?">SNS250IF!$K$10:$K$305</definedName>
    <definedName name="XDO_?REMARKS?535?">'SCIGI-JUN 2036'!$K$24:$K$25</definedName>
    <definedName name="XDO_?REMARKS?536?">'SCIGI-JUN 2036'!$K$24:$K$52</definedName>
    <definedName name="XDO_?REMARKS?537?">'SCIGI-JUN 2036'!$K$24:$K$57</definedName>
    <definedName name="XDO_?REMARKS?538?">'SCIGI-APR 2029'!$K$24</definedName>
    <definedName name="XDO_?REMARKS?539?">'SCIGI-APR 2029'!$K$24:$K$51</definedName>
    <definedName name="XDO_?REMARKS?54?">#REF!</definedName>
    <definedName name="XDO_?REMARKS?540?">'SCIGI-APR 2029'!$K$24:$K$56</definedName>
    <definedName name="XDO_?REMARKS?541?">'SCISI-SEP 2027'!$K$24</definedName>
    <definedName name="XDO_?REMARKS?542?">'SCISI-SEP 2027'!$K$24:$K$44</definedName>
    <definedName name="XDO_?REMARKS?543?">'SCISI-SEP 2027'!$K$24:$K$69</definedName>
    <definedName name="XDO_?REMARKS?544?">'SCISI-SEP 2027'!$K$24:$K$74</definedName>
    <definedName name="XDO_?REMARKS?545?">'SFMP- Series 69'!$K$18</definedName>
    <definedName name="XDO_?REMARKS?546?">'SFMP- Series 69'!$K$18:$K$36</definedName>
    <definedName name="XDO_?REMARKS?547?">'SFMP- Series 69'!$K$18:$K$46</definedName>
    <definedName name="XDO_?REMARKS?548?">'SFMP- Series 69'!$K$18:$K$55</definedName>
    <definedName name="XDO_?REMARKS?549?">'SFMP- Series 69'!$K$18:$K$68</definedName>
    <definedName name="XDO_?REMARKS?55?">SEHF!$K$10:$K$43</definedName>
    <definedName name="XDO_?REMARKS?550?">'SFMP- Series 69'!$K$18:$K$73</definedName>
    <definedName name="XDO_?REMARKS?551?">'SFMP- Series 71'!$K$18</definedName>
    <definedName name="XDO_?REMARKS?552?">'SFMP- Series 71'!$K$18:$K$36</definedName>
    <definedName name="XDO_?REMARKS?553?">'SFMP- Series 71'!$K$18:$K$46</definedName>
    <definedName name="XDO_?REMARKS?554?">'SFMP- Series 71'!$K$18:$K$50</definedName>
    <definedName name="XDO_?REMARKS?555?">'SFMP- Series 71'!$K$18:$K$67</definedName>
    <definedName name="XDO_?REMARKS?556?">'SFMP- Series 71'!$K$18:$K$72</definedName>
    <definedName name="XDO_?REMARKS?557?">'SFMP- Series 72'!$K$38:$K$41</definedName>
    <definedName name="XDO_?REMARKS?558?">'SFMP- Series 72'!$K$38:$K$54</definedName>
    <definedName name="XDO_?REMARKS?559?">'SFMP- Series 72'!$K$38:$K$59</definedName>
    <definedName name="XDO_?REMARKS?56?">SEHF!$K$10:$K$48</definedName>
    <definedName name="XDO_?REMARKS?560?">'SFMP- Series 73'!$K$38:$K$41</definedName>
    <definedName name="XDO_?REMARKS?561?">'SFMP- Series 73'!$K$38:$K$54</definedName>
    <definedName name="XDO_?REMARKS?562?">'SFMP- Series 73'!$K$38:$K$59</definedName>
    <definedName name="XDO_?REMARKS?563?">SLDF!$K$24:$K$30</definedName>
    <definedName name="XDO_?REMARKS?564?">SLDF!$K$24:$K$57</definedName>
    <definedName name="XDO_?REMARKS?565?">SLDF!$K$24:$K$62</definedName>
    <definedName name="XDO_?REMARKS?566?">'SFMP- Series 74'!$K$26:$K$33</definedName>
    <definedName name="XDO_?REMARKS?567?">'SFMP- Series 74'!$K$26:$K$46</definedName>
    <definedName name="XDO_?REMARKS?568?">'SFMP- Series 74'!$K$26:$K$59</definedName>
    <definedName name="XDO_?REMARKS?569?">'SFMP- Series 74'!$K$26:$K$64</definedName>
    <definedName name="XDO_?REMARKS?57?">SEHF!$K$10:$K$54</definedName>
    <definedName name="XDO_?REMARKS?570?">'SFMP- Series 75'!$K$18</definedName>
    <definedName name="XDO_?REMARKS?571?">'SFMP- Series 75'!$K$18:$K$34</definedName>
    <definedName name="XDO_?REMARKS?572?">'SFMP- Series 75'!$K$18:$K$46</definedName>
    <definedName name="XDO_?REMARKS?573?">'SFMP- Series 75'!$K$18:$K$50</definedName>
    <definedName name="XDO_?REMARKS?574?">'SFMP- Series 75'!$K$18:$K$67</definedName>
    <definedName name="XDO_?REMARKS?575?">'SFMP- Series 75'!$K$18:$K$72</definedName>
    <definedName name="XDO_?REMARKS?576?">'SFMP- Series 76'!$K$18:$K$20</definedName>
    <definedName name="XDO_?REMARKS?577?">'SFMP- Series 76'!$K$18:$K$30</definedName>
    <definedName name="XDO_?REMARKS?578?">'SFMP- Series 76'!$K$18:$K$46</definedName>
    <definedName name="XDO_?REMARKS?579?">'SFMP- Series 76'!$K$18:$K$59</definedName>
    <definedName name="XDO_?REMARKS?58?">SEHF!$K$10:$K$83</definedName>
    <definedName name="XDO_?REMARKS?580?">'SFMP- Series 76'!$K$18:$K$64</definedName>
    <definedName name="XDO_?REMARKS?581?">'SFMP- Series 77'!$K$18:$K$19</definedName>
    <definedName name="XDO_?REMARKS?582?">'SFMP- Series 77'!$K$18:$K$35</definedName>
    <definedName name="XDO_?REMARKS?583?">'SFMP- Series 77'!$K$18:$K$45</definedName>
    <definedName name="XDO_?REMARKS?584?">'SFMP- Series 77'!$K$18:$K$64</definedName>
    <definedName name="XDO_?REMARKS?585?">'SFMP- Series 77'!$K$18:$K$69</definedName>
    <definedName name="XDO_?REMARKS?586?">'SFMP- Series 78'!$K$18:$K$21</definedName>
    <definedName name="XDO_?REMARKS?587?">'SFMP- Series 78'!$K$18:$K$33</definedName>
    <definedName name="XDO_?REMARKS?588?">'SFMP- Series 78'!$K$18:$K$47</definedName>
    <definedName name="XDO_?REMARKS?589?">'SFMP- Series 78'!$K$18:$K$60</definedName>
    <definedName name="XDO_?REMARKS?59?">SEHF!$K$10:$K$103</definedName>
    <definedName name="XDO_?REMARKS?590?">'SFMP- Series 78'!$K$18:$K$65</definedName>
    <definedName name="XDO_?REMARKS?591?">SDYF!$K$10:$K$42</definedName>
    <definedName name="XDO_?REMARKS?592?">SDYF!$K$10:$K$54</definedName>
    <definedName name="XDO_?REMARKS?593?">SDYF!$K$10:$K$50</definedName>
    <definedName name="XDO_?REMARKS?594?">SDYF!$K$10:$K$91</definedName>
    <definedName name="XDO_?REMARKS?595?">SDYF!$K$10:$K$96</definedName>
    <definedName name="XDO_?REMARKS?596?">'SFMP- Series 79'!$K$18:$K$21</definedName>
    <definedName name="XDO_?REMARKS?597?">'SFMP- Series 79'!$K$18:$K$44</definedName>
    <definedName name="XDO_?REMARKS?598?">'SFMP- Series 79'!$K$18:$K$57</definedName>
    <definedName name="XDO_?REMARKS?599?">'SFMP- Series 79'!$K$18:$K$62</definedName>
    <definedName name="XDO_?REMARKS?6?">#REF!</definedName>
    <definedName name="XDO_?REMARKS?60?">SEHF!$K$10:$K$113</definedName>
    <definedName name="XDO_?REMARKS?600?">'SFMP- Series 80'!$K$18:$K$19</definedName>
    <definedName name="XDO_?REMARKS?601?">'SFMP- Series 80'!$K$18:$K$36</definedName>
    <definedName name="XDO_?REMARKS?602?">'SFMP- Series 80'!$K$18:$K$47</definedName>
    <definedName name="XDO_?REMARKS?603?">'SFMP- Series 80'!$K$18:$K$66</definedName>
    <definedName name="XDO_?REMARKS?604?">'SFMP- Series 80'!$K$18:$K$71</definedName>
    <definedName name="XDO_?REMARKS?605?">'SFMP- Series 81'!$K$18:$K$25</definedName>
    <definedName name="XDO_?REMARKS?606?">'SFMP- Series 81'!$K$18:$K$41</definedName>
    <definedName name="XDO_?REMARKS?607?">'SFMP- Series 81'!$K$18:$K$54</definedName>
    <definedName name="XDO_?REMARKS?608?">'SFMP- Series 81'!$K$18:$K$67</definedName>
    <definedName name="XDO_?REMARKS?609?">'SFMP- Series 81'!$K$18:$K$72</definedName>
    <definedName name="XDO_?REMARKS?61?">SEHF!$K$10:$K$122</definedName>
    <definedName name="XDO_?REMARKS?610?">'SFMP- Series 82'!$K$30:$K$35</definedName>
    <definedName name="XDO_?REMARKS?611?">'SFMP- Series 82'!$K$30:$K$45</definedName>
    <definedName name="XDO_?REMARKS?612?">'SFMP- Series 82'!$K$30:$K$64</definedName>
    <definedName name="XDO_?REMARKS?613?">'SFMP- Series 82'!$K$30:$K$69</definedName>
    <definedName name="XDO_?REMARKS?614?">'SBI-BSE-SENSEX-IF'!$K$10:$K$39</definedName>
    <definedName name="XDO_?REMARKS?615?">'SBI-BSE-SENSEX-IF'!$K$10:$K$80</definedName>
    <definedName name="XDO_?REMARKS?616?">'SBI-BSE-SENSEX-IF'!$K$10:$K$85</definedName>
    <definedName name="XDO_?REMARKS?617?">#REF!</definedName>
    <definedName name="XDO_?REMARKS?618?">#REF!</definedName>
    <definedName name="XDO_?REMARKS?619?">#REF!</definedName>
    <definedName name="XDO_?REMARKS?62?">SEHF!$K$10:$K$128</definedName>
    <definedName name="XDO_?REMARKS?620?">#REF!</definedName>
    <definedName name="XDO_?REMARKS?621?">#REF!</definedName>
    <definedName name="XDO_?REMARKS?622?">#REF!</definedName>
    <definedName name="XDO_?REMARKS?623?">#REF!</definedName>
    <definedName name="XDO_?REMARKS?624?">#REF!</definedName>
    <definedName name="XDO_?REMARKS?625?">#REF!</definedName>
    <definedName name="XDO_?REMARKS?626?">#REF!</definedName>
    <definedName name="XDO_?REMARKS?627?">#REF!</definedName>
    <definedName name="XDO_?REMARKS?63?">SEHF!$K$10:$K$134</definedName>
    <definedName name="XDO_?REMARKS?64?">SEHF!$K$10:$K$147</definedName>
    <definedName name="XDO_?REMARKS?65?">SEHF!$K$10:$K$152</definedName>
    <definedName name="XDO_?REMARKS?66?">#REF!</definedName>
    <definedName name="XDO_?REMARKS?67?">#REF!</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SMIF!$K$18:$K$35</definedName>
    <definedName name="XDO_?REMARKS?74?">SMIF!$K$18:$K$48</definedName>
    <definedName name="XDO_?REMARKS?75?">SMIF!$K$18:$K$53</definedName>
    <definedName name="XDO_?REMARKS?76?">SMIF!$K$18:$K$78</definedName>
    <definedName name="XDO_?REMARKS?77?">SMIF!$K$18:$K$83</definedName>
    <definedName name="XDO_?REMARKS?78?">#REF!</definedName>
    <definedName name="XDO_?REMARKS?79?">#REF!</definedName>
    <definedName name="XDO_?REMARKS?8?">#REF!</definedName>
    <definedName name="XDO_?REMARKS?80?">#REF!</definedName>
    <definedName name="XDO_?REMARKS?81?">#REF!</definedName>
    <definedName name="XDO_?REMARKS?82?">SCOF!$K$10:$K$43</definedName>
    <definedName name="XDO_?REMARKS?83?">SCOF!$K$10:$K$49</definedName>
    <definedName name="XDO_?REMARKS?84?">SCOF!$K$10:$K$86</definedName>
    <definedName name="XDO_?REMARKS?85?">SCOF!$K$10:$K$91</definedName>
    <definedName name="XDO_?REMARKS?86?">STOF!$K$10:$K$23</definedName>
    <definedName name="XDO_?REMARKS?87?">STOF!$K$10:$K$28</definedName>
    <definedName name="XDO_?REMARKS?88?">STOF!$K$10:$K$33</definedName>
    <definedName name="XDO_?REMARKS?89?">STOF!$K$10:$K$70</definedName>
    <definedName name="XDO_?REMARKS?9?">#REF!</definedName>
    <definedName name="XDO_?REMARKS?90?">STOF!$K$10:$K$75</definedName>
    <definedName name="XDO_?REMARKS?91?">SHOF!$K$10:$K$30</definedName>
    <definedName name="XDO_?REMARKS?92?">SHOF!$K$10:$K$42</definedName>
    <definedName name="XDO_?REMARKS?93?">SHOF!$K$10:$K$73</definedName>
    <definedName name="XDO_?REMARKS?94?">SHOF!$K$10:$K$78</definedName>
    <definedName name="XDO_?REMARKS?95?">SCF!$K$10:$K$87</definedName>
    <definedName name="XDO_?REMARKS?96?">SCF!$K$10:$K$93</definedName>
    <definedName name="XDO_?REMARKS?97?">SCF!$K$10:$K$118</definedName>
    <definedName name="XDO_?REMARKS?98?">SCF!$K$10:$K$135</definedName>
    <definedName name="XDO_?REMARKS?99?">SCF!$K$10:$K$140</definedName>
    <definedName name="XDO_?TDATE?">#REF!</definedName>
    <definedName name="XDO_?TITL?">#REF!</definedName>
    <definedName name="XDO_?TITL?1?">#REF!</definedName>
    <definedName name="XDO_?TITL?10?">#REF!</definedName>
    <definedName name="XDO_?TITL?100?">SBIETFCON!$A$8:$A$39</definedName>
    <definedName name="XDO_?TITL?101?">'SFMP- Series 46'!$A$16:$A$29</definedName>
    <definedName name="XDO_?TITL?102?">'SFMP- Series 47'!$A$16:$A$27</definedName>
    <definedName name="XDO_?TITL?103?">'SFMP- Series 48'!$A$16:$A$28</definedName>
    <definedName name="XDO_?TITL?104?">SBAF!$A$8:$A$71</definedName>
    <definedName name="XDO_?TITL?105?">'SFMP- Series 49'!$A$16:$A$33</definedName>
    <definedName name="XDO_?TITL?106?">'SFMP- Series 50'!$A$16:$A$30</definedName>
    <definedName name="XDO_?TITL?107?">'SFMP- Series 51'!$A$16:$A$36</definedName>
    <definedName name="XDO_?TITL?108?">'SFMP- Series 52'!$A$16:$A$30</definedName>
    <definedName name="XDO_?TITL?109?">'SFMP- Series 53'!$A$16:$A$34</definedName>
    <definedName name="XDO_?TITL?11?">#REF!</definedName>
    <definedName name="XDO_?TITL?110?">'SFMP- Series 54'!$A$16:$A$28</definedName>
    <definedName name="XDO_?TITL?111?">'SFMP- Series 55'!$A$16:$A$32</definedName>
    <definedName name="XDO_?TITL?112?">'SFMP- Series 56'!$A$16:$A$28</definedName>
    <definedName name="XDO_?TITL?113?">'SFMP- Series 57'!$A$16:$A$29</definedName>
    <definedName name="XDO_?TITL?114?">'SFMP- Series 58'!$A$16:$A$31</definedName>
    <definedName name="XDO_?TITL?115?">SCPSE!$A$16:$A$47</definedName>
    <definedName name="XDO_?TITL?116?">'SFMP- Series 59'!$A$28:$A$40</definedName>
    <definedName name="XDO_?TITL?117?">'SFMP- Series 60'!$A$16:$A$30</definedName>
    <definedName name="XDO_?TITL?118?">SMCF!$A$8:$A$45</definedName>
    <definedName name="XDO_?TITL?119?">'SFMP- Series 61'!$A$16:$A$36</definedName>
    <definedName name="XDO_?TITL?12?">#REF!</definedName>
    <definedName name="XDO_?TITL?120?">'SFMP- Series 66'!$A$16:$A$34</definedName>
    <definedName name="XDO_?TITL?121?">'SFMP- Series 67'!$A$16:$A$34</definedName>
    <definedName name="XDO_?TITL?122?">'SFMP- Series 63'!$A$16:$A$18</definedName>
    <definedName name="XDO_?TITL?123?">'SFMP- Series 64'!$A$16:$A$24</definedName>
    <definedName name="XDO_?TITL?124?">'SFMP- Series 65'!$A$16:$A$19</definedName>
    <definedName name="XDO_?TITL?125?">'SFMP- Series 68'!$A$16:$A$24</definedName>
    <definedName name="XDO_?TITL?126?">SNM150IF!$A$8:$A$159</definedName>
    <definedName name="XDO_?TITL?127?">SNS250IF!$A$8:$A$259</definedName>
    <definedName name="XDO_?TITL?128?">'SCIGI-JUN 2036'!$A$16:$A$25</definedName>
    <definedName name="XDO_?TITL?129?">'SCIGI-APR 2029'!$A$16:$A$24</definedName>
    <definedName name="XDO_?TITL?13?">SLMF!$A$8:$A$79</definedName>
    <definedName name="XDO_?TITL?130?">'SCISI-SEP 2027'!$A$16:$A$24</definedName>
    <definedName name="XDO_?TITL?131?">'SFMP- Series 69'!$A$16:$A$18</definedName>
    <definedName name="XDO_?TITL?132?">'SFMP- Series 71'!$A$16:$A$18</definedName>
    <definedName name="XDO_?TITL?133?">'SFMP- Series 72'!$A$28:$A$41</definedName>
    <definedName name="XDO_?TITL?134?">'SFMP- Series 73'!$A$28:$A$41</definedName>
    <definedName name="XDO_?TITL?135?">SLDF!$A$16:$A$30</definedName>
    <definedName name="XDO_?TITL?136?">'SFMP- Series 74'!$A$16:$A$33</definedName>
    <definedName name="XDO_?TITL?137?">'SFMP- Series 75'!$A$16:$A$18</definedName>
    <definedName name="XDO_?TITL?138?">'SFMP- Series 76'!$A$16:$A$20</definedName>
    <definedName name="XDO_?TITL?139?">'SFMP- Series 77'!$A$16:$A$19</definedName>
    <definedName name="XDO_?TITL?14?">SLTEF!$A$8:$A$74</definedName>
    <definedName name="XDO_?TITL?140?">'SFMP- Series 78'!$A$16:$A$21</definedName>
    <definedName name="XDO_?TITL?141?">SDYF!$A$8:$A$42</definedName>
    <definedName name="XDO_?TITL?142?">'SFMP- Series 79'!$A$16:$A$21</definedName>
    <definedName name="XDO_?TITL?143?">'SFMP- Series 80'!$A$16:$A$19</definedName>
    <definedName name="XDO_?TITL?144?">'SFMP- Series 81'!$A$16:$A$25</definedName>
    <definedName name="XDO_?TITL?145?">'SFMP- Series 82'!$A$28:$A$35</definedName>
    <definedName name="XDO_?TITL?146?">'SBI-BSE-SENSEX-IF'!$A$8:$A$39</definedName>
    <definedName name="XDO_?TITL?147?">#REF!</definedName>
    <definedName name="XDO_?TITL?148?">#REF!</definedName>
    <definedName name="XDO_?TITL?149?">#REF!</definedName>
    <definedName name="XDO_?TITL?15?">#REF!</definedName>
    <definedName name="XDO_?TITL?150?">#REF!</definedName>
    <definedName name="XDO_?TITL?151?">#REF!</definedName>
    <definedName name="XDO_?TITL?16?">#REF!</definedName>
    <definedName name="XDO_?TITL?17?">SMGLF!$A$8:$A$30</definedName>
    <definedName name="XDO_?TITL?18?">#REF!</definedName>
    <definedName name="XDO_?TITL?19?">#REF!</definedName>
    <definedName name="XDO_?TITL?2?">#REF!</definedName>
    <definedName name="XDO_?TITL?20?">SEHF!$A$8:$A$43</definedName>
    <definedName name="XDO_?TITL?21?">#REF!</definedName>
    <definedName name="XDO_?TITL?22?">#REF!</definedName>
    <definedName name="XDO_?TITL?23?">#REF!</definedName>
    <definedName name="XDO_?TITL?24?">SMIF!$A$16:$A$35</definedName>
    <definedName name="XDO_?TITL?25?">#REF!</definedName>
    <definedName name="XDO_?TITL?26?">#REF!</definedName>
    <definedName name="XDO_?TITL?27?">SCOF!$A$8:$A$43</definedName>
    <definedName name="XDO_?TITL?28?">STOF!$A$8:$A$23</definedName>
    <definedName name="XDO_?TITL?29?">SHOF!$A$8:$A$30</definedName>
    <definedName name="XDO_?TITL?3?">#REF!</definedName>
    <definedName name="XDO_?TITL?30?">SCF!$A$8:$A$87</definedName>
    <definedName name="XDO_?TITL?31?">SNIF!$A$8:$A$59</definedName>
    <definedName name="XDO_?TITL?32?">'SMCBF-SP'!$A$8:$A$30</definedName>
    <definedName name="XDO_?TITL?33?">SOF!$A$28:$A$35</definedName>
    <definedName name="XDO_?TITL?34?">SMMDF!$A$16:$A$52</definedName>
    <definedName name="XDO_?TITL?35?">SLF!$A$16:$A$18</definedName>
    <definedName name="XDO_?TITL?36?">SDBF!$A$16:$A$27</definedName>
    <definedName name="XDO_?TITL?37?">SSF!$A$16:$A$26</definedName>
    <definedName name="XDO_?TITL?38?">SCRF!$A$8:$A$16</definedName>
    <definedName name="XDO_?TITL?39?">SFEF!$A$8:$A$33</definedName>
    <definedName name="XDO_?TITL?4?">#REF!</definedName>
    <definedName name="XDO_?TITL?40?">SCHF!$A$8:$A$50</definedName>
    <definedName name="XDO_?TITL?41?">SMUSD!$A$16:$A$43</definedName>
    <definedName name="XDO_?TITL?42?">SMIDCAP!$A$8:$A$70</definedName>
    <definedName name="XDO_?TITL?43?">SMCMF!$A$16:$A$29</definedName>
    <definedName name="XDO_?TITL?44?">SMCOMMA!$A$8:$A$32</definedName>
    <definedName name="XDO_?TITL?45?">SMGF!$A$16:$A$26</definedName>
    <definedName name="XDO_?TITL?46?">SFLEXI!$A$8:$A$64</definedName>
    <definedName name="XDO_?TITL?47?">SMAAF!$A$8:$A$56</definedName>
    <definedName name="XDO_?TITL?48?">SBLUECHIP!$A$8:$A$57</definedName>
    <definedName name="XDO_?TITL?49?">SAOF!$A$8:$A$174</definedName>
    <definedName name="XDO_?TITL?5?">#REF!</definedName>
    <definedName name="XDO_?TITL?50?">SIF!$A$8:$A$41</definedName>
    <definedName name="XDO_?TITL?51?">SMLDF!$A$16:$A$53</definedName>
    <definedName name="XDO_?TITL?52?">SSTDF!$A$16:$A$82</definedName>
    <definedName name="XDO_?TITL?53?">SETFGOLD!$A$40:$A$44</definedName>
    <definedName name="XDO_?TITL?54?">SPSU!$A$8:$A$32</definedName>
    <definedName name="XDO_?TITL?55?">SGF!$A$40:$A$42</definedName>
    <definedName name="XDO_?TITL?56?">SBISENSEX!$A$8:$A$39</definedName>
    <definedName name="XDO_?TITL?57?">SSCF!$A$8:$A$63</definedName>
    <definedName name="XDO_?TITL?58?">SBPF!$A$16:$A$68</definedName>
    <definedName name="XDO_?TITL?59?">'STAF-III'!$A$8:$A$30</definedName>
    <definedName name="XDO_?TITL?6?">SMEEF!$A$8:$A$45</definedName>
    <definedName name="XDO_?TITL?60?">'SLTAF-I'!$A$8:$A$35</definedName>
    <definedName name="XDO_?TITL?61?">'SLTAF-II'!$A$8:$A$35</definedName>
    <definedName name="XDO_?TITL?62?">SBFS!$A$8:$A$29</definedName>
    <definedName name="XDO_?TITL?63?">SETFNN50!$A$8:$A$59</definedName>
    <definedName name="XDO_?TITL?64?">SETFNIFBK!$A$8:$A$21</definedName>
    <definedName name="XDO_?TITL?65?">SETFBSE100!$A$8:$A$110</definedName>
    <definedName name="XDO_?TITL?66?">SESF!$A$8:$A$84</definedName>
    <definedName name="XDO_?TITL?67?">SETFNIF50!$A$8:$A$59</definedName>
    <definedName name="XDO_?TITL?68?">'SLTAF-III'!$A$8:$A$35</definedName>
    <definedName name="XDO_?TITL?69?">SETF10GILT!$A$16:$A$24</definedName>
    <definedName name="XDO_?TITL?7?">#REF!</definedName>
    <definedName name="XDO_?TITL?70?">'SLTAF-IV'!$A$8:$A$32</definedName>
    <definedName name="XDO_?TITL?71?">'SLTAF-V'!$A$8:$A$30</definedName>
    <definedName name="XDO_?TITL?72?">'SLTAF-VI'!$A$8:$A$52</definedName>
    <definedName name="XDO_?TITL?73?">SETFSN50!$A$8:$A$59</definedName>
    <definedName name="XDO_?TITL?74?">SBIETFQLTY!$A$8:$A$39</definedName>
    <definedName name="XDO_?TITL?75?">SCBF!$A$16:$A$107</definedName>
    <definedName name="XDO_?TITL?76?">SEMVF!$A$8:$A$59</definedName>
    <definedName name="XDO_?TITL?77?">'SDFS-C-49'!$A$40:$A$50</definedName>
    <definedName name="XDO_?TITL?78?">'SDFS-C-50'!$A$40:$A$50</definedName>
    <definedName name="XDO_?TITL?79?">'SFMP- Series 1'!$A$16:$A$31</definedName>
    <definedName name="XDO_?TITL?8?">#REF!</definedName>
    <definedName name="XDO_?TITL?80?">'SFMP- Series 6'!$A$16:$A$29</definedName>
    <definedName name="XDO_?TITL?81?">'SFMP- Series 14'!$A$40:$A$50</definedName>
    <definedName name="XDO_?TITL?82?">'SCPOF-Series A (Plan 7)'!$A$8:$A$59</definedName>
    <definedName name="XDO_?TITL?83?">'SCPOF-Series A (Plan 8)'!$A$8:$A$59</definedName>
    <definedName name="XDO_?TITL?84?">'SFMP- Series 34'!$A$16:$A$26</definedName>
    <definedName name="XDO_?TITL?85?">'SMCBF-IP'!$A$8:$A$38</definedName>
    <definedName name="XDO_?TITL?86?">SFRDF!$A$16:$A$28</definedName>
    <definedName name="XDO_?TITL?87?">SBIETFIT!$A$8:$A$19</definedName>
    <definedName name="XDO_?TITL?88?">SBIETFPB!$A$8:$A$19</definedName>
    <definedName name="XDO_?TITL?89?">'SRBF-AP'!$A$8:$A$46</definedName>
    <definedName name="XDO_?TITL?9?">#REF!</definedName>
    <definedName name="XDO_?TITL?90?">'SRBF-AHP'!$A$8:$A$46</definedName>
    <definedName name="XDO_?TITL?91?">'SRBF-CHP'!$A$8:$A$46</definedName>
    <definedName name="XDO_?TITL?92?">'SRBF-CP'!$A$8:$A$46</definedName>
    <definedName name="XDO_?TITL?93?">'SIA-US EQUITY FOF'!$A$8:$A$14</definedName>
    <definedName name="XDO_?TITL?94?">'SFMP- Series 41'!$A$16:$A$19</definedName>
    <definedName name="XDO_?TITL?95?">'SFMP- Series 42'!$A$16:$A$18</definedName>
    <definedName name="XDO_?TITL?96?">'SFMP- Series 43'!$A$16:$A$34</definedName>
    <definedName name="XDO_?TITL?97?">'SNN50'!$A$8:$A$59</definedName>
    <definedName name="XDO_?TITL?98?">'SFMP- Series 44'!$A$16:$A$31</definedName>
    <definedName name="XDO_?TITL?99?">'SFMP- Series 45'!$A$16:$A$33</definedName>
    <definedName name="XDO_?YTM?">#REF!</definedName>
    <definedName name="XDO_?YTM?1?">#REF!</definedName>
    <definedName name="XDO_?YTM?10?">#REF!</definedName>
    <definedName name="XDO_?YTM?100?">SNIF!$I$10:$I$59</definedName>
    <definedName name="XDO_?YTM?101?">SNIF!$I$10:$I$100</definedName>
    <definedName name="XDO_?YTM?102?">SNIF!$I$10:$I$105</definedName>
    <definedName name="XDO_?YTM?103?">'SMCBF-SP'!$I$10:$I$30</definedName>
    <definedName name="XDO_?YTM?104?">'SMCBF-SP'!$I$10:$I$36</definedName>
    <definedName name="XDO_?YTM?105?">'SMCBF-SP'!$I$10:$I$44</definedName>
    <definedName name="XDO_?YTM?106?">'SMCBF-SP'!$I$10:$I$53</definedName>
    <definedName name="XDO_?YTM?107?">'SMCBF-SP'!$I$10:$I$58</definedName>
    <definedName name="XDO_?YTM?108?">'SMCBF-SP'!$I$10:$I$71</definedName>
    <definedName name="XDO_?YTM?109?">'SMCBF-SP'!$I$10:$I$84</definedName>
    <definedName name="XDO_?YTM?11?">SMEEF!$I$10:$I$45</definedName>
    <definedName name="XDO_?YTM?110?">'SMCBF-SP'!$I$10:$I$89</definedName>
    <definedName name="XDO_?YTM?111?">SOF!$I$34:$I$35</definedName>
    <definedName name="XDO_?YTM?112?">SOF!$I$34:$I$53</definedName>
    <definedName name="XDO_?YTM?113?">SOF!$I$34:$I$58</definedName>
    <definedName name="XDO_?YTM?114?">SMMDF!$I$18:$I$52</definedName>
    <definedName name="XDO_?YTM?115?">SMMDF!$I$18:$I$64</definedName>
    <definedName name="XDO_?YTM?116?">SMMDF!$I$18:$I$71</definedName>
    <definedName name="XDO_?YTM?117?">SMMDF!$I$18:$I$96</definedName>
    <definedName name="XDO_?YTM?118?">SMMDF!$I$18:$I$101</definedName>
    <definedName name="XDO_?YTM?119?">SLF!$I$18</definedName>
    <definedName name="XDO_?YTM?12?">SMEEF!$I$10:$I$50</definedName>
    <definedName name="XDO_?YTM?120?">SLF!$I$18:$I$68</definedName>
    <definedName name="XDO_?YTM?121?">SLF!$I$18:$I$92</definedName>
    <definedName name="XDO_?YTM?122?">SLF!$I$18:$I$112</definedName>
    <definedName name="XDO_?YTM?123?">SLF!$I$18:$I$129</definedName>
    <definedName name="XDO_?YTM?124?">SLF!$I$18:$I$134</definedName>
    <definedName name="XDO_?YTM?125?">SDBF!$I$18:$I$27</definedName>
    <definedName name="XDO_?YTM?126?">SDBF!$I$18:$I$37</definedName>
    <definedName name="XDO_?YTM?127?">SDBF!$I$18:$I$43</definedName>
    <definedName name="XDO_?YTM?128?">SDBF!$I$18:$I$51</definedName>
    <definedName name="XDO_?YTM?129?">SDBF!$I$18:$I$70</definedName>
    <definedName name="XDO_?YTM?13?">SMEEF!$I$10:$I$54</definedName>
    <definedName name="XDO_?YTM?130?">SDBF!$I$18:$I$75</definedName>
    <definedName name="XDO_?YTM?131?">SSF!$I$26</definedName>
    <definedName name="XDO_?YTM?132?">SSF!$I$26:$I$62</definedName>
    <definedName name="XDO_?YTM?133?">SSF!$I$26:$I$97</definedName>
    <definedName name="XDO_?YTM?134?">SSF!$I$26:$I$107</definedName>
    <definedName name="XDO_?YTM?135?">SSF!$I$26:$I$113</definedName>
    <definedName name="XDO_?YTM?136?">SSF!$I$26:$I$130</definedName>
    <definedName name="XDO_?YTM?137?">SCRF!$I$16</definedName>
    <definedName name="XDO_?YTM?138?">SCRF!$I$16:$I$55</definedName>
    <definedName name="XDO_?YTM?139?">SCRF!$I$16:$I$64</definedName>
    <definedName name="XDO_?YTM?14?">SMEEF!$I$10:$I$91</definedName>
    <definedName name="XDO_?YTM?140?">SCRF!$I$16:$I$72</definedName>
    <definedName name="XDO_?YTM?141?">SCRF!$I$16:$I$76</definedName>
    <definedName name="XDO_?YTM?142?">SCRF!$I$16:$I$80</definedName>
    <definedName name="XDO_?YTM?143?">SCRF!$I$16:$I$97</definedName>
    <definedName name="XDO_?YTM?144?">SCRF!$I$16:$I$102</definedName>
    <definedName name="XDO_?YTM?145?">SFEF!$I$10:$I$33</definedName>
    <definedName name="XDO_?YTM?146?">SFEF!$I$10:$I$39</definedName>
    <definedName name="XDO_?YTM?147?">SFEF!$I$10:$I$60</definedName>
    <definedName name="XDO_?YTM?148?">SFEF!$I$10:$I$77</definedName>
    <definedName name="XDO_?YTM?149?">SFEF!$I$10:$I$82</definedName>
    <definedName name="XDO_?YTM?15?">SMEEF!$I$10:$I$96</definedName>
    <definedName name="XDO_?YTM?150?">SCHF!$I$10:$I$50</definedName>
    <definedName name="XDO_?YTM?151?">SCHF!$I$10:$I$58</definedName>
    <definedName name="XDO_?YTM?152?">SCHF!$I$10:$I$107</definedName>
    <definedName name="XDO_?YTM?153?">SCHF!$I$10:$I$115</definedName>
    <definedName name="XDO_?YTM?154?">SCHF!$I$10:$I$125</definedName>
    <definedName name="XDO_?YTM?155?">SCHF!$I$10:$I$134</definedName>
    <definedName name="XDO_?YTM?156?">SCHF!$I$10:$I$153</definedName>
    <definedName name="XDO_?YTM?157?">SCHF!$I$10:$I$158</definedName>
    <definedName name="XDO_?YTM?158?">SMUSD!$I$18:$I$43</definedName>
    <definedName name="XDO_?YTM?159?">SMUSD!$I$18:$I$56</definedName>
    <definedName name="XDO_?YTM?16?">#REF!</definedName>
    <definedName name="XDO_?YTM?160?">SMUSD!$I$18:$I$84</definedName>
    <definedName name="XDO_?YTM?161?">SMUSD!$I$18:$I$109</definedName>
    <definedName name="XDO_?YTM?162?">SMUSD!$I$18:$I$122</definedName>
    <definedName name="XDO_?YTM?163?">SMUSD!$I$18:$I$139</definedName>
    <definedName name="XDO_?YTM?164?">SMUSD!$I$18:$I$144</definedName>
    <definedName name="XDO_?YTM?165?">SMIDCAP!$I$10:$I$70</definedName>
    <definedName name="XDO_?YTM?166?">SMIDCAP!$I$10:$I$95</definedName>
    <definedName name="XDO_?YTM?167?">SMIDCAP!$I$10:$I$112</definedName>
    <definedName name="XDO_?YTM?168?">SMIDCAP!$I$10:$I$117</definedName>
    <definedName name="XDO_?YTM?169?">SMCMF!$I$24:$I$29</definedName>
    <definedName name="XDO_?YTM?17?">#REF!</definedName>
    <definedName name="XDO_?YTM?170?">SMCMF!$I$24:$I$45</definedName>
    <definedName name="XDO_?YTM?171?">SMCMF!$I$24:$I$58</definedName>
    <definedName name="XDO_?YTM?172?">SMCMF!$I$24:$I$63</definedName>
    <definedName name="XDO_?YTM?173?">SMCOMMA!$I$10:$I$32</definedName>
    <definedName name="XDO_?YTM?174?">SMCOMMA!$I$10:$I$73</definedName>
    <definedName name="XDO_?YTM?175?">SMCOMMA!$I$10:$I$78</definedName>
    <definedName name="XDO_?YTM?176?">SMGF!$I$24:$I$26</definedName>
    <definedName name="XDO_?YTM?177?">SMGF!$I$24:$I$35</definedName>
    <definedName name="XDO_?YTM?178?">SMGF!$I$24:$I$49</definedName>
    <definedName name="XDO_?YTM?179?">SMGF!$I$24:$I$66</definedName>
    <definedName name="XDO_?YTM?18?">#REF!</definedName>
    <definedName name="XDO_?YTM?180?">SMGF!$I$24:$I$71</definedName>
    <definedName name="XDO_?YTM?181?">SFLEXI!$I$10:$I$64</definedName>
    <definedName name="XDO_?YTM?182?">SFLEXI!$I$10:$I$71</definedName>
    <definedName name="XDO_?YTM?183?">SFLEXI!$I$10:$I$92</definedName>
    <definedName name="XDO_?YTM?184?">SFLEXI!$I$10:$I$109</definedName>
    <definedName name="XDO_?YTM?185?">SFLEXI!$I$10:$I$114</definedName>
    <definedName name="XDO_?YTM?186?">SMAAF!$I$10:$I$56</definedName>
    <definedName name="XDO_?YTM?187?">SMAAF!$I$10:$I$62</definedName>
    <definedName name="XDO_?YTM?188?">SMAAF!$I$10:$I$66</definedName>
    <definedName name="XDO_?YTM?189?">SMAAF!$I$10:$I$76</definedName>
    <definedName name="XDO_?YTM?19?">#REF!</definedName>
    <definedName name="XDO_?YTM?190?">SMAAF!$I$10:$I$87</definedName>
    <definedName name="XDO_?YTM?191?">SMAAF!$I$10:$I$95</definedName>
    <definedName name="XDO_?YTM?192?">SMAAF!$I$10:$I$108</definedName>
    <definedName name="XDO_?YTM?193?">SMAAF!$I$10:$I$118</definedName>
    <definedName name="XDO_?YTM?194?">SMAAF!$I$10:$I$123</definedName>
    <definedName name="XDO_?YTM?195?">SBLUECHIP!$I$10:$I$57</definedName>
    <definedName name="XDO_?YTM?196?">SBLUECHIP!$I$10:$I$82</definedName>
    <definedName name="XDO_?YTM?197?">SBLUECHIP!$I$10:$I$99</definedName>
    <definedName name="XDO_?YTM?198?">SBLUECHIP!$I$10:$I$104</definedName>
    <definedName name="XDO_?YTM?199?">SAOF!$I$10:$I$174</definedName>
    <definedName name="XDO_?YTM?2?">#REF!</definedName>
    <definedName name="XDO_?YTM?20?">#REF!</definedName>
    <definedName name="XDO_?YTM?200?">SAOF!$I$10:$I$203</definedName>
    <definedName name="XDO_?YTM?201?">SAOF!$I$10:$I$208</definedName>
    <definedName name="XDO_?YTM?202?">SAOF!$I$10:$I$217</definedName>
    <definedName name="XDO_?YTM?203?">SAOF!$I$10:$I$227</definedName>
    <definedName name="XDO_?YTM?204?">SAOF!$I$10:$I$237</definedName>
    <definedName name="XDO_?YTM?205?">SAOF!$I$10:$I$242</definedName>
    <definedName name="XDO_?YTM?206?">SIF!$I$10:$I$41</definedName>
    <definedName name="XDO_?YTM?207?">SIF!$I$10:$I$49</definedName>
    <definedName name="XDO_?YTM?208?">SIF!$I$10:$I$86</definedName>
    <definedName name="XDO_?YTM?209?">SIF!$I$10:$I$91</definedName>
    <definedName name="XDO_?YTM?21?">#REF!</definedName>
    <definedName name="XDO_?YTM?210?">SMLDF!$I$18:$I$53</definedName>
    <definedName name="XDO_?YTM?211?">SMLDF!$I$18:$I$63</definedName>
    <definedName name="XDO_?YTM?212?">SMLDF!$I$18:$I$71</definedName>
    <definedName name="XDO_?YTM?213?">SMLDF!$I$18:$I$92</definedName>
    <definedName name="XDO_?YTM?214?">SMLDF!$I$18:$I$111</definedName>
    <definedName name="XDO_?YTM?215?">SMLDF!$I$18:$I$120</definedName>
    <definedName name="XDO_?YTM?216?">SMLDF!$I$18:$I$129</definedName>
    <definedName name="XDO_?YTM?217?">SMLDF!$I$18:$I$142</definedName>
    <definedName name="XDO_?YTM?218?">SMLDF!$I$18:$I$147</definedName>
    <definedName name="XDO_?YTM?219?">SSTDF!$I$18:$I$82</definedName>
    <definedName name="XDO_?YTM?22?">#REF!</definedName>
    <definedName name="XDO_?YTM?220?">SSTDF!$I$18:$I$95</definedName>
    <definedName name="XDO_?YTM?221?">SSTDF!$I$18:$I$107</definedName>
    <definedName name="XDO_?YTM?222?">SSTDF!$I$18:$I$113</definedName>
    <definedName name="XDO_?YTM?223?">SSTDF!$I$18:$I$119</definedName>
    <definedName name="XDO_?YTM?224?">SSTDF!$I$18:$I$129</definedName>
    <definedName name="XDO_?YTM?225?">SSTDF!$I$18:$I$142</definedName>
    <definedName name="XDO_?YTM?226?">SSTDF!$I$18:$I$147</definedName>
    <definedName name="XDO_?YTM?227?">SETFGOLD!$I$44</definedName>
    <definedName name="XDO_?YTM?228?">SETFGOLD!$I$44:$I$52</definedName>
    <definedName name="XDO_?YTM?229?">SETFGOLD!$I$44:$I$57</definedName>
    <definedName name="XDO_?YTM?23?">#REF!</definedName>
    <definedName name="XDO_?YTM?230?">SPSU!$I$10:$I$32</definedName>
    <definedName name="XDO_?YTM?231?">SPSU!$I$10:$I$73</definedName>
    <definedName name="XDO_?YTM?232?">SPSU!$I$10:$I$78</definedName>
    <definedName name="XDO_?YTM?233?">SGF!$I$42</definedName>
    <definedName name="XDO_?YTM?234?">SGF!$I$42:$I$52</definedName>
    <definedName name="XDO_?YTM?235?">SGF!$I$42:$I$57</definedName>
    <definedName name="XDO_?YTM?236?">SBISENSEX!$I$10:$I$39</definedName>
    <definedName name="XDO_?YTM?237?">SBISENSEX!$I$10:$I$80</definedName>
    <definedName name="XDO_?YTM?238?">SBISENSEX!$I$10:$I$85</definedName>
    <definedName name="XDO_?YTM?239?">SSCF!$I$10:$I$63</definedName>
    <definedName name="XDO_?YTM?24?">#REF!</definedName>
    <definedName name="XDO_?YTM?240?">SSCF!$I$10:$I$75</definedName>
    <definedName name="XDO_?YTM?241?">SSCF!$I$10:$I$106</definedName>
    <definedName name="XDO_?YTM?242?">SSCF!$I$10:$I$111</definedName>
    <definedName name="XDO_?YTM?243?">SBPF!$I$18:$I$68</definedName>
    <definedName name="XDO_?YTM?244?">SBPF!$I$18:$I$78</definedName>
    <definedName name="XDO_?YTM?245?">SBPF!$I$18:$I$86</definedName>
    <definedName name="XDO_?YTM?246?">SBPF!$I$18:$I$91</definedName>
    <definedName name="XDO_?YTM?247?">SBPF!$I$18:$I$99</definedName>
    <definedName name="XDO_?YTM?248?">SBPF!$I$18:$I$118</definedName>
    <definedName name="XDO_?YTM?249?">SBPF!$I$18:$I$123</definedName>
    <definedName name="XDO_?YTM?25?">#REF!</definedName>
    <definedName name="XDO_?YTM?250?">'STAF-III'!$I$10:$I$30</definedName>
    <definedName name="XDO_?YTM?251?">'STAF-III'!$I$10:$I$71</definedName>
    <definedName name="XDO_?YTM?252?">'STAF-III'!$I$10:$I$76</definedName>
    <definedName name="XDO_?YTM?253?">'SLTAF-I'!$I$10:$I$35</definedName>
    <definedName name="XDO_?YTM?254?">'SLTAF-I'!$I$10:$I$76</definedName>
    <definedName name="XDO_?YTM?255?">'SLTAF-I'!$I$10:$I$81</definedName>
    <definedName name="XDO_?YTM?256?">'SLTAF-II'!$I$10:$I$35</definedName>
    <definedName name="XDO_?YTM?257?">'SLTAF-II'!$I$10:$I$76</definedName>
    <definedName name="XDO_?YTM?258?">'SLTAF-II'!$I$10:$I$81</definedName>
    <definedName name="XDO_?YTM?259?">SBFS!$I$10:$I$29</definedName>
    <definedName name="XDO_?YTM?26?">#REF!</definedName>
    <definedName name="XDO_?YTM?260?">SBFS!$I$10:$I$70</definedName>
    <definedName name="XDO_?YTM?261?">SBFS!$I$10:$I$75</definedName>
    <definedName name="XDO_?YTM?262?">SETFNN50!$I$10:$I$59</definedName>
    <definedName name="XDO_?YTM?263?">SETFNN50!$I$10:$I$100</definedName>
    <definedName name="XDO_?YTM?264?">SETFNN50!$I$10:$I$105</definedName>
    <definedName name="XDO_?YTM?265?">SETFNIFBK!$I$10:$I$21</definedName>
    <definedName name="XDO_?YTM?266?">SETFNIFBK!$I$10:$I$62</definedName>
    <definedName name="XDO_?YTM?267?">SETFNIFBK!$I$10:$I$67</definedName>
    <definedName name="XDO_?YTM?268?">SETFBSE100!$I$10:$I$110</definedName>
    <definedName name="XDO_?YTM?269?">SETFBSE100!$I$10:$I$151</definedName>
    <definedName name="XDO_?YTM?27?">#REF!</definedName>
    <definedName name="XDO_?YTM?270?">SETFBSE100!$I$10:$I$156</definedName>
    <definedName name="XDO_?YTM?271?">SESF!$I$10:$I$84</definedName>
    <definedName name="XDO_?YTM?272?">SESF!$I$10:$I$92</definedName>
    <definedName name="XDO_?YTM?273?">SESF!$I$10:$I$107</definedName>
    <definedName name="XDO_?YTM?274?">SESF!$I$10:$I$115</definedName>
    <definedName name="XDO_?YTM?275?">SESF!$I$10:$I$126</definedName>
    <definedName name="XDO_?YTM?276?">SESF!$I$10:$I$132</definedName>
    <definedName name="XDO_?YTM?277?">SESF!$I$10:$I$149</definedName>
    <definedName name="XDO_?YTM?278?">SESF!$I$10:$I$154</definedName>
    <definedName name="XDO_?YTM?279?">SETFNIF50!$I$10:$I$59</definedName>
    <definedName name="XDO_?YTM?28?">#REF!</definedName>
    <definedName name="XDO_?YTM?280?">SETFNIF50!$I$10:$I$100</definedName>
    <definedName name="XDO_?YTM?281?">SETFNIF50!$I$10:$I$105</definedName>
    <definedName name="XDO_?YTM?282?">'SLTAF-III'!$I$10:$I$35</definedName>
    <definedName name="XDO_?YTM?283?">'SLTAF-III'!$I$10:$I$76</definedName>
    <definedName name="XDO_?YTM?284?">'SLTAF-III'!$I$10:$I$81</definedName>
    <definedName name="XDO_?YTM?285?">SETF10GILT!$I$24</definedName>
    <definedName name="XDO_?YTM?286?">SETF10GILT!$I$24:$I$51</definedName>
    <definedName name="XDO_?YTM?287?">SETF10GILT!$I$24:$I$56</definedName>
    <definedName name="XDO_?YTM?288?">'SLTAF-IV'!$I$10:$I$32</definedName>
    <definedName name="XDO_?YTM?289?">'SLTAF-IV'!$I$10:$I$44</definedName>
    <definedName name="XDO_?YTM?29?">#REF!</definedName>
    <definedName name="XDO_?YTM?290?">'SLTAF-IV'!$I$10:$I$75</definedName>
    <definedName name="XDO_?YTM?291?">'SLTAF-IV'!$I$10:$I$80</definedName>
    <definedName name="XDO_?YTM?292?">'SLTAF-V'!$I$10:$I$30</definedName>
    <definedName name="XDO_?YTM?293?">'SLTAF-V'!$I$10:$I$71</definedName>
    <definedName name="XDO_?YTM?294?">'SLTAF-V'!$I$10:$I$76</definedName>
    <definedName name="XDO_?YTM?295?">'SLTAF-VI'!$I$10:$I$52</definedName>
    <definedName name="XDO_?YTM?296?">'SLTAF-VI'!$I$10:$I$93</definedName>
    <definedName name="XDO_?YTM?297?">'SLTAF-VI'!$I$10:$I$98</definedName>
    <definedName name="XDO_?YTM?298?">SETFSN50!$I$10:$I$59</definedName>
    <definedName name="XDO_?YTM?299?">SETFSN50!$I$10:$I$104</definedName>
    <definedName name="XDO_?YTM?3?">#REF!</definedName>
    <definedName name="XDO_?YTM?30?">#REF!</definedName>
    <definedName name="XDO_?YTM?300?">SBIETFQLTY!$I$10:$I$39</definedName>
    <definedName name="XDO_?YTM?301?">SBIETFQLTY!$I$10:$I$80</definedName>
    <definedName name="XDO_?YTM?302?">SBIETFQLTY!$I$10:$I$85</definedName>
    <definedName name="XDO_?YTM?303?">SCBF!$I$18:$I$107</definedName>
    <definedName name="XDO_?YTM?304?">SCBF!$I$18:$I$117</definedName>
    <definedName name="XDO_?YTM?305?">SCBF!$I$18:$I$129</definedName>
    <definedName name="XDO_?YTM?306?">SCBF!$I$18:$I$134</definedName>
    <definedName name="XDO_?YTM?307?">SCBF!$I$18:$I$149</definedName>
    <definedName name="XDO_?YTM?308?">SCBF!$I$18:$I$162</definedName>
    <definedName name="XDO_?YTM?309?">SCBF!$I$18:$I$167</definedName>
    <definedName name="XDO_?YTM?31?">#REF!</definedName>
    <definedName name="XDO_?YTM?310?">SEMVF!$I$10:$I$59</definedName>
    <definedName name="XDO_?YTM?311?">SEMVF!$I$10:$I$100</definedName>
    <definedName name="XDO_?YTM?312?">SEMVF!$I$10:$I$105</definedName>
    <definedName name="XDO_?YTM?313?">'SDFS-C-49'!$I$50</definedName>
    <definedName name="XDO_?YTM?314?">'SDFS-C-49'!$I$50:$I$55</definedName>
    <definedName name="XDO_?YTM?315?">'SDFS-C-50'!$I$50</definedName>
    <definedName name="XDO_?YTM?316?">'SDFS-C-50'!$I$50:$I$55</definedName>
    <definedName name="XDO_?YTM?317?">'SFMP- Series 1'!$I$26:$I$31</definedName>
    <definedName name="XDO_?YTM?318?">'SFMP- Series 1'!$I$26:$I$47</definedName>
    <definedName name="XDO_?YTM?319?">'SFMP- Series 1'!$I$26:$I$60</definedName>
    <definedName name="XDO_?YTM?32?">#REF!</definedName>
    <definedName name="XDO_?YTM?320?">'SFMP- Series 1'!$I$26:$I$65</definedName>
    <definedName name="XDO_?YTM?321?">'SFMP- Series 6'!$I$26:$I$29</definedName>
    <definedName name="XDO_?YTM?322?">'SFMP- Series 6'!$I$26:$I$45</definedName>
    <definedName name="XDO_?YTM?323?">'SFMP- Series 6'!$I$26:$I$58</definedName>
    <definedName name="XDO_?YTM?324?">'SFMP- Series 6'!$I$26:$I$63</definedName>
    <definedName name="XDO_?YTM?325?">'SFMP- Series 14'!$I$50</definedName>
    <definedName name="XDO_?YTM?326?">'SFMP- Series 14'!$I$50:$I$55</definedName>
    <definedName name="XDO_?YTM?327?">'SCPOF-Series A (Plan 7)'!$I$10:$I$59</definedName>
    <definedName name="XDO_?YTM?328?">'SCPOF-Series A (Plan 7)'!$I$10:$I$76</definedName>
    <definedName name="XDO_?YTM?329?">'SCPOF-Series A (Plan 7)'!$I$10:$I$85</definedName>
    <definedName name="XDO_?YTM?33?">SLMF!$I$10:$I$79</definedName>
    <definedName name="XDO_?YTM?330?">'SCPOF-Series A (Plan 7)'!$I$10:$I$102</definedName>
    <definedName name="XDO_?YTM?331?">'SCPOF-Series A (Plan 7)'!$I$10:$I$107</definedName>
    <definedName name="XDO_?YTM?332?">'SCPOF-Series A (Plan 8)'!$I$10:$I$59</definedName>
    <definedName name="XDO_?YTM?333?">'SCPOF-Series A (Plan 8)'!$I$10:$I$84</definedName>
    <definedName name="XDO_?YTM?334?">'SCPOF-Series A (Plan 8)'!$I$10:$I$101</definedName>
    <definedName name="XDO_?YTM?335?">'SCPOF-Series A (Plan 8)'!$I$10:$I$106</definedName>
    <definedName name="XDO_?YTM?336?">'SFMP- Series 34'!$I$26</definedName>
    <definedName name="XDO_?YTM?337?">'SFMP- Series 34'!$I$26:$I$41</definedName>
    <definedName name="XDO_?YTM?338?">'SFMP- Series 34'!$I$26:$I$54</definedName>
    <definedName name="XDO_?YTM?339?">'SFMP- Series 34'!$I$26:$I$59</definedName>
    <definedName name="XDO_?YTM?34?">SLMF!$I$10:$I$85</definedName>
    <definedName name="XDO_?YTM?340?">'SMCBF-IP'!$I$10:$I$38</definedName>
    <definedName name="XDO_?YTM?341?">'SMCBF-IP'!$I$10:$I$45</definedName>
    <definedName name="XDO_?YTM?342?">'SMCBF-IP'!$I$10:$I$49</definedName>
    <definedName name="XDO_?YTM?343?">'SMCBF-IP'!$I$10:$I$60</definedName>
    <definedName name="XDO_?YTM?344?">'SMCBF-IP'!$I$10:$I$87</definedName>
    <definedName name="XDO_?YTM?345?">'SMCBF-IP'!$I$10:$I$92</definedName>
    <definedName name="XDO_?YTM?346?">SFRDF!$I$18:$I$28</definedName>
    <definedName name="XDO_?YTM?347?">SFRDF!$I$18:$I$37</definedName>
    <definedName name="XDO_?YTM?348?">SFRDF!$I$18:$I$48</definedName>
    <definedName name="XDO_?YTM?349?">SFRDF!$I$18:$I$53</definedName>
    <definedName name="XDO_?YTM?35?">SLMF!$I$10:$I$124</definedName>
    <definedName name="XDO_?YTM?350?">SFRDF!$I$18:$I$62</definedName>
    <definedName name="XDO_?YTM?351?">SFRDF!$I$18:$I$73</definedName>
    <definedName name="XDO_?YTM?352?">SFRDF!$I$18:$I$66</definedName>
    <definedName name="XDO_?YTM?353?">SFRDF!$I$18:$I$86</definedName>
    <definedName name="XDO_?YTM?354?">SFRDF!$I$18:$I$91</definedName>
    <definedName name="XDO_?YTM?355?">SBIETFIT!$I$10:$I$19</definedName>
    <definedName name="XDO_?YTM?356?">SBIETFIT!$I$10:$I$60</definedName>
    <definedName name="XDO_?YTM?357?">SBIETFIT!$I$10:$I$65</definedName>
    <definedName name="XDO_?YTM?358?">SBIETFPB!$I$10:$I$19</definedName>
    <definedName name="XDO_?YTM?359?">SBIETFPB!$I$10:$I$60</definedName>
    <definedName name="XDO_?YTM?36?">SLMF!$I$10:$I$129</definedName>
    <definedName name="XDO_?YTM?360?">SBIETFPB!$I$10:$I$65</definedName>
    <definedName name="XDO_?YTM?361?">'SRBF-AP'!$I$10:$I$46</definedName>
    <definedName name="XDO_?YTM?362?">'SRBF-AP'!$I$10:$I$55</definedName>
    <definedName name="XDO_?YTM?363?">'SRBF-AP'!$I$10:$I$63</definedName>
    <definedName name="XDO_?YTM?364?">'SRBF-AP'!$I$10:$I$67</definedName>
    <definedName name="XDO_?YTM?365?">'SRBF-AP'!$I$10:$I$77</definedName>
    <definedName name="XDO_?YTM?366?">'SRBF-AP'!$I$10:$I$96</definedName>
    <definedName name="XDO_?YTM?367?">'SRBF-AP'!$I$10:$I$101</definedName>
    <definedName name="XDO_?YTM?368?">'SRBF-AHP'!$I$10:$I$46</definedName>
    <definedName name="XDO_?YTM?369?">'SRBF-AHP'!$I$10:$I$54</definedName>
    <definedName name="XDO_?YTM?37?">SLTEF!$I$10:$I$74</definedName>
    <definedName name="XDO_?YTM?370?">'SRBF-AHP'!$I$10:$I$59</definedName>
    <definedName name="XDO_?YTM?371?">'SRBF-AHP'!$I$10:$I$68</definedName>
    <definedName name="XDO_?YTM?372?">'SRBF-AHP'!$I$10:$I$73</definedName>
    <definedName name="XDO_?YTM?373?">'SRBF-AHP'!$I$10:$I$85</definedName>
    <definedName name="XDO_?YTM?374?">'SRBF-AHP'!$I$10:$I$104</definedName>
    <definedName name="XDO_?YTM?375?">'SRBF-AHP'!$I$10:$I$109</definedName>
    <definedName name="XDO_?YTM?376?">'SRBF-CHP'!$I$10:$I$46</definedName>
    <definedName name="XDO_?YTM?377?">'SRBF-CHP'!$I$10:$I$67</definedName>
    <definedName name="XDO_?YTM?378?">'SRBF-CHP'!$I$10:$I$75</definedName>
    <definedName name="XDO_?YTM?379?">'SRBF-CHP'!$I$10:$I$102</definedName>
    <definedName name="XDO_?YTM?38?">SLTEF!$I$10:$I$117</definedName>
    <definedName name="XDO_?YTM?380?">'SRBF-CHP'!$I$10:$I$107</definedName>
    <definedName name="XDO_?YTM?381?">'SRBF-CP'!$I$10:$I$46</definedName>
    <definedName name="XDO_?YTM?382?">'SRBF-CP'!$I$10:$I$67</definedName>
    <definedName name="XDO_?YTM?383?">'SRBF-CP'!$I$10:$I$75</definedName>
    <definedName name="XDO_?YTM?384?">'SRBF-CP'!$I$10:$I$79</definedName>
    <definedName name="XDO_?YTM?385?">'SRBF-CP'!$I$10:$I$104</definedName>
    <definedName name="XDO_?YTM?386?">'SRBF-CP'!$I$10:$I$109</definedName>
    <definedName name="XDO_?YTM?387?">'SIA-US EQUITY FOF'!$I$14</definedName>
    <definedName name="XDO_?YTM?388?">'SIA-US EQUITY FOF'!$I$14:$I$51</definedName>
    <definedName name="XDO_?YTM?389?">'SIA-US EQUITY FOF'!$I$14:$I$56</definedName>
    <definedName name="XDO_?YTM?39?">SLTEF!$I$10:$I$122</definedName>
    <definedName name="XDO_?YTM?390?">'SFMP- Series 41'!$I$18:$I$19</definedName>
    <definedName name="XDO_?YTM?391?">'SFMP- Series 41'!$I$18:$I$27</definedName>
    <definedName name="XDO_?YTM?392?">'SFMP- Series 41'!$I$18:$I$34</definedName>
    <definedName name="XDO_?YTM?393?">'SFMP- Series 41'!$I$18:$I$51</definedName>
    <definedName name="XDO_?YTM?394?">'SFMP- Series 41'!$I$18:$I$64</definedName>
    <definedName name="XDO_?YTM?395?">'SFMP- Series 41'!$I$18:$I$69</definedName>
    <definedName name="XDO_?YTM?396?">'SFMP- Series 42'!$I$18</definedName>
    <definedName name="XDO_?YTM?397?">'SFMP- Series 42'!$I$18:$I$40</definedName>
    <definedName name="XDO_?YTM?398?">'SFMP- Series 42'!$I$18:$I$59</definedName>
    <definedName name="XDO_?YTM?399?">'SFMP- Series 42'!$I$18:$I$72</definedName>
    <definedName name="XDO_?YTM?4?">#REF!</definedName>
    <definedName name="XDO_?YTM?40?">#REF!</definedName>
    <definedName name="XDO_?YTM?400?">'SFMP- Series 42'!$I$18:$I$77</definedName>
    <definedName name="XDO_?YTM?401?">'SFMP- Series 43'!$I$26:$I$34</definedName>
    <definedName name="XDO_?YTM?402?">'SFMP- Series 43'!$I$26:$I$50</definedName>
    <definedName name="XDO_?YTM?403?">'SFMP- Series 43'!$I$26:$I$63</definedName>
    <definedName name="XDO_?YTM?404?">'SFMP- Series 43'!$I$26:$I$68</definedName>
    <definedName name="XDO_?YTM?405?">'SNN50'!$I$10:$I$59</definedName>
    <definedName name="XDO_?YTM?406?">'SNN50'!$I$10:$I$100</definedName>
    <definedName name="XDO_?YTM?407?">'SNN50'!$I$10:$I$105</definedName>
    <definedName name="XDO_?YTM?408?">'SFMP- Series 44'!$I$26:$I$31</definedName>
    <definedName name="XDO_?YTM?409?">'SFMP- Series 44'!$I$26:$I$51</definedName>
    <definedName name="XDO_?YTM?41?">#REF!</definedName>
    <definedName name="XDO_?YTM?410?">'SFMP- Series 44'!$I$26:$I$64</definedName>
    <definedName name="XDO_?YTM?411?">'SFMP- Series 44'!$I$26:$I$69</definedName>
    <definedName name="XDO_?YTM?412?">'SFMP- Series 45'!$I$26:$I$33</definedName>
    <definedName name="XDO_?YTM?413?">'SFMP- Series 45'!$I$26:$I$53</definedName>
    <definedName name="XDO_?YTM?414?">'SFMP- Series 45'!$I$26:$I$66</definedName>
    <definedName name="XDO_?YTM?415?">'SFMP- Series 45'!$I$26:$I$71</definedName>
    <definedName name="XDO_?YTM?416?">SBIETFCON!$I$10:$I$39</definedName>
    <definedName name="XDO_?YTM?417?">SBIETFCON!$I$10:$I$80</definedName>
    <definedName name="XDO_?YTM?418?">SBIETFCON!$I$10:$I$85</definedName>
    <definedName name="XDO_?YTM?419?">'SFMP- Series 46'!$I$26:$I$29</definedName>
    <definedName name="XDO_?YTM?42?">#REF!</definedName>
    <definedName name="XDO_?YTM?420?">'SFMP- Series 46'!$I$26:$I$46</definedName>
    <definedName name="XDO_?YTM?421?">'SFMP- Series 46'!$I$26:$I$59</definedName>
    <definedName name="XDO_?YTM?422?">'SFMP- Series 46'!$I$26:$I$64</definedName>
    <definedName name="XDO_?YTM?423?">'SFMP- Series 47'!$I$26:$I$27</definedName>
    <definedName name="XDO_?YTM?424?">'SFMP- Series 47'!$I$26:$I$45</definedName>
    <definedName name="XDO_?YTM?425?">'SFMP- Series 47'!$I$26:$I$58</definedName>
    <definedName name="XDO_?YTM?426?">'SFMP- Series 47'!$I$26:$I$63</definedName>
    <definedName name="XDO_?YTM?427?">'SFMP- Series 48'!$I$26:$I$28</definedName>
    <definedName name="XDO_?YTM?428?">'SFMP- Series 48'!$I$26:$I$43</definedName>
    <definedName name="XDO_?YTM?429?">'SFMP- Series 48'!$I$26:$I$56</definedName>
    <definedName name="XDO_?YTM?43?">#REF!</definedName>
    <definedName name="XDO_?YTM?430?">'SFMP- Series 48'!$I$26:$I$61</definedName>
    <definedName name="XDO_?YTM?431?">SBAF!$I$10:$I$71</definedName>
    <definedName name="XDO_?YTM?432?">SBAF!$I$10:$I$78</definedName>
    <definedName name="XDO_?YTM?433?">SBAF!$I$10:$I$82</definedName>
    <definedName name="XDO_?YTM?434?">SBAF!$I$10:$I$98</definedName>
    <definedName name="XDO_?YTM?435?">SBAF!$I$10:$I$112</definedName>
    <definedName name="XDO_?YTM?436?">SBAF!$I$10:$I$116</definedName>
    <definedName name="XDO_?YTM?437?">SBAF!$I$10:$I$141</definedName>
    <definedName name="XDO_?YTM?438?">SBAF!$I$10:$I$146</definedName>
    <definedName name="XDO_?YTM?439?">'SFMP- Series 49'!$I$26:$I$33</definedName>
    <definedName name="XDO_?YTM?44?">#REF!</definedName>
    <definedName name="XDO_?YTM?440?">'SFMP- Series 49'!$I$26:$I$51</definedName>
    <definedName name="XDO_?YTM?441?">'SFMP- Series 49'!$I$26:$I$64</definedName>
    <definedName name="XDO_?YTM?442?">'SFMP- Series 49'!$I$26:$I$69</definedName>
    <definedName name="XDO_?YTM?443?">'SFMP- Series 50'!$I$26:$I$30</definedName>
    <definedName name="XDO_?YTM?444?">'SFMP- Series 50'!$I$26:$I$47</definedName>
    <definedName name="XDO_?YTM?445?">'SFMP- Series 50'!$I$26:$I$60</definedName>
    <definedName name="XDO_?YTM?446?">'SFMP- Series 50'!$I$26:$I$65</definedName>
    <definedName name="XDO_?YTM?447?">'SFMP- Series 51'!$I$26:$I$36</definedName>
    <definedName name="XDO_?YTM?448?">'SFMP- Series 51'!$I$26:$I$55</definedName>
    <definedName name="XDO_?YTM?449?">'SFMP- Series 51'!$I$26:$I$68</definedName>
    <definedName name="XDO_?YTM?45?">#REF!</definedName>
    <definedName name="XDO_?YTM?450?">'SFMP- Series 51'!$I$26:$I$73</definedName>
    <definedName name="XDO_?YTM?451?">'SFMP- Series 52'!$I$26:$I$30</definedName>
    <definedName name="XDO_?YTM?452?">'SFMP- Series 52'!$I$26:$I$49</definedName>
    <definedName name="XDO_?YTM?453?">'SFMP- Series 52'!$I$26:$I$62</definedName>
    <definedName name="XDO_?YTM?454?">'SFMP- Series 52'!$I$26:$I$67</definedName>
    <definedName name="XDO_?YTM?455?">'SFMP- Series 53'!$I$26:$I$34</definedName>
    <definedName name="XDO_?YTM?456?">'SFMP- Series 53'!$I$26:$I$52</definedName>
    <definedName name="XDO_?YTM?457?">'SFMP- Series 53'!$I$26:$I$65</definedName>
    <definedName name="XDO_?YTM?458?">'SFMP- Series 53'!$I$26:$I$70</definedName>
    <definedName name="XDO_?YTM?459?">'SFMP- Series 54'!$I$26:$I$28</definedName>
    <definedName name="XDO_?YTM?46?">SMGLF!$I$10:$I$30</definedName>
    <definedName name="XDO_?YTM?460?">'SFMP- Series 54'!$I$26:$I$42</definedName>
    <definedName name="XDO_?YTM?461?">'SFMP- Series 54'!$I$26:$I$55</definedName>
    <definedName name="XDO_?YTM?462?">'SFMP- Series 54'!$I$26:$I$60</definedName>
    <definedName name="XDO_?YTM?463?">'SFMP- Series 55'!$I$26:$I$32</definedName>
    <definedName name="XDO_?YTM?464?">'SFMP- Series 55'!$I$26:$I$50</definedName>
    <definedName name="XDO_?YTM?465?">'SFMP- Series 55'!$I$26:$I$63</definedName>
    <definedName name="XDO_?YTM?466?">'SFMP- Series 55'!$I$26:$I$68</definedName>
    <definedName name="XDO_?YTM?467?">'SFMP- Series 56'!$I$26:$I$28</definedName>
    <definedName name="XDO_?YTM?468?">'SFMP- Series 56'!$I$26:$I$43</definedName>
    <definedName name="XDO_?YTM?469?">'SFMP- Series 56'!$I$26:$I$56</definedName>
    <definedName name="XDO_?YTM?47?">SMGLF!$I$10:$I$37</definedName>
    <definedName name="XDO_?YTM?470?">'SFMP- Series 56'!$I$26:$I$61</definedName>
    <definedName name="XDO_?YTM?471?">'SFMP- Series 57'!$I$26:$I$29</definedName>
    <definedName name="XDO_?YTM?472?">'SFMP- Series 57'!$I$26:$I$49</definedName>
    <definedName name="XDO_?YTM?473?">'SFMP- Series 57'!$I$26:$I$62</definedName>
    <definedName name="XDO_?YTM?474?">'SFMP- Series 57'!$I$26:$I$67</definedName>
    <definedName name="XDO_?YTM?475?">'SFMP- Series 58'!$I$26:$I$31</definedName>
    <definedName name="XDO_?YTM?476?">'SFMP- Series 58'!$I$26:$I$47</definedName>
    <definedName name="XDO_?YTM?477?">'SFMP- Series 58'!$I$26:$I$60</definedName>
    <definedName name="XDO_?YTM?478?">'SFMP- Series 58'!$I$26:$I$65</definedName>
    <definedName name="XDO_?YTM?479?">SCPSE!$I$18:$I$47</definedName>
    <definedName name="XDO_?YTM?48?">SMGLF!$I$10:$I$74</definedName>
    <definedName name="XDO_?YTM?480?">SCPSE!$I$18:$I$56</definedName>
    <definedName name="XDO_?YTM?481?">SCPSE!$I$18:$I$140</definedName>
    <definedName name="XDO_?YTM?482?">SCPSE!$I$18:$I$165</definedName>
    <definedName name="XDO_?YTM?483?">SCPSE!$I$18:$I$170</definedName>
    <definedName name="XDO_?YTM?484?">'SFMP- Series 59'!$I$38:$I$40</definedName>
    <definedName name="XDO_?YTM?485?">'SFMP- Series 59'!$I$38:$I$53</definedName>
    <definedName name="XDO_?YTM?486?">'SFMP- Series 59'!$I$38:$I$58</definedName>
    <definedName name="XDO_?YTM?487?">'SFMP- Series 60'!$I$26:$I$30</definedName>
    <definedName name="XDO_?YTM?488?">'SFMP- Series 60'!$I$26:$I$48</definedName>
    <definedName name="XDO_?YTM?489?">'SFMP- Series 60'!$I$26:$I$61</definedName>
    <definedName name="XDO_?YTM?49?">SMGLF!$I$10:$I$79</definedName>
    <definedName name="XDO_?YTM?490?">'SFMP- Series 60'!$I$26:$I$66</definedName>
    <definedName name="XDO_?YTM?491?">SMCF!$I$10:$I$45</definedName>
    <definedName name="XDO_?YTM?492?">SMCF!$I$10:$I$60</definedName>
    <definedName name="XDO_?YTM?493?">SMCF!$I$10:$I$71</definedName>
    <definedName name="XDO_?YTM?494?">SMCF!$I$10:$I$88</definedName>
    <definedName name="XDO_?YTM?495?">SMCF!$I$10:$I$93</definedName>
    <definedName name="XDO_?YTM?496?">'SFMP- Series 61'!$I$26:$I$36</definedName>
    <definedName name="XDO_?YTM?497?">'SFMP- Series 61'!$I$26:$I$55</definedName>
    <definedName name="XDO_?YTM?498?">'SFMP- Series 61'!$I$26:$I$68</definedName>
    <definedName name="XDO_?YTM?499?">'SFMP- Series 61'!$I$26:$I$73</definedName>
    <definedName name="XDO_?YTM?5?">#REF!</definedName>
    <definedName name="XDO_?YTM?50?">#REF!</definedName>
    <definedName name="XDO_?YTM?500?">'SFMP- Series 66'!$I$26:$I$34</definedName>
    <definedName name="XDO_?YTM?501?">'SFMP- Series 66'!$I$26:$I$51</definedName>
    <definedName name="XDO_?YTM?502?">'SFMP- Series 66'!$I$26:$I$64</definedName>
    <definedName name="XDO_?YTM?503?">'SFMP- Series 66'!$I$26:$I$69</definedName>
    <definedName name="XDO_?YTM?504?">'SFMP- Series 67'!$I$26:$I$34</definedName>
    <definedName name="XDO_?YTM?505?">'SFMP- Series 67'!$I$26:$I$53</definedName>
    <definedName name="XDO_?YTM?506?">'SFMP- Series 67'!$I$26:$I$66</definedName>
    <definedName name="XDO_?YTM?507?">'SFMP- Series 67'!$I$26:$I$71</definedName>
    <definedName name="XDO_?YTM?508?">'SFMP- Series 63'!$I$18</definedName>
    <definedName name="XDO_?YTM?509?">'SFMP- Series 63'!$I$18:$I$34</definedName>
    <definedName name="XDO_?YTM?51?">#REF!</definedName>
    <definedName name="XDO_?YTM?510?">'SFMP- Series 63'!$I$18:$I$38</definedName>
    <definedName name="XDO_?YTM?511?">'SFMP- Series 63'!$I$18:$I$42</definedName>
    <definedName name="XDO_?YTM?512?">'SFMP- Series 63'!$I$18:$I$59</definedName>
    <definedName name="XDO_?YTM?513?">'SFMP- Series 63'!$I$18:$I$64</definedName>
    <definedName name="XDO_?YTM?514?">'SFMP- Series 64'!$I$24</definedName>
    <definedName name="XDO_?YTM?515?">'SFMP- Series 64'!$I$24:$I$32</definedName>
    <definedName name="XDO_?YTM?516?">'SFMP- Series 64'!$I$24:$I$49</definedName>
    <definedName name="XDO_?YTM?517?">'SFMP- Series 64'!$I$24:$I$62</definedName>
    <definedName name="XDO_?YTM?518?">'SFMP- Series 64'!$I$24:$I$67</definedName>
    <definedName name="XDO_?YTM?519?">'SFMP- Series 65'!$I$18:$I$19</definedName>
    <definedName name="XDO_?YTM?52?">#REF!</definedName>
    <definedName name="XDO_?YTM?520?">'SFMP- Series 65'!$I$18:$I$37</definedName>
    <definedName name="XDO_?YTM?521?">'SFMP- Series 65'!$I$18:$I$45</definedName>
    <definedName name="XDO_?YTM?522?">'SFMP- Series 65'!$I$18:$I$49</definedName>
    <definedName name="XDO_?YTM?523?">'SFMP- Series 65'!$I$18:$I$66</definedName>
    <definedName name="XDO_?YTM?524?">'SFMP- Series 65'!$I$18:$I$71</definedName>
    <definedName name="XDO_?YTM?525?">'SFMP- Series 68'!$I$24</definedName>
    <definedName name="XDO_?YTM?526?">'SFMP- Series 68'!$I$24:$I$41</definedName>
    <definedName name="XDO_?YTM?527?">'SFMP- Series 68'!$I$24:$I$54</definedName>
    <definedName name="XDO_?YTM?528?">'SFMP- Series 68'!$I$24:$I$59</definedName>
    <definedName name="XDO_?YTM?529?">SNM150IF!$I$10:$I$159</definedName>
    <definedName name="XDO_?YTM?53?">#REF!</definedName>
    <definedName name="XDO_?YTM?530?">SNM150IF!$I$10:$I$200</definedName>
    <definedName name="XDO_?YTM?531?">SNM150IF!$I$10:$I$205</definedName>
    <definedName name="XDO_?YTM?532?">SNS250IF!$I$10:$I$259</definedName>
    <definedName name="XDO_?YTM?533?">SNS250IF!$I$10:$I$300</definedName>
    <definedName name="XDO_?YTM?534?">SNS250IF!$I$10:$I$305</definedName>
    <definedName name="XDO_?YTM?535?">'SCIGI-JUN 2036'!$I$24:$I$25</definedName>
    <definedName name="XDO_?YTM?536?">'SCIGI-JUN 2036'!$I$24:$I$52</definedName>
    <definedName name="XDO_?YTM?537?">'SCIGI-JUN 2036'!$I$24:$I$57</definedName>
    <definedName name="XDO_?YTM?538?">'SCIGI-APR 2029'!$I$24</definedName>
    <definedName name="XDO_?YTM?539?">'SCIGI-APR 2029'!$I$24:$I$51</definedName>
    <definedName name="XDO_?YTM?54?">#REF!</definedName>
    <definedName name="XDO_?YTM?540?">'SCIGI-APR 2029'!$I$24:$I$56</definedName>
    <definedName name="XDO_?YTM?541?">'SCISI-SEP 2027'!$I$24</definedName>
    <definedName name="XDO_?YTM?542?">'SCISI-SEP 2027'!$I$24:$I$44</definedName>
    <definedName name="XDO_?YTM?543?">'SCISI-SEP 2027'!$I$24:$I$69</definedName>
    <definedName name="XDO_?YTM?544?">'SCISI-SEP 2027'!$I$24:$I$74</definedName>
    <definedName name="XDO_?YTM?545?">'SFMP- Series 69'!$I$18</definedName>
    <definedName name="XDO_?YTM?546?">'SFMP- Series 69'!$I$18:$I$36</definedName>
    <definedName name="XDO_?YTM?547?">'SFMP- Series 69'!$I$18:$I$46</definedName>
    <definedName name="XDO_?YTM?548?">'SFMP- Series 69'!$I$18:$I$55</definedName>
    <definedName name="XDO_?YTM?549?">'SFMP- Series 69'!$I$18:$I$68</definedName>
    <definedName name="XDO_?YTM?55?">SEHF!$I$10:$I$43</definedName>
    <definedName name="XDO_?YTM?550?">'SFMP- Series 69'!$I$18:$I$73</definedName>
    <definedName name="XDO_?YTM?551?">'SFMP- Series 71'!$I$18</definedName>
    <definedName name="XDO_?YTM?552?">'SFMP- Series 71'!$I$18:$I$36</definedName>
    <definedName name="XDO_?YTM?553?">'SFMP- Series 71'!$I$18:$I$46</definedName>
    <definedName name="XDO_?YTM?554?">'SFMP- Series 71'!$I$18:$I$50</definedName>
    <definedName name="XDO_?YTM?555?">'SFMP- Series 71'!$I$18:$I$67</definedName>
    <definedName name="XDO_?YTM?556?">'SFMP- Series 71'!$I$18:$I$72</definedName>
    <definedName name="XDO_?YTM?557?">'SFMP- Series 72'!$I$38:$I$41</definedName>
    <definedName name="XDO_?YTM?558?">'SFMP- Series 72'!$I$38:$I$54</definedName>
    <definedName name="XDO_?YTM?559?">'SFMP- Series 72'!$I$38:$I$59</definedName>
    <definedName name="XDO_?YTM?56?">SEHF!$I$10:$I$48</definedName>
    <definedName name="XDO_?YTM?560?">'SFMP- Series 73'!$I$38:$I$41</definedName>
    <definedName name="XDO_?YTM?561?">'SFMP- Series 73'!$I$38:$I$54</definedName>
    <definedName name="XDO_?YTM?562?">'SFMP- Series 73'!$I$38:$I$59</definedName>
    <definedName name="XDO_?YTM?563?">SLDF!$I$24:$I$30</definedName>
    <definedName name="XDO_?YTM?564?">SLDF!$I$24:$I$57</definedName>
    <definedName name="XDO_?YTM?565?">SLDF!$I$24:$I$62</definedName>
    <definedName name="XDO_?YTM?566?">'SFMP- Series 74'!$I$26:$I$33</definedName>
    <definedName name="XDO_?YTM?567?">'SFMP- Series 74'!$I$26:$I$46</definedName>
    <definedName name="XDO_?YTM?568?">'SFMP- Series 74'!$I$26:$I$59</definedName>
    <definedName name="XDO_?YTM?569?">'SFMP- Series 74'!$I$26:$I$64</definedName>
    <definedName name="XDO_?YTM?57?">SEHF!$I$10:$I$54</definedName>
    <definedName name="XDO_?YTM?570?">'SFMP- Series 75'!$I$18</definedName>
    <definedName name="XDO_?YTM?571?">'SFMP- Series 75'!$I$18:$I$34</definedName>
    <definedName name="XDO_?YTM?572?">'SFMP- Series 75'!$I$18:$I$46</definedName>
    <definedName name="XDO_?YTM?573?">'SFMP- Series 75'!$I$18:$I$50</definedName>
    <definedName name="XDO_?YTM?574?">'SFMP- Series 75'!$I$18:$I$67</definedName>
    <definedName name="XDO_?YTM?575?">'SFMP- Series 75'!$I$18:$I$72</definedName>
    <definedName name="XDO_?YTM?576?">'SFMP- Series 76'!$I$18:$I$20</definedName>
    <definedName name="XDO_?YTM?577?">'SFMP- Series 76'!$I$18:$I$30</definedName>
    <definedName name="XDO_?YTM?578?">'SFMP- Series 76'!$I$18:$I$46</definedName>
    <definedName name="XDO_?YTM?579?">'SFMP- Series 76'!$I$18:$I$59</definedName>
    <definedName name="XDO_?YTM?58?">SEHF!$I$10:$I$83</definedName>
    <definedName name="XDO_?YTM?580?">'SFMP- Series 76'!$I$18:$I$64</definedName>
    <definedName name="XDO_?YTM?581?">'SFMP- Series 77'!$I$18:$I$19</definedName>
    <definedName name="XDO_?YTM?582?">'SFMP- Series 77'!$I$18:$I$35</definedName>
    <definedName name="XDO_?YTM?583?">'SFMP- Series 77'!$I$18:$I$45</definedName>
    <definedName name="XDO_?YTM?584?">'SFMP- Series 77'!$I$18:$I$64</definedName>
    <definedName name="XDO_?YTM?585?">'SFMP- Series 77'!$I$18:$I$69</definedName>
    <definedName name="XDO_?YTM?586?">'SFMP- Series 78'!$I$18:$I$21</definedName>
    <definedName name="XDO_?YTM?587?">'SFMP- Series 78'!$I$18:$I$33</definedName>
    <definedName name="XDO_?YTM?588?">'SFMP- Series 78'!$I$18:$I$47</definedName>
    <definedName name="XDO_?YTM?589?">'SFMP- Series 78'!$I$18:$I$60</definedName>
    <definedName name="XDO_?YTM?59?">SEHF!$I$10:$I$103</definedName>
    <definedName name="XDO_?YTM?590?">'SFMP- Series 78'!$I$18:$I$65</definedName>
    <definedName name="XDO_?YTM?591?">SDYF!$I$10:$I$42</definedName>
    <definedName name="XDO_?YTM?592?">SDYF!$I$10:$I$54</definedName>
    <definedName name="XDO_?YTM?593?">SDYF!$I$10:$I$50</definedName>
    <definedName name="XDO_?YTM?594?">SDYF!$I$10:$I$91</definedName>
    <definedName name="XDO_?YTM?595?">SDYF!$I$10:$I$96</definedName>
    <definedName name="XDO_?YTM?596?">'SFMP- Series 79'!$I$18:$I$21</definedName>
    <definedName name="XDO_?YTM?597?">'SFMP- Series 79'!$I$18:$I$44</definedName>
    <definedName name="XDO_?YTM?598?">'SFMP- Series 79'!$I$18:$I$57</definedName>
    <definedName name="XDO_?YTM?599?">'SFMP- Series 79'!$I$18:$I$62</definedName>
    <definedName name="XDO_?YTM?6?">#REF!</definedName>
    <definedName name="XDO_?YTM?60?">SEHF!$I$10:$I$113</definedName>
    <definedName name="XDO_?YTM?600?">'SFMP- Series 80'!$I$18:$I$19</definedName>
    <definedName name="XDO_?YTM?601?">'SFMP- Series 80'!$I$18:$I$36</definedName>
    <definedName name="XDO_?YTM?602?">'SFMP- Series 80'!$I$18:$I$47</definedName>
    <definedName name="XDO_?YTM?603?">'SFMP- Series 80'!$I$18:$I$66</definedName>
    <definedName name="XDO_?YTM?604?">'SFMP- Series 80'!$I$18:$I$71</definedName>
    <definedName name="XDO_?YTM?605?">'SFMP- Series 81'!$I$18:$I$25</definedName>
    <definedName name="XDO_?YTM?606?">'SFMP- Series 81'!$I$18:$I$41</definedName>
    <definedName name="XDO_?YTM?607?">'SFMP- Series 81'!$I$18:$I$54</definedName>
    <definedName name="XDO_?YTM?608?">'SFMP- Series 81'!$I$18:$I$67</definedName>
    <definedName name="XDO_?YTM?609?">'SFMP- Series 81'!$I$18:$I$72</definedName>
    <definedName name="XDO_?YTM?61?">SEHF!$I$10:$I$122</definedName>
    <definedName name="XDO_?YTM?610?">'SFMP- Series 82'!$I$30:$I$35</definedName>
    <definedName name="XDO_?YTM?611?">'SFMP- Series 82'!$I$30:$I$45</definedName>
    <definedName name="XDO_?YTM?612?">'SFMP- Series 82'!$I$30:$I$64</definedName>
    <definedName name="XDO_?YTM?613?">'SFMP- Series 82'!$I$30:$I$69</definedName>
    <definedName name="XDO_?YTM?614?">'SBI-BSE-SENSEX-IF'!$I$10:$I$39</definedName>
    <definedName name="XDO_?YTM?615?">'SBI-BSE-SENSEX-IF'!$I$10:$I$80</definedName>
    <definedName name="XDO_?YTM?616?">'SBI-BSE-SENSEX-IF'!$I$10:$I$85</definedName>
    <definedName name="XDO_?YTM?617?">#REF!</definedName>
    <definedName name="XDO_?YTM?618?">#REF!</definedName>
    <definedName name="XDO_?YTM?619?">#REF!</definedName>
    <definedName name="XDO_?YTM?62?">SEHF!$I$10:$I$128</definedName>
    <definedName name="XDO_?YTM?620?">#REF!</definedName>
    <definedName name="XDO_?YTM?621?">#REF!</definedName>
    <definedName name="XDO_?YTM?622?">#REF!</definedName>
    <definedName name="XDO_?YTM?623?">#REF!</definedName>
    <definedName name="XDO_?YTM?624?">#REF!</definedName>
    <definedName name="XDO_?YTM?625?">#REF!</definedName>
    <definedName name="XDO_?YTM?626?">#REF!</definedName>
    <definedName name="XDO_?YTM?627?">#REF!</definedName>
    <definedName name="XDO_?YTM?63?">SEHF!$I$10:$I$134</definedName>
    <definedName name="XDO_?YTM?64?">SEHF!$I$10:$I$147</definedName>
    <definedName name="XDO_?YTM?65?">SEHF!$I$10:$I$152</definedName>
    <definedName name="XDO_?YTM?66?">#REF!</definedName>
    <definedName name="XDO_?YTM?67?">#REF!</definedName>
    <definedName name="XDO_?YTM?68?">#REF!</definedName>
    <definedName name="XDO_?YTM?69?">#REF!</definedName>
    <definedName name="XDO_?YTM?7?">#REF!</definedName>
    <definedName name="XDO_?YTM?70?">#REF!</definedName>
    <definedName name="XDO_?YTM?71?">#REF!</definedName>
    <definedName name="XDO_?YTM?72?">#REF!</definedName>
    <definedName name="XDO_?YTM?73?">SMIF!$I$18:$I$35</definedName>
    <definedName name="XDO_?YTM?74?">SMIF!$I$18:$I$48</definedName>
    <definedName name="XDO_?YTM?75?">SMIF!$I$18:$I$53</definedName>
    <definedName name="XDO_?YTM?76?">SMIF!$I$18:$I$78</definedName>
    <definedName name="XDO_?YTM?77?">SMIF!$I$18:$I$83</definedName>
    <definedName name="XDO_?YTM?78?">#REF!</definedName>
    <definedName name="XDO_?YTM?79?">#REF!</definedName>
    <definedName name="XDO_?YTM?8?">#REF!</definedName>
    <definedName name="XDO_?YTM?80?">#REF!</definedName>
    <definedName name="XDO_?YTM?81?">#REF!</definedName>
    <definedName name="XDO_?YTM?82?">SCOF!$I$10:$I$43</definedName>
    <definedName name="XDO_?YTM?83?">SCOF!$I$10:$I$49</definedName>
    <definedName name="XDO_?YTM?84?">SCOF!$I$10:$I$86</definedName>
    <definedName name="XDO_?YTM?85?">SCOF!$I$10:$I$91</definedName>
    <definedName name="XDO_?YTM?86?">STOF!$I$10:$I$23</definedName>
    <definedName name="XDO_?YTM?87?">STOF!$I$10:$I$28</definedName>
    <definedName name="XDO_?YTM?88?">STOF!$I$10:$I$33</definedName>
    <definedName name="XDO_?YTM?89?">STOF!$I$10:$I$70</definedName>
    <definedName name="XDO_?YTM?9?">#REF!</definedName>
    <definedName name="XDO_?YTM?90?">STOF!$I$10:$I$75</definedName>
    <definedName name="XDO_?YTM?91?">SHOF!$I$10:$I$30</definedName>
    <definedName name="XDO_?YTM?92?">SHOF!$I$10:$I$42</definedName>
    <definedName name="XDO_?YTM?93?">SHOF!$I$10:$I$73</definedName>
    <definedName name="XDO_?YTM?94?">SHOF!$I$10:$I$78</definedName>
    <definedName name="XDO_?YTM?95?">SCF!$I$10:$I$87</definedName>
    <definedName name="XDO_?YTM?96?">SCF!$I$10:$I$93</definedName>
    <definedName name="XDO_?YTM?97?">SCF!$I$10:$I$118</definedName>
    <definedName name="XDO_?YTM?98?">SCF!$I$10:$I$135</definedName>
    <definedName name="XDO_?YTM?99?">SCF!$I$10:$I$140</definedName>
    <definedName name="XDO_GROUP_?G_2?">#REF!</definedName>
    <definedName name="XDO_GROUP_?G_2?1?">#REF!</definedName>
    <definedName name="XDO_GROUP_?G_2?10?">#REF!</definedName>
    <definedName name="XDO_GROUP_?G_2?100?">SBIETFCON!$2:$88</definedName>
    <definedName name="XDO_GROUP_?G_2?101?">'SFMP- Series 46'!$2:$67</definedName>
    <definedName name="XDO_GROUP_?G_2?102?">'SFMP- Series 47'!$2:$66</definedName>
    <definedName name="XDO_GROUP_?G_2?103?">'SFMP- Series 48'!$2:$64</definedName>
    <definedName name="XDO_GROUP_?G_2?104?">SBAF!$2:$149</definedName>
    <definedName name="XDO_GROUP_?G_2?105?">'SFMP- Series 49'!$2:$72</definedName>
    <definedName name="XDO_GROUP_?G_2?106?">'SFMP- Series 50'!$2:$68</definedName>
    <definedName name="XDO_GROUP_?G_2?107?">'SFMP- Series 51'!$2:$76</definedName>
    <definedName name="XDO_GROUP_?G_2?108?">'SFMP- Series 52'!$2:$70</definedName>
    <definedName name="XDO_GROUP_?G_2?109?">'SFMP- Series 53'!$2:$73</definedName>
    <definedName name="XDO_GROUP_?G_2?11?">#REF!</definedName>
    <definedName name="XDO_GROUP_?G_2?110?">'SFMP- Series 54'!$2:$63</definedName>
    <definedName name="XDO_GROUP_?G_2?111?">'SFMP- Series 55'!$2:$71</definedName>
    <definedName name="XDO_GROUP_?G_2?112?">'SFMP- Series 56'!$2:$64</definedName>
    <definedName name="XDO_GROUP_?G_2?113?">'SFMP- Series 57'!$2:$70</definedName>
    <definedName name="XDO_GROUP_?G_2?114?">'SFMP- Series 58'!$2:$68</definedName>
    <definedName name="XDO_GROUP_?G_2?115?">SCPSE!$2:$173</definedName>
    <definedName name="XDO_GROUP_?G_2?116?">'SFMP- Series 59'!$2:$61</definedName>
    <definedName name="XDO_GROUP_?G_2?117?">'SFMP- Series 60'!$2:$69</definedName>
    <definedName name="XDO_GROUP_?G_2?118?">SMCF!$2:$96</definedName>
    <definedName name="XDO_GROUP_?G_2?119?">'SFMP- Series 61'!$2:$76</definedName>
    <definedName name="XDO_GROUP_?G_2?12?">#REF!</definedName>
    <definedName name="XDO_GROUP_?G_2?120?">'SFMP- Series 66'!$2:$72</definedName>
    <definedName name="XDO_GROUP_?G_2?121?">'SFMP- Series 67'!$2:$74</definedName>
    <definedName name="XDO_GROUP_?G_2?122?">'SFMP- Series 63'!$2:$67</definedName>
    <definedName name="XDO_GROUP_?G_2?123?">'SFMP- Series 64'!$2:$70</definedName>
    <definedName name="XDO_GROUP_?G_2?124?">'SFMP- Series 65'!$2:$74</definedName>
    <definedName name="XDO_GROUP_?G_2?125?">'SFMP- Series 68'!$2:$62</definedName>
    <definedName name="XDO_GROUP_?G_2?126?">SNM150IF!$2:$208</definedName>
    <definedName name="XDO_GROUP_?G_2?127?">SNS250IF!$2:$308</definedName>
    <definedName name="XDO_GROUP_?G_2?128?">'SCIGI-JUN 2036'!$2:$60</definedName>
    <definedName name="XDO_GROUP_?G_2?129?">'SCIGI-APR 2029'!$2:$59</definedName>
    <definedName name="XDO_GROUP_?G_2?13?">SLMF!$2:$132</definedName>
    <definedName name="XDO_GROUP_?G_2?130?">'SCISI-SEP 2027'!$2:$77</definedName>
    <definedName name="XDO_GROUP_?G_2?131?">'SFMP- Series 69'!$2:$76</definedName>
    <definedName name="XDO_GROUP_?G_2?132?">'SFMP- Series 71'!$2:$75</definedName>
    <definedName name="XDO_GROUP_?G_2?133?">'SFMP- Series 72'!$2:$62</definedName>
    <definedName name="XDO_GROUP_?G_2?134?">'SFMP- Series 73'!$2:$62</definedName>
    <definedName name="XDO_GROUP_?G_2?135?">SLDF!$2:$65</definedName>
    <definedName name="XDO_GROUP_?G_2?136?">'SFMP- Series 74'!$2:$67</definedName>
    <definedName name="XDO_GROUP_?G_2?137?">'SFMP- Series 75'!$2:$75</definedName>
    <definedName name="XDO_GROUP_?G_2?138?">'SFMP- Series 76'!$2:$67</definedName>
    <definedName name="XDO_GROUP_?G_2?139?">'SFMP- Series 77'!$2:$72</definedName>
    <definedName name="XDO_GROUP_?G_2?14?">SLTEF!$2:$125</definedName>
    <definedName name="XDO_GROUP_?G_2?140?">'SFMP- Series 78'!$2:$68</definedName>
    <definedName name="XDO_GROUP_?G_2?141?">SDYF!$2:$99</definedName>
    <definedName name="XDO_GROUP_?G_2?142?">'SFMP- Series 79'!$2:$65</definedName>
    <definedName name="XDO_GROUP_?G_2?143?">'SFMP- Series 80'!$2:$74</definedName>
    <definedName name="XDO_GROUP_?G_2?144?">'SFMP- Series 81'!$2:$75</definedName>
    <definedName name="XDO_GROUP_?G_2?145?">'SFMP- Series 82'!$2:$72</definedName>
    <definedName name="XDO_GROUP_?G_2?146?">'SBI-BSE-SENSEX-IF'!$2:$88</definedName>
    <definedName name="XDO_GROUP_?G_2?147?">#REF!</definedName>
    <definedName name="XDO_GROUP_?G_2?148?">#REF!</definedName>
    <definedName name="XDO_GROUP_?G_2?149?">#REF!</definedName>
    <definedName name="XDO_GROUP_?G_2?15?">#REF!</definedName>
    <definedName name="XDO_GROUP_?G_2?150?">#REF!</definedName>
    <definedName name="XDO_GROUP_?G_2?151?">#REF!</definedName>
    <definedName name="XDO_GROUP_?G_2?16?">#REF!</definedName>
    <definedName name="XDO_GROUP_?G_2?17?">SMGLF!$2:$82</definedName>
    <definedName name="XDO_GROUP_?G_2?18?">#REF!</definedName>
    <definedName name="XDO_GROUP_?G_2?19?">#REF!</definedName>
    <definedName name="XDO_GROUP_?G_2?2?">#REF!</definedName>
    <definedName name="XDO_GROUP_?G_2?20?">SEHF!$2:$155</definedName>
    <definedName name="XDO_GROUP_?G_2?21?">#REF!</definedName>
    <definedName name="XDO_GROUP_?G_2?22?">#REF!</definedName>
    <definedName name="XDO_GROUP_?G_2?23?">#REF!</definedName>
    <definedName name="XDO_GROUP_?G_2?24?">SMIF!$2:$86</definedName>
    <definedName name="XDO_GROUP_?G_2?25?">#REF!</definedName>
    <definedName name="XDO_GROUP_?G_2?26?">#REF!</definedName>
    <definedName name="XDO_GROUP_?G_2?27?">SCOF!$2:$94</definedName>
    <definedName name="XDO_GROUP_?G_2?28?">STOF!$2:$78</definedName>
    <definedName name="XDO_GROUP_?G_2?29?">SHOF!$2:$81</definedName>
    <definedName name="XDO_GROUP_?G_2?3?">#REF!</definedName>
    <definedName name="XDO_GROUP_?G_2?30?">SCF!$2:$143</definedName>
    <definedName name="XDO_GROUP_?G_2?31?">SNIF!$2:$108</definedName>
    <definedName name="XDO_GROUP_?G_2?32?">'SMCBF-SP'!$2:$92</definedName>
    <definedName name="XDO_GROUP_?G_2?33?">SOF!$2:$61</definedName>
    <definedName name="XDO_GROUP_?G_2?34?">SMMDF!$2:$104</definedName>
    <definedName name="XDO_GROUP_?G_2?35?">SLF!$2:$137</definedName>
    <definedName name="XDO_GROUP_?G_2?36?">SDBF!$2:$78</definedName>
    <definedName name="XDO_GROUP_?G_2?37?">SSF!$2:$133</definedName>
    <definedName name="XDO_GROUP_?G_2?38?">SCRF!$2:$105</definedName>
    <definedName name="XDO_GROUP_?G_2?39?">SFEF!$2:$85</definedName>
    <definedName name="XDO_GROUP_?G_2?4?">#REF!</definedName>
    <definedName name="XDO_GROUP_?G_2?40?">SCHF!$2:$161</definedName>
    <definedName name="XDO_GROUP_?G_2?41?">SMUSD!$2:$147</definedName>
    <definedName name="XDO_GROUP_?G_2?42?">SMIDCAP!$2:$120</definedName>
    <definedName name="XDO_GROUP_?G_2?43?">SMCMF!$2:$66</definedName>
    <definedName name="XDO_GROUP_?G_2?44?">SMCOMMA!$2:$81</definedName>
    <definedName name="XDO_GROUP_?G_2?45?">SMGF!$2:$74</definedName>
    <definedName name="XDO_GROUP_?G_2?46?">SFLEXI!$2:$117</definedName>
    <definedName name="XDO_GROUP_?G_2?47?">SMAAF!$2:$126</definedName>
    <definedName name="XDO_GROUP_?G_2?48?">SBLUECHIP!$2:$107</definedName>
    <definedName name="XDO_GROUP_?G_2?49?">SAOF!$2:$245</definedName>
    <definedName name="XDO_GROUP_?G_2?5?">#REF!</definedName>
    <definedName name="XDO_GROUP_?G_2?50?">SIF!$2:$94</definedName>
    <definedName name="XDO_GROUP_?G_2?51?">SMLDF!$2:$150</definedName>
    <definedName name="XDO_GROUP_?G_2?52?">SSTDF!$2:$150</definedName>
    <definedName name="XDO_GROUP_?G_2?53?">SETFGOLD!$2:$60</definedName>
    <definedName name="XDO_GROUP_?G_2?54?">SPSU!$2:$81</definedName>
    <definedName name="XDO_GROUP_?G_2?55?">SGF!$2:$60</definedName>
    <definedName name="XDO_GROUP_?G_2?56?">SBISENSEX!$2:$88</definedName>
    <definedName name="XDO_GROUP_?G_2?57?">SSCF!$2:$114</definedName>
    <definedName name="XDO_GROUP_?G_2?58?">SBPF!$2:$126</definedName>
    <definedName name="XDO_GROUP_?G_2?59?">'STAF-III'!$2:$79</definedName>
    <definedName name="XDO_GROUP_?G_2?6?">SMEEF!$2:$99</definedName>
    <definedName name="XDO_GROUP_?G_2?60?">'SLTAF-I'!$2:$84</definedName>
    <definedName name="XDO_GROUP_?G_2?61?">'SLTAF-II'!$2:$84</definedName>
    <definedName name="XDO_GROUP_?G_2?62?">SBFS!$2:$78</definedName>
    <definedName name="XDO_GROUP_?G_2?63?">SETFNN50!$2:$108</definedName>
    <definedName name="XDO_GROUP_?G_2?64?">SETFNIFBK!$2:$70</definedName>
    <definedName name="XDO_GROUP_?G_2?65?">SETFBSE100!$2:$159</definedName>
    <definedName name="XDO_GROUP_?G_2?66?">SESF!$2:$157</definedName>
    <definedName name="XDO_GROUP_?G_2?67?">SETFNIF50!$2:$108</definedName>
    <definedName name="XDO_GROUP_?G_2?68?">'SLTAF-III'!$2:$84</definedName>
    <definedName name="XDO_GROUP_?G_2?69?">SETF10GILT!$2:$59</definedName>
    <definedName name="XDO_GROUP_?G_2?7?">#REF!</definedName>
    <definedName name="XDO_GROUP_?G_2?70?">'SLTAF-IV'!$2:$83</definedName>
    <definedName name="XDO_GROUP_?G_2?71?">'SLTAF-V'!$2:$79</definedName>
    <definedName name="XDO_GROUP_?G_2?72?">'SLTAF-VI'!$2:$101</definedName>
    <definedName name="XDO_GROUP_?G_2?73?">SETFSN50!$2:$107</definedName>
    <definedName name="XDO_GROUP_?G_2?74?">SBIETFQLTY!$2:$88</definedName>
    <definedName name="XDO_GROUP_?G_2?75?">SCBF!$2:$170</definedName>
    <definedName name="XDO_GROUP_?G_2?76?">SEMVF!$2:$108</definedName>
    <definedName name="XDO_GROUP_?G_2?77?">'SDFS-C-49'!$2:$58</definedName>
    <definedName name="XDO_GROUP_?G_2?78?">'SDFS-C-50'!$2:$58</definedName>
    <definedName name="XDO_GROUP_?G_2?79?">'SFMP- Series 1'!$2:$68</definedName>
    <definedName name="XDO_GROUP_?G_2?8?">#REF!</definedName>
    <definedName name="XDO_GROUP_?G_2?80?">'SFMP- Series 6'!$2:$66</definedName>
    <definedName name="XDO_GROUP_?G_2?81?">'SFMP- Series 14'!$2:$58</definedName>
    <definedName name="XDO_GROUP_?G_2?82?">'SCPOF-Series A (Plan 7)'!$2:$110</definedName>
    <definedName name="XDO_GROUP_?G_2?83?">'SCPOF-Series A (Plan 8)'!$2:$109</definedName>
    <definedName name="XDO_GROUP_?G_2?84?">'SFMP- Series 34'!$2:$62</definedName>
    <definedName name="XDO_GROUP_?G_2?85?">'SMCBF-IP'!$2:$95</definedName>
    <definedName name="XDO_GROUP_?G_2?86?">SFRDF!$2:$94</definedName>
    <definedName name="XDO_GROUP_?G_2?87?">SBIETFIT!$2:$68</definedName>
    <definedName name="XDO_GROUP_?G_2?88?">SBIETFPB!$2:$68</definedName>
    <definedName name="XDO_GROUP_?G_2?89?">'SRBF-AP'!$2:$104</definedName>
    <definedName name="XDO_GROUP_?G_2?9?">#REF!</definedName>
    <definedName name="XDO_GROUP_?G_2?90?">'SRBF-AHP'!$2:$112</definedName>
    <definedName name="XDO_GROUP_?G_2?91?">'SRBF-CHP'!$2:$110</definedName>
    <definedName name="XDO_GROUP_?G_2?92?">'SRBF-CP'!$2:$112</definedName>
    <definedName name="XDO_GROUP_?G_2?93?">'SIA-US EQUITY FOF'!$2:$59</definedName>
    <definedName name="XDO_GROUP_?G_2?94?">'SFMP- Series 41'!$2:$72</definedName>
    <definedName name="XDO_GROUP_?G_2?95?">'SFMP- Series 42'!$2:$80</definedName>
    <definedName name="XDO_GROUP_?G_2?96?">'SFMP- Series 43'!$2:$71</definedName>
    <definedName name="XDO_GROUP_?G_2?97?">'SNN50'!$2:$108</definedName>
    <definedName name="XDO_GROUP_?G_2?98?">'SFMP- Series 44'!$2:$72</definedName>
    <definedName name="XDO_GROUP_?G_2?99?">'SFMP- Series 45'!$2:$74</definedName>
    <definedName name="XDO_GROUP_?G_3?">#REF!</definedName>
    <definedName name="XDO_GROUP_?G_3?1?">#REF!</definedName>
    <definedName name="XDO_GROUP_?G_3?10?">#REF!</definedName>
    <definedName name="XDO_GROUP_?G_3?100?">SBIETFCON!$8:$87</definedName>
    <definedName name="XDO_GROUP_?G_3?101?">'SFMP- Series 46'!$16:$66</definedName>
    <definedName name="XDO_GROUP_?G_3?102?">'SFMP- Series 47'!$16:$65</definedName>
    <definedName name="XDO_GROUP_?G_3?103?">'SFMP- Series 48'!$16:$63</definedName>
    <definedName name="XDO_GROUP_?G_3?104?">SBAF!$8:$148</definedName>
    <definedName name="XDO_GROUP_?G_3?105?">'SFMP- Series 49'!$16:$71</definedName>
    <definedName name="XDO_GROUP_?G_3?106?">'SFMP- Series 50'!$16:$67</definedName>
    <definedName name="XDO_GROUP_?G_3?107?">'SFMP- Series 51'!$16:$75</definedName>
    <definedName name="XDO_GROUP_?G_3?108?">'SFMP- Series 52'!$16:$69</definedName>
    <definedName name="XDO_GROUP_?G_3?109?">'SFMP- Series 53'!$16:$72</definedName>
    <definedName name="XDO_GROUP_?G_3?11?">#REF!</definedName>
    <definedName name="XDO_GROUP_?G_3?110?">'SFMP- Series 54'!$16:$62</definedName>
    <definedName name="XDO_GROUP_?G_3?111?">'SFMP- Series 55'!$16:$70</definedName>
    <definedName name="XDO_GROUP_?G_3?112?">'SFMP- Series 56'!$16:$63</definedName>
    <definedName name="XDO_GROUP_?G_3?113?">'SFMP- Series 57'!$16:$69</definedName>
    <definedName name="XDO_GROUP_?G_3?114?">'SFMP- Series 58'!$16:$67</definedName>
    <definedName name="XDO_GROUP_?G_3?115?">SCPSE!$16:$172</definedName>
    <definedName name="XDO_GROUP_?G_3?116?">'SFMP- Series 59'!$28:$60</definedName>
    <definedName name="XDO_GROUP_?G_3?117?">'SFMP- Series 60'!$16:$68</definedName>
    <definedName name="XDO_GROUP_?G_3?118?">SMCF!$8:$95</definedName>
    <definedName name="XDO_GROUP_?G_3?119?">'SFMP- Series 61'!$16:$75</definedName>
    <definedName name="XDO_GROUP_?G_3?12?">#REF!</definedName>
    <definedName name="XDO_GROUP_?G_3?120?">'SFMP- Series 66'!$16:$71</definedName>
    <definedName name="XDO_GROUP_?G_3?121?">'SFMP- Series 67'!$16:$73</definedName>
    <definedName name="XDO_GROUP_?G_3?122?">'SFMP- Series 63'!$16:$66</definedName>
    <definedName name="XDO_GROUP_?G_3?123?">'SFMP- Series 64'!$16:$69</definedName>
    <definedName name="XDO_GROUP_?G_3?124?">'SFMP- Series 65'!$16:$73</definedName>
    <definedName name="XDO_GROUP_?G_3?125?">'SFMP- Series 68'!$16:$61</definedName>
    <definedName name="XDO_GROUP_?G_3?126?">SNM150IF!$8:$207</definedName>
    <definedName name="XDO_GROUP_?G_3?127?">SNS250IF!$8:$307</definedName>
    <definedName name="XDO_GROUP_?G_3?128?">'SCIGI-JUN 2036'!$16:$59</definedName>
    <definedName name="XDO_GROUP_?G_3?129?">'SCIGI-APR 2029'!$16:$58</definedName>
    <definedName name="XDO_GROUP_?G_3?13?">SLMF!$8:$131</definedName>
    <definedName name="XDO_GROUP_?G_3?130?">'SCISI-SEP 2027'!$16:$76</definedName>
    <definedName name="XDO_GROUP_?G_3?131?">'SFMP- Series 69'!$16:$75</definedName>
    <definedName name="XDO_GROUP_?G_3?132?">'SFMP- Series 71'!$16:$74</definedName>
    <definedName name="XDO_GROUP_?G_3?133?">'SFMP- Series 72'!$28:$61</definedName>
    <definedName name="XDO_GROUP_?G_3?134?">'SFMP- Series 73'!$28:$61</definedName>
    <definedName name="XDO_GROUP_?G_3?135?">SLDF!$16:$64</definedName>
    <definedName name="XDO_GROUP_?G_3?136?">'SFMP- Series 74'!$16:$66</definedName>
    <definedName name="XDO_GROUP_?G_3?137?">'SFMP- Series 75'!$16:$74</definedName>
    <definedName name="XDO_GROUP_?G_3?138?">'SFMP- Series 76'!$16:$66</definedName>
    <definedName name="XDO_GROUP_?G_3?139?">'SFMP- Series 77'!$16:$71</definedName>
    <definedName name="XDO_GROUP_?G_3?14?">SLTEF!$8:$124</definedName>
    <definedName name="XDO_GROUP_?G_3?140?">'SFMP- Series 78'!$16:$67</definedName>
    <definedName name="XDO_GROUP_?G_3?141?">SDYF!$8:$98</definedName>
    <definedName name="XDO_GROUP_?G_3?142?">'SFMP- Series 79'!$16:$64</definedName>
    <definedName name="XDO_GROUP_?G_3?143?">'SFMP- Series 80'!$16:$73</definedName>
    <definedName name="XDO_GROUP_?G_3?144?">'SFMP- Series 81'!$16:$74</definedName>
    <definedName name="XDO_GROUP_?G_3?145?">'SFMP- Series 82'!$28:$71</definedName>
    <definedName name="XDO_GROUP_?G_3?146?">'SBI-BSE-SENSEX-IF'!$8:$87</definedName>
    <definedName name="XDO_GROUP_?G_3?147?">#REF!</definedName>
    <definedName name="XDO_GROUP_?G_3?148?">#REF!</definedName>
    <definedName name="XDO_GROUP_?G_3?149?">#REF!</definedName>
    <definedName name="XDO_GROUP_?G_3?15?">#REF!</definedName>
    <definedName name="XDO_GROUP_?G_3?150?">#REF!</definedName>
    <definedName name="XDO_GROUP_?G_3?151?">#REF!</definedName>
    <definedName name="XDO_GROUP_?G_3?16?">#REF!</definedName>
    <definedName name="XDO_GROUP_?G_3?17?">SMGLF!$8:$81</definedName>
    <definedName name="XDO_GROUP_?G_3?18?">#REF!</definedName>
    <definedName name="XDO_GROUP_?G_3?19?">#REF!</definedName>
    <definedName name="XDO_GROUP_?G_3?2?">#REF!</definedName>
    <definedName name="XDO_GROUP_?G_3?20?">SEHF!$8:$154</definedName>
    <definedName name="XDO_GROUP_?G_3?21?">#REF!</definedName>
    <definedName name="XDO_GROUP_?G_3?22?">#REF!</definedName>
    <definedName name="XDO_GROUP_?G_3?23?">#REF!</definedName>
    <definedName name="XDO_GROUP_?G_3?24?">SMIF!$16:$85</definedName>
    <definedName name="XDO_GROUP_?G_3?25?">#REF!</definedName>
    <definedName name="XDO_GROUP_?G_3?26?">#REF!</definedName>
    <definedName name="XDO_GROUP_?G_3?27?">SCOF!$8:$93</definedName>
    <definedName name="XDO_GROUP_?G_3?28?">STOF!$8:$77</definedName>
    <definedName name="XDO_GROUP_?G_3?29?">SHOF!$8:$80</definedName>
    <definedName name="XDO_GROUP_?G_3?3?">#REF!</definedName>
    <definedName name="XDO_GROUP_?G_3?30?">SCF!$8:$142</definedName>
    <definedName name="XDO_GROUP_?G_3?31?">SNIF!$8:$107</definedName>
    <definedName name="XDO_GROUP_?G_3?32?">'SMCBF-SP'!$8:$91</definedName>
    <definedName name="XDO_GROUP_?G_3?33?">SOF!$28:$60</definedName>
    <definedName name="XDO_GROUP_?G_3?34?">SMMDF!$16:$103</definedName>
    <definedName name="XDO_GROUP_?G_3?35?">SLF!$16:$136</definedName>
    <definedName name="XDO_GROUP_?G_3?36?">SDBF!$16:$77</definedName>
    <definedName name="XDO_GROUP_?G_3?37?">SSF!$16:$132</definedName>
    <definedName name="XDO_GROUP_?G_3?38?">SCRF!$8:$104</definedName>
    <definedName name="XDO_GROUP_?G_3?39?">SFEF!$8:$84</definedName>
    <definedName name="XDO_GROUP_?G_3?4?">#REF!</definedName>
    <definedName name="XDO_GROUP_?G_3?40?">SCHF!$8:$160</definedName>
    <definedName name="XDO_GROUP_?G_3?41?">SMUSD!$16:$146</definedName>
    <definedName name="XDO_GROUP_?G_3?42?">SMIDCAP!$8:$119</definedName>
    <definedName name="XDO_GROUP_?G_3?43?">SMCMF!$16:$65</definedName>
    <definedName name="XDO_GROUP_?G_3?44?">SMCOMMA!$8:$80</definedName>
    <definedName name="XDO_GROUP_?G_3?45?">SMGF!$16:$73</definedName>
    <definedName name="XDO_GROUP_?G_3?46?">SFLEXI!$8:$116</definedName>
    <definedName name="XDO_GROUP_?G_3?47?">SMAAF!$8:$125</definedName>
    <definedName name="XDO_GROUP_?G_3?48?">SBLUECHIP!$8:$106</definedName>
    <definedName name="XDO_GROUP_?G_3?49?">SAOF!$8:$244</definedName>
    <definedName name="XDO_GROUP_?G_3?5?">#REF!</definedName>
    <definedName name="XDO_GROUP_?G_3?50?">SIF!$8:$93</definedName>
    <definedName name="XDO_GROUP_?G_3?51?">SMLDF!$16:$149</definedName>
    <definedName name="XDO_GROUP_?G_3?52?">SSTDF!$16:$149</definedName>
    <definedName name="XDO_GROUP_?G_3?53?">SETFGOLD!$40:$59</definedName>
    <definedName name="XDO_GROUP_?G_3?54?">SPSU!$8:$80</definedName>
    <definedName name="XDO_GROUP_?G_3?55?">SGF!$40:$59</definedName>
    <definedName name="XDO_GROUP_?G_3?56?">SBISENSEX!$8:$87</definedName>
    <definedName name="XDO_GROUP_?G_3?57?">SSCF!$8:$113</definedName>
    <definedName name="XDO_GROUP_?G_3?58?">SBPF!$16:$125</definedName>
    <definedName name="XDO_GROUP_?G_3?59?">'STAF-III'!$8:$78</definedName>
    <definedName name="XDO_GROUP_?G_3?6?">SMEEF!$8:$98</definedName>
    <definedName name="XDO_GROUP_?G_3?60?">'SLTAF-I'!$8:$83</definedName>
    <definedName name="XDO_GROUP_?G_3?61?">'SLTAF-II'!$8:$83</definedName>
    <definedName name="XDO_GROUP_?G_3?62?">SBFS!$8:$77</definedName>
    <definedName name="XDO_GROUP_?G_3?63?">SETFNN50!$8:$107</definedName>
    <definedName name="XDO_GROUP_?G_3?64?">SETFNIFBK!$8:$69</definedName>
    <definedName name="XDO_GROUP_?G_3?65?">SETFBSE100!$8:$158</definedName>
    <definedName name="XDO_GROUP_?G_3?66?">SESF!$8:$156</definedName>
    <definedName name="XDO_GROUP_?G_3?67?">SETFNIF50!$8:$107</definedName>
    <definedName name="XDO_GROUP_?G_3?68?">'SLTAF-III'!$8:$83</definedName>
    <definedName name="XDO_GROUP_?G_3?69?">SETF10GILT!$16:$58</definedName>
    <definedName name="XDO_GROUP_?G_3?7?">#REF!</definedName>
    <definedName name="XDO_GROUP_?G_3?70?">'SLTAF-IV'!$8:$82</definedName>
    <definedName name="XDO_GROUP_?G_3?71?">'SLTAF-V'!$8:$78</definedName>
    <definedName name="XDO_GROUP_?G_3?72?">'SLTAF-VI'!$8:$100</definedName>
    <definedName name="XDO_GROUP_?G_3?73?">SETFSN50!$8:$106</definedName>
    <definedName name="XDO_GROUP_?G_3?74?">SBIETFQLTY!$8:$87</definedName>
    <definedName name="XDO_GROUP_?G_3?75?">SCBF!$16:$169</definedName>
    <definedName name="XDO_GROUP_?G_3?76?">SEMVF!$8:$107</definedName>
    <definedName name="XDO_GROUP_?G_3?77?">'SDFS-C-49'!$40:$57</definedName>
    <definedName name="XDO_GROUP_?G_3?78?">'SDFS-C-50'!$40:$57</definedName>
    <definedName name="XDO_GROUP_?G_3?79?">'SFMP- Series 1'!$16:$67</definedName>
    <definedName name="XDO_GROUP_?G_3?8?">#REF!</definedName>
    <definedName name="XDO_GROUP_?G_3?80?">'SFMP- Series 6'!$16:$65</definedName>
    <definedName name="XDO_GROUP_?G_3?81?">'SFMP- Series 14'!$40:$57</definedName>
    <definedName name="XDO_GROUP_?G_3?82?">'SCPOF-Series A (Plan 7)'!$8:$109</definedName>
    <definedName name="XDO_GROUP_?G_3?83?">'SCPOF-Series A (Plan 8)'!$8:$108</definedName>
    <definedName name="XDO_GROUP_?G_3?84?">'SFMP- Series 34'!$16:$61</definedName>
    <definedName name="XDO_GROUP_?G_3?85?">'SMCBF-IP'!$8:$94</definedName>
    <definedName name="XDO_GROUP_?G_3?86?">SFRDF!$16:$93</definedName>
    <definedName name="XDO_GROUP_?G_3?87?">SBIETFIT!$8:$67</definedName>
    <definedName name="XDO_GROUP_?G_3?88?">SBIETFPB!$8:$67</definedName>
    <definedName name="XDO_GROUP_?G_3?89?">'SRBF-AP'!$8:$103</definedName>
    <definedName name="XDO_GROUP_?G_3?9?">#REF!</definedName>
    <definedName name="XDO_GROUP_?G_3?90?">'SRBF-AHP'!$8:$111</definedName>
    <definedName name="XDO_GROUP_?G_3?91?">'SRBF-CHP'!$8:$109</definedName>
    <definedName name="XDO_GROUP_?G_3?92?">'SRBF-CP'!$8:$111</definedName>
    <definedName name="XDO_GROUP_?G_3?93?">'SIA-US EQUITY FOF'!$8:$58</definedName>
    <definedName name="XDO_GROUP_?G_3?94?">'SFMP- Series 41'!$16:$71</definedName>
    <definedName name="XDO_GROUP_?G_3?95?">'SFMP- Series 42'!$16:$79</definedName>
    <definedName name="XDO_GROUP_?G_3?96?">'SFMP- Series 43'!$16:$70</definedName>
    <definedName name="XDO_GROUP_?G_3?97?">'SNN50'!$8:$107</definedName>
    <definedName name="XDO_GROUP_?G_3?98?">'SFMP- Series 44'!$16:$71</definedName>
    <definedName name="XDO_GROUP_?G_3?99?">'SFMP- Series 45'!$16:$73</definedName>
    <definedName name="XDO_GROUP_?G_4?">#REF!</definedName>
    <definedName name="XDO_GROUP_?G_4?1?">#REF!</definedName>
    <definedName name="XDO_GROUP_?G_4?10?">#REF!</definedName>
    <definedName name="XDO_GROUP_?G_4?100?">SNIF!$B$10:$IV$59</definedName>
    <definedName name="XDO_GROUP_?G_4?101?">SNIF!$B$100:$IV$100</definedName>
    <definedName name="XDO_GROUP_?G_4?102?">SNIF!$B$105:$IV$105</definedName>
    <definedName name="XDO_GROUP_?G_4?103?">'SMCBF-SP'!$B$10:$IV$30</definedName>
    <definedName name="XDO_GROUP_?G_4?104?">'SMCBF-SP'!$B$36:$IV$36</definedName>
    <definedName name="XDO_GROUP_?G_4?105?">'SMCBF-SP'!$B$41:$IV$44</definedName>
    <definedName name="XDO_GROUP_?G_4?106?">'SMCBF-SP'!$B$52:$IV$53</definedName>
    <definedName name="XDO_GROUP_?G_4?107?">'SMCBF-SP'!$B$57:$IV$58</definedName>
    <definedName name="XDO_GROUP_?G_4?108?">'SMCBF-SP'!$B$71:$IV$71</definedName>
    <definedName name="XDO_GROUP_?G_4?109?">'SMCBF-SP'!$B$84:$IV$84</definedName>
    <definedName name="XDO_GROUP_?G_4?11?">SMEEF!$B$10:$IX$45</definedName>
    <definedName name="XDO_GROUP_?G_4?110?">'SMCBF-SP'!$B$89:$IV$89</definedName>
    <definedName name="XDO_GROUP_?G_4?111?">SOF!$B$34:$IV$35</definedName>
    <definedName name="XDO_GROUP_?G_4?112?">SOF!$B$52:$IV$53</definedName>
    <definedName name="XDO_GROUP_?G_4?113?">SOF!$B$58:$IV$58</definedName>
    <definedName name="XDO_GROUP_?G_4?114?">SMMDF!$B$18:$IV$52</definedName>
    <definedName name="XDO_GROUP_?G_4?115?">SMMDF!$B$60:$IV$64</definedName>
    <definedName name="XDO_GROUP_?G_4?116?">SMMDF!$B$68:$IV$71</definedName>
    <definedName name="XDO_GROUP_?G_4?117?">SMMDF!$B$96:$IV$96</definedName>
    <definedName name="XDO_GROUP_?G_4?118?">SMMDF!$B$101:$IV$101</definedName>
    <definedName name="XDO_GROUP_?G_4?119?">SLF!$B$18:$IV$18</definedName>
    <definedName name="XDO_GROUP_?G_4?12?">SMEEF!$B$49:$IX$50</definedName>
    <definedName name="XDO_GROUP_?G_4?120?">SLF!$B$31:$IV$68</definedName>
    <definedName name="XDO_GROUP_?G_4?121?">SLF!$B$72:$IV$92</definedName>
    <definedName name="XDO_GROUP_?G_4?122?">SLF!$B$96:$IV$112</definedName>
    <definedName name="XDO_GROUP_?G_4?123?">SLF!$B$129:$IV$129</definedName>
    <definedName name="XDO_GROUP_?G_4?124?">SLF!$B$134:$IV$134</definedName>
    <definedName name="XDO_GROUP_?G_4?125?">SDBF!$B$18:$IV$27</definedName>
    <definedName name="XDO_GROUP_?G_4?126?">SDBF!$B$35:$IV$37</definedName>
    <definedName name="XDO_GROUP_?G_4?127?">SDBF!$B$41:$IV$43</definedName>
    <definedName name="XDO_GROUP_?G_4?128?">SDBF!$B$50:$IV$51</definedName>
    <definedName name="XDO_GROUP_?G_4?129?">SDBF!$B$70:$IV$70</definedName>
    <definedName name="XDO_GROUP_?G_4?13?">SMEEF!$B$54:$IX$54</definedName>
    <definedName name="XDO_GROUP_?G_4?130?">SDBF!$B$75:$IV$75</definedName>
    <definedName name="XDO_GROUP_?G_4?131?">SSF!$B$26:$IV$26</definedName>
    <definedName name="XDO_GROUP_?G_4?132?">SSF!$B$31:$IV$62</definedName>
    <definedName name="XDO_GROUP_?G_4?133?">SSF!$B$66:$IV$97</definedName>
    <definedName name="XDO_GROUP_?G_4?134?">SSF!$B$101:$IV$107</definedName>
    <definedName name="XDO_GROUP_?G_4?135?">SSF!$B$113:$IV$113</definedName>
    <definedName name="XDO_GROUP_?G_4?136?">SSF!$B$130:$IV$130</definedName>
    <definedName name="XDO_GROUP_?G_4?137?">SCRF!$B$16:$IV$16</definedName>
    <definedName name="XDO_GROUP_?G_4?138?">SCRF!$B$21:$IV$55</definedName>
    <definedName name="XDO_GROUP_?G_4?139?">SCRF!$B$63:$IV$64</definedName>
    <definedName name="XDO_GROUP_?G_4?14?">SMEEF!$B$91:$IX$91</definedName>
    <definedName name="XDO_GROUP_?G_4?140?">SCRF!$B$71:$IV$72</definedName>
    <definedName name="XDO_GROUP_?G_4?141?">SCRF!$B$76:$IV$76</definedName>
    <definedName name="XDO_GROUP_?G_4?142?">SCRF!$B$80:$IV$80</definedName>
    <definedName name="XDO_GROUP_?G_4?143?">SCRF!$B$97:$IV$97</definedName>
    <definedName name="XDO_GROUP_?G_4?144?">SCRF!$B$102:$IV$102</definedName>
    <definedName name="XDO_GROUP_?G_4?145?">SFEF!$B$10:$IV$33</definedName>
    <definedName name="XDO_GROUP_?G_4?146?">SFEF!$B$39:$IV$39</definedName>
    <definedName name="XDO_GROUP_?G_4?147?">SFEF!$B$60:$IV$60</definedName>
    <definedName name="XDO_GROUP_?G_4?148?">SFEF!$B$77:$IV$77</definedName>
    <definedName name="XDO_GROUP_?G_4?149?">SFEF!$B$82:$IV$82</definedName>
    <definedName name="XDO_GROUP_?G_4?15?">SMEEF!$B$96:$IX$96</definedName>
    <definedName name="XDO_GROUP_?G_4?150?">SCHF!$B$10:$IV$50</definedName>
    <definedName name="XDO_GROUP_?G_4?151?">SCHF!$B$58:$IV$58</definedName>
    <definedName name="XDO_GROUP_?G_4?152?">SCHF!$B$63:$IV$107</definedName>
    <definedName name="XDO_GROUP_?G_4?153?">SCHF!$B$115:$IV$115</definedName>
    <definedName name="XDO_GROUP_?G_4?154?">SCHF!$B$119:$IV$125</definedName>
    <definedName name="XDO_GROUP_?G_4?155?">SCHF!$B$132:$IV$134</definedName>
    <definedName name="XDO_GROUP_?G_4?156?">SCHF!$B$153:$IV$153</definedName>
    <definedName name="XDO_GROUP_?G_4?157?">SCHF!$B$158:$IV$158</definedName>
    <definedName name="XDO_GROUP_?G_4?158?">SMUSD!$B$18:$IV$43</definedName>
    <definedName name="XDO_GROUP_?G_4?159?">SMUSD!$B$53:$IV$56</definedName>
    <definedName name="XDO_GROUP_?G_4?16?">#REF!</definedName>
    <definedName name="XDO_GROUP_?G_4?160?">SMUSD!$B$61:$IV$84</definedName>
    <definedName name="XDO_GROUP_?G_4?161?">SMUSD!$B$88:$IV$109</definedName>
    <definedName name="XDO_GROUP_?G_4?162?">SMUSD!$B$113:$IV$122</definedName>
    <definedName name="XDO_GROUP_?G_4?163?">SMUSD!$B$139:$IV$139</definedName>
    <definedName name="XDO_GROUP_?G_4?164?">SMUSD!$B$144:$IV$144</definedName>
    <definedName name="XDO_GROUP_?G_4?165?">SMIDCAP!$B$10:$IV$70</definedName>
    <definedName name="XDO_GROUP_?G_4?166?">SMIDCAP!$B$95:$IV$95</definedName>
    <definedName name="XDO_GROUP_?G_4?167?">SMIDCAP!$B$112:$IV$112</definedName>
    <definedName name="XDO_GROUP_?G_4?168?">SMIDCAP!$B$117:$IV$117</definedName>
    <definedName name="XDO_GROUP_?G_4?169?">SMCMF!$B$24:$IV$29</definedName>
    <definedName name="XDO_GROUP_?G_4?17?">#REF!</definedName>
    <definedName name="XDO_GROUP_?G_4?170?">SMCMF!$B$44:$IV$45</definedName>
    <definedName name="XDO_GROUP_?G_4?171?">SMCMF!$B$58:$IV$58</definedName>
    <definedName name="XDO_GROUP_?G_4?172?">SMCMF!$B$63:$IV$63</definedName>
    <definedName name="XDO_GROUP_?G_4?173?">SMCOMMA!$B$10:$IV$32</definedName>
    <definedName name="XDO_GROUP_?G_4?174?">SMCOMMA!$B$73:$IV$73</definedName>
    <definedName name="XDO_GROUP_?G_4?175?">SMCOMMA!$B$78:$IV$78</definedName>
    <definedName name="XDO_GROUP_?G_4?176?">SMGF!$B$24:$IV$26</definedName>
    <definedName name="XDO_GROUP_?G_4?177?">SMGF!$B$30:$IV$35</definedName>
    <definedName name="XDO_GROUP_?G_4?178?">SMGF!$B$44:$IV$49</definedName>
    <definedName name="XDO_GROUP_?G_4?179?">SMGF!$B$66:$IV$66</definedName>
    <definedName name="XDO_GROUP_?G_4?18?">#REF!</definedName>
    <definedName name="XDO_GROUP_?G_4?180?">SMGF!$B$71:$IV$71</definedName>
    <definedName name="XDO_GROUP_?G_4?181?">SFLEXI!$B$10:$IV$64</definedName>
    <definedName name="XDO_GROUP_?G_4?182?">SFLEXI!$B$70:$IV$71</definedName>
    <definedName name="XDO_GROUP_?G_4?183?">SFLEXI!$B$92:$IV$92</definedName>
    <definedName name="XDO_GROUP_?G_4?184?">SFLEXI!$B$109:$IV$109</definedName>
    <definedName name="XDO_GROUP_?G_4?185?">SFLEXI!$B$114:$IV$114</definedName>
    <definedName name="XDO_GROUP_?G_4?186?">SMAAF!$B$10:$IV$56</definedName>
    <definedName name="XDO_GROUP_?G_4?187?">SMAAF!$B$62:$IV$62</definedName>
    <definedName name="XDO_GROUP_?G_4?188?">SMAAF!$B$66:$IV$66</definedName>
    <definedName name="XDO_GROUP_?G_4?189?">SMAAF!$B$71:$IV$76</definedName>
    <definedName name="XDO_GROUP_?G_4?19?">#REF!</definedName>
    <definedName name="XDO_GROUP_?G_4?190?">SMAAF!$B$84:$IV$87</definedName>
    <definedName name="XDO_GROUP_?G_4?191?">SMAAF!$B$94:$IV$95</definedName>
    <definedName name="XDO_GROUP_?G_4?192?">SMAAF!$B$108:$IV$108</definedName>
    <definedName name="XDO_GROUP_?G_4?193?">SMAAF!$B$118:$IV$118</definedName>
    <definedName name="XDO_GROUP_?G_4?194?">SMAAF!$B$123:$IV$123</definedName>
    <definedName name="XDO_GROUP_?G_4?195?">SBLUECHIP!$B$10:$IV$57</definedName>
    <definedName name="XDO_GROUP_?G_4?196?">SBLUECHIP!$B$82:$IV$82</definedName>
    <definedName name="XDO_GROUP_?G_4?197?">SBLUECHIP!$B$99:$IV$99</definedName>
    <definedName name="XDO_GROUP_?G_4?198?">SBLUECHIP!$B$104:$IV$104</definedName>
    <definedName name="XDO_GROUP_?G_4?199?">SAOF!$B$10:$IV$174</definedName>
    <definedName name="XDO_GROUP_?G_4?2?">#REF!</definedName>
    <definedName name="XDO_GROUP_?G_4?20?">#REF!</definedName>
    <definedName name="XDO_GROUP_?G_4?200?">SAOF!$B$195:$IV$203</definedName>
    <definedName name="XDO_GROUP_?G_4?201?">SAOF!$B$207:$IV$208</definedName>
    <definedName name="XDO_GROUP_?G_4?202?">SAOF!$B$212:$IV$217</definedName>
    <definedName name="XDO_GROUP_?G_4?203?">SAOF!$B$226:$IV$227</definedName>
    <definedName name="XDO_GROUP_?G_4?204?">SAOF!$B$237:$IV$237</definedName>
    <definedName name="XDO_GROUP_?G_4?205?">SAOF!$B$242:$IV$242</definedName>
    <definedName name="XDO_GROUP_?G_4?206?">SIF!$B$10:$IV$41</definedName>
    <definedName name="XDO_GROUP_?G_4?207?">SIF!$B$49:$IV$49</definedName>
    <definedName name="XDO_GROUP_?G_4?208?">SIF!$B$86:$IV$86</definedName>
    <definedName name="XDO_GROUP_?G_4?209?">SIF!$B$91:$IV$91</definedName>
    <definedName name="XDO_GROUP_?G_4?21?">#REF!</definedName>
    <definedName name="XDO_GROUP_?G_4?210?">SMLDF!$B$18:$IV$53</definedName>
    <definedName name="XDO_GROUP_?G_4?211?">SMLDF!$B$61:$IV$63</definedName>
    <definedName name="XDO_GROUP_?G_4?212?">SMLDF!$B$67:$IV$71</definedName>
    <definedName name="XDO_GROUP_?G_4?213?">SMLDF!$B$76:$IV$92</definedName>
    <definedName name="XDO_GROUP_?G_4?214?">SMLDF!$B$96:$IV$111</definedName>
    <definedName name="XDO_GROUP_?G_4?215?">SMLDF!$B$115:$IV$120</definedName>
    <definedName name="XDO_GROUP_?G_4?216?">SMLDF!$B$126:$IV$129</definedName>
    <definedName name="XDO_GROUP_?G_4?217?">SMLDF!$B$142:$IV$142</definedName>
    <definedName name="XDO_GROUP_?G_4?218?">SMLDF!$B$147:$IV$147</definedName>
    <definedName name="XDO_GROUP_?G_4?219?">SSTDF!$B$18:$IV$82</definedName>
    <definedName name="XDO_GROUP_?G_4?22?">#REF!</definedName>
    <definedName name="XDO_GROUP_?G_4?220?">SSTDF!$B$90:$IV$95</definedName>
    <definedName name="XDO_GROUP_?G_4?221?">SSTDF!$B$99:$IV$107</definedName>
    <definedName name="XDO_GROUP_?G_4?222?">SSTDF!$B$112:$IV$113</definedName>
    <definedName name="XDO_GROUP_?G_4?223?">SSTDF!$B$117:$IV$119</definedName>
    <definedName name="XDO_GROUP_?G_4?224?">SSTDF!$B$127:$IV$129</definedName>
    <definedName name="XDO_GROUP_?G_4?225?">SSTDF!$B$142:$IV$142</definedName>
    <definedName name="XDO_GROUP_?G_4?226?">SSTDF!$B$147:$IV$147</definedName>
    <definedName name="XDO_GROUP_?G_4?227?">SETFGOLD!$B$44:$IV$44</definedName>
    <definedName name="XDO_GROUP_?G_4?228?">SETFGOLD!$B$52:$IV$52</definedName>
    <definedName name="XDO_GROUP_?G_4?229?">SETFGOLD!$B$57:$IV$57</definedName>
    <definedName name="XDO_GROUP_?G_4?23?">#REF!</definedName>
    <definedName name="XDO_GROUP_?G_4?230?">SPSU!$B$10:$IV$32</definedName>
    <definedName name="XDO_GROUP_?G_4?231?">SPSU!$B$73:$IV$73</definedName>
    <definedName name="XDO_GROUP_?G_4?232?">SPSU!$B$78:$IV$78</definedName>
    <definedName name="XDO_GROUP_?G_4?233?">SGF!$B$42:$IV$42</definedName>
    <definedName name="XDO_GROUP_?G_4?234?">SGF!$B$52:$IV$52</definedName>
    <definedName name="XDO_GROUP_?G_4?235?">SGF!$B$57:$IV$57</definedName>
    <definedName name="XDO_GROUP_?G_4?236?">SBISENSEX!$B$10:$IV$39</definedName>
    <definedName name="XDO_GROUP_?G_4?237?">SBISENSEX!$B$80:$IV$80</definedName>
    <definedName name="XDO_GROUP_?G_4?238?">SBISENSEX!$B$85:$IV$85</definedName>
    <definedName name="XDO_GROUP_?G_4?239?">SSCF!$B$10:$IV$63</definedName>
    <definedName name="XDO_GROUP_?G_4?24?">#REF!</definedName>
    <definedName name="XDO_GROUP_?G_4?240?">SSCF!$B$75:$IV$75</definedName>
    <definedName name="XDO_GROUP_?G_4?241?">SSCF!$B$106:$IV$106</definedName>
    <definedName name="XDO_GROUP_?G_4?242?">SSCF!$B$111:$IV$111</definedName>
    <definedName name="XDO_GROUP_?G_4?243?">SBPF!$B$18:$IV$68</definedName>
    <definedName name="XDO_GROUP_?G_4?244?">SBPF!$B$76:$IV$78</definedName>
    <definedName name="XDO_GROUP_?G_4?245?">SBPF!$B$82:$IV$86</definedName>
    <definedName name="XDO_GROUP_?G_4?246?">SBPF!$B$91:$IV$91</definedName>
    <definedName name="XDO_GROUP_?G_4?247?">SBPF!$B$95:$IV$99</definedName>
    <definedName name="XDO_GROUP_?G_4?248?">SBPF!$B$118:$IV$118</definedName>
    <definedName name="XDO_GROUP_?G_4?249?">SBPF!$B$123:$IV$123</definedName>
    <definedName name="XDO_GROUP_?G_4?25?">#REF!</definedName>
    <definedName name="XDO_GROUP_?G_4?250?">'STAF-III'!$B$10:$IV$30</definedName>
    <definedName name="XDO_GROUP_?G_4?251?">'STAF-III'!$B$71:$IV$71</definedName>
    <definedName name="XDO_GROUP_?G_4?252?">'STAF-III'!$B$76:$IV$76</definedName>
    <definedName name="XDO_GROUP_?G_4?253?">'SLTAF-I'!$B$10:$IV$35</definedName>
    <definedName name="XDO_GROUP_?G_4?254?">'SLTAF-I'!$B$76:$IV$76</definedName>
    <definedName name="XDO_GROUP_?G_4?255?">'SLTAF-I'!$B$81:$IV$81</definedName>
    <definedName name="XDO_GROUP_?G_4?256?">'SLTAF-II'!$B$10:$IV$35</definedName>
    <definedName name="XDO_GROUP_?G_4?257?">'SLTAF-II'!$B$76:$IV$76</definedName>
    <definedName name="XDO_GROUP_?G_4?258?">'SLTAF-II'!$B$81:$IV$81</definedName>
    <definedName name="XDO_GROUP_?G_4?259?">SBFS!$B$10:$IV$29</definedName>
    <definedName name="XDO_GROUP_?G_4?26?">#REF!</definedName>
    <definedName name="XDO_GROUP_?G_4?260?">SBFS!$B$70:$IV$70</definedName>
    <definedName name="XDO_GROUP_?G_4?261?">SBFS!$B$75:$IV$75</definedName>
    <definedName name="XDO_GROUP_?G_4?262?">SETFNN50!$B$10:$IV$59</definedName>
    <definedName name="XDO_GROUP_?G_4?263?">SETFNN50!$B$100:$IV$100</definedName>
    <definedName name="XDO_GROUP_?G_4?264?">SETFNN50!$B$105:$IV$105</definedName>
    <definedName name="XDO_GROUP_?G_4?265?">SETFNIFBK!$B$10:$IV$21</definedName>
    <definedName name="XDO_GROUP_?G_4?266?">SETFNIFBK!$B$62:$IV$62</definedName>
    <definedName name="XDO_GROUP_?G_4?267?">SETFNIFBK!$B$67:$IV$67</definedName>
    <definedName name="XDO_GROUP_?G_4?268?">SETFBSE100!$B$10:$IV$110</definedName>
    <definedName name="XDO_GROUP_?G_4?269?">SETFBSE100!$B$151:$IV$151</definedName>
    <definedName name="XDO_GROUP_?G_4?27?">#REF!</definedName>
    <definedName name="XDO_GROUP_?G_4?270?">SETFBSE100!$B$156:$IV$156</definedName>
    <definedName name="XDO_GROUP_?G_4?271?">SESF!$B$10:$IV$84</definedName>
    <definedName name="XDO_GROUP_?G_4?272?">SESF!$B$92:$IV$92</definedName>
    <definedName name="XDO_GROUP_?G_4?273?">SESF!$B$97:$IV$107</definedName>
    <definedName name="XDO_GROUP_?G_4?274?">SESF!$B$115:$IV$115</definedName>
    <definedName name="XDO_GROUP_?G_4?275?">SESF!$B$122:$IV$126</definedName>
    <definedName name="XDO_GROUP_?G_4?276?">SESF!$B$132:$IV$132</definedName>
    <definedName name="XDO_GROUP_?G_4?277?">SESF!$B$149:$IV$149</definedName>
    <definedName name="XDO_GROUP_?G_4?278?">SESF!$B$154:$IV$154</definedName>
    <definedName name="XDO_GROUP_?G_4?279?">SETFNIF50!$B$10:$IV$59</definedName>
    <definedName name="XDO_GROUP_?G_4?28?">#REF!</definedName>
    <definedName name="XDO_GROUP_?G_4?280?">SETFNIF50!$B$100:$IV$100</definedName>
    <definedName name="XDO_GROUP_?G_4?281?">SETFNIF50!$B$105:$IV$105</definedName>
    <definedName name="XDO_GROUP_?G_4?282?">'SLTAF-III'!$B$10:$IV$35</definedName>
    <definedName name="XDO_GROUP_?G_4?283?">'SLTAF-III'!$B$76:$IV$76</definedName>
    <definedName name="XDO_GROUP_?G_4?284?">'SLTAF-III'!$B$81:$IV$81</definedName>
    <definedName name="XDO_GROUP_?G_4?285?">SETF10GILT!$B$24:$IV$24</definedName>
    <definedName name="XDO_GROUP_?G_4?286?">SETF10GILT!$B$51:$IV$51</definedName>
    <definedName name="XDO_GROUP_?G_4?287?">SETF10GILT!$B$56:$IV$56</definedName>
    <definedName name="XDO_GROUP_?G_4?288?">'SLTAF-IV'!$B$10:$IV$32</definedName>
    <definedName name="XDO_GROUP_?G_4?289?">'SLTAF-IV'!$B$44:$IV$44</definedName>
    <definedName name="XDO_GROUP_?G_4?29?">#REF!</definedName>
    <definedName name="XDO_GROUP_?G_4?290?">'SLTAF-IV'!$B$75:$IV$75</definedName>
    <definedName name="XDO_GROUP_?G_4?291?">'SLTAF-IV'!$B$80:$IV$80</definedName>
    <definedName name="XDO_GROUP_?G_4?292?">'SLTAF-V'!$B$10:$IV$30</definedName>
    <definedName name="XDO_GROUP_?G_4?293?">'SLTAF-V'!$B$71:$IV$71</definedName>
    <definedName name="XDO_GROUP_?G_4?294?">'SLTAF-V'!$B$76:$IV$76</definedName>
    <definedName name="XDO_GROUP_?G_4?295?">'SLTAF-VI'!$B$10:$IV$52</definedName>
    <definedName name="XDO_GROUP_?G_4?296?">'SLTAF-VI'!$B$93:$IV$93</definedName>
    <definedName name="XDO_GROUP_?G_4?297?">'SLTAF-VI'!$B$98:$IV$98</definedName>
    <definedName name="XDO_GROUP_?G_4?298?">SETFSN50!$B$10:$IV$59</definedName>
    <definedName name="XDO_GROUP_?G_4?299?">SETFSN50!$B$104:$IV$104</definedName>
    <definedName name="XDO_GROUP_?G_4?3?">#REF!</definedName>
    <definedName name="XDO_GROUP_?G_4?30?">#REF!</definedName>
    <definedName name="XDO_GROUP_?G_4?300?">SBIETFQLTY!$B$10:$IV$39</definedName>
    <definedName name="XDO_GROUP_?G_4?301?">SBIETFQLTY!$B$80:$IV$80</definedName>
    <definedName name="XDO_GROUP_?G_4?302?">SBIETFQLTY!$B$85:$IV$85</definedName>
    <definedName name="XDO_GROUP_?G_4?303?">SCBF!$B$18:$IV$107</definedName>
    <definedName name="XDO_GROUP_?G_4?304?">SCBF!$B$115:$IV$117</definedName>
    <definedName name="XDO_GROUP_?G_4?305?">SCBF!$B$121:$IV$129</definedName>
    <definedName name="XDO_GROUP_?G_4?306?">SCBF!$B$134:$IV$134</definedName>
    <definedName name="XDO_GROUP_?G_4?307?">SCBF!$B$144:$IV$149</definedName>
    <definedName name="XDO_GROUP_?G_4?308?">SCBF!$B$162:$IV$162</definedName>
    <definedName name="XDO_GROUP_?G_4?309?">SCBF!$B$167:$IV$167</definedName>
    <definedName name="XDO_GROUP_?G_4?31?">#REF!</definedName>
    <definedName name="XDO_GROUP_?G_4?310?">SEMVF!$B$10:$IV$59</definedName>
    <definedName name="XDO_GROUP_?G_4?311?">SEMVF!$B$100:$IV$100</definedName>
    <definedName name="XDO_GROUP_?G_4?312?">SEMVF!$B$105:$IV$105</definedName>
    <definedName name="XDO_GROUP_?G_4?313?">'SDFS-C-49'!$B$50:$IV$50</definedName>
    <definedName name="XDO_GROUP_?G_4?314?">'SDFS-C-49'!$B$55:$IV$55</definedName>
    <definedName name="XDO_GROUP_?G_4?315?">'SDFS-C-50'!$B$50:$IV$50</definedName>
    <definedName name="XDO_GROUP_?G_4?316?">'SDFS-C-50'!$B$55:$IV$55</definedName>
    <definedName name="XDO_GROUP_?G_4?317?">'SFMP- Series 1'!$B$26:$IV$31</definedName>
    <definedName name="XDO_GROUP_?G_4?318?">'SFMP- Series 1'!$B$44:$IV$47</definedName>
    <definedName name="XDO_GROUP_?G_4?319?">'SFMP- Series 1'!$B$60:$IV$60</definedName>
    <definedName name="XDO_GROUP_?G_4?32?">#REF!</definedName>
    <definedName name="XDO_GROUP_?G_4?320?">'SFMP- Series 1'!$B$65:$IV$65</definedName>
    <definedName name="XDO_GROUP_?G_4?321?">'SFMP- Series 6'!$B$26:$IV$29</definedName>
    <definedName name="XDO_GROUP_?G_4?322?">'SFMP- Series 6'!$B$42:$IV$45</definedName>
    <definedName name="XDO_GROUP_?G_4?323?">'SFMP- Series 6'!$B$58:$IV$58</definedName>
    <definedName name="XDO_GROUP_?G_4?324?">'SFMP- Series 6'!$B$63:$IV$63</definedName>
    <definedName name="XDO_GROUP_?G_4?325?">'SFMP- Series 14'!$B$50:$IV$50</definedName>
    <definedName name="XDO_GROUP_?G_4?326?">'SFMP- Series 14'!$B$55:$IV$55</definedName>
    <definedName name="XDO_GROUP_?G_4?327?">'SCPOF-Series A (Plan 7)'!$B$10:$IV$59</definedName>
    <definedName name="XDO_GROUP_?G_4?328?">'SCPOF-Series A (Plan 7)'!$B$76:$IV$76</definedName>
    <definedName name="XDO_GROUP_?G_4?329?">'SCPOF-Series A (Plan 7)'!$B$85:$IV$85</definedName>
    <definedName name="XDO_GROUP_?G_4?33?">SLMF!$B$10:$IV$79</definedName>
    <definedName name="XDO_GROUP_?G_4?330?">'SCPOF-Series A (Plan 7)'!$B$102:$IV$102</definedName>
    <definedName name="XDO_GROUP_?G_4?331?">'SCPOF-Series A (Plan 7)'!$B$107:$IV$107</definedName>
    <definedName name="XDO_GROUP_?G_4?332?">'SCPOF-Series A (Plan 8)'!$B$10:$IV$59</definedName>
    <definedName name="XDO_GROUP_?G_4?333?">'SCPOF-Series A (Plan 8)'!$B$84:$IV$84</definedName>
    <definedName name="XDO_GROUP_?G_4?334?">'SCPOF-Series A (Plan 8)'!$B$101:$IV$101</definedName>
    <definedName name="XDO_GROUP_?G_4?335?">'SCPOF-Series A (Plan 8)'!$B$106:$IV$106</definedName>
    <definedName name="XDO_GROUP_?G_4?336?">'SFMP- Series 34'!$B$26:$IV$26</definedName>
    <definedName name="XDO_GROUP_?G_4?337?">'SFMP- Series 34'!$B$39:$IV$41</definedName>
    <definedName name="XDO_GROUP_?G_4?338?">'SFMP- Series 34'!$B$54:$IV$54</definedName>
    <definedName name="XDO_GROUP_?G_4?339?">'SFMP- Series 34'!$B$59:$IV$59</definedName>
    <definedName name="XDO_GROUP_?G_4?34?">SLMF!$B$83:$IV$85</definedName>
    <definedName name="XDO_GROUP_?G_4?340?">'SMCBF-IP'!$B$10:$IV$38</definedName>
    <definedName name="XDO_GROUP_?G_4?341?">'SMCBF-IP'!$B$44:$IV$45</definedName>
    <definedName name="XDO_GROUP_?G_4?342?">'SMCBF-IP'!$B$49:$IV$49</definedName>
    <definedName name="XDO_GROUP_?G_4?343?">'SMCBF-IP'!$B$60:$IV$60</definedName>
    <definedName name="XDO_GROUP_?G_4?344?">'SMCBF-IP'!$B$87:$IV$87</definedName>
    <definedName name="XDO_GROUP_?G_4?345?">'SMCBF-IP'!$B$92:$IV$92</definedName>
    <definedName name="XDO_GROUP_?G_4?346?">SFRDF!$B$18:$IV$28</definedName>
    <definedName name="XDO_GROUP_?G_4?347?">SFRDF!$B$36:$IV$37</definedName>
    <definedName name="XDO_GROUP_?G_4?348?">SFRDF!$B$41:$IV$48</definedName>
    <definedName name="XDO_GROUP_?G_4?349?">SFRDF!$B$53:$IV$53</definedName>
    <definedName name="XDO_GROUP_?G_4?35?">SLMF!$B$124:$IV$124</definedName>
    <definedName name="XDO_GROUP_?G_4?350?">SFRDF!$B$57:$IV$62</definedName>
    <definedName name="XDO_GROUP_?G_4?351?">SFRDF!$B$72:$IV$73</definedName>
    <definedName name="XDO_GROUP_?G_4?352?">SFRDF!$B$66:$IV$66</definedName>
    <definedName name="XDO_GROUP_?G_4?353?">SFRDF!$B$86:$IV$86</definedName>
    <definedName name="XDO_GROUP_?G_4?354?">SFRDF!$B$91:$IV$91</definedName>
    <definedName name="XDO_GROUP_?G_4?355?">SBIETFIT!$B$10:$IV$19</definedName>
    <definedName name="XDO_GROUP_?G_4?356?">SBIETFIT!$B$60:$IV$60</definedName>
    <definedName name="XDO_GROUP_?G_4?357?">SBIETFIT!$B$65:$IV$65</definedName>
    <definedName name="XDO_GROUP_?G_4?358?">SBIETFPB!$B$10:$IV$19</definedName>
    <definedName name="XDO_GROUP_?G_4?359?">SBIETFPB!$B$60:$IV$60</definedName>
    <definedName name="XDO_GROUP_?G_4?36?">SLMF!$B$129:$IV$129</definedName>
    <definedName name="XDO_GROUP_?G_4?360?">SBIETFPB!$B$65:$IV$65</definedName>
    <definedName name="XDO_GROUP_?G_4?361?">'SRBF-AP'!$B$10:$IV$46</definedName>
    <definedName name="XDO_GROUP_?G_4?362?">'SRBF-AP'!$B$55:$IV$55</definedName>
    <definedName name="XDO_GROUP_?G_4?363?">'SRBF-AP'!$B$63:$IV$63</definedName>
    <definedName name="XDO_GROUP_?G_4?364?">'SRBF-AP'!$B$67:$IV$67</definedName>
    <definedName name="XDO_GROUP_?G_4?365?">'SRBF-AP'!$B$74:$IV$77</definedName>
    <definedName name="XDO_GROUP_?G_4?366?">'SRBF-AP'!$B$96:$IV$96</definedName>
    <definedName name="XDO_GROUP_?G_4?367?">'SRBF-AP'!$B$101:$IV$101</definedName>
    <definedName name="XDO_GROUP_?G_4?368?">'SRBF-AHP'!$B$10:$IV$46</definedName>
    <definedName name="XDO_GROUP_?G_4?369?">'SRBF-AHP'!$B$54:$IV$54</definedName>
    <definedName name="XDO_GROUP_?G_4?37?">SLTEF!$B$10:$IV$74</definedName>
    <definedName name="XDO_GROUP_?G_4?370?">'SRBF-AHP'!$B$59:$IV$59</definedName>
    <definedName name="XDO_GROUP_?G_4?371?">'SRBF-AHP'!$B$67:$IV$68</definedName>
    <definedName name="XDO_GROUP_?G_4?372?">'SRBF-AHP'!$B$72:$IV$73</definedName>
    <definedName name="XDO_GROUP_?G_4?373?">'SRBF-AHP'!$B$80:$IV$85</definedName>
    <definedName name="XDO_GROUP_?G_4?374?">'SRBF-AHP'!$B$104:$IV$104</definedName>
    <definedName name="XDO_GROUP_?G_4?375?">'SRBF-AHP'!$B$109:$IV$109</definedName>
    <definedName name="XDO_GROUP_?G_4?376?">'SRBF-CHP'!$B$10:$IV$46</definedName>
    <definedName name="XDO_GROUP_?G_4?377?">'SRBF-CHP'!$B$55:$IV$67</definedName>
    <definedName name="XDO_GROUP_?G_4?378?">'SRBF-CHP'!$B$75:$IV$75</definedName>
    <definedName name="XDO_GROUP_?G_4?379?">'SRBF-CHP'!$B$102:$IV$102</definedName>
    <definedName name="XDO_GROUP_?G_4?38?">SLTEF!$B$117:$IV$117</definedName>
    <definedName name="XDO_GROUP_?G_4?380?">'SRBF-CHP'!$B$107:$IV$107</definedName>
    <definedName name="XDO_GROUP_?G_4?381?">'SRBF-CP'!$B$10:$IV$46</definedName>
    <definedName name="XDO_GROUP_?G_4?382?">'SRBF-CP'!$B$55:$IV$67</definedName>
    <definedName name="XDO_GROUP_?G_4?383?">'SRBF-CP'!$B$75:$IV$75</definedName>
    <definedName name="XDO_GROUP_?G_4?384?">'SRBF-CP'!$B$79:$IV$79</definedName>
    <definedName name="XDO_GROUP_?G_4?385?">'SRBF-CP'!$B$104:$IV$104</definedName>
    <definedName name="XDO_GROUP_?G_4?386?">'SRBF-CP'!$B$109:$IV$109</definedName>
    <definedName name="XDO_GROUP_?G_4?387?">'SIA-US EQUITY FOF'!$B$14:$IV$14</definedName>
    <definedName name="XDO_GROUP_?G_4?388?">'SIA-US EQUITY FOF'!$B$51:$IV$51</definedName>
    <definedName name="XDO_GROUP_?G_4?389?">'SIA-US EQUITY FOF'!$B$56:$IV$56</definedName>
    <definedName name="XDO_GROUP_?G_4?39?">SLTEF!$B$122:$IV$122</definedName>
    <definedName name="XDO_GROUP_?G_4?390?">'SFMP- Series 41'!$B$18:$IV$19</definedName>
    <definedName name="XDO_GROUP_?G_4?391?">'SFMP- Series 41'!$B$27:$IV$27</definedName>
    <definedName name="XDO_GROUP_?G_4?392?">'SFMP- Series 41'!$B$31:$IV$34</definedName>
    <definedName name="XDO_GROUP_?G_4?393?">'SFMP- Series 41'!$B$47:$IV$51</definedName>
    <definedName name="XDO_GROUP_?G_4?394?">'SFMP- Series 41'!$B$64:$IV$64</definedName>
    <definedName name="XDO_GROUP_?G_4?395?">'SFMP- Series 41'!$B$69:$IV$69</definedName>
    <definedName name="XDO_GROUP_?G_4?396?">'SFMP- Series 42'!$B$18:$IV$18</definedName>
    <definedName name="XDO_GROUP_?G_4?397?">'SFMP- Series 42'!$B$28:$IV$40</definedName>
    <definedName name="XDO_GROUP_?G_4?398?">'SFMP- Series 42'!$B$53:$IV$59</definedName>
    <definedName name="XDO_GROUP_?G_4?399?">'SFMP- Series 42'!$B$72:$IV$72</definedName>
    <definedName name="XDO_GROUP_?G_4?4?">#REF!</definedName>
    <definedName name="XDO_GROUP_?G_4?40?">#REF!</definedName>
    <definedName name="XDO_GROUP_?G_4?400?">'SFMP- Series 42'!$B$77:$IV$77</definedName>
    <definedName name="XDO_GROUP_?G_4?401?">'SFMP- Series 43'!$B$26:$IV$34</definedName>
    <definedName name="XDO_GROUP_?G_4?402?">'SFMP- Series 43'!$B$47:$IV$50</definedName>
    <definedName name="XDO_GROUP_?G_4?403?">'SFMP- Series 43'!$B$63:$IV$63</definedName>
    <definedName name="XDO_GROUP_?G_4?404?">'SFMP- Series 43'!$B$68:$IV$68</definedName>
    <definedName name="XDO_GROUP_?G_4?405?">'SNN50'!$B$10:$IV$59</definedName>
    <definedName name="XDO_GROUP_?G_4?406?">'SNN50'!$B$100:$IV$100</definedName>
    <definedName name="XDO_GROUP_?G_4?407?">'SNN50'!$B$105:$IV$105</definedName>
    <definedName name="XDO_GROUP_?G_4?408?">'SFMP- Series 44'!$B$26:$IV$31</definedName>
    <definedName name="XDO_GROUP_?G_4?409?">'SFMP- Series 44'!$B$44:$IV$51</definedName>
    <definedName name="XDO_GROUP_?G_4?41?">#REF!</definedName>
    <definedName name="XDO_GROUP_?G_4?410?">'SFMP- Series 44'!$B$64:$IV$64</definedName>
    <definedName name="XDO_GROUP_?G_4?411?">'SFMP- Series 44'!$B$69:$IV$69</definedName>
    <definedName name="XDO_GROUP_?G_4?412?">'SFMP- Series 45'!$B$26:$IV$33</definedName>
    <definedName name="XDO_GROUP_?G_4?413?">'SFMP- Series 45'!$B$46:$IV$53</definedName>
    <definedName name="XDO_GROUP_?G_4?414?">'SFMP- Series 45'!$B$66:$IV$66</definedName>
    <definedName name="XDO_GROUP_?G_4?415?">'SFMP- Series 45'!$B$71:$IV$71</definedName>
    <definedName name="XDO_GROUP_?G_4?416?">SBIETFCON!$B$10:$IV$39</definedName>
    <definedName name="XDO_GROUP_?G_4?417?">SBIETFCON!$B$80:$IV$80</definedName>
    <definedName name="XDO_GROUP_?G_4?418?">SBIETFCON!$B$85:$IV$85</definedName>
    <definedName name="XDO_GROUP_?G_4?419?">'SFMP- Series 46'!$B$26:$IV$29</definedName>
    <definedName name="XDO_GROUP_?G_4?42?">#REF!</definedName>
    <definedName name="XDO_GROUP_?G_4?420?">'SFMP- Series 46'!$B$42:$IV$46</definedName>
    <definedName name="XDO_GROUP_?G_4?421?">'SFMP- Series 46'!$B$59:$IV$59</definedName>
    <definedName name="XDO_GROUP_?G_4?422?">'SFMP- Series 46'!$B$64:$IV$64</definedName>
    <definedName name="XDO_GROUP_?G_4?423?">'SFMP- Series 47'!$B$26:$IV$27</definedName>
    <definedName name="XDO_GROUP_?G_4?424?">'SFMP- Series 47'!$B$40:$IV$45</definedName>
    <definedName name="XDO_GROUP_?G_4?425?">'SFMP- Series 47'!$B$58:$IV$58</definedName>
    <definedName name="XDO_GROUP_?G_4?426?">'SFMP- Series 47'!$B$63:$IV$63</definedName>
    <definedName name="XDO_GROUP_?G_4?427?">'SFMP- Series 48'!$B$26:$IV$28</definedName>
    <definedName name="XDO_GROUP_?G_4?428?">'SFMP- Series 48'!$B$41:$IV$43</definedName>
    <definedName name="XDO_GROUP_?G_4?429?">'SFMP- Series 48'!$B$56:$IV$56</definedName>
    <definedName name="XDO_GROUP_?G_4?43?">#REF!</definedName>
    <definedName name="XDO_GROUP_?G_4?430?">'SFMP- Series 48'!$B$61:$IV$61</definedName>
    <definedName name="XDO_GROUP_?G_4?431?">SBAF!$B$10:$IV$71</definedName>
    <definedName name="XDO_GROUP_?G_4?432?">SBAF!$B$77:$IV$78</definedName>
    <definedName name="XDO_GROUP_?G_4?433?">SBAF!$B$82:$IV$82</definedName>
    <definedName name="XDO_GROUP_?G_4?434?">SBAF!$B$87:$IV$98</definedName>
    <definedName name="XDO_GROUP_?G_4?435?">SBAF!$B$106:$IV$112</definedName>
    <definedName name="XDO_GROUP_?G_4?436?">SBAF!$B$116:$IV$116</definedName>
    <definedName name="XDO_GROUP_?G_4?437?">SBAF!$B$141:$IV$141</definedName>
    <definedName name="XDO_GROUP_?G_4?438?">SBAF!$B$146:$IV$146</definedName>
    <definedName name="XDO_GROUP_?G_4?439?">'SFMP- Series 49'!$B$26:$IV$33</definedName>
    <definedName name="XDO_GROUP_?G_4?44?">#REF!</definedName>
    <definedName name="XDO_GROUP_?G_4?440?">'SFMP- Series 49'!$B$46:$IV$51</definedName>
    <definedName name="XDO_GROUP_?G_4?441?">'SFMP- Series 49'!$B$64:$IV$64</definedName>
    <definedName name="XDO_GROUP_?G_4?442?">'SFMP- Series 49'!$B$69:$IV$69</definedName>
    <definedName name="XDO_GROUP_?G_4?443?">'SFMP- Series 50'!$B$26:$IV$30</definedName>
    <definedName name="XDO_GROUP_?G_4?444?">'SFMP- Series 50'!$B$43:$IV$47</definedName>
    <definedName name="XDO_GROUP_?G_4?445?">'SFMP- Series 50'!$B$60:$IV$60</definedName>
    <definedName name="XDO_GROUP_?G_4?446?">'SFMP- Series 50'!$B$65:$IV$65</definedName>
    <definedName name="XDO_GROUP_?G_4?447?">'SFMP- Series 51'!$B$26:$IV$36</definedName>
    <definedName name="XDO_GROUP_?G_4?448?">'SFMP- Series 51'!$B$49:$IV$55</definedName>
    <definedName name="XDO_GROUP_?G_4?449?">'SFMP- Series 51'!$B$68:$IV$68</definedName>
    <definedName name="XDO_GROUP_?G_4?45?">#REF!</definedName>
    <definedName name="XDO_GROUP_?G_4?450?">'SFMP- Series 51'!$B$73:$IV$73</definedName>
    <definedName name="XDO_GROUP_?G_4?451?">'SFMP- Series 52'!$B$26:$IV$30</definedName>
    <definedName name="XDO_GROUP_?G_4?452?">'SFMP- Series 52'!$B$43:$IV$49</definedName>
    <definedName name="XDO_GROUP_?G_4?453?">'SFMP- Series 52'!$B$62:$IV$62</definedName>
    <definedName name="XDO_GROUP_?G_4?454?">'SFMP- Series 52'!$B$67:$IV$67</definedName>
    <definedName name="XDO_GROUP_?G_4?455?">'SFMP- Series 53'!$B$26:$IV$34</definedName>
    <definedName name="XDO_GROUP_?G_4?456?">'SFMP- Series 53'!$B$47:$IV$52</definedName>
    <definedName name="XDO_GROUP_?G_4?457?">'SFMP- Series 53'!$B$65:$IV$65</definedName>
    <definedName name="XDO_GROUP_?G_4?458?">'SFMP- Series 53'!$B$70:$IV$70</definedName>
    <definedName name="XDO_GROUP_?G_4?459?">'SFMP- Series 54'!$B$26:$IV$28</definedName>
    <definedName name="XDO_GROUP_?G_4?46?">SMGLF!$B$10:$IV$30</definedName>
    <definedName name="XDO_GROUP_?G_4?460?">'SFMP- Series 54'!$B$41:$IV$42</definedName>
    <definedName name="XDO_GROUP_?G_4?461?">'SFMP- Series 54'!$B$55:$IV$55</definedName>
    <definedName name="XDO_GROUP_?G_4?462?">'SFMP- Series 54'!$B$60:$IV$60</definedName>
    <definedName name="XDO_GROUP_?G_4?463?">'SFMP- Series 55'!$B$26:$IV$32</definedName>
    <definedName name="XDO_GROUP_?G_4?464?">'SFMP- Series 55'!$B$45:$IV$50</definedName>
    <definedName name="XDO_GROUP_?G_4?465?">'SFMP- Series 55'!$B$63:$IV$63</definedName>
    <definedName name="XDO_GROUP_?G_4?466?">'SFMP- Series 55'!$B$68:$IV$68</definedName>
    <definedName name="XDO_GROUP_?G_4?467?">'SFMP- Series 56'!$B$26:$IV$28</definedName>
    <definedName name="XDO_GROUP_?G_4?468?">'SFMP- Series 56'!$B$41:$IV$43</definedName>
    <definedName name="XDO_GROUP_?G_4?469?">'SFMP- Series 56'!$B$56:$IV$56</definedName>
    <definedName name="XDO_GROUP_?G_4?47?">SMGLF!$B$36:$IV$37</definedName>
    <definedName name="XDO_GROUP_?G_4?470?">'SFMP- Series 56'!$B$61:$IV$61</definedName>
    <definedName name="XDO_GROUP_?G_4?471?">'SFMP- Series 57'!$B$26:$IV$29</definedName>
    <definedName name="XDO_GROUP_?G_4?472?">'SFMP- Series 57'!$B$42:$IV$49</definedName>
    <definedName name="XDO_GROUP_?G_4?473?">'SFMP- Series 57'!$B$62:$IV$62</definedName>
    <definedName name="XDO_GROUP_?G_4?474?">'SFMP- Series 57'!$B$67:$IV$67</definedName>
    <definedName name="XDO_GROUP_?G_4?475?">'SFMP- Series 58'!$B$26:$IV$31</definedName>
    <definedName name="XDO_GROUP_?G_4?476?">'SFMP- Series 58'!$B$44:$IV$47</definedName>
    <definedName name="XDO_GROUP_?G_4?477?">'SFMP- Series 58'!$B$60:$IV$60</definedName>
    <definedName name="XDO_GROUP_?G_4?478?">'SFMP- Series 58'!$B$65:$IV$65</definedName>
    <definedName name="XDO_GROUP_?G_4?479?">SCPSE!$B$18:$IV$47</definedName>
    <definedName name="XDO_GROUP_?G_4?48?">SMGLF!$B$74:$IV$74</definedName>
    <definedName name="XDO_GROUP_?G_4?480?">SCPSE!$B$55:$IV$56</definedName>
    <definedName name="XDO_GROUP_?G_4?481?">SCPSE!$B$60:$IV$140</definedName>
    <definedName name="XDO_GROUP_?G_4?482?">SCPSE!$B$165:$IV$165</definedName>
    <definedName name="XDO_GROUP_?G_4?483?">SCPSE!$B$170:$IV$170</definedName>
    <definedName name="XDO_GROUP_?G_4?484?">'SFMP- Series 59'!$B$38:$IV$40</definedName>
    <definedName name="XDO_GROUP_?G_4?485?">'SFMP- Series 59'!$B$53:$IV$53</definedName>
    <definedName name="XDO_GROUP_?G_4?486?">'SFMP- Series 59'!$B$58:$IV$58</definedName>
    <definedName name="XDO_GROUP_?G_4?487?">'SFMP- Series 60'!$B$26:$IV$30</definedName>
    <definedName name="XDO_GROUP_?G_4?488?">'SFMP- Series 60'!$B$43:$IV$48</definedName>
    <definedName name="XDO_GROUP_?G_4?489?">'SFMP- Series 60'!$B$61:$IV$61</definedName>
    <definedName name="XDO_GROUP_?G_4?49?">SMGLF!$B$79:$IV$79</definedName>
    <definedName name="XDO_GROUP_?G_4?490?">'SFMP- Series 60'!$B$66:$IV$66</definedName>
    <definedName name="XDO_GROUP_?G_4?491?">SMCF!$B$10:$IV$45</definedName>
    <definedName name="XDO_GROUP_?G_4?492?">SMCF!$B$60:$IV$60</definedName>
    <definedName name="XDO_GROUP_?G_4?493?">SMCF!$B$71:$IV$71</definedName>
    <definedName name="XDO_GROUP_?G_4?494?">SMCF!$B$88:$IV$88</definedName>
    <definedName name="XDO_GROUP_?G_4?495?">SMCF!$B$93:$IV$93</definedName>
    <definedName name="XDO_GROUP_?G_4?496?">'SFMP- Series 61'!$B$26:$IV$36</definedName>
    <definedName name="XDO_GROUP_?G_4?497?">'SFMP- Series 61'!$B$49:$IV$55</definedName>
    <definedName name="XDO_GROUP_?G_4?498?">'SFMP- Series 61'!$B$68:$IV$68</definedName>
    <definedName name="XDO_GROUP_?G_4?499?">'SFMP- Series 61'!$B$73:$IV$73</definedName>
    <definedName name="XDO_GROUP_?G_4?5?">#REF!</definedName>
    <definedName name="XDO_GROUP_?G_4?50?">#REF!</definedName>
    <definedName name="XDO_GROUP_?G_4?500?">'SFMP- Series 66'!$B$26:$IV$34</definedName>
    <definedName name="XDO_GROUP_?G_4?501?">'SFMP- Series 66'!$B$47:$IV$51</definedName>
    <definedName name="XDO_GROUP_?G_4?502?">'SFMP- Series 66'!$B$64:$IV$64</definedName>
    <definedName name="XDO_GROUP_?G_4?503?">'SFMP- Series 66'!$B$69:$IV$69</definedName>
    <definedName name="XDO_GROUP_?G_4?504?">'SFMP- Series 67'!$B$26:$IV$34</definedName>
    <definedName name="XDO_GROUP_?G_4?505?">'SFMP- Series 67'!$B$47:$IV$53</definedName>
    <definedName name="XDO_GROUP_?G_4?506?">'SFMP- Series 67'!$B$66:$IV$66</definedName>
    <definedName name="XDO_GROUP_?G_4?507?">'SFMP- Series 67'!$B$71:$IV$71</definedName>
    <definedName name="XDO_GROUP_?G_4?508?">'SFMP- Series 63'!$B$18:$IV$18</definedName>
    <definedName name="XDO_GROUP_?G_4?509?">'SFMP- Series 63'!$B$31:$IV$34</definedName>
    <definedName name="XDO_GROUP_?G_4?51?">#REF!</definedName>
    <definedName name="XDO_GROUP_?G_4?510?">'SFMP- Series 63'!$B$38:$IV$38</definedName>
    <definedName name="XDO_GROUP_?G_4?511?">'SFMP- Series 63'!$B$42:$IV$42</definedName>
    <definedName name="XDO_GROUP_?G_4?512?">'SFMP- Series 63'!$B$59:$IV$59</definedName>
    <definedName name="XDO_GROUP_?G_4?513?">'SFMP- Series 63'!$B$64:$IV$64</definedName>
    <definedName name="XDO_GROUP_?G_4?514?">'SFMP- Series 64'!$B$24:$IV$24</definedName>
    <definedName name="XDO_GROUP_?G_4?515?">'SFMP- Series 64'!$B$28:$IV$32</definedName>
    <definedName name="XDO_GROUP_?G_4?516?">'SFMP- Series 64'!$B$45:$IV$49</definedName>
    <definedName name="XDO_GROUP_?G_4?517?">'SFMP- Series 64'!$B$62:$IV$62</definedName>
    <definedName name="XDO_GROUP_?G_4?518?">'SFMP- Series 64'!$B$67:$IV$67</definedName>
    <definedName name="XDO_GROUP_?G_4?519?">'SFMP- Series 65'!$B$18:$IV$19</definedName>
    <definedName name="XDO_GROUP_?G_4?52?">#REF!</definedName>
    <definedName name="XDO_GROUP_?G_4?520?">'SFMP- Series 65'!$B$32:$IV$37</definedName>
    <definedName name="XDO_GROUP_?G_4?521?">'SFMP- Series 65'!$B$41:$IV$45</definedName>
    <definedName name="XDO_GROUP_?G_4?522?">'SFMP- Series 65'!$B$49:$IV$49</definedName>
    <definedName name="XDO_GROUP_?G_4?523?">'SFMP- Series 65'!$B$66:$IV$66</definedName>
    <definedName name="XDO_GROUP_?G_4?524?">'SFMP- Series 65'!$B$71:$IV$71</definedName>
    <definedName name="XDO_GROUP_?G_4?525?">'SFMP- Series 68'!$B$24:$IV$24</definedName>
    <definedName name="XDO_GROUP_?G_4?526?">'SFMP- Series 68'!$B$39:$IV$41</definedName>
    <definedName name="XDO_GROUP_?G_4?527?">'SFMP- Series 68'!$B$54:$IV$54</definedName>
    <definedName name="XDO_GROUP_?G_4?528?">'SFMP- Series 68'!$B$59:$IV$59</definedName>
    <definedName name="XDO_GROUP_?G_4?529?">SNM150IF!$B$10:$IV$159</definedName>
    <definedName name="XDO_GROUP_?G_4?53?">#REF!</definedName>
    <definedName name="XDO_GROUP_?G_4?530?">SNM150IF!$B$200:$IV$200</definedName>
    <definedName name="XDO_GROUP_?G_4?531?">SNM150IF!$B$205:$IV$205</definedName>
    <definedName name="XDO_GROUP_?G_4?532?">SNS250IF!$B$10:$IV$259</definedName>
    <definedName name="XDO_GROUP_?G_4?533?">SNS250IF!$B$300:$IV$300</definedName>
    <definedName name="XDO_GROUP_?G_4?534?">SNS250IF!$B$305:$IV$305</definedName>
    <definedName name="XDO_GROUP_?G_4?535?">'SCIGI-JUN 2036'!$B$24:$IV$25</definedName>
    <definedName name="XDO_GROUP_?G_4?536?">'SCIGI-JUN 2036'!$B$52:$IV$52</definedName>
    <definedName name="XDO_GROUP_?G_4?537?">'SCIGI-JUN 2036'!$B$57:$IV$57</definedName>
    <definedName name="XDO_GROUP_?G_4?538?">'SCIGI-APR 2029'!$B$24:$IV$24</definedName>
    <definedName name="XDO_GROUP_?G_4?539?">'SCIGI-APR 2029'!$B$51:$IV$51</definedName>
    <definedName name="XDO_GROUP_?G_4?54?">#REF!</definedName>
    <definedName name="XDO_GROUP_?G_4?540?">'SCIGI-APR 2029'!$B$56:$IV$56</definedName>
    <definedName name="XDO_GROUP_?G_4?541?">'SCISI-SEP 2027'!$B$24:$IV$24</definedName>
    <definedName name="XDO_GROUP_?G_4?542?">'SCISI-SEP 2027'!$B$28:$IV$44</definedName>
    <definedName name="XDO_GROUP_?G_4?543?">'SCISI-SEP 2027'!$B$69:$IV$69</definedName>
    <definedName name="XDO_GROUP_?G_4?544?">'SCISI-SEP 2027'!$B$74:$IV$74</definedName>
    <definedName name="XDO_GROUP_?G_4?545?">'SFMP- Series 69'!$B$18:$IV$18</definedName>
    <definedName name="XDO_GROUP_?G_4?546?">'SFMP- Series 69'!$B$31:$IV$36</definedName>
    <definedName name="XDO_GROUP_?G_4?547?">'SFMP- Series 69'!$B$40:$IV$46</definedName>
    <definedName name="XDO_GROUP_?G_4?548?">'SFMP- Series 69'!$B$54:$IV$55</definedName>
    <definedName name="XDO_GROUP_?G_4?549?">'SFMP- Series 69'!$B$68:$IV$68</definedName>
    <definedName name="XDO_GROUP_?G_4?55?">SEHF!$B$10:$IV$43</definedName>
    <definedName name="XDO_GROUP_?G_4?550?">'SFMP- Series 69'!$B$73:$IV$73</definedName>
    <definedName name="XDO_GROUP_?G_4?551?">'SFMP- Series 71'!$B$18:$IV$18</definedName>
    <definedName name="XDO_GROUP_?G_4?552?">'SFMP- Series 71'!$B$31:$IV$36</definedName>
    <definedName name="XDO_GROUP_?G_4?553?">'SFMP- Series 71'!$B$40:$IV$46</definedName>
    <definedName name="XDO_GROUP_?G_4?554?">'SFMP- Series 71'!$B$50:$IV$50</definedName>
    <definedName name="XDO_GROUP_?G_4?555?">'SFMP- Series 71'!$B$67:$IV$67</definedName>
    <definedName name="XDO_GROUP_?G_4?556?">'SFMP- Series 71'!$B$72:$IV$72</definedName>
    <definedName name="XDO_GROUP_?G_4?557?">'SFMP- Series 72'!$B$38:$IV$41</definedName>
    <definedName name="XDO_GROUP_?G_4?558?">'SFMP- Series 72'!$B$54:$IV$54</definedName>
    <definedName name="XDO_GROUP_?G_4?559?">'SFMP- Series 72'!$B$59:$IV$59</definedName>
    <definedName name="XDO_GROUP_?G_4?56?">SEHF!$B$47:$IV$48</definedName>
    <definedName name="XDO_GROUP_?G_4?560?">'SFMP- Series 73'!$B$38:$IV$41</definedName>
    <definedName name="XDO_GROUP_?G_4?561?">'SFMP- Series 73'!$B$54:$IV$54</definedName>
    <definedName name="XDO_GROUP_?G_4?562?">'SFMP- Series 73'!$B$59:$IV$59</definedName>
    <definedName name="XDO_GROUP_?G_4?563?">SLDF!$B$24:$IV$30</definedName>
    <definedName name="XDO_GROUP_?G_4?564?">SLDF!$B$57:$IV$57</definedName>
    <definedName name="XDO_GROUP_?G_4?565?">SLDF!$B$62:$IV$62</definedName>
    <definedName name="XDO_GROUP_?G_4?566?">'SFMP- Series 74'!$B$26:$IV$33</definedName>
    <definedName name="XDO_GROUP_?G_4?567?">'SFMP- Series 74'!$B$46:$IV$46</definedName>
    <definedName name="XDO_GROUP_?G_4?568?">'SFMP- Series 74'!$B$59:$IV$59</definedName>
    <definedName name="XDO_GROUP_?G_4?569?">'SFMP- Series 74'!$B$64:$IV$64</definedName>
    <definedName name="XDO_GROUP_?G_4?57?">SEHF!$B$54:$IV$54</definedName>
    <definedName name="XDO_GROUP_?G_4?570?">'SFMP- Series 75'!$B$18:$IV$18</definedName>
    <definedName name="XDO_GROUP_?G_4?571?">'SFMP- Series 75'!$B$31:$IV$34</definedName>
    <definedName name="XDO_GROUP_?G_4?572?">'SFMP- Series 75'!$B$38:$IV$46</definedName>
    <definedName name="XDO_GROUP_?G_4?573?">'SFMP- Series 75'!$B$50:$IV$50</definedName>
    <definedName name="XDO_GROUP_?G_4?574?">'SFMP- Series 75'!$B$67:$IV$67</definedName>
    <definedName name="XDO_GROUP_?G_4?575?">'SFMP- Series 75'!$B$72:$IV$72</definedName>
    <definedName name="XDO_GROUP_?G_4?576?">'SFMP- Series 76'!$B$18:$IV$20</definedName>
    <definedName name="XDO_GROUP_?G_4?577?">'SFMP- Series 76'!$B$30:$IV$30</definedName>
    <definedName name="XDO_GROUP_?G_4?578?">'SFMP- Series 76'!$B$43:$IV$46</definedName>
    <definedName name="XDO_GROUP_?G_4?579?">'SFMP- Series 76'!$B$59:$IV$59</definedName>
    <definedName name="XDO_GROUP_?G_4?58?">SEHF!$B$59:$IV$83</definedName>
    <definedName name="XDO_GROUP_?G_4?580?">'SFMP- Series 76'!$B$64:$IV$64</definedName>
    <definedName name="XDO_GROUP_?G_4?581?">'SFMP- Series 77'!$B$18:$IV$19</definedName>
    <definedName name="XDO_GROUP_?G_4?582?">'SFMP- Series 77'!$B$32:$IV$35</definedName>
    <definedName name="XDO_GROUP_?G_4?583?">'SFMP- Series 77'!$B$39:$IV$45</definedName>
    <definedName name="XDO_GROUP_?G_4?584?">'SFMP- Series 77'!$B$64:$IV$64</definedName>
    <definedName name="XDO_GROUP_?G_4?585?">'SFMP- Series 77'!$B$69:$IV$69</definedName>
    <definedName name="XDO_GROUP_?G_4?586?">'SFMP- Series 78'!$B$18:$IV$21</definedName>
    <definedName name="XDO_GROUP_?G_4?587?">'SFMP- Series 78'!$B$31:$IV$33</definedName>
    <definedName name="XDO_GROUP_?G_4?588?">'SFMP- Series 78'!$B$46:$IV$47</definedName>
    <definedName name="XDO_GROUP_?G_4?589?">'SFMP- Series 78'!$B$60:$IV$60</definedName>
    <definedName name="XDO_GROUP_?G_4?59?">SEHF!$B$91:$IV$103</definedName>
    <definedName name="XDO_GROUP_?G_4?590?">'SFMP- Series 78'!$B$65:$IV$65</definedName>
    <definedName name="XDO_GROUP_?G_4?591?">SDYF!$B$10:$IV$42</definedName>
    <definedName name="XDO_GROUP_?G_4?592?">SDYF!$B$54:$IV$54</definedName>
    <definedName name="XDO_GROUP_?G_4?593?">SDYF!$B$50:$IV$50</definedName>
    <definedName name="XDO_GROUP_?G_4?594?">SDYF!$B$91:$IV$91</definedName>
    <definedName name="XDO_GROUP_?G_4?595?">SDYF!$B$96:$IV$96</definedName>
    <definedName name="XDO_GROUP_?G_4?596?">'SFMP- Series 79'!$B$18:$IV$21</definedName>
    <definedName name="XDO_GROUP_?G_4?597?">'SFMP- Series 79'!$B$42:$IV$44</definedName>
    <definedName name="XDO_GROUP_?G_4?598?">'SFMP- Series 79'!$B$57:$IV$57</definedName>
    <definedName name="XDO_GROUP_?G_4?599?">'SFMP- Series 79'!$B$62:$IV$62</definedName>
    <definedName name="XDO_GROUP_?G_4?6?">#REF!</definedName>
    <definedName name="XDO_GROUP_?G_4?60?">SEHF!$B$107:$IV$113</definedName>
    <definedName name="XDO_GROUP_?G_4?600?">'SFMP- Series 80'!$B$18:$IV$19</definedName>
    <definedName name="XDO_GROUP_?G_4?601?">'SFMP- Series 80'!$B$32:$IV$36</definedName>
    <definedName name="XDO_GROUP_?G_4?602?">'SFMP- Series 80'!$B$40:$IV$47</definedName>
    <definedName name="XDO_GROUP_?G_4?603?">'SFMP- Series 80'!$B$66:$IV$66</definedName>
    <definedName name="XDO_GROUP_?G_4?604?">'SFMP- Series 80'!$B$71:$IV$71</definedName>
    <definedName name="XDO_GROUP_?G_4?605?">'SFMP- Series 81'!$B$18:$IV$25</definedName>
    <definedName name="XDO_GROUP_?G_4?606?">'SFMP- Series 81'!$B$35:$IV$41</definedName>
    <definedName name="XDO_GROUP_?G_4?607?">'SFMP- Series 81'!$B$54:$IV$54</definedName>
    <definedName name="XDO_GROUP_?G_4?608?">'SFMP- Series 81'!$B$67:$IV$67</definedName>
    <definedName name="XDO_GROUP_?G_4?609?">'SFMP- Series 81'!$B$72:$IV$72</definedName>
    <definedName name="XDO_GROUP_?G_4?61?">SEHF!$B$120:$IV$122</definedName>
    <definedName name="XDO_GROUP_?G_4?610?">'SFMP- Series 82'!$B$30:$IV$35</definedName>
    <definedName name="XDO_GROUP_?G_4?611?">'SFMP- Series 82'!$B$39:$IV$45</definedName>
    <definedName name="XDO_GROUP_?G_4?612?">'SFMP- Series 82'!$B$64:$IV$64</definedName>
    <definedName name="XDO_GROUP_?G_4?613?">'SFMP- Series 82'!$B$69:$IV$69</definedName>
    <definedName name="XDO_GROUP_?G_4?614?">'SBI-BSE-SENSEX-IF'!$B$10:$IV$39</definedName>
    <definedName name="XDO_GROUP_?G_4?615?">'SBI-BSE-SENSEX-IF'!$B$80:$IV$80</definedName>
    <definedName name="XDO_GROUP_?G_4?616?">'SBI-BSE-SENSEX-IF'!$B$85:$IV$85</definedName>
    <definedName name="XDO_GROUP_?G_4?617?">#REF!</definedName>
    <definedName name="XDO_GROUP_?G_4?618?">#REF!</definedName>
    <definedName name="XDO_GROUP_?G_4?619?">#REF!</definedName>
    <definedName name="XDO_GROUP_?G_4?62?">SEHF!$B$126:$IV$128</definedName>
    <definedName name="XDO_GROUP_?G_4?620?">#REF!</definedName>
    <definedName name="XDO_GROUP_?G_4?621?">#REF!</definedName>
    <definedName name="XDO_GROUP_?G_4?622?">#REF!</definedName>
    <definedName name="XDO_GROUP_?G_4?623?">#REF!</definedName>
    <definedName name="XDO_GROUP_?G_4?624?">#REF!</definedName>
    <definedName name="XDO_GROUP_?G_4?625?">#REF!</definedName>
    <definedName name="XDO_GROUP_?G_4?626?">#REF!</definedName>
    <definedName name="XDO_GROUP_?G_4?627?">#REF!</definedName>
    <definedName name="XDO_GROUP_?G_4?63?">SEHF!$B$134:$IV$134</definedName>
    <definedName name="XDO_GROUP_?G_4?64?">SEHF!$B$147:$IV$147</definedName>
    <definedName name="XDO_GROUP_?G_4?65?">SEHF!$B$152:$IV$152</definedName>
    <definedName name="XDO_GROUP_?G_4?66?">#REF!</definedName>
    <definedName name="XDO_GROUP_?G_4?67?">#REF!</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SMIF!$B$18:$IV$35</definedName>
    <definedName name="XDO_GROUP_?G_4?74?">SMIF!$B$43:$IV$48</definedName>
    <definedName name="XDO_GROUP_?G_4?75?">SMIF!$B$52:$IV$53</definedName>
    <definedName name="XDO_GROUP_?G_4?76?">SMIF!$B$78:$IV$78</definedName>
    <definedName name="XDO_GROUP_?G_4?77?">SMIF!$B$83:$IV$83</definedName>
    <definedName name="XDO_GROUP_?G_4?78?">#REF!</definedName>
    <definedName name="XDO_GROUP_?G_4?79?">#REF!</definedName>
    <definedName name="XDO_GROUP_?G_4?8?">#REF!</definedName>
    <definedName name="XDO_GROUP_?G_4?80?">#REF!</definedName>
    <definedName name="XDO_GROUP_?G_4?81?">#REF!</definedName>
    <definedName name="XDO_GROUP_?G_4?82?">SCOF!$B$10:$IV$43</definedName>
    <definedName name="XDO_GROUP_?G_4?83?">SCOF!$B$49:$IV$49</definedName>
    <definedName name="XDO_GROUP_?G_4?84?">SCOF!$B$86:$IV$86</definedName>
    <definedName name="XDO_GROUP_?G_4?85?">SCOF!$B$91:$IV$91</definedName>
    <definedName name="XDO_GROUP_?G_4?86?">STOF!$B$10:$IV$23</definedName>
    <definedName name="XDO_GROUP_?G_4?87?">STOF!$B$27:$IV$28</definedName>
    <definedName name="XDO_GROUP_?G_4?88?">STOF!$B$32:$IV$33</definedName>
    <definedName name="XDO_GROUP_?G_4?89?">STOF!$B$70:$IV$70</definedName>
    <definedName name="XDO_GROUP_?G_4?9?">#REF!</definedName>
    <definedName name="XDO_GROUP_?G_4?90?">STOF!$B$75:$IV$75</definedName>
    <definedName name="XDO_GROUP_?G_4?91?">SHOF!$B$10:$IV$30</definedName>
    <definedName name="XDO_GROUP_?G_4?92?">SHOF!$B$42:$IV$42</definedName>
    <definedName name="XDO_GROUP_?G_4?93?">SHOF!$B$73:$IV$73</definedName>
    <definedName name="XDO_GROUP_?G_4?94?">SHOF!$B$78:$IV$78</definedName>
    <definedName name="XDO_GROUP_?G_4?95?">SCF!$B$10:$IV$87</definedName>
    <definedName name="XDO_GROUP_?G_4?96?">SCF!$B$93:$IV$93</definedName>
    <definedName name="XDO_GROUP_?G_4?97?">SCF!$B$114:$IV$118</definedName>
    <definedName name="XDO_GROUP_?G_4?98?">SCF!$B$135:$IV$135</definedName>
    <definedName name="XDO_GROUP_?G_4?99?">SCF!$B$140:$IV$140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9" i="8" l="1"/>
  <c r="H33" i="72"/>
  <c r="G33" i="72"/>
  <c r="H64" i="59"/>
  <c r="G64" i="59"/>
  <c r="H31" i="31"/>
  <c r="G31" i="31"/>
  <c r="H75" i="16"/>
  <c r="G75" i="16"/>
  <c r="H85" i="16"/>
  <c r="G85" i="16"/>
  <c r="I101" i="88"/>
  <c r="I100" i="88"/>
  <c r="I99" i="88"/>
  <c r="I103" i="88"/>
  <c r="I102" i="88"/>
  <c r="I108" i="88"/>
  <c r="I105" i="88"/>
  <c r="I104" i="88"/>
  <c r="I107" i="88"/>
  <c r="I106" i="88"/>
  <c r="H109" i="88"/>
  <c r="I109" i="88" l="1"/>
</calcChain>
</file>

<file path=xl/sharedStrings.xml><?xml version="1.0" encoding="utf-8"?>
<sst xmlns="http://schemas.openxmlformats.org/spreadsheetml/2006/main" count="30493" uniqueCount="4908">
  <si>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</si>
  <si>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</si>
  <si>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</si>
  <si>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</si>
  <si>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</si>
  <si>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</si>
  <si>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</si>
  <si>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</si>
  <si>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</si>
  <si>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</si>
  <si>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</si>
  <si>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</si>
  <si>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</si>
  <si>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</si>
  <si>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</si>
  <si>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</si>
  <si>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</si>
  <si>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</si>
  <si>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</si>
  <si>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</si>
  <si>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</si>
  <si>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</si>
  <si>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</si>
  <si>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</si>
  <si>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</si>
  <si>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</si>
  <si>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</si>
  <si>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</si>
  <si>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</si>
  <si>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</si>
  <si>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</si>
  <si>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</si>
  <si>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</si>
  <si>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</si>
  <si>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</si>
  <si>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</si>
  <si>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</si>
  <si>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307230100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</si>
  <si>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</si>
  <si>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</si>
  <si>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</si>
  <si>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</si>
  <si>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</si>
  <si>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</si>
  <si>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</si>
  <si>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</si>
  <si>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</si>
  <si>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</si>
  <si>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</si>
  <si>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</si>
  <si>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100032</t>
  </si>
  <si>
    <t>Tata Consultancy Services Ltd.</t>
  </si>
  <si>
    <t>INE467B01029</t>
  </si>
  <si>
    <t>IT - Software</t>
  </si>
  <si>
    <t>100003</t>
  </si>
  <si>
    <t>Infosys Ltd.</t>
  </si>
  <si>
    <t>INE009A01021</t>
  </si>
  <si>
    <t>100001</t>
  </si>
  <si>
    <t>Housing Development Finance Corporation Ltd.</t>
  </si>
  <si>
    <t>INE001A01036</t>
  </si>
  <si>
    <t>Finance</t>
  </si>
  <si>
    <t>100012</t>
  </si>
  <si>
    <t>ICICI Bank Ltd.</t>
  </si>
  <si>
    <t>INE090A01021</t>
  </si>
  <si>
    <t>Banks</t>
  </si>
  <si>
    <t>100024</t>
  </si>
  <si>
    <t>Axis Bank Ltd.</t>
  </si>
  <si>
    <t>INE238A01034</t>
  </si>
  <si>
    <t>100005</t>
  </si>
  <si>
    <t>Larsen &amp; Toubro Ltd.</t>
  </si>
  <si>
    <t>INE018A01030</t>
  </si>
  <si>
    <t>Construction</t>
  </si>
  <si>
    <t>100082</t>
  </si>
  <si>
    <t>Ultratech Cement Ltd.</t>
  </si>
  <si>
    <t>INE481G01011</t>
  </si>
  <si>
    <t>Cement &amp; Cement Products</t>
  </si>
  <si>
    <t>100084</t>
  </si>
  <si>
    <t>ABB India Ltd.</t>
  </si>
  <si>
    <t>INE117A01022</t>
  </si>
  <si>
    <t>Electrical Equipment</t>
  </si>
  <si>
    <t>100014</t>
  </si>
  <si>
    <t>Mahindra &amp; Mahindra Ltd.</t>
  </si>
  <si>
    <t>INE101A01026</t>
  </si>
  <si>
    <t>Automobiles</t>
  </si>
  <si>
    <t>100010</t>
  </si>
  <si>
    <t>State Bank of India</t>
  </si>
  <si>
    <t>INE062A01020</t>
  </si>
  <si>
    <t>100280</t>
  </si>
  <si>
    <t>TVS Motor Company Ltd.</t>
  </si>
  <si>
    <t>INE494B01023</t>
  </si>
  <si>
    <t>100099</t>
  </si>
  <si>
    <t>Hindustan Unilever Ltd.</t>
  </si>
  <si>
    <t>INE030A01027</t>
  </si>
  <si>
    <t>Diversified FMCG</t>
  </si>
  <si>
    <t>100106</t>
  </si>
  <si>
    <t>Maruti Suzuki India Ltd.</t>
  </si>
  <si>
    <t>INE585B01010</t>
  </si>
  <si>
    <t>100161</t>
  </si>
  <si>
    <t>Cummins India Ltd.</t>
  </si>
  <si>
    <t>INE298A01020</t>
  </si>
  <si>
    <t>Industrial Products</t>
  </si>
  <si>
    <t>100399</t>
  </si>
  <si>
    <t>Cholamandalam Investment &amp; Finance Co. Ltd.</t>
  </si>
  <si>
    <t>INE121A01024</t>
  </si>
  <si>
    <t>100006</t>
  </si>
  <si>
    <t>HDFC Bank Ltd.</t>
  </si>
  <si>
    <t>INE040A01034</t>
  </si>
  <si>
    <t>100200</t>
  </si>
  <si>
    <t>Page Industries Ltd.</t>
  </si>
  <si>
    <t>INE761H01022</t>
  </si>
  <si>
    <t>Textiles &amp; Apparels</t>
  </si>
  <si>
    <t>100081</t>
  </si>
  <si>
    <t>Titan Company Ltd.</t>
  </si>
  <si>
    <t>INE280A01028</t>
  </si>
  <si>
    <t>Consumer Durables</t>
  </si>
  <si>
    <t>100126</t>
  </si>
  <si>
    <t>Britannia Industries Ltd.</t>
  </si>
  <si>
    <t>INE216A01030</t>
  </si>
  <si>
    <t>Food Products</t>
  </si>
  <si>
    <t>100104</t>
  </si>
  <si>
    <t>Kotak Mahindra Bank Ltd.</t>
  </si>
  <si>
    <t>INE237A01028</t>
  </si>
  <si>
    <t>101301</t>
  </si>
  <si>
    <t>Sona Blw Precision Forgings Ltd.</t>
  </si>
  <si>
    <t>INE073K01018</t>
  </si>
  <si>
    <t>Auto Components</t>
  </si>
  <si>
    <t>100155</t>
  </si>
  <si>
    <t>Divi's Laboratories Ltd.</t>
  </si>
  <si>
    <t>INE361B01024</t>
  </si>
  <si>
    <t>Pharmaceuticals &amp; Biotechnology</t>
  </si>
  <si>
    <t>100814</t>
  </si>
  <si>
    <t>HDFC Asset Management Co. Ltd.</t>
  </si>
  <si>
    <t>INE127D01025</t>
  </si>
  <si>
    <t>Capital Markets</t>
  </si>
  <si>
    <t>100180</t>
  </si>
  <si>
    <t>Hindalco Industries Ltd.</t>
  </si>
  <si>
    <t>INE038A01020</t>
  </si>
  <si>
    <t>Non - Ferrous Metals</t>
  </si>
  <si>
    <t>100572</t>
  </si>
  <si>
    <t>Timken India Ltd.</t>
  </si>
  <si>
    <t>INE325A01013</t>
  </si>
  <si>
    <t>100635</t>
  </si>
  <si>
    <t>L&amp;T Technology Services Ltd.</t>
  </si>
  <si>
    <t>INE010V01017</t>
  </si>
  <si>
    <t>IT - Services</t>
  </si>
  <si>
    <t>100227</t>
  </si>
  <si>
    <t>Jubilant Foodworks Ltd.</t>
  </si>
  <si>
    <t>INE797F01020</t>
  </si>
  <si>
    <t>Leisure Services</t>
  </si>
  <si>
    <t>101378</t>
  </si>
  <si>
    <t>FSN E-Commerce Ventures Ltd.</t>
  </si>
  <si>
    <t>INE388Y01029</t>
  </si>
  <si>
    <t>Retailing</t>
  </si>
  <si>
    <t>101210</t>
  </si>
  <si>
    <t>Credit Access Grameen Ltd.</t>
  </si>
  <si>
    <t>INE741K01010</t>
  </si>
  <si>
    <t>100153</t>
  </si>
  <si>
    <t>Cipla Ltd.</t>
  </si>
  <si>
    <t>INE059A01026</t>
  </si>
  <si>
    <t>100942</t>
  </si>
  <si>
    <t>Brigade Enterprises Ltd.</t>
  </si>
  <si>
    <t>INE791I01019</t>
  </si>
  <si>
    <t>Realty</t>
  </si>
  <si>
    <t>100147</t>
  </si>
  <si>
    <t>Tech Mahindra Ltd.</t>
  </si>
  <si>
    <t>INE669C01036</t>
  </si>
  <si>
    <t>100173</t>
  </si>
  <si>
    <t>Asian Paints Ltd.</t>
  </si>
  <si>
    <t>INE021A01026</t>
  </si>
  <si>
    <t>100138</t>
  </si>
  <si>
    <t>PVR Inox Ltd.</t>
  </si>
  <si>
    <t>INE191H01014</t>
  </si>
  <si>
    <t>Entertainment</t>
  </si>
  <si>
    <t>100242</t>
  </si>
  <si>
    <t>Schaeffler India Ltd.</t>
  </si>
  <si>
    <t>INE513A01022</t>
  </si>
  <si>
    <t>100465</t>
  </si>
  <si>
    <t>Interglobe Aviation Ltd.</t>
  </si>
  <si>
    <t>INE646L01027</t>
  </si>
  <si>
    <t>Transport Services</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</si>
  <si>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</si>
  <si>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</si>
  <si>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</si>
  <si>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</si>
  <si>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</si>
  <si>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</si>
  <si>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</si>
  <si>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</si>
  <si>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</si>
  <si>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</si>
  <si>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</si>
  <si>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</si>
  <si>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</si>
  <si>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 Ltd.</t>
  </si>
  <si>
    <t>Raymond Ltd.</t>
  </si>
  <si>
    <t>017</t>
  </si>
  <si>
    <t>SBI Large and Midcap Fund</t>
  </si>
  <si>
    <t>100019</t>
  </si>
  <si>
    <t>ITC Ltd.</t>
  </si>
  <si>
    <t>INE154A01025</t>
  </si>
  <si>
    <t>100222</t>
  </si>
  <si>
    <t>The Indian Hotels Company Ltd.</t>
  </si>
  <si>
    <t>INE053A01029</t>
  </si>
  <si>
    <t>100002</t>
  </si>
  <si>
    <t>Reliance Industries Ltd.</t>
  </si>
  <si>
    <t>INE002A01018</t>
  </si>
  <si>
    <t>Petroleum Products</t>
  </si>
  <si>
    <t>100306</t>
  </si>
  <si>
    <t>Abbott India Ltd.</t>
  </si>
  <si>
    <t>INE358A01014</t>
  </si>
  <si>
    <t>100231</t>
  </si>
  <si>
    <t>Muthoot Finance Ltd.</t>
  </si>
  <si>
    <t>INE414G01012</t>
  </si>
  <si>
    <t>100144</t>
  </si>
  <si>
    <t>Voltas Ltd.</t>
  </si>
  <si>
    <t>INE226A01021</t>
  </si>
  <si>
    <t>100262</t>
  </si>
  <si>
    <t>Ingersoll Rand (India) Ltd.</t>
  </si>
  <si>
    <t>INE177A01018</t>
  </si>
  <si>
    <t>100293</t>
  </si>
  <si>
    <t>AIA Engineering Ltd.</t>
  </si>
  <si>
    <t>INE212H01026</t>
  </si>
  <si>
    <t>100172</t>
  </si>
  <si>
    <t>ACC Ltd.</t>
  </si>
  <si>
    <t>INE012A01025</t>
  </si>
  <si>
    <t>101239</t>
  </si>
  <si>
    <t>Max Healthcare Institute Ltd.</t>
  </si>
  <si>
    <t>INE027H01010</t>
  </si>
  <si>
    <t>Healthcare Services</t>
  </si>
  <si>
    <t>100095</t>
  </si>
  <si>
    <t>Bharti Airtel Ltd.</t>
  </si>
  <si>
    <t>INE397D01024</t>
  </si>
  <si>
    <t>Telecom - Services</t>
  </si>
  <si>
    <t>100008</t>
  </si>
  <si>
    <t>Sun Pharmaceutical Industries Ltd.</t>
  </si>
  <si>
    <t>INE044A01036</t>
  </si>
  <si>
    <t>100739</t>
  </si>
  <si>
    <t>UNO Minda Ltd.</t>
  </si>
  <si>
    <t>INE405E01023</t>
  </si>
  <si>
    <t>100047</t>
  </si>
  <si>
    <t>Emami Ltd.</t>
  </si>
  <si>
    <t>INE548C01032</t>
  </si>
  <si>
    <t>Personal Products</t>
  </si>
  <si>
    <t>100285</t>
  </si>
  <si>
    <t>Alkem Laboratories Ltd.</t>
  </si>
  <si>
    <t>INE540L01014</t>
  </si>
  <si>
    <t>100043</t>
  </si>
  <si>
    <t>ZF Commercial Vehicle Control Systems India Ltd.</t>
  </si>
  <si>
    <t>INE342J01019</t>
  </si>
  <si>
    <t>100365</t>
  </si>
  <si>
    <t>Ashok Leyland Ltd.</t>
  </si>
  <si>
    <t>INE208A01029</t>
  </si>
  <si>
    <t>Agricultural, Commercial &amp; Construction Vehicles</t>
  </si>
  <si>
    <t>100670</t>
  </si>
  <si>
    <t>Tube Investments of India Ltd.</t>
  </si>
  <si>
    <t>INE974X01010</t>
  </si>
  <si>
    <t>100382</t>
  </si>
  <si>
    <t>Fortis Healthcare Ltd.</t>
  </si>
  <si>
    <t>INE061F01013</t>
  </si>
  <si>
    <t>100090</t>
  </si>
  <si>
    <t>Bharat Forge Ltd.</t>
  </si>
  <si>
    <t>INE465A01025</t>
  </si>
  <si>
    <t>101342</t>
  </si>
  <si>
    <t>Nuvoco Vistas Corporation Ltd.</t>
  </si>
  <si>
    <t>INE118D01016</t>
  </si>
  <si>
    <t>101403</t>
  </si>
  <si>
    <t>Tega Industries Ltd.</t>
  </si>
  <si>
    <t>INE011K01018</t>
  </si>
  <si>
    <t>Industrial Manufacturing</t>
  </si>
  <si>
    <t>101311</t>
  </si>
  <si>
    <t>G R Infra projects Ltd.</t>
  </si>
  <si>
    <t>INE201P01022</t>
  </si>
  <si>
    <t>100120</t>
  </si>
  <si>
    <t>Torrent Pharmaceuticals Ltd.</t>
  </si>
  <si>
    <t>INE685A01028</t>
  </si>
  <si>
    <t>100096</t>
  </si>
  <si>
    <t>Container Corporation of India Ltd.</t>
  </si>
  <si>
    <t>INE111A01025</t>
  </si>
  <si>
    <t>100706</t>
  </si>
  <si>
    <t>HDFC Life Insurance Company Ltd.</t>
  </si>
  <si>
    <t>INE795G01014</t>
  </si>
  <si>
    <t>Insurance</t>
  </si>
  <si>
    <t>101553</t>
  </si>
  <si>
    <t>Delhivery Ltd.</t>
  </si>
  <si>
    <t>INE148O01028</t>
  </si>
  <si>
    <t>100426</t>
  </si>
  <si>
    <t>Relaxo Footwears Ltd.</t>
  </si>
  <si>
    <t>INE131B01039</t>
  </si>
  <si>
    <t>101200</t>
  </si>
  <si>
    <t>Gland Pharma Ltd.</t>
  </si>
  <si>
    <t>INE068V01023</t>
  </si>
  <si>
    <t>100217</t>
  </si>
  <si>
    <t>Torrent Power Ltd.</t>
  </si>
  <si>
    <t>INE813H01021</t>
  </si>
  <si>
    <t>Power</t>
  </si>
  <si>
    <t>100378</t>
  </si>
  <si>
    <t>Jindal Steel &amp; Power Ltd.</t>
  </si>
  <si>
    <t>INE749A01030</t>
  </si>
  <si>
    <t>101457</t>
  </si>
  <si>
    <t>Motherson Sumi Wiring India Ltd.</t>
  </si>
  <si>
    <t>INE0FS801015</t>
  </si>
  <si>
    <t>100899</t>
  </si>
  <si>
    <t>Neogen Chemicals Ltd.</t>
  </si>
  <si>
    <t>INE136S01016</t>
  </si>
  <si>
    <t>Chemicals &amp; Petrochemicals</t>
  </si>
  <si>
    <t>100092</t>
  </si>
  <si>
    <t>Bank of Baroda</t>
  </si>
  <si>
    <t>INE028A01039</t>
  </si>
  <si>
    <t>101469</t>
  </si>
  <si>
    <t>Equitas Small Finance Bank Ltd.</t>
  </si>
  <si>
    <t>INE063P01018</t>
  </si>
  <si>
    <t>100552</t>
  </si>
  <si>
    <t>Ganesha Ecosphere Ltd.</t>
  </si>
  <si>
    <t>INE845D01014</t>
  </si>
  <si>
    <t>100534</t>
  </si>
  <si>
    <t>Sheela Foam Ltd.</t>
  </si>
  <si>
    <t>INE916U01025</t>
  </si>
  <si>
    <t>100558</t>
  </si>
  <si>
    <t>Privi Speciality Chemicals Ltd.</t>
  </si>
  <si>
    <t>INE959A01019</t>
  </si>
  <si>
    <t>100121</t>
  </si>
  <si>
    <t>United Breweries Ltd.</t>
  </si>
  <si>
    <t>INE686F01025</t>
  </si>
  <si>
    <t>Beverages</t>
  </si>
  <si>
    <t>100169</t>
  </si>
  <si>
    <t>Indian Oil Corporation Ltd.</t>
  </si>
  <si>
    <t>INE242A01010</t>
  </si>
  <si>
    <t>100775</t>
  </si>
  <si>
    <t>Lemon Tree Hotels Ltd.</t>
  </si>
  <si>
    <t>INE970X01018</t>
  </si>
  <si>
    <t>100140</t>
  </si>
  <si>
    <t>Shree Cement Ltd.</t>
  </si>
  <si>
    <t>INE070A01015</t>
  </si>
  <si>
    <t>100037</t>
  </si>
  <si>
    <t>HCL Technologies Ltd.</t>
  </si>
  <si>
    <t>INE860A01027</t>
  </si>
  <si>
    <t>100223</t>
  </si>
  <si>
    <t>United Spirits Ltd.</t>
  </si>
  <si>
    <t>INE854D01024</t>
  </si>
  <si>
    <t>100771</t>
  </si>
  <si>
    <t>Bandhan Bank Ltd.</t>
  </si>
  <si>
    <t>INE545U01014</t>
  </si>
  <si>
    <t>100385</t>
  </si>
  <si>
    <t>Triveni Turbine Ltd.</t>
  </si>
  <si>
    <t>INE152M01016</t>
  </si>
  <si>
    <t>100815</t>
  </si>
  <si>
    <t>Andhra Paper Ltd.</t>
  </si>
  <si>
    <t>INE435A01028</t>
  </si>
  <si>
    <t>100660</t>
  </si>
  <si>
    <t>Hatsun Agro Product Ltd.</t>
  </si>
  <si>
    <t>INE473B01035</t>
  </si>
  <si>
    <t>101775</t>
  </si>
  <si>
    <t>NMDC Steel Ltd.</t>
  </si>
  <si>
    <t>INE0NNS01018</t>
  </si>
  <si>
    <t>100035</t>
  </si>
  <si>
    <t>NMDC Ltd.</t>
  </si>
  <si>
    <t>INE584A01023</t>
  </si>
  <si>
    <t>Minerals &amp; Mining</t>
  </si>
  <si>
    <t>100226</t>
  </si>
  <si>
    <t>Control Print Ltd.</t>
  </si>
  <si>
    <t>INE663B01015</t>
  </si>
  <si>
    <t>IT - Hardware</t>
  </si>
  <si>
    <t>101317</t>
  </si>
  <si>
    <t>Rolex Rings Ltd.</t>
  </si>
  <si>
    <t>INE645S01016</t>
  </si>
  <si>
    <t>100500</t>
  </si>
  <si>
    <t>Gayatri Bioorganics Ltd.</t>
  </si>
  <si>
    <t>INE052E01015</t>
  </si>
  <si>
    <t>100427</t>
  </si>
  <si>
    <t>Manpasand Beverages Ltd.</t>
  </si>
  <si>
    <t>INE122R01018</t>
  </si>
  <si>
    <t>100502</t>
  </si>
  <si>
    <t>Padmini Technologies Ltd.</t>
  </si>
  <si>
    <t>INE114B01019</t>
  </si>
  <si>
    <t>Diversified</t>
  </si>
  <si>
    <t>018</t>
  </si>
  <si>
    <t>SBI Long Term Equity Fund</t>
  </si>
  <si>
    <t>100505</t>
  </si>
  <si>
    <t>ICICI Prudential Life Insurance Company Ltd.</t>
  </si>
  <si>
    <t>INE726G01019</t>
  </si>
  <si>
    <t>100036</t>
  </si>
  <si>
    <t>Mahindra &amp; Mahindra Financial Services Ltd.</t>
  </si>
  <si>
    <t>INE774D01024</t>
  </si>
  <si>
    <t>100176</t>
  </si>
  <si>
    <t>GAIL (India) Ltd.</t>
  </si>
  <si>
    <t>INE129A01019</t>
  </si>
  <si>
    <t>Gas</t>
  </si>
  <si>
    <t>100123</t>
  </si>
  <si>
    <t>GE T&amp;D India Ltd.</t>
  </si>
  <si>
    <t>INE200A01026</t>
  </si>
  <si>
    <t>100111</t>
  </si>
  <si>
    <t>Oil &amp; Natural Gas Corporation Ltd.</t>
  </si>
  <si>
    <t>INE213A01029</t>
  </si>
  <si>
    <t>Oil</t>
  </si>
  <si>
    <t>100094</t>
  </si>
  <si>
    <t>Bharat Petroleum Corporation Ltd.</t>
  </si>
  <si>
    <t>INE029A01011</t>
  </si>
  <si>
    <t>100181</t>
  </si>
  <si>
    <t>NTPC Ltd.</t>
  </si>
  <si>
    <t>INE733E01010</t>
  </si>
  <si>
    <t>100028</t>
  </si>
  <si>
    <t>Lupin Ltd.</t>
  </si>
  <si>
    <t>INE326A01037</t>
  </si>
  <si>
    <t>100318</t>
  </si>
  <si>
    <t>Tata Motors Ltd. - DVR</t>
  </si>
  <si>
    <t>IN9155A01020</t>
  </si>
  <si>
    <t>100022</t>
  </si>
  <si>
    <t>The Phoenix Mills Ltd.</t>
  </si>
  <si>
    <t>INE211B01039</t>
  </si>
  <si>
    <t>100531</t>
  </si>
  <si>
    <t>Sundaram Clayton Ltd.</t>
  </si>
  <si>
    <t>INE105A01035</t>
  </si>
  <si>
    <t>100119</t>
  </si>
  <si>
    <t>Tata Motors Ltd.</t>
  </si>
  <si>
    <t>INE155A01022</t>
  </si>
  <si>
    <t>100184</t>
  </si>
  <si>
    <t>Tata Steel Ltd.</t>
  </si>
  <si>
    <t>INE081A01020</t>
  </si>
  <si>
    <t>100243</t>
  </si>
  <si>
    <t>Multi Commodity Exchange of India Ltd.</t>
  </si>
  <si>
    <t>INE745G01035</t>
  </si>
  <si>
    <t>100302</t>
  </si>
  <si>
    <t>DLF Ltd.</t>
  </si>
  <si>
    <t>INE271C01023</t>
  </si>
  <si>
    <t>100503</t>
  </si>
  <si>
    <t>Prism Johnson Ltd.</t>
  </si>
  <si>
    <t>INE010A01011</t>
  </si>
  <si>
    <t>100011</t>
  </si>
  <si>
    <t>Wipro Ltd.</t>
  </si>
  <si>
    <t>INE075A01022</t>
  </si>
  <si>
    <t>100165</t>
  </si>
  <si>
    <t>Rallis India Ltd.</t>
  </si>
  <si>
    <t>INE613A01020</t>
  </si>
  <si>
    <t>Fertilizers &amp; Agrochemicals</t>
  </si>
  <si>
    <t>101346</t>
  </si>
  <si>
    <t>Chemplast Sanmar Ltd.</t>
  </si>
  <si>
    <t>INE488A01050</t>
  </si>
  <si>
    <t>100112</t>
  </si>
  <si>
    <t>Punjab National Bank</t>
  </si>
  <si>
    <t>INE160A01022</t>
  </si>
  <si>
    <t>100157</t>
  </si>
  <si>
    <t>Godrej Consumer Products Ltd.</t>
  </si>
  <si>
    <t>INE102D01028</t>
  </si>
  <si>
    <t>100159</t>
  </si>
  <si>
    <t>Sanofi India Ltd.</t>
  </si>
  <si>
    <t>INE058A01010</t>
  </si>
  <si>
    <t>100076</t>
  </si>
  <si>
    <t>Strides Pharma Science Ltd.</t>
  </si>
  <si>
    <t>INE939A01011</t>
  </si>
  <si>
    <t>100682</t>
  </si>
  <si>
    <t>ICICI Lombard General Insurance Company Ltd.</t>
  </si>
  <si>
    <t>INE765G01017</t>
  </si>
  <si>
    <t>100769</t>
  </si>
  <si>
    <t>Aster DM Healthcare Ltd.</t>
  </si>
  <si>
    <t>INE914M01019</t>
  </si>
  <si>
    <t>100171</t>
  </si>
  <si>
    <t>VA Tech Wabag Ltd.</t>
  </si>
  <si>
    <t>INE956G01038</t>
  </si>
  <si>
    <t>Other Utilities</t>
  </si>
  <si>
    <t>100210</t>
  </si>
  <si>
    <t>IRB Infrastructure Developers Ltd.</t>
  </si>
  <si>
    <t>INE821I01022</t>
  </si>
  <si>
    <t>100737</t>
  </si>
  <si>
    <t>Hindustan Copper Ltd.</t>
  </si>
  <si>
    <t>INE531E01026</t>
  </si>
  <si>
    <t>100367</t>
  </si>
  <si>
    <t>Exide Industries Ltd.</t>
  </si>
  <si>
    <t>INE302A01020</t>
  </si>
  <si>
    <t>101390</t>
  </si>
  <si>
    <t>PB Fintech Ltd.</t>
  </si>
  <si>
    <t>INE417T01026</t>
  </si>
  <si>
    <t>Financial Technology (Fintech)</t>
  </si>
  <si>
    <t>100759</t>
  </si>
  <si>
    <t>The New India Assurance Co. Ltd.</t>
  </si>
  <si>
    <t>INE470Y01017</t>
  </si>
  <si>
    <t>100435</t>
  </si>
  <si>
    <t>Crompton Greaves Consumer Electricals Ltd.</t>
  </si>
  <si>
    <t>INE299U01018</t>
  </si>
  <si>
    <t>101178</t>
  </si>
  <si>
    <t>Computer Age Management Services Ltd.</t>
  </si>
  <si>
    <t>INE596I01012</t>
  </si>
  <si>
    <t>200017</t>
  </si>
  <si>
    <t>INE105A04013</t>
  </si>
  <si>
    <t>100514</t>
  </si>
  <si>
    <t>Grindwell Norton Ltd.</t>
  </si>
  <si>
    <t>INE536A01023</t>
  </si>
  <si>
    <t>101313</t>
  </si>
  <si>
    <t>Zomato Ltd.</t>
  </si>
  <si>
    <t>INE758T01015</t>
  </si>
  <si>
    <t>100178</t>
  </si>
  <si>
    <t>Ambuja Cements Ltd.</t>
  </si>
  <si>
    <t>INE079A01024</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</si>
  <si>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</si>
  <si>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</si>
  <si>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</si>
  <si>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</si>
  <si>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</si>
  <si>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</si>
  <si>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</si>
  <si>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</si>
  <si>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</si>
  <si>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</si>
  <si>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</si>
  <si>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</si>
  <si>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100237</t>
  </si>
  <si>
    <t>SKF India Ltd.</t>
  </si>
  <si>
    <t>INE640A01023</t>
  </si>
  <si>
    <t>101102</t>
  </si>
  <si>
    <t>ESAB India Ltd.</t>
  </si>
  <si>
    <t>INE284A01012</t>
  </si>
  <si>
    <t>100650</t>
  </si>
  <si>
    <t>Garware Technical Fibres Ltd.</t>
  </si>
  <si>
    <t>INE276A01018</t>
  </si>
  <si>
    <t>100553</t>
  </si>
  <si>
    <t>Kennametal India Ltd.</t>
  </si>
  <si>
    <t>INE717A01029</t>
  </si>
  <si>
    <t>100025</t>
  </si>
  <si>
    <t>Nestle India Ltd.</t>
  </si>
  <si>
    <t>INE239A01016</t>
  </si>
  <si>
    <t>100825</t>
  </si>
  <si>
    <t>Alphabet Inc.</t>
  </si>
  <si>
    <t>US02079K3059</t>
  </si>
  <si>
    <t>024</t>
  </si>
  <si>
    <t>SBI Equity Hybrid Fund</t>
  </si>
  <si>
    <t>100125</t>
  </si>
  <si>
    <t>Bajaj Finance Ltd.</t>
  </si>
  <si>
    <t>INE296A01024</t>
  </si>
  <si>
    <t>100344</t>
  </si>
  <si>
    <t>MRF Ltd.</t>
  </si>
  <si>
    <t>INE883A01011</t>
  </si>
  <si>
    <t>100628</t>
  </si>
  <si>
    <t>Avenue Supermarts Ltd.</t>
  </si>
  <si>
    <t>INE192R01011</t>
  </si>
  <si>
    <t>100260</t>
  </si>
  <si>
    <t>Solar Industries India Ltd.</t>
  </si>
  <si>
    <t>INE343H01029</t>
  </si>
  <si>
    <t>100519</t>
  </si>
  <si>
    <t>Westlife Foodworld Ltd.</t>
  </si>
  <si>
    <t>INE274F01020</t>
  </si>
  <si>
    <t>101462</t>
  </si>
  <si>
    <t>Vedant Fashions Ltd.</t>
  </si>
  <si>
    <t>INE825V01034</t>
  </si>
  <si>
    <t>100182</t>
  </si>
  <si>
    <t>Power Grid Corporation of India Ltd.</t>
  </si>
  <si>
    <t>INE752E01010</t>
  </si>
  <si>
    <t>101550</t>
  </si>
  <si>
    <t>Life Insurance Corporation of India</t>
  </si>
  <si>
    <t>INE0J1Y01017</t>
  </si>
  <si>
    <t>100097</t>
  </si>
  <si>
    <t>Coal India Ltd.</t>
  </si>
  <si>
    <t>INE522F01014</t>
  </si>
  <si>
    <t>Consumable Fuels</t>
  </si>
  <si>
    <t>101617</t>
  </si>
  <si>
    <t>Macrotech Developers Ltd.</t>
  </si>
  <si>
    <t>INE670K01029</t>
  </si>
  <si>
    <t>100530</t>
  </si>
  <si>
    <t>Motor Industries Co. Ltd.</t>
  </si>
  <si>
    <t>EQ315201XXXX</t>
  </si>
  <si>
    <t>d) Infrastructure Investment Trust</t>
  </si>
  <si>
    <t>3300006</t>
  </si>
  <si>
    <t>Cube Highways Trust</t>
  </si>
  <si>
    <t>INE0NR623014</t>
  </si>
  <si>
    <t>Transport Infrastructure</t>
  </si>
  <si>
    <t>704315</t>
  </si>
  <si>
    <t>Small Industries Development Bank of India</t>
  </si>
  <si>
    <t>INE556F08KI9</t>
  </si>
  <si>
    <t>CRISIL AAA</t>
  </si>
  <si>
    <t>N**</t>
  </si>
  <si>
    <t>704132</t>
  </si>
  <si>
    <t>National Bank for Agriculture and Rural Development</t>
  </si>
  <si>
    <t>INE261F08DX0</t>
  </si>
  <si>
    <t>703923</t>
  </si>
  <si>
    <t>Bharti Telecom Ltd.</t>
  </si>
  <si>
    <t>INE403D08132</t>
  </si>
  <si>
    <t>CRISIL AA+</t>
  </si>
  <si>
    <t>702691</t>
  </si>
  <si>
    <t>Indian Bank( Tier II Bond under Basel III )</t>
  </si>
  <si>
    <t>INE562A08081</t>
  </si>
  <si>
    <t>704323</t>
  </si>
  <si>
    <t>INE261F08EB4</t>
  </si>
  <si>
    <t>704314</t>
  </si>
  <si>
    <t>INE018A08BH2</t>
  </si>
  <si>
    <t>704262</t>
  </si>
  <si>
    <t>Tata Housing Development Co. Ltd.</t>
  </si>
  <si>
    <t>INE582L08037</t>
  </si>
  <si>
    <t>CARE AA</t>
  </si>
  <si>
    <t>704114</t>
  </si>
  <si>
    <t>INE414G07HK3</t>
  </si>
  <si>
    <t>800313</t>
  </si>
  <si>
    <t>Tata Motors Finance Ltd.</t>
  </si>
  <si>
    <t>INE601U08283</t>
  </si>
  <si>
    <t>CRISIL AA</t>
  </si>
  <si>
    <t>703576</t>
  </si>
  <si>
    <t>KNR Tirumala Infra Pvt. Ltd.</t>
  </si>
  <si>
    <t>INE01NS07019</t>
  </si>
  <si>
    <t>704010</t>
  </si>
  <si>
    <t>Bank of India( AT1 Bond Under Basel III )</t>
  </si>
  <si>
    <t>INE084A08169</t>
  </si>
  <si>
    <t>702694</t>
  </si>
  <si>
    <t>Tata Motors Finance Solutions Ltd.</t>
  </si>
  <si>
    <t>INE477S08084</t>
  </si>
  <si>
    <t>704310</t>
  </si>
  <si>
    <t>INE001A08429</t>
  </si>
  <si>
    <t>704235</t>
  </si>
  <si>
    <t>REC Ltd.</t>
  </si>
  <si>
    <t>INE020B08EI8</t>
  </si>
  <si>
    <t>702275</t>
  </si>
  <si>
    <t>INE428A08101</t>
  </si>
  <si>
    <t>IND AA+</t>
  </si>
  <si>
    <t>704183</t>
  </si>
  <si>
    <t>Punjab National Bank( AT1 Bond Under Basel III )</t>
  </si>
  <si>
    <t>INE160A08266</t>
  </si>
  <si>
    <t>704308</t>
  </si>
  <si>
    <t>INE813H07275</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</si>
  <si>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</si>
  <si>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</si>
  <si>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</si>
  <si>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</si>
  <si>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</si>
  <si>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</si>
  <si>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</si>
  <si>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</si>
  <si>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</si>
  <si>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</si>
  <si>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</si>
  <si>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</si>
  <si>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</si>
  <si>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</si>
  <si>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</si>
  <si>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</si>
  <si>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</si>
  <si>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</si>
  <si>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</si>
  <si>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</si>
  <si>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</si>
  <si>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</si>
  <si>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</si>
  <si>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900251</t>
  </si>
  <si>
    <t>7.54% CGL 2036</t>
  </si>
  <si>
    <t>IN0020220029</t>
  </si>
  <si>
    <t>Sovereign</t>
  </si>
  <si>
    <t>900082</t>
  </si>
  <si>
    <t>7.17% CGL 2028</t>
  </si>
  <si>
    <t>IN0020170174</t>
  </si>
  <si>
    <t>900285</t>
  </si>
  <si>
    <t>7.41% CGL 2036</t>
  </si>
  <si>
    <t>IN0020220102</t>
  </si>
  <si>
    <t>900283</t>
  </si>
  <si>
    <t>7.26% CGL 2032</t>
  </si>
  <si>
    <t>IN0020220060</t>
  </si>
  <si>
    <t>900249</t>
  </si>
  <si>
    <t>7.10% CGL 2029</t>
  </si>
  <si>
    <t>IN0020220011</t>
  </si>
  <si>
    <t>900254</t>
  </si>
  <si>
    <t>7.38% CGL 2027</t>
  </si>
  <si>
    <t>IN0020220037</t>
  </si>
  <si>
    <t>900288</t>
  </si>
  <si>
    <t>7.26% CGL 2033</t>
  </si>
  <si>
    <t>IN0020220151</t>
  </si>
  <si>
    <t>900157</t>
  </si>
  <si>
    <t>5.63% CGL 2026</t>
  </si>
  <si>
    <t>IN0020210012</t>
  </si>
  <si>
    <t>900168</t>
  </si>
  <si>
    <t>6.54% CGL 2032</t>
  </si>
  <si>
    <t>IN0020210244</t>
  </si>
  <si>
    <t>900059</t>
  </si>
  <si>
    <t>6.79% CGL 2029</t>
  </si>
  <si>
    <t>IN0020160118</t>
  </si>
  <si>
    <t>900160</t>
  </si>
  <si>
    <t>6.10% CGL 2031</t>
  </si>
  <si>
    <t>IN0020210095</t>
  </si>
  <si>
    <t>900096</t>
  </si>
  <si>
    <t>7.26% CGL 2029</t>
  </si>
  <si>
    <t>IN0020180454</t>
  </si>
  <si>
    <t>900147</t>
  </si>
  <si>
    <t>5.77% CGL 2030</t>
  </si>
  <si>
    <t>IN0020200153</t>
  </si>
  <si>
    <t>1904596</t>
  </si>
  <si>
    <t>7.95% State Government of West Bengal 2039</t>
  </si>
  <si>
    <t>IN3420220169</t>
  </si>
  <si>
    <t>1904595</t>
  </si>
  <si>
    <t>7.93% State Government of West Bengal 2037</t>
  </si>
  <si>
    <t>IN3420220151</t>
  </si>
  <si>
    <t>1904809</t>
  </si>
  <si>
    <t>7.89% State Government of West Bengal 2040</t>
  </si>
  <si>
    <t>IN3420220300</t>
  </si>
  <si>
    <t>1904799</t>
  </si>
  <si>
    <t>7.83% State Government of Kerala 2039</t>
  </si>
  <si>
    <t>IN2020220181</t>
  </si>
  <si>
    <t>1901229</t>
  </si>
  <si>
    <t>7.98% State Government of Andhra Pradesh 2031</t>
  </si>
  <si>
    <t>IN1020200011</t>
  </si>
  <si>
    <t>1904435</t>
  </si>
  <si>
    <t>7.96% State Government of West Bengal 2037</t>
  </si>
  <si>
    <t>IN3420220037</t>
  </si>
  <si>
    <t>1900233</t>
  </si>
  <si>
    <t>8.69% State Government of Tamil Nadu 2026</t>
  </si>
  <si>
    <t>IN3120150203</t>
  </si>
  <si>
    <t>1102302</t>
  </si>
  <si>
    <t>INE238AD6199</t>
  </si>
  <si>
    <t>CRISIL A1+</t>
  </si>
  <si>
    <t>1102164</t>
  </si>
  <si>
    <t>The Federal Bank Ltd.</t>
  </si>
  <si>
    <t>INE171A16KM3</t>
  </si>
  <si>
    <t>1102165</t>
  </si>
  <si>
    <t>IndusInd Bank Ltd.</t>
  </si>
  <si>
    <t>INE095A16R91</t>
  </si>
  <si>
    <t>1800995</t>
  </si>
  <si>
    <t>91 DAY T-BILL 06.07.23</t>
  </si>
  <si>
    <t>IN002023X013</t>
  </si>
  <si>
    <t>1800998</t>
  </si>
  <si>
    <t>91 DAY T-BILL 20.07.23</t>
  </si>
  <si>
    <t>IN002023X039</t>
  </si>
  <si>
    <t>1800975</t>
  </si>
  <si>
    <t>182 DAY T-BILL 07.09.23</t>
  </si>
  <si>
    <t>IN002022Y500</t>
  </si>
  <si>
    <t>1800702</t>
  </si>
  <si>
    <t>GOI 22.08.2026 GOV</t>
  </si>
  <si>
    <t>IN000826C023</t>
  </si>
  <si>
    <t>028</t>
  </si>
  <si>
    <t>SBI Magnum Income Fund</t>
  </si>
  <si>
    <t>704307</t>
  </si>
  <si>
    <t>INE813H07283</t>
  </si>
  <si>
    <t>702664</t>
  </si>
  <si>
    <t>Tata Realty and Infrastructure Ltd.</t>
  </si>
  <si>
    <t>INE371K08169</t>
  </si>
  <si>
    <t>[ICRA]AA+</t>
  </si>
  <si>
    <t>703918</t>
  </si>
  <si>
    <t>Mahanagar Telephone Nigam Ltd.</t>
  </si>
  <si>
    <t>INE153A08105</t>
  </si>
  <si>
    <t>IND AAA(CE)</t>
  </si>
  <si>
    <t>704275</t>
  </si>
  <si>
    <t>INE020B08EJ6</t>
  </si>
  <si>
    <t>CARE AA+</t>
  </si>
  <si>
    <t>702536</t>
  </si>
  <si>
    <t>Aadhar Housing Finance Ltd.</t>
  </si>
  <si>
    <t>INE883F07181</t>
  </si>
  <si>
    <t>703474</t>
  </si>
  <si>
    <t>Jindal Stainless Ltd.</t>
  </si>
  <si>
    <t>INE220G07119</t>
  </si>
  <si>
    <t>CRISIL AA-</t>
  </si>
  <si>
    <t>704327</t>
  </si>
  <si>
    <t>Poonawalla Housing Finance Ltd.</t>
  </si>
  <si>
    <t>INE055I07156</t>
  </si>
  <si>
    <t>CARE AAA</t>
  </si>
  <si>
    <t>704122</t>
  </si>
  <si>
    <t>INE556F08KG3</t>
  </si>
  <si>
    <t>702610</t>
  </si>
  <si>
    <t>INE414G07FF7</t>
  </si>
  <si>
    <t>900161</t>
  </si>
  <si>
    <t>6.67% CGL 2035</t>
  </si>
  <si>
    <t>IN0020210152</t>
  </si>
  <si>
    <t>900156</t>
  </si>
  <si>
    <t>6.64% CGL 2035</t>
  </si>
  <si>
    <t>IN0020210020</t>
  </si>
  <si>
    <t>1904830</t>
  </si>
  <si>
    <t>7.79% State Government of Andhra Pradesh 2031</t>
  </si>
  <si>
    <t>IN1020220357</t>
  </si>
  <si>
    <t>1904796</t>
  </si>
  <si>
    <t>7.74% State Government of Haryana 2031</t>
  </si>
  <si>
    <t>IN1620220476</t>
  </si>
  <si>
    <t>033</t>
  </si>
  <si>
    <t>SBI Consumption Opportunities Fund</t>
  </si>
  <si>
    <t>100873</t>
  </si>
  <si>
    <t>Chalet Hotels Ltd.</t>
  </si>
  <si>
    <t>INE427F01016</t>
  </si>
  <si>
    <t>101213</t>
  </si>
  <si>
    <t>Mrs. Bectors Food Specialities Ltd.</t>
  </si>
  <si>
    <t>INE495P01012</t>
  </si>
  <si>
    <t>100179</t>
  </si>
  <si>
    <t>Hero MotoCorp Ltd.</t>
  </si>
  <si>
    <t>INE158A01026</t>
  </si>
  <si>
    <t>101397</t>
  </si>
  <si>
    <t>Go Fashion (India) Ltd.</t>
  </si>
  <si>
    <t>INE0BJS01011</t>
  </si>
  <si>
    <t>100821</t>
  </si>
  <si>
    <t>TTK Prestige Ltd.</t>
  </si>
  <si>
    <t>INE690A01028</t>
  </si>
  <si>
    <t>100529</t>
  </si>
  <si>
    <t>Hawkins Cookers Ltd.</t>
  </si>
  <si>
    <t>INE979B01015</t>
  </si>
  <si>
    <t>101799</t>
  </si>
  <si>
    <t>Sula Vineyards Ltd.</t>
  </si>
  <si>
    <t>INE142Q01026</t>
  </si>
  <si>
    <t>100282</t>
  </si>
  <si>
    <t>Blue Star Ltd.</t>
  </si>
  <si>
    <t>INE472A01039</t>
  </si>
  <si>
    <t>100554</t>
  </si>
  <si>
    <t>V-Guard Industries Ltd.</t>
  </si>
  <si>
    <t>INE951I01027</t>
  </si>
  <si>
    <t>100039</t>
  </si>
  <si>
    <t>Bajaj Auto Ltd.</t>
  </si>
  <si>
    <t>INE917I01010</t>
  </si>
  <si>
    <t>101303</t>
  </si>
  <si>
    <t>Dodla Dairy Ltd.</t>
  </si>
  <si>
    <t>INE021O01019</t>
  </si>
  <si>
    <t>3900004</t>
  </si>
  <si>
    <t>Invesco QQQ Trust, Series 1</t>
  </si>
  <si>
    <t>US46090E1038</t>
  </si>
  <si>
    <t>Mutual Fund</t>
  </si>
  <si>
    <t>034</t>
  </si>
  <si>
    <t>SBI Technology Opportunities Fund</t>
  </si>
  <si>
    <t>100188</t>
  </si>
  <si>
    <t>Firstsource Solutions Ltd.</t>
  </si>
  <si>
    <t>INE684F01012</t>
  </si>
  <si>
    <t>Commercial Services &amp; Supplies</t>
  </si>
  <si>
    <t>100026</t>
  </si>
  <si>
    <t>Persistent Systems Ltd.</t>
  </si>
  <si>
    <t>INE262H01013</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</si>
  <si>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</si>
  <si>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</si>
  <si>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</si>
  <si>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</si>
  <si>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</si>
  <si>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</si>
  <si>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</si>
  <si>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</si>
  <si>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</si>
  <si>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</si>
  <si>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</si>
  <si>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</si>
  <si>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</si>
  <si>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</si>
  <si>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</si>
  <si>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</si>
  <si>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</si>
  <si>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</si>
  <si>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035</t>
  </si>
  <si>
    <t>SBI Healthcare Opportunities Fund</t>
  </si>
  <si>
    <t>101876</t>
  </si>
  <si>
    <t>Mankind Pharma Ltd.</t>
  </si>
  <si>
    <t>INE634S01028</t>
  </si>
  <si>
    <t>101304</t>
  </si>
  <si>
    <t>Krishna Institute of Medical Sciences Ltd.</t>
  </si>
  <si>
    <t>INE967H01017</t>
  </si>
  <si>
    <t>101548</t>
  </si>
  <si>
    <t>Rainbow Children's Medicare Ltd.</t>
  </si>
  <si>
    <t>INE961O01016</t>
  </si>
  <si>
    <t>101774</t>
  </si>
  <si>
    <t>Global Health Ltd.</t>
  </si>
  <si>
    <t>INE474Q01031</t>
  </si>
  <si>
    <t>101080</t>
  </si>
  <si>
    <t>JB Chemicals &amp; Pharmaceuticals Ltd.</t>
  </si>
  <si>
    <t>INE572A01028</t>
  </si>
  <si>
    <t>100370</t>
  </si>
  <si>
    <t>Biocon Ltd.</t>
  </si>
  <si>
    <t>INE376G01013</t>
  </si>
  <si>
    <t>100004</t>
  </si>
  <si>
    <t>Zydus Lifesciences Ltd.</t>
  </si>
  <si>
    <t>INE010B01027</t>
  </si>
  <si>
    <t>101348</t>
  </si>
  <si>
    <t>Ami Organics Ltd.</t>
  </si>
  <si>
    <t>INE00FF01017</t>
  </si>
  <si>
    <t>100645</t>
  </si>
  <si>
    <t>Gufic Biosciences Ltd.</t>
  </si>
  <si>
    <t>INE742B01025</t>
  </si>
  <si>
    <t>101410</t>
  </si>
  <si>
    <t>Medplus Health Services Ltd.</t>
  </si>
  <si>
    <t>INE804L01022</t>
  </si>
  <si>
    <t>100474</t>
  </si>
  <si>
    <t>Narayana Hrudayalaya Ltd.</t>
  </si>
  <si>
    <t>INE410P01011</t>
  </si>
  <si>
    <t>200005</t>
  </si>
  <si>
    <t>Shreno Ltd.</t>
  </si>
  <si>
    <t>INE274D04011</t>
  </si>
  <si>
    <t>036</t>
  </si>
  <si>
    <t>SBI Contra Fund</t>
  </si>
  <si>
    <t>100137</t>
  </si>
  <si>
    <t>The Ramco Cements Ltd.</t>
  </si>
  <si>
    <t>INE331A01037</t>
  </si>
  <si>
    <t>100442</t>
  </si>
  <si>
    <t>Coromandel International Ltd.</t>
  </si>
  <si>
    <t>INE169A01031</t>
  </si>
  <si>
    <t>101225</t>
  </si>
  <si>
    <t>WENDT (India) Ltd.</t>
  </si>
  <si>
    <t>INE274C01019</t>
  </si>
  <si>
    <t>100013</t>
  </si>
  <si>
    <t>INE095A01012</t>
  </si>
  <si>
    <t>100499</t>
  </si>
  <si>
    <t>Disa India Ltd.</t>
  </si>
  <si>
    <t>INE131C01011</t>
  </si>
  <si>
    <t>100286</t>
  </si>
  <si>
    <t>NHPC Ltd.</t>
  </si>
  <si>
    <t>INE848E01016</t>
  </si>
  <si>
    <t>100386</t>
  </si>
  <si>
    <t>Carborundum Universal Ltd.</t>
  </si>
  <si>
    <t>INE120A01034</t>
  </si>
  <si>
    <t>100374</t>
  </si>
  <si>
    <t>CESC Ltd.</t>
  </si>
  <si>
    <t>INE486A01021</t>
  </si>
  <si>
    <t>100570</t>
  </si>
  <si>
    <t>K.P.R. Mill Ltd.</t>
  </si>
  <si>
    <t>INE930H01031</t>
  </si>
  <si>
    <t>100163</t>
  </si>
  <si>
    <t>Bosch Ltd.</t>
  </si>
  <si>
    <t>INE323A01026</t>
  </si>
  <si>
    <t>100723</t>
  </si>
  <si>
    <t>Ashiana Housing Ltd.</t>
  </si>
  <si>
    <t>INE365D01021</t>
  </si>
  <si>
    <t>101452</t>
  </si>
  <si>
    <t>Gateway Distriparks Ltd.</t>
  </si>
  <si>
    <t>INE079J01017</t>
  </si>
  <si>
    <t>100046</t>
  </si>
  <si>
    <t>Manappuram Finance Ltd.</t>
  </si>
  <si>
    <t>INE522D01027</t>
  </si>
  <si>
    <t>100017</t>
  </si>
  <si>
    <t>National Aluminium Company Ltd.</t>
  </si>
  <si>
    <t>INE139A01034</t>
  </si>
  <si>
    <t>100154</t>
  </si>
  <si>
    <t>Colgate Palmolive (India) Ltd.</t>
  </si>
  <si>
    <t>INE259A01022</t>
  </si>
  <si>
    <t>100164</t>
  </si>
  <si>
    <t>Petronet LNG Ltd.</t>
  </si>
  <si>
    <t>INE347G01014</t>
  </si>
  <si>
    <t>100259</t>
  </si>
  <si>
    <t>Kalpataru Projects International Ltd.</t>
  </si>
  <si>
    <t>INE220B01022</t>
  </si>
  <si>
    <t>100654</t>
  </si>
  <si>
    <t>Automotive Axles Ltd.</t>
  </si>
  <si>
    <t>INE449A01011</t>
  </si>
  <si>
    <t>100201</t>
  </si>
  <si>
    <t>Aurobindo Pharma Ltd.</t>
  </si>
  <si>
    <t>INE406A01037</t>
  </si>
  <si>
    <t>100513</t>
  </si>
  <si>
    <t>Greenply Industries Ltd.</t>
  </si>
  <si>
    <t>INE461C01038</t>
  </si>
  <si>
    <t>100042</t>
  </si>
  <si>
    <t>LIC Housing Finance Ltd.</t>
  </si>
  <si>
    <t>INE115A01026</t>
  </si>
  <si>
    <t>100315</t>
  </si>
  <si>
    <t>Prestige Estates Projects Ltd.</t>
  </si>
  <si>
    <t>INE811K01011</t>
  </si>
  <si>
    <t>100686</t>
  </si>
  <si>
    <t>Prataap Snacks Ltd.</t>
  </si>
  <si>
    <t>INE393P01035</t>
  </si>
  <si>
    <t>101633</t>
  </si>
  <si>
    <t>Harsha Engineers International Ltd.</t>
  </si>
  <si>
    <t>INE0JUS01029</t>
  </si>
  <si>
    <t>100568</t>
  </si>
  <si>
    <t>Cognizant Technology Solutions Corporation</t>
  </si>
  <si>
    <t>US1924461023</t>
  </si>
  <si>
    <t>1801003</t>
  </si>
  <si>
    <t>91 DAY T-BILL 10.08.23</t>
  </si>
  <si>
    <t>IN002023X062</t>
  </si>
  <si>
    <t>1801029</t>
  </si>
  <si>
    <t>182 DAY T-BILL 29.09.23</t>
  </si>
  <si>
    <t>IN002022Y534</t>
  </si>
  <si>
    <t>1801000</t>
  </si>
  <si>
    <t>91 DAY T-BILL 27.07.23</t>
  </si>
  <si>
    <t>IN002023X047</t>
  </si>
  <si>
    <t>1800963</t>
  </si>
  <si>
    <t>182 DAY T-BILL 17.08.23</t>
  </si>
  <si>
    <t>IN002022Y476</t>
  </si>
  <si>
    <t>1801007</t>
  </si>
  <si>
    <t>91 DAY T-BILL 17.08.23</t>
  </si>
  <si>
    <t>IN002023X070</t>
  </si>
  <si>
    <t>055</t>
  </si>
  <si>
    <t>SBI Nifty Index Fund</t>
  </si>
  <si>
    <t>100380</t>
  </si>
  <si>
    <t>Bajaj Finserv Ltd.</t>
  </si>
  <si>
    <t>INE918I01026</t>
  </si>
  <si>
    <t>100418</t>
  </si>
  <si>
    <t>Adani Enterprises Ltd.</t>
  </si>
  <si>
    <t>INE423A01024</t>
  </si>
  <si>
    <t>Metals &amp; Minerals Trading</t>
  </si>
  <si>
    <t>100193</t>
  </si>
  <si>
    <t>JSW Steel Ltd.</t>
  </si>
  <si>
    <t>INE019A01038</t>
  </si>
  <si>
    <t>100177</t>
  </si>
  <si>
    <t>Grasim Industries Ltd.</t>
  </si>
  <si>
    <t>INE047A01021</t>
  </si>
  <si>
    <t>100080</t>
  </si>
  <si>
    <t>Dr. Reddy's Laboratories Ltd.</t>
  </si>
  <si>
    <t>INE089A01023</t>
  </si>
  <si>
    <t>100108</t>
  </si>
  <si>
    <t>Adani Ports and Special Economic Zone Ltd.</t>
  </si>
  <si>
    <t>INE742F01042</t>
  </si>
  <si>
    <t>100684</t>
  </si>
  <si>
    <t>SBI Life Insurance Co. Ltd.</t>
  </si>
  <si>
    <t>INE123W01016</t>
  </si>
  <si>
    <t>100150</t>
  </si>
  <si>
    <t>Apollo Hospitals Enterprise Ltd.</t>
  </si>
  <si>
    <t>INE437A01024</t>
  </si>
  <si>
    <t>100020</t>
  </si>
  <si>
    <t>Tata Consumer Products Ltd.</t>
  </si>
  <si>
    <t>INE192A01025</t>
  </si>
  <si>
    <t>100128</t>
  </si>
  <si>
    <t>Eicher Motors Ltd.</t>
  </si>
  <si>
    <t>INE066A01021</t>
  </si>
  <si>
    <t>100139</t>
  </si>
  <si>
    <t>UPL Ltd.</t>
  </si>
  <si>
    <t>INE628A01036</t>
  </si>
  <si>
    <t>056</t>
  </si>
  <si>
    <t>SBI Magnum Children's Benefit Fund - Savings Plan</t>
  </si>
  <si>
    <t>101782</t>
  </si>
  <si>
    <t>Archean Chemical Industries Ltd.</t>
  </si>
  <si>
    <t>INE128X01021</t>
  </si>
  <si>
    <t>101801</t>
  </si>
  <si>
    <t>Elin Electronics Ltd.</t>
  </si>
  <si>
    <t>INE050401020</t>
  </si>
  <si>
    <t>100941</t>
  </si>
  <si>
    <t>CSB Bank Ltd.</t>
  </si>
  <si>
    <t>INE679A01013</t>
  </si>
  <si>
    <t>100535</t>
  </si>
  <si>
    <t>Thangamayil Jewellery Ltd.</t>
  </si>
  <si>
    <t>INE085J01014</t>
  </si>
  <si>
    <t>101370</t>
  </si>
  <si>
    <t>Gokaldas Exports Ltd.</t>
  </si>
  <si>
    <t>INE887G01027</t>
  </si>
  <si>
    <t>101159</t>
  </si>
  <si>
    <t>Rossari Biotech Ltd.</t>
  </si>
  <si>
    <t>INE02A801020</t>
  </si>
  <si>
    <t>704135</t>
  </si>
  <si>
    <t>INE153A08121</t>
  </si>
  <si>
    <t>703516</t>
  </si>
  <si>
    <t>Mangloor Highways Pvt. Ltd.</t>
  </si>
  <si>
    <t>INE00PT07014</t>
  </si>
  <si>
    <t>900145</t>
  </si>
  <si>
    <t>5.22% CGL 2025</t>
  </si>
  <si>
    <t>IN0020200112</t>
  </si>
  <si>
    <t>1904589</t>
  </si>
  <si>
    <t>7.70% State Government of Maharashtra 2030</t>
  </si>
  <si>
    <t>IN2220220130</t>
  </si>
  <si>
    <t>1900983</t>
  </si>
  <si>
    <t>8.08% State Government of Uttar Pradesh 2025</t>
  </si>
  <si>
    <t>IN3320140327</t>
  </si>
  <si>
    <t>5100005</t>
  </si>
  <si>
    <t>GOI 16.12.2026 GOV</t>
  </si>
  <si>
    <t>IN001226C074</t>
  </si>
  <si>
    <t>057</t>
  </si>
  <si>
    <t>SBI Overnight Fund</t>
  </si>
  <si>
    <t>1800954</t>
  </si>
  <si>
    <t>182 DAY T-BILL 06.07.23</t>
  </si>
  <si>
    <t>IN002022Y419</t>
  </si>
  <si>
    <t>307231004</t>
  </si>
  <si>
    <t>Reverse Repo</t>
  </si>
  <si>
    <t>069</t>
  </si>
  <si>
    <t>SBI Magnum Medium Duration Fund</t>
  </si>
  <si>
    <t>703921</t>
  </si>
  <si>
    <t>INE121A07QH4</t>
  </si>
  <si>
    <t>704116</t>
  </si>
  <si>
    <t>INE261F08DW2</t>
  </si>
  <si>
    <t>702604</t>
  </si>
  <si>
    <t>INE062A08264</t>
  </si>
  <si>
    <t>702546</t>
  </si>
  <si>
    <t>Mahindra Rural Housing Finance Ltd.</t>
  </si>
  <si>
    <t>INE950O08188</t>
  </si>
  <si>
    <t>701820</t>
  </si>
  <si>
    <t>Yes Bank Ltd.</t>
  </si>
  <si>
    <t>INE528G08345</t>
  </si>
  <si>
    <t>CRISIL A-</t>
  </si>
  <si>
    <t>702543</t>
  </si>
  <si>
    <t>India Grid Trust</t>
  </si>
  <si>
    <t>INE219X07108</t>
  </si>
  <si>
    <t>702747</t>
  </si>
  <si>
    <t>Bharti Hexacom Ltd.</t>
  </si>
  <si>
    <t>INE343G08018</t>
  </si>
  <si>
    <t>703536</t>
  </si>
  <si>
    <t>INE813H07184</t>
  </si>
  <si>
    <t>703483</t>
  </si>
  <si>
    <t>INE813H07150</t>
  </si>
  <si>
    <t>702616</t>
  </si>
  <si>
    <t>Latur Renewable Pvt. Ltd.</t>
  </si>
  <si>
    <t>INE03IL08018</t>
  </si>
  <si>
    <t>CRISIL AA+(CE)</t>
  </si>
  <si>
    <t>702617</t>
  </si>
  <si>
    <t>INE03IL08026</t>
  </si>
  <si>
    <t>702618</t>
  </si>
  <si>
    <t>INE03IL08034</t>
  </si>
  <si>
    <t>703634</t>
  </si>
  <si>
    <t>INE813H07234</t>
  </si>
  <si>
    <t>703635</t>
  </si>
  <si>
    <t>INE813H07242</t>
  </si>
  <si>
    <t>702992</t>
  </si>
  <si>
    <t>Godrej Industries Ltd.</t>
  </si>
  <si>
    <t>INE233A08030</t>
  </si>
  <si>
    <t>701874</t>
  </si>
  <si>
    <t>INE528G08279</t>
  </si>
  <si>
    <t>702613</t>
  </si>
  <si>
    <t>INE160A08159</t>
  </si>
  <si>
    <t>1904627</t>
  </si>
  <si>
    <t>7.44% State Government of Haryana 2027</t>
  </si>
  <si>
    <t>IN1620220294</t>
  </si>
  <si>
    <t>1904811</t>
  </si>
  <si>
    <t>7.75% State Government of Chhattisgarh 2031</t>
  </si>
  <si>
    <t>IN3520220010</t>
  </si>
  <si>
    <t>072</t>
  </si>
  <si>
    <t>SBI Liquid Fund</t>
  </si>
  <si>
    <t>702477</t>
  </si>
  <si>
    <t>National Housing Bank</t>
  </si>
  <si>
    <t>INE557F08FK3</t>
  </si>
  <si>
    <t>1008884</t>
  </si>
  <si>
    <t>INE556F14JA6</t>
  </si>
  <si>
    <t>1008886</t>
  </si>
  <si>
    <t>Reliance Retail Ventures Ltd.</t>
  </si>
  <si>
    <t>INE929O14AG3</t>
  </si>
  <si>
    <t>1008953</t>
  </si>
  <si>
    <t>INE556F14JH1</t>
  </si>
  <si>
    <t>1008925</t>
  </si>
  <si>
    <t>INE261F14JY3</t>
  </si>
  <si>
    <t>1008938</t>
  </si>
  <si>
    <t>INE929O14AL3</t>
  </si>
  <si>
    <t>1008941</t>
  </si>
  <si>
    <t>INE296A14VD9</t>
  </si>
  <si>
    <t>1008961</t>
  </si>
  <si>
    <t>L&amp;T Finance Ltd.</t>
  </si>
  <si>
    <t>INE027E14OM6</t>
  </si>
  <si>
    <t>1008880</t>
  </si>
  <si>
    <t>Sikka Ports &amp; Terminals Ltd.</t>
  </si>
  <si>
    <t>INE941D14394</t>
  </si>
  <si>
    <t>1008885</t>
  </si>
  <si>
    <t>ICICI Securities Ltd.</t>
  </si>
  <si>
    <t>INE763G14PR7</t>
  </si>
  <si>
    <t>1008896</t>
  </si>
  <si>
    <t>INE296A14UT7</t>
  </si>
  <si>
    <t>1008970</t>
  </si>
  <si>
    <t>INE018A14JS0</t>
  </si>
  <si>
    <t>1009000</t>
  </si>
  <si>
    <t>INE774D14RV9</t>
  </si>
  <si>
    <t>1008983</t>
  </si>
  <si>
    <t>INE081A14ED1</t>
  </si>
  <si>
    <t>IND A1+</t>
  </si>
  <si>
    <t>1008875</t>
  </si>
  <si>
    <t>INE733E14BL8</t>
  </si>
  <si>
    <t>1008920</t>
  </si>
  <si>
    <t>INE155A14SS1</t>
  </si>
  <si>
    <t>1008892</t>
  </si>
  <si>
    <t>Aditya Birla Finance Ltd.</t>
  </si>
  <si>
    <t>INE860H140M3</t>
  </si>
  <si>
    <t>[ICRA]A1+</t>
  </si>
  <si>
    <t>1008911</t>
  </si>
  <si>
    <t>HDB Financial Services Ltd.</t>
  </si>
  <si>
    <t>INE756I14CY1</t>
  </si>
  <si>
    <t>1008913</t>
  </si>
  <si>
    <t>INE756I14CZ8</t>
  </si>
  <si>
    <t>1008910</t>
  </si>
  <si>
    <t>Can Fin Homes Ltd.</t>
  </si>
  <si>
    <t>INE477A14CG8</t>
  </si>
  <si>
    <t>1008952</t>
  </si>
  <si>
    <t>Tata Power Company Ltd.</t>
  </si>
  <si>
    <t>INE245A14II2</t>
  </si>
  <si>
    <t>1008979</t>
  </si>
  <si>
    <t>INE245A14IM4</t>
  </si>
  <si>
    <t>1008993</t>
  </si>
  <si>
    <t>INE155A14SW3</t>
  </si>
  <si>
    <t>1008994</t>
  </si>
  <si>
    <t>INE763G14QD5</t>
  </si>
  <si>
    <t>1008945</t>
  </si>
  <si>
    <t>INE261F14KA1</t>
  </si>
  <si>
    <t>1008962</t>
  </si>
  <si>
    <t>Power Finance Corporation Ltd.</t>
  </si>
  <si>
    <t>INE134E14AS6</t>
  </si>
  <si>
    <t>1008904</t>
  </si>
  <si>
    <t>Poonawalla Fincorp Ltd.</t>
  </si>
  <si>
    <t>INE511C14VB1</t>
  </si>
  <si>
    <t>CARE A1+</t>
  </si>
  <si>
    <t>1008906</t>
  </si>
  <si>
    <t>Tata Cleantech Capital Ltd.</t>
  </si>
  <si>
    <t>INE857Q14AB2</t>
  </si>
  <si>
    <t>1008967</t>
  </si>
  <si>
    <t>INE477S14BN8</t>
  </si>
  <si>
    <t>1008995</t>
  </si>
  <si>
    <t>INE169A14GR9</t>
  </si>
  <si>
    <t>1008888</t>
  </si>
  <si>
    <t>HDFC Securities Ltd.</t>
  </si>
  <si>
    <t>INE700G14EZ6</t>
  </si>
  <si>
    <t>1008972</t>
  </si>
  <si>
    <t>INE601U14JN2</t>
  </si>
  <si>
    <t>1008973</t>
  </si>
  <si>
    <t>INE601U14JO0</t>
  </si>
  <si>
    <t>1008980</t>
  </si>
  <si>
    <t>Export-Import Bank of India</t>
  </si>
  <si>
    <t>INE514E14RC7</t>
  </si>
  <si>
    <t>1008948</t>
  </si>
  <si>
    <t>Bajaj Financial Securties Ltd.</t>
  </si>
  <si>
    <t>INE01C314437</t>
  </si>
  <si>
    <t>1008949</t>
  </si>
  <si>
    <t>Sundaram Finance Ltd.</t>
  </si>
  <si>
    <t>INE660A14XE0</t>
  </si>
  <si>
    <t>1008865</t>
  </si>
  <si>
    <t>INE660A14XC4</t>
  </si>
  <si>
    <t>1008883</t>
  </si>
  <si>
    <t>INE763G14PQ9</t>
  </si>
  <si>
    <t>1008895</t>
  </si>
  <si>
    <t>INE511C14UZ2</t>
  </si>
  <si>
    <t>1102299</t>
  </si>
  <si>
    <t>Canara Bank</t>
  </si>
  <si>
    <t>INE476A16VS0</t>
  </si>
  <si>
    <t>1102286</t>
  </si>
  <si>
    <t>INE476A16VO9</t>
  </si>
  <si>
    <t>1102301</t>
  </si>
  <si>
    <t>Indian Bank</t>
  </si>
  <si>
    <t>INE562A16LT6</t>
  </si>
  <si>
    <t>1102287</t>
  </si>
  <si>
    <t>INE028A16DI8</t>
  </si>
  <si>
    <t>1102278</t>
  </si>
  <si>
    <t>Punjab &amp; Sind Bank</t>
  </si>
  <si>
    <t>INE608A16PU6</t>
  </si>
  <si>
    <t>1102279</t>
  </si>
  <si>
    <t>INE160A16NJ6</t>
  </si>
  <si>
    <t>1102281</t>
  </si>
  <si>
    <t>INE160A16NI8</t>
  </si>
  <si>
    <t>1102285</t>
  </si>
  <si>
    <t>IDFC First Bank Ltd.</t>
  </si>
  <si>
    <t>INE092T16UT5</t>
  </si>
  <si>
    <t>1102298</t>
  </si>
  <si>
    <t>INE562A16LX8</t>
  </si>
  <si>
    <t>1102303</t>
  </si>
  <si>
    <t>INE238AD6439</t>
  </si>
  <si>
    <t>1102273</t>
  </si>
  <si>
    <t>INE092T16UR9</t>
  </si>
  <si>
    <t>1102274</t>
  </si>
  <si>
    <t>INE092T16US7</t>
  </si>
  <si>
    <t>1102270</t>
  </si>
  <si>
    <t>INE608A16PT8</t>
  </si>
  <si>
    <t>1102277</t>
  </si>
  <si>
    <t>Bank of Maharashtra</t>
  </si>
  <si>
    <t>INE457A16IZ2</t>
  </si>
  <si>
    <t>1102304</t>
  </si>
  <si>
    <t>INE608A16PY8</t>
  </si>
  <si>
    <t>1102306</t>
  </si>
  <si>
    <t>INE562A16LY6</t>
  </si>
  <si>
    <t>1102053</t>
  </si>
  <si>
    <t>INE040A16DK9</t>
  </si>
  <si>
    <t>1102308</t>
  </si>
  <si>
    <t>Union Bank of India</t>
  </si>
  <si>
    <t>INE692A16GF0</t>
  </si>
  <si>
    <t>1102309</t>
  </si>
  <si>
    <t>INE171A16KH3</t>
  </si>
  <si>
    <t>1102013</t>
  </si>
  <si>
    <t>INE040A16DH5</t>
  </si>
  <si>
    <t>1102215</t>
  </si>
  <si>
    <t>INE692A16GC7</t>
  </si>
  <si>
    <t>1801023</t>
  </si>
  <si>
    <t>91 DAY T-BILL 21.09.23</t>
  </si>
  <si>
    <t>IN002023X120</t>
  </si>
  <si>
    <t>1800964</t>
  </si>
  <si>
    <t>182 DAY T-BILL 20.07.23</t>
  </si>
  <si>
    <t>IN002022Y435</t>
  </si>
  <si>
    <t>1801010</t>
  </si>
  <si>
    <t>91 DAY T-BILL 24.08.23</t>
  </si>
  <si>
    <t>IN002023X088</t>
  </si>
  <si>
    <t>1800967</t>
  </si>
  <si>
    <t>182 DAY T-BILL 24.08.23</t>
  </si>
  <si>
    <t>IN002022Y484</t>
  </si>
  <si>
    <t>1800956</t>
  </si>
  <si>
    <t>182 DAY T-BILL 28.07.23</t>
  </si>
  <si>
    <t>IN002022Y443</t>
  </si>
  <si>
    <t>1800990</t>
  </si>
  <si>
    <t>182 DAY T-BILL 03.08.23</t>
  </si>
  <si>
    <t>IN002022Y450</t>
  </si>
  <si>
    <t>1801016</t>
  </si>
  <si>
    <t>91 DAY T-BILL 07.09.23</t>
  </si>
  <si>
    <t>IN002023X104</t>
  </si>
  <si>
    <t>1801021</t>
  </si>
  <si>
    <t>91 DAY T-BILL 14.09.23</t>
  </si>
  <si>
    <t>IN002023X112</t>
  </si>
  <si>
    <t>1800976</t>
  </si>
  <si>
    <t>182 DAY T-BILL 31.08.23</t>
  </si>
  <si>
    <t>IN002022Y492</t>
  </si>
  <si>
    <t>1801022</t>
  </si>
  <si>
    <t>364 DAY T-BILL 20.07.23</t>
  </si>
  <si>
    <t>IN002022Z168</t>
  </si>
  <si>
    <t>1801001</t>
  </si>
  <si>
    <t>91 DAY T-BILL 03.08.23</t>
  </si>
  <si>
    <t>IN002023X054</t>
  </si>
  <si>
    <t>1800965</t>
  </si>
  <si>
    <t>182 DAY T-BILL 10.08.23</t>
  </si>
  <si>
    <t>IN002022Y468</t>
  </si>
  <si>
    <t>074</t>
  </si>
  <si>
    <t>SBI Dynamic Bond Fund</t>
  </si>
  <si>
    <t>703929</t>
  </si>
  <si>
    <t>INE001A07TS9</t>
  </si>
  <si>
    <t>704128</t>
  </si>
  <si>
    <t>INE020B08EF4</t>
  </si>
  <si>
    <t>1904879</t>
  </si>
  <si>
    <t>8.87% State Government of Himachal Pradesh 2024</t>
  </si>
  <si>
    <t>IN1720140061</t>
  </si>
  <si>
    <t>1901536</t>
  </si>
  <si>
    <t>8.95% State Government of Madhya Pradesh 2024</t>
  </si>
  <si>
    <t>IN2120140057</t>
  </si>
  <si>
    <t>1102129</t>
  </si>
  <si>
    <t>INE090A160Z2</t>
  </si>
  <si>
    <t>1102117</t>
  </si>
  <si>
    <t>INE238AD6215</t>
  </si>
  <si>
    <t>079</t>
  </si>
  <si>
    <t>SBI Savings Fund</t>
  </si>
  <si>
    <t>1904621</t>
  </si>
  <si>
    <t>5.39% State Government of Gujarat 2024</t>
  </si>
  <si>
    <t>IN1520200313</t>
  </si>
  <si>
    <t>1009006</t>
  </si>
  <si>
    <t>INE245A14IQ5</t>
  </si>
  <si>
    <t>1008794</t>
  </si>
  <si>
    <t>INE514E14QY3</t>
  </si>
  <si>
    <t>1008709</t>
  </si>
  <si>
    <t>Panatone Finvest Ltd.</t>
  </si>
  <si>
    <t>INE116F14158</t>
  </si>
  <si>
    <t>1008738</t>
  </si>
  <si>
    <t>INE001A14A53</t>
  </si>
  <si>
    <t>1008660</t>
  </si>
  <si>
    <t>INE115A14EB1</t>
  </si>
  <si>
    <t>1008936</t>
  </si>
  <si>
    <t>INE001A14B60</t>
  </si>
  <si>
    <t>1008674</t>
  </si>
  <si>
    <t>SEIL Energy India Ltd.</t>
  </si>
  <si>
    <t>INE460M14388</t>
  </si>
  <si>
    <t>1008761</t>
  </si>
  <si>
    <t>INE601U14JE1</t>
  </si>
  <si>
    <t>1008864</t>
  </si>
  <si>
    <t>INE102D14849</t>
  </si>
  <si>
    <t>1008871</t>
  </si>
  <si>
    <t>TVS Credit Services Ltd.</t>
  </si>
  <si>
    <t>INE729N14HO8</t>
  </si>
  <si>
    <t>1008981</t>
  </si>
  <si>
    <t>INE774D14RU1</t>
  </si>
  <si>
    <t>1008782</t>
  </si>
  <si>
    <t>INE414G14SQ3</t>
  </si>
  <si>
    <t>1008842</t>
  </si>
  <si>
    <t>INE121A14VF4</t>
  </si>
  <si>
    <t>1008776</t>
  </si>
  <si>
    <t>INE414G14SR1</t>
  </si>
  <si>
    <t>1009004</t>
  </si>
  <si>
    <t>Infina Finance Pvt. Ltd.</t>
  </si>
  <si>
    <t>INE879F14HI9</t>
  </si>
  <si>
    <t>1008817</t>
  </si>
  <si>
    <t>Sundaram Home Finance Ltd.</t>
  </si>
  <si>
    <t>INE667F14GE9</t>
  </si>
  <si>
    <t>1008984</t>
  </si>
  <si>
    <t>INE121A14UZ4</t>
  </si>
  <si>
    <t>1008956</t>
  </si>
  <si>
    <t>INE001A14ZU8</t>
  </si>
  <si>
    <t>1008903</t>
  </si>
  <si>
    <t>Tata Capital Housing Finance Ltd.</t>
  </si>
  <si>
    <t>INE033L14ML5</t>
  </si>
  <si>
    <t>1008596</t>
  </si>
  <si>
    <t>Tata Teleservices Ltd.</t>
  </si>
  <si>
    <t>INE037E14AI2</t>
  </si>
  <si>
    <t>1008922</t>
  </si>
  <si>
    <t>INE121A14VL2</t>
  </si>
  <si>
    <t>1008783</t>
  </si>
  <si>
    <t>INE414G14SP5</t>
  </si>
  <si>
    <t>1008976</t>
  </si>
  <si>
    <t>INE879F14HF5</t>
  </si>
  <si>
    <t>1008933</t>
  </si>
  <si>
    <t>Bharti Enterprises Ltd.</t>
  </si>
  <si>
    <t>INE396J14273</t>
  </si>
  <si>
    <t>1008790</t>
  </si>
  <si>
    <t>INE001A14A61</t>
  </si>
  <si>
    <t>1008507</t>
  </si>
  <si>
    <t>JM Financial Products Ltd.</t>
  </si>
  <si>
    <t>INE523H140A7</t>
  </si>
  <si>
    <t>1008506</t>
  </si>
  <si>
    <t>INE523H14Z98</t>
  </si>
  <si>
    <t>1008824</t>
  </si>
  <si>
    <t>INE121A14UX9</t>
  </si>
  <si>
    <t>1009005</t>
  </si>
  <si>
    <t>INE879F14HH1</t>
  </si>
  <si>
    <t>1008914</t>
  </si>
  <si>
    <t>INE121A14VM0</t>
  </si>
  <si>
    <t>1008601</t>
  </si>
  <si>
    <t>INE001A14ZT0</t>
  </si>
  <si>
    <t>1008456</t>
  </si>
  <si>
    <t>INE001A14ZJ1</t>
  </si>
  <si>
    <t>1102214</t>
  </si>
  <si>
    <t>INE261F16702</t>
  </si>
  <si>
    <t>1102200</t>
  </si>
  <si>
    <t>INE562A16LL3</t>
  </si>
  <si>
    <t>1102305</t>
  </si>
  <si>
    <t>INE608A16PZ5</t>
  </si>
  <si>
    <t>1102238</t>
  </si>
  <si>
    <t>INE556F16AH5</t>
  </si>
  <si>
    <t>1102307</t>
  </si>
  <si>
    <t>INE238AD6447</t>
  </si>
  <si>
    <t>1102171</t>
  </si>
  <si>
    <t>INE692A16FT3</t>
  </si>
  <si>
    <t>1102190</t>
  </si>
  <si>
    <t>INE562A16LK5</t>
  </si>
  <si>
    <t>1102198</t>
  </si>
  <si>
    <t>INE095A16S17</t>
  </si>
  <si>
    <t>1102224</t>
  </si>
  <si>
    <t>INE171A16KQ4</t>
  </si>
  <si>
    <t>1102284</t>
  </si>
  <si>
    <t>INE238AD6421</t>
  </si>
  <si>
    <t>1102282</t>
  </si>
  <si>
    <t>INE095A16T16</t>
  </si>
  <si>
    <t>1102143</t>
  </si>
  <si>
    <t>INE237A164R5</t>
  </si>
  <si>
    <t>1102116</t>
  </si>
  <si>
    <t>INE556F16AD4</t>
  </si>
  <si>
    <t>1102142</t>
  </si>
  <si>
    <t>INE476A16UN3</t>
  </si>
  <si>
    <t>1102183</t>
  </si>
  <si>
    <t>INE261F16686</t>
  </si>
  <si>
    <t>1102199</t>
  </si>
  <si>
    <t>INE238AD6348</t>
  </si>
  <si>
    <t>1102258</t>
  </si>
  <si>
    <t>INE556F16AI3</t>
  </si>
  <si>
    <t>1102310</t>
  </si>
  <si>
    <t>INE556F16AL7</t>
  </si>
  <si>
    <t>1102181</t>
  </si>
  <si>
    <t>INE095A16S09</t>
  </si>
  <si>
    <t>1102221</t>
  </si>
  <si>
    <t>INE238AD6389</t>
  </si>
  <si>
    <t>1102204</t>
  </si>
  <si>
    <t>INE160A16NA5</t>
  </si>
  <si>
    <t>1102275</t>
  </si>
  <si>
    <t>INE160A16NH0</t>
  </si>
  <si>
    <t>1102166</t>
  </si>
  <si>
    <t>INE556F16AE2</t>
  </si>
  <si>
    <t>1102256</t>
  </si>
  <si>
    <t>INE692A16FV9</t>
  </si>
  <si>
    <t>1102188</t>
  </si>
  <si>
    <t>INE171A16KO9</t>
  </si>
  <si>
    <t>1102163</t>
  </si>
  <si>
    <t>INE090A162Z8</t>
  </si>
  <si>
    <t>1102296</t>
  </si>
  <si>
    <t>INE556F16AK9</t>
  </si>
  <si>
    <t>1102078</t>
  </si>
  <si>
    <t>INE095A16R00</t>
  </si>
  <si>
    <t>1102093</t>
  </si>
  <si>
    <t>INE040A16DN3</t>
  </si>
  <si>
    <t>1800984</t>
  </si>
  <si>
    <t>364 DAY T-BILL 22.03.24</t>
  </si>
  <si>
    <t>IN002022Z515</t>
  </si>
  <si>
    <t>1801013</t>
  </si>
  <si>
    <t>182 DAY T-BILL 19.10.23</t>
  </si>
  <si>
    <t>IN002023Y037</t>
  </si>
  <si>
    <t>1800985</t>
  </si>
  <si>
    <t>182 DAY T-BILL 22.09.23</t>
  </si>
  <si>
    <t>IN002022Y526</t>
  </si>
  <si>
    <t>1800944</t>
  </si>
  <si>
    <t>364 DAY T-BILL 28.12.23</t>
  </si>
  <si>
    <t>IN002022Z390</t>
  </si>
  <si>
    <t>1800978</t>
  </si>
  <si>
    <t>182 DAY T-BILL 14.09.23</t>
  </si>
  <si>
    <t>IN002022Y518</t>
  </si>
  <si>
    <t>1800864</t>
  </si>
  <si>
    <t>364 DAY T-BILL 06.07.23</t>
  </si>
  <si>
    <t>IN002022Z143</t>
  </si>
  <si>
    <t>5100036</t>
  </si>
  <si>
    <t>GOI 12.10.2023 GOV</t>
  </si>
  <si>
    <t>IN001023C034</t>
  </si>
  <si>
    <t>080</t>
  </si>
  <si>
    <t>SBI Credit Risk Fund</t>
  </si>
  <si>
    <t>704291</t>
  </si>
  <si>
    <t>INE883F07306</t>
  </si>
  <si>
    <t>IND AA</t>
  </si>
  <si>
    <t>702518</t>
  </si>
  <si>
    <t>INE295J08063</t>
  </si>
  <si>
    <t>704330</t>
  </si>
  <si>
    <t>Patel KNR Heavy Infrastructures Ltd.</t>
  </si>
  <si>
    <t>INE555J07013</t>
  </si>
  <si>
    <t>703904</t>
  </si>
  <si>
    <t>Motilal Oswal Finvest Ltd.</t>
  </si>
  <si>
    <t>INE01WN07060</t>
  </si>
  <si>
    <t>[ICRA]AA</t>
  </si>
  <si>
    <t>704295</t>
  </si>
  <si>
    <t>ONGC Petro Additions Ltd.</t>
  </si>
  <si>
    <t>INE163N08255</t>
  </si>
  <si>
    <t>704054</t>
  </si>
  <si>
    <t>INE019A08033</t>
  </si>
  <si>
    <t>703793</t>
  </si>
  <si>
    <t>INE118D07195</t>
  </si>
  <si>
    <t>702806</t>
  </si>
  <si>
    <t>INE233A08048</t>
  </si>
  <si>
    <t>702547</t>
  </si>
  <si>
    <t>INE233A08022</t>
  </si>
  <si>
    <t>650</t>
  </si>
  <si>
    <t>703364</t>
  </si>
  <si>
    <t>Yes Bank Ltd.( Tier II Bond under Basel III )</t>
  </si>
  <si>
    <t>INE528G08337</t>
  </si>
  <si>
    <t>704038</t>
  </si>
  <si>
    <t>Nirma Ltd.</t>
  </si>
  <si>
    <t>INE091A08172</t>
  </si>
  <si>
    <t>701150</t>
  </si>
  <si>
    <t>AU Small Finance Bank Ltd.( Tier II Bond under Basel III )</t>
  </si>
  <si>
    <t>INE949L08418</t>
  </si>
  <si>
    <t>703357</t>
  </si>
  <si>
    <t>INE155A08209</t>
  </si>
  <si>
    <t>704166</t>
  </si>
  <si>
    <t>Nuclear Power Corporation of India Ltd.</t>
  </si>
  <si>
    <t>INE206D08501</t>
  </si>
  <si>
    <t>[ICRA]AAA</t>
  </si>
  <si>
    <t>704005</t>
  </si>
  <si>
    <t>INE020B08EA5</t>
  </si>
  <si>
    <t>704159</t>
  </si>
  <si>
    <t>INE163N08180</t>
  </si>
  <si>
    <t>703800</t>
  </si>
  <si>
    <t>Godrej Housing Finance Ltd.</t>
  </si>
  <si>
    <t>INE02JD07025</t>
  </si>
  <si>
    <t>703816</t>
  </si>
  <si>
    <t>INE729N07032</t>
  </si>
  <si>
    <t>704297</t>
  </si>
  <si>
    <t>Tata Projects Ltd.</t>
  </si>
  <si>
    <t>INE725H08113</t>
  </si>
  <si>
    <t>703085</t>
  </si>
  <si>
    <t>Union Bank of India( AT1 Bond under Basel III )</t>
  </si>
  <si>
    <t>INE692A08169</t>
  </si>
  <si>
    <t>704000</t>
  </si>
  <si>
    <t>INE153A08113</t>
  </si>
  <si>
    <t>704113</t>
  </si>
  <si>
    <t>INE261F08DV4</t>
  </si>
  <si>
    <t>704331</t>
  </si>
  <si>
    <t>Nexus Select Trust</t>
  </si>
  <si>
    <t>INE0NDH07019</t>
  </si>
  <si>
    <t>702685</t>
  </si>
  <si>
    <t>INE692A08128</t>
  </si>
  <si>
    <t>703691</t>
  </si>
  <si>
    <t>INE299U07064</t>
  </si>
  <si>
    <t>703739</t>
  </si>
  <si>
    <t>INE692A08193</t>
  </si>
  <si>
    <t>1008943</t>
  </si>
  <si>
    <t>Godrej &amp; Boyce Manufacturing Co. Ltd.</t>
  </si>
  <si>
    <t>INE982D14AO9</t>
  </si>
  <si>
    <t>081</t>
  </si>
  <si>
    <t>SBI Focused Equity Fund</t>
  </si>
  <si>
    <t>101364</t>
  </si>
  <si>
    <t>IN9397D01014</t>
  </si>
  <si>
    <t>PP*</t>
  </si>
  <si>
    <t>1800996</t>
  </si>
  <si>
    <t>91 DAY T-BILL 13.07.23</t>
  </si>
  <si>
    <t>IN002023X021</t>
  </si>
  <si>
    <t>082</t>
  </si>
  <si>
    <t>SBI Conservative Hybrid Fund</t>
  </si>
  <si>
    <t>100400</t>
  </si>
  <si>
    <t>Finolex Industries Ltd.</t>
  </si>
  <si>
    <t>INE183A01024</t>
  </si>
  <si>
    <t>704312</t>
  </si>
  <si>
    <t>INE018A08BI0</t>
  </si>
  <si>
    <t>704160</t>
  </si>
  <si>
    <t>INE020B08EH0</t>
  </si>
  <si>
    <t>704293</t>
  </si>
  <si>
    <t>INE725H08121</t>
  </si>
  <si>
    <t>704191</t>
  </si>
  <si>
    <t>INE134E08MJ2</t>
  </si>
  <si>
    <t>704320</t>
  </si>
  <si>
    <t>INE001A08437</t>
  </si>
  <si>
    <t>704326</t>
  </si>
  <si>
    <t>INE163N08263</t>
  </si>
  <si>
    <t>704284</t>
  </si>
  <si>
    <t>INE950O08287</t>
  </si>
  <si>
    <t>703997</t>
  </si>
  <si>
    <t>Bajaj Housing Finance Ltd.</t>
  </si>
  <si>
    <t>INE377Y07334</t>
  </si>
  <si>
    <t>702895</t>
  </si>
  <si>
    <t>Summit Digitel Infrastructure Pvt. Ltd.</t>
  </si>
  <si>
    <t>INE507T07062</t>
  </si>
  <si>
    <t>704167</t>
  </si>
  <si>
    <t>INE115A07QH6</t>
  </si>
  <si>
    <t>704163</t>
  </si>
  <si>
    <t>Indian Railway Finance Corporation Ltd.</t>
  </si>
  <si>
    <t>INE053F08296</t>
  </si>
  <si>
    <t>704136</t>
  </si>
  <si>
    <t>INE001A07TV3</t>
  </si>
  <si>
    <t>703688</t>
  </si>
  <si>
    <t>Punjab National Bank( AT1 Bond under Basel III )</t>
  </si>
  <si>
    <t>INE160A08225</t>
  </si>
  <si>
    <t>704170</t>
  </si>
  <si>
    <t>Fullerton India Credit Co. Ltd.</t>
  </si>
  <si>
    <t>INE535H07BZ4</t>
  </si>
  <si>
    <t>704040</t>
  </si>
  <si>
    <t>Citicorp Finance (India) Ltd.</t>
  </si>
  <si>
    <t>INE915D08CU4</t>
  </si>
  <si>
    <t>703940</t>
  </si>
  <si>
    <t>INE115A07QB9</t>
  </si>
  <si>
    <t>704306</t>
  </si>
  <si>
    <t>INE813H07291</t>
  </si>
  <si>
    <t>704309</t>
  </si>
  <si>
    <t>INE813H07267</t>
  </si>
  <si>
    <t>703673</t>
  </si>
  <si>
    <t>INE219X07330</t>
  </si>
  <si>
    <t>703407</t>
  </si>
  <si>
    <t>INE160A08217</t>
  </si>
  <si>
    <t>704169</t>
  </si>
  <si>
    <t>INE535H07BY7</t>
  </si>
  <si>
    <t>704041</t>
  </si>
  <si>
    <t>INE134E08LX5</t>
  </si>
  <si>
    <t>703481</t>
  </si>
  <si>
    <t>INE692A08185</t>
  </si>
  <si>
    <t>704121</t>
  </si>
  <si>
    <t>INE033L07HF1</t>
  </si>
  <si>
    <t>704193</t>
  </si>
  <si>
    <t>INE414G07FT8</t>
  </si>
  <si>
    <t>703903</t>
  </si>
  <si>
    <t>INE414G07FC4</t>
  </si>
  <si>
    <t>704277</t>
  </si>
  <si>
    <t>INE414G07IG9</t>
  </si>
  <si>
    <t>703298</t>
  </si>
  <si>
    <t>INE121A07OI7</t>
  </si>
  <si>
    <t>1904597</t>
  </si>
  <si>
    <t>7.78% State Government of Maharashtra 2030</t>
  </si>
  <si>
    <t>IN2220220148</t>
  </si>
  <si>
    <t>1904823</t>
  </si>
  <si>
    <t>7.50% State Government of Haryana 2030</t>
  </si>
  <si>
    <t>IN1620230012</t>
  </si>
  <si>
    <t>1904724</t>
  </si>
  <si>
    <t>7.71% State Government of Gujarat 2034</t>
  </si>
  <si>
    <t>IN1520220279</t>
  </si>
  <si>
    <t>1904723</t>
  </si>
  <si>
    <t>7.70% State Government of Maharashtra 2031</t>
  </si>
  <si>
    <t>IN2220220197</t>
  </si>
  <si>
    <t>1904547</t>
  </si>
  <si>
    <t>7.62% State Government of Maharashtra 2030</t>
  </si>
  <si>
    <t>IN2220220106</t>
  </si>
  <si>
    <t>1904878</t>
  </si>
  <si>
    <t>8.97% State Government of Karnataka 2024</t>
  </si>
  <si>
    <t>IN1920140036</t>
  </si>
  <si>
    <t>1102262</t>
  </si>
  <si>
    <t>INE090A168Z5</t>
  </si>
  <si>
    <t>1102266</t>
  </si>
  <si>
    <t>INE237A166T6</t>
  </si>
  <si>
    <t>086</t>
  </si>
  <si>
    <t>SBI Magnum Ultra Short Duration Fund</t>
  </si>
  <si>
    <t>703693</t>
  </si>
  <si>
    <t>INE115A07OE8</t>
  </si>
  <si>
    <t>701438</t>
  </si>
  <si>
    <t>INE261F08BK1</t>
  </si>
  <si>
    <t>701427</t>
  </si>
  <si>
    <t>INE001A07RJ2</t>
  </si>
  <si>
    <t>703249</t>
  </si>
  <si>
    <t>INE296A07QR3</t>
  </si>
  <si>
    <t>702798</t>
  </si>
  <si>
    <t>INE020B08DR1</t>
  </si>
  <si>
    <t>702711</t>
  </si>
  <si>
    <t>INE261F08CX2</t>
  </si>
  <si>
    <t>703411</t>
  </si>
  <si>
    <t>Kotak Mahindra Prime Ltd.</t>
  </si>
  <si>
    <t>INE916DA7QW4</t>
  </si>
  <si>
    <t>704234</t>
  </si>
  <si>
    <t>INE377Y07227</t>
  </si>
  <si>
    <t>704023</t>
  </si>
  <si>
    <t>INE261F08DT8</t>
  </si>
  <si>
    <t>702376</t>
  </si>
  <si>
    <t>INE115A07OL3</t>
  </si>
  <si>
    <t>703775</t>
  </si>
  <si>
    <t>Tata Capital Financial Services Ltd.</t>
  </si>
  <si>
    <t>INE306N07MV4</t>
  </si>
  <si>
    <t>701720</t>
  </si>
  <si>
    <t>INE029A08057</t>
  </si>
  <si>
    <t>703910</t>
  </si>
  <si>
    <t>INE134E08LU1</t>
  </si>
  <si>
    <t>702206</t>
  </si>
  <si>
    <t>INE134E08KH0</t>
  </si>
  <si>
    <t>702538</t>
  </si>
  <si>
    <t>INE134E08LB1</t>
  </si>
  <si>
    <t>703913</t>
  </si>
  <si>
    <t>INE556F08KE8</t>
  </si>
  <si>
    <t>702701</t>
  </si>
  <si>
    <t>INE261F08CU8</t>
  </si>
  <si>
    <t>704064</t>
  </si>
  <si>
    <t>INE033L07HV8</t>
  </si>
  <si>
    <t>704024</t>
  </si>
  <si>
    <t>INE733E08213</t>
  </si>
  <si>
    <t>704321</t>
  </si>
  <si>
    <t>INE020B08EL2</t>
  </si>
  <si>
    <t>703779</t>
  </si>
  <si>
    <t>INE115A07PX5</t>
  </si>
  <si>
    <t>703784</t>
  </si>
  <si>
    <t>INE134E08LO4</t>
  </si>
  <si>
    <t>703498</t>
  </si>
  <si>
    <t>TATA Capital Ltd.</t>
  </si>
  <si>
    <t>INE976I08375</t>
  </si>
  <si>
    <t>702695</t>
  </si>
  <si>
    <t>INE020B08DJ8</t>
  </si>
  <si>
    <t>702893</t>
  </si>
  <si>
    <t>INE377Y07235</t>
  </si>
  <si>
    <t>1900603</t>
  </si>
  <si>
    <t>9.63% State Government of Andhra Pradesh 2024</t>
  </si>
  <si>
    <t>IN1020130143</t>
  </si>
  <si>
    <t>1901331</t>
  </si>
  <si>
    <t>7.89% State Government of Maharashtra 2024</t>
  </si>
  <si>
    <t>IN2220170178</t>
  </si>
  <si>
    <t>1900494</t>
  </si>
  <si>
    <t>9.71% State Government of Andhra Pradesh 2024</t>
  </si>
  <si>
    <t>IN1020130168</t>
  </si>
  <si>
    <t>1901449</t>
  </si>
  <si>
    <t>8.36% State Government of Madhya Pradesh 2025</t>
  </si>
  <si>
    <t>IN2120150023</t>
  </si>
  <si>
    <t>1009002</t>
  </si>
  <si>
    <t>INE245A14IP7</t>
  </si>
  <si>
    <t>1008971</t>
  </si>
  <si>
    <t>INE607M14AH7</t>
  </si>
  <si>
    <t>1008959</t>
  </si>
  <si>
    <t>INE001A14B03</t>
  </si>
  <si>
    <t>1008815</t>
  </si>
  <si>
    <t>INE115A14EK2</t>
  </si>
  <si>
    <t>1008968</t>
  </si>
  <si>
    <t>INE091A14DP6</t>
  </si>
  <si>
    <t>1008775</t>
  </si>
  <si>
    <t>INE414G14SS9</t>
  </si>
  <si>
    <t>1008465</t>
  </si>
  <si>
    <t>INE535H14IN1</t>
  </si>
  <si>
    <t>1008411</t>
  </si>
  <si>
    <t>INE601U14IO2</t>
  </si>
  <si>
    <t>1008932</t>
  </si>
  <si>
    <t>L&amp;T Metro Rail (Hyderabad) Ltd. [Guaranteed by Larsen &amp; Toubro Ltd.]</t>
  </si>
  <si>
    <t>INE128M14506</t>
  </si>
  <si>
    <t>1008951</t>
  </si>
  <si>
    <t>INE128M14522</t>
  </si>
  <si>
    <t>1008872</t>
  </si>
  <si>
    <t>INE729N14HP5</t>
  </si>
  <si>
    <t>1008950</t>
  </si>
  <si>
    <t>INE115A14ED7</t>
  </si>
  <si>
    <t>1008569</t>
  </si>
  <si>
    <t>Simto Investment Co. Ltd.</t>
  </si>
  <si>
    <t>INE843N14045</t>
  </si>
  <si>
    <t>1008555</t>
  </si>
  <si>
    <t>INE843N14011</t>
  </si>
  <si>
    <t>1008556</t>
  </si>
  <si>
    <t>INE843N14029</t>
  </si>
  <si>
    <t>1008568</t>
  </si>
  <si>
    <t>INE843N14037</t>
  </si>
  <si>
    <t>1102041</t>
  </si>
  <si>
    <t>INE090A161Y3</t>
  </si>
  <si>
    <t>1102039</t>
  </si>
  <si>
    <t>INE237A164Q7</t>
  </si>
  <si>
    <t>1102131</t>
  </si>
  <si>
    <t>INE040A16DO1</t>
  </si>
  <si>
    <t>1102260</t>
  </si>
  <si>
    <t>INE237A165T8</t>
  </si>
  <si>
    <t>1102268</t>
  </si>
  <si>
    <t>INE476A16VK7</t>
  </si>
  <si>
    <t>1102177</t>
  </si>
  <si>
    <t>INE028A16DC1</t>
  </si>
  <si>
    <t>1102206</t>
  </si>
  <si>
    <t>INE028A16DA5</t>
  </si>
  <si>
    <t>1801011</t>
  </si>
  <si>
    <t>91 DAY T-BILL 31.08.23</t>
  </si>
  <si>
    <t>IN002023X096</t>
  </si>
  <si>
    <t>1800973</t>
  </si>
  <si>
    <t>364 DAY T-BILL 07.03.24</t>
  </si>
  <si>
    <t>IN002022Z499</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</si>
  <si>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</si>
  <si>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</si>
  <si>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</si>
  <si>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</si>
  <si>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</si>
  <si>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</si>
  <si>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</si>
  <si>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</si>
  <si>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</si>
  <si>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</si>
  <si>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</si>
  <si>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</si>
  <si>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</si>
  <si>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</si>
  <si>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</si>
  <si>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</si>
  <si>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100272</t>
  </si>
  <si>
    <t>JK Cement Ltd.</t>
  </si>
  <si>
    <t>INE823G01014</t>
  </si>
  <si>
    <t>100471</t>
  </si>
  <si>
    <t>Endurance Technologies Ltd.</t>
  </si>
  <si>
    <t>INE913H01037</t>
  </si>
  <si>
    <t>100270</t>
  </si>
  <si>
    <t>PI Industries Ltd.</t>
  </si>
  <si>
    <t>INE603J01030</t>
  </si>
  <si>
    <t>100266</t>
  </si>
  <si>
    <t>Gujarat State Petronet Ltd.</t>
  </si>
  <si>
    <t>INE246F01010</t>
  </si>
  <si>
    <t>100054</t>
  </si>
  <si>
    <t>Oberoi Realty Ltd.</t>
  </si>
  <si>
    <t>INE093I01010</t>
  </si>
  <si>
    <t>100218</t>
  </si>
  <si>
    <t>Godrej Properties Ltd.</t>
  </si>
  <si>
    <t>INE484J01027</t>
  </si>
  <si>
    <t>101316</t>
  </si>
  <si>
    <t>Tatva Chintan Pharma Chem Ltd.</t>
  </si>
  <si>
    <t>INE0GK401011</t>
  </si>
  <si>
    <t>100055</t>
  </si>
  <si>
    <t>INE171A01029</t>
  </si>
  <si>
    <t>100565</t>
  </si>
  <si>
    <t>Glaxosmithkline Pharmaceuticals Ltd.</t>
  </si>
  <si>
    <t>INE159A01016</t>
  </si>
  <si>
    <t>100275</t>
  </si>
  <si>
    <t>Pfizer Ltd.</t>
  </si>
  <si>
    <t>INE182A01018</t>
  </si>
  <si>
    <t>100256</t>
  </si>
  <si>
    <t>City Union Bank Ltd.</t>
  </si>
  <si>
    <t>INE491A01021</t>
  </si>
  <si>
    <t>100317</t>
  </si>
  <si>
    <t>Natco Pharma Ltd.</t>
  </si>
  <si>
    <t>INE987B01026</t>
  </si>
  <si>
    <t>100292</t>
  </si>
  <si>
    <t>Steel Authority of India Ltd.</t>
  </si>
  <si>
    <t>INE114A01011</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</si>
  <si>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</si>
  <si>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</si>
  <si>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</si>
  <si>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</si>
  <si>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</si>
  <si>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</si>
  <si>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</si>
  <si>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</si>
  <si>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</si>
  <si>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</si>
  <si>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</si>
  <si>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</si>
  <si>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</si>
  <si>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</si>
  <si>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</si>
  <si>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1800950</t>
  </si>
  <si>
    <t>182 DAY T-BILL 13.07.23</t>
  </si>
  <si>
    <t>IN002022Y427</t>
  </si>
  <si>
    <t>092</t>
  </si>
  <si>
    <t>SBI Magnum Constant Maturity Fund</t>
  </si>
  <si>
    <t>1800683</t>
  </si>
  <si>
    <t>GOI 02.01.2030 GOV</t>
  </si>
  <si>
    <t>IN000130C012</t>
  </si>
  <si>
    <t>1800684</t>
  </si>
  <si>
    <t>GOI 02.07.2030 GOV</t>
  </si>
  <si>
    <t>IN000730C019</t>
  </si>
  <si>
    <t>094</t>
  </si>
  <si>
    <t>SBI Magnum Comma Fund</t>
  </si>
  <si>
    <t>101214</t>
  </si>
  <si>
    <t>Antony Waste Handling Cell Ltd.</t>
  </si>
  <si>
    <t>INE01BK01022</t>
  </si>
  <si>
    <t>100056</t>
  </si>
  <si>
    <t>Supreme Industries Ltd.</t>
  </si>
  <si>
    <t>INE195A01028</t>
  </si>
  <si>
    <t>100550</t>
  </si>
  <si>
    <t>Sagar Cements Ltd.</t>
  </si>
  <si>
    <t>INE229C01021</t>
  </si>
  <si>
    <t>100100</t>
  </si>
  <si>
    <t>Hindustan Petroleum Corporation Ltd.</t>
  </si>
  <si>
    <t>INE094A01015</t>
  </si>
  <si>
    <t>101555</t>
  </si>
  <si>
    <t>Paradeep Phosphates Ltd.</t>
  </si>
  <si>
    <t>INE088F01024</t>
  </si>
  <si>
    <t>101686</t>
  </si>
  <si>
    <t>INE220G01021</t>
  </si>
  <si>
    <t>097</t>
  </si>
  <si>
    <t>SBI Magnum Gilt Fund</t>
  </si>
  <si>
    <t>1904817</t>
  </si>
  <si>
    <t>7.71% State Government of Andhra Pradesh 2033</t>
  </si>
  <si>
    <t>IN1020230034</t>
  </si>
  <si>
    <t>1904810</t>
  </si>
  <si>
    <t>7.85% State Government of West Bengal 2042</t>
  </si>
  <si>
    <t>IN3420220318</t>
  </si>
  <si>
    <t>1800919</t>
  </si>
  <si>
    <t>364 DAY T-BILL 12.10.23</t>
  </si>
  <si>
    <t>IN002022Z283</t>
  </si>
  <si>
    <t>1801033</t>
  </si>
  <si>
    <t>91 DAY T-BILL 29.09.23</t>
  </si>
  <si>
    <t>IN002023X138</t>
  </si>
  <si>
    <t>099</t>
  </si>
  <si>
    <t>SBI Flexicap Fund</t>
  </si>
  <si>
    <t>100273</t>
  </si>
  <si>
    <t>Havells India Ltd.</t>
  </si>
  <si>
    <t>INE176B01034</t>
  </si>
  <si>
    <t>100314</t>
  </si>
  <si>
    <t>SRF Ltd.</t>
  </si>
  <si>
    <t>INE647A01010</t>
  </si>
  <si>
    <t>100717</t>
  </si>
  <si>
    <t>Star Cement Ltd.</t>
  </si>
  <si>
    <t>INE460H01021</t>
  </si>
  <si>
    <t>100658</t>
  </si>
  <si>
    <t>Camlin Fine Sciences Ltd.</t>
  </si>
  <si>
    <t>INE052I01032</t>
  </si>
  <si>
    <t>101</t>
  </si>
  <si>
    <t>SBI Multi Asset Allocation Fund</t>
  </si>
  <si>
    <t>100768</t>
  </si>
  <si>
    <t>V-Mart Retail Ltd.</t>
  </si>
  <si>
    <t>INE665J01013</t>
  </si>
  <si>
    <t>100224</t>
  </si>
  <si>
    <t>Mahindra Lifespace Developers Ltd.</t>
  </si>
  <si>
    <t>INE813A01018</t>
  </si>
  <si>
    <t>100105</t>
  </si>
  <si>
    <t>Marico Ltd.</t>
  </si>
  <si>
    <t>INE196A01026</t>
  </si>
  <si>
    <t>580</t>
  </si>
  <si>
    <t>3900001</t>
  </si>
  <si>
    <t>SPDR Gold Trust</t>
  </si>
  <si>
    <t>US78463V1070</t>
  </si>
  <si>
    <t>1008760</t>
  </si>
  <si>
    <t>INE01WN14769</t>
  </si>
  <si>
    <t>417210</t>
  </si>
  <si>
    <t>SBI Gold ETF</t>
  </si>
  <si>
    <t>INF200KA16D8</t>
  </si>
  <si>
    <t>103</t>
  </si>
  <si>
    <t>SBI Blue Chip Fund</t>
  </si>
  <si>
    <t>100083</t>
  </si>
  <si>
    <t>Samvardhana Motherson International Ltd.</t>
  </si>
  <si>
    <t>INE775A01035</t>
  </si>
  <si>
    <t>114</t>
  </si>
  <si>
    <t>SBI Arbitrage Opportunities Fund</t>
  </si>
  <si>
    <t>100186</t>
  </si>
  <si>
    <t>Zee Entertainment Enterprises Ltd.</t>
  </si>
  <si>
    <t>INE256A01028</t>
  </si>
  <si>
    <t>100185</t>
  </si>
  <si>
    <t>INE245A01021</t>
  </si>
  <si>
    <t>100007</t>
  </si>
  <si>
    <t>IDFC Ltd.</t>
  </si>
  <si>
    <t>INE043D01016</t>
  </si>
  <si>
    <t>100089</t>
  </si>
  <si>
    <t>Bharat Electronics Ltd.</t>
  </si>
  <si>
    <t>INE263A01024</t>
  </si>
  <si>
    <t>Aerospace &amp; Defense</t>
  </si>
  <si>
    <t>100091</t>
  </si>
  <si>
    <t>Indus Towers Ltd.</t>
  </si>
  <si>
    <t>INE121J01017</t>
  </si>
  <si>
    <t>100174</t>
  </si>
  <si>
    <t>Vodafone Idea Ltd.</t>
  </si>
  <si>
    <t>INE669E01016</t>
  </si>
  <si>
    <t>100195</t>
  </si>
  <si>
    <t>INE020B01018</t>
  </si>
  <si>
    <t>100088</t>
  </si>
  <si>
    <t>Bharat Heavy Electricals Ltd.</t>
  </si>
  <si>
    <t>INE257A01026</t>
  </si>
  <si>
    <t>100945</t>
  </si>
  <si>
    <t>Indian Railway Catering &amp; Tourism Corporation Ltd.</t>
  </si>
  <si>
    <t>INE335Y01020</t>
  </si>
  <si>
    <t>100107</t>
  </si>
  <si>
    <t>Max Financial Services Ltd.</t>
  </si>
  <si>
    <t>INE180A01020</t>
  </si>
  <si>
    <t>100449</t>
  </si>
  <si>
    <t>Indiabulls Housing Finance Ltd.</t>
  </si>
  <si>
    <t>INE148I01020</t>
  </si>
  <si>
    <t>100447</t>
  </si>
  <si>
    <t>LTIMindtree Ltd.</t>
  </si>
  <si>
    <t>INE214T01019</t>
  </si>
  <si>
    <t>100109</t>
  </si>
  <si>
    <t>Piramal Enterprises Ltd.</t>
  </si>
  <si>
    <t>INE140A01024</t>
  </si>
  <si>
    <t>100453</t>
  </si>
  <si>
    <t>RBL Bank Ltd.</t>
  </si>
  <si>
    <t>INE976G01028</t>
  </si>
  <si>
    <t>100392</t>
  </si>
  <si>
    <t>Gujarat Narmada Valley Fertilizers &amp; Chemicals Ltd.</t>
  </si>
  <si>
    <t>INE113A01013</t>
  </si>
  <si>
    <t>100191</t>
  </si>
  <si>
    <t>INE476A01014</t>
  </si>
  <si>
    <t>100332</t>
  </si>
  <si>
    <t>Navin Fluorine International Ltd.</t>
  </si>
  <si>
    <t>INE048G01026</t>
  </si>
  <si>
    <t>100843</t>
  </si>
  <si>
    <t>Dalmia Bharat Ltd.</t>
  </si>
  <si>
    <t>INE00R701025</t>
  </si>
  <si>
    <t>100388</t>
  </si>
  <si>
    <t>Balrampur Chini Mills Ltd.</t>
  </si>
  <si>
    <t>INE119A01028</t>
  </si>
  <si>
    <t>100034</t>
  </si>
  <si>
    <t>IPCA Laboratories Ltd.</t>
  </si>
  <si>
    <t>INE571A01038</t>
  </si>
  <si>
    <t>100416</t>
  </si>
  <si>
    <t>GMR Airports Infrastructure Ltd.</t>
  </si>
  <si>
    <t>INE776C01039</t>
  </si>
  <si>
    <t>100398</t>
  </si>
  <si>
    <t>Aditya Birla Fashion and Retail Ltd.</t>
  </si>
  <si>
    <t>INE647O01011</t>
  </si>
  <si>
    <t>100307</t>
  </si>
  <si>
    <t>The India Cements Ltd.</t>
  </si>
  <si>
    <t>INE383A01012</t>
  </si>
  <si>
    <t>100371</t>
  </si>
  <si>
    <t>Sun TV Network Ltd.</t>
  </si>
  <si>
    <t>INE424H01027</t>
  </si>
  <si>
    <t>100578</t>
  </si>
  <si>
    <t>Granules India Ltd.</t>
  </si>
  <si>
    <t>INE101D01020</t>
  </si>
  <si>
    <t>100114</t>
  </si>
  <si>
    <t>Shriram Finance Ltd.</t>
  </si>
  <si>
    <t>INE721A01013</t>
  </si>
  <si>
    <t>101292</t>
  </si>
  <si>
    <t>Intellect Design Arena Ltd.</t>
  </si>
  <si>
    <t>INE306R01017</t>
  </si>
  <si>
    <t>100168</t>
  </si>
  <si>
    <t>Escorts Kubota Ltd.</t>
  </si>
  <si>
    <t>INE042A01014</t>
  </si>
  <si>
    <t>100896</t>
  </si>
  <si>
    <t>Polycab India Ltd.</t>
  </si>
  <si>
    <t>INE455K01017</t>
  </si>
  <si>
    <t>100461</t>
  </si>
  <si>
    <t>Astral Ltd.</t>
  </si>
  <si>
    <t>INE006I01046</t>
  </si>
  <si>
    <t>100897</t>
  </si>
  <si>
    <t>Metropolis Healthcare Ltd.</t>
  </si>
  <si>
    <t>INE112L01020</t>
  </si>
  <si>
    <t>100050</t>
  </si>
  <si>
    <t>Trent Ltd.</t>
  </si>
  <si>
    <t>INE849A01020</t>
  </si>
  <si>
    <t>100665</t>
  </si>
  <si>
    <t>Aditya Birla Capital Ltd.</t>
  </si>
  <si>
    <t>INE674K01013</t>
  </si>
  <si>
    <t>100130</t>
  </si>
  <si>
    <t>Gujarat Gas Ltd.</t>
  </si>
  <si>
    <t>INE844O01030</t>
  </si>
  <si>
    <t>100432</t>
  </si>
  <si>
    <t>Birlasoft Ltd.</t>
  </si>
  <si>
    <t>INE836A01035</t>
  </si>
  <si>
    <t>100194</t>
  </si>
  <si>
    <t>INE134E01011</t>
  </si>
  <si>
    <t>100566</t>
  </si>
  <si>
    <t>Laurus Labs Ltd.</t>
  </si>
  <si>
    <t>INE947Q01028</t>
  </si>
  <si>
    <t>100473</t>
  </si>
  <si>
    <t>Aarti Industries Ltd.</t>
  </si>
  <si>
    <t>INE769A01020</t>
  </si>
  <si>
    <t>100018</t>
  </si>
  <si>
    <t>Tata Communications Ltd.</t>
  </si>
  <si>
    <t>INE151A01013</t>
  </si>
  <si>
    <t>100271</t>
  </si>
  <si>
    <t>Balkrishna Industries Ltd.</t>
  </si>
  <si>
    <t>INE787D01026</t>
  </si>
  <si>
    <t>100469</t>
  </si>
  <si>
    <t>Syngene International Ltd.</t>
  </si>
  <si>
    <t>INE398R01022</t>
  </si>
  <si>
    <t>100240</t>
  </si>
  <si>
    <t>INE477A01020</t>
  </si>
  <si>
    <t>100236</t>
  </si>
  <si>
    <t>L&amp;T Finance Holdings Ltd.</t>
  </si>
  <si>
    <t>INE498L01015</t>
  </si>
  <si>
    <t>100441</t>
  </si>
  <si>
    <t>Mahanagar Gas Ltd.</t>
  </si>
  <si>
    <t>INE002S01010</t>
  </si>
  <si>
    <t>100641</t>
  </si>
  <si>
    <t>Delta Corp Ltd.</t>
  </si>
  <si>
    <t>INE124G01033</t>
  </si>
  <si>
    <t>100421</t>
  </si>
  <si>
    <t>Dabur India Ltd.</t>
  </si>
  <si>
    <t>INE016A01026</t>
  </si>
  <si>
    <t>100027</t>
  </si>
  <si>
    <t>Pidilite Industries Ltd.</t>
  </si>
  <si>
    <t>INE318A01026</t>
  </si>
  <si>
    <t>100086</t>
  </si>
  <si>
    <t>Bata India Ltd.</t>
  </si>
  <si>
    <t>INE176A01028</t>
  </si>
  <si>
    <t>100219</t>
  </si>
  <si>
    <t>Indraprastha Gas Ltd.</t>
  </si>
  <si>
    <t>INE203G01027</t>
  </si>
  <si>
    <t>100375</t>
  </si>
  <si>
    <t>100773</t>
  </si>
  <si>
    <t>Hindustan Aeronautics Ltd.</t>
  </si>
  <si>
    <t>INE066F01012</t>
  </si>
  <si>
    <t>100098</t>
  </si>
  <si>
    <t>Glenmark Pharmaceuticals Ltd.</t>
  </si>
  <si>
    <t>INE935A01035</t>
  </si>
  <si>
    <t>100916</t>
  </si>
  <si>
    <t>Indiamart Intermesh Ltd.</t>
  </si>
  <si>
    <t>INE933S01016</t>
  </si>
  <si>
    <t>100694</t>
  </si>
  <si>
    <t>Indian Energy Exchange Ltd.</t>
  </si>
  <si>
    <t>INE022Q01020</t>
  </si>
  <si>
    <t>100284</t>
  </si>
  <si>
    <t>Dr. Lal Path labs Ltd.</t>
  </si>
  <si>
    <t>INE600L01024</t>
  </si>
  <si>
    <t>100425</t>
  </si>
  <si>
    <t>Chambal Fertilisers and Chemicals Ltd.</t>
  </si>
  <si>
    <t>INE085A01013</t>
  </si>
  <si>
    <t>100234</t>
  </si>
  <si>
    <t>Coforge Ltd.</t>
  </si>
  <si>
    <t>INE591G01017</t>
  </si>
  <si>
    <t>1009003</t>
  </si>
  <si>
    <t>INE879F14HK5</t>
  </si>
  <si>
    <t>1008999</t>
  </si>
  <si>
    <t>INE982D14AP6</t>
  </si>
  <si>
    <t>1008912</t>
  </si>
  <si>
    <t>INE128M14498</t>
  </si>
  <si>
    <t>1008905</t>
  </si>
  <si>
    <t>INE115A14EH8</t>
  </si>
  <si>
    <t>1008829</t>
  </si>
  <si>
    <t>INE001A14ZK9</t>
  </si>
  <si>
    <t>1008974</t>
  </si>
  <si>
    <t>Birla Group Holding Pvt. Ltd.</t>
  </si>
  <si>
    <t>INE09OL14DN8</t>
  </si>
  <si>
    <t>1008982</t>
  </si>
  <si>
    <t>INE09OL14DO6</t>
  </si>
  <si>
    <t>1102276</t>
  </si>
  <si>
    <t>INE476A16UQ6</t>
  </si>
  <si>
    <t>1102049</t>
  </si>
  <si>
    <t>INE237A160Q5</t>
  </si>
  <si>
    <t>417108</t>
  </si>
  <si>
    <t>INF200K01SZ5</t>
  </si>
  <si>
    <t>417195</t>
  </si>
  <si>
    <t>INF200K01VM7</t>
  </si>
  <si>
    <t>144</t>
  </si>
  <si>
    <t>SBI Infrastructure Fund</t>
  </si>
  <si>
    <t>100498</t>
  </si>
  <si>
    <t>Ahluwalia Contracts (India) Ltd.</t>
  </si>
  <si>
    <t>INE758C01029</t>
  </si>
  <si>
    <t>100412</t>
  </si>
  <si>
    <t>SJVN Ltd.</t>
  </si>
  <si>
    <t>INE002L01015</t>
  </si>
  <si>
    <t>3300005</t>
  </si>
  <si>
    <t>National Highways Infra Trust</t>
  </si>
  <si>
    <t>INE0H7R23014</t>
  </si>
  <si>
    <t>147</t>
  </si>
  <si>
    <t>SBI Magnum Low Duration Fund</t>
  </si>
  <si>
    <t>702566</t>
  </si>
  <si>
    <t>INE261F08CK9</t>
  </si>
  <si>
    <t>704168</t>
  </si>
  <si>
    <t>INE557F08FP2</t>
  </si>
  <si>
    <t>704003</t>
  </si>
  <si>
    <t>INE403D08140</t>
  </si>
  <si>
    <t>701077</t>
  </si>
  <si>
    <t>INE295J08014</t>
  </si>
  <si>
    <t>704334</t>
  </si>
  <si>
    <t>INE053F08312</t>
  </si>
  <si>
    <t>704328</t>
  </si>
  <si>
    <t>INE055I07149</t>
  </si>
  <si>
    <t>703792</t>
  </si>
  <si>
    <t>INE813H07168</t>
  </si>
  <si>
    <t>702478</t>
  </si>
  <si>
    <t>INE245A08182</t>
  </si>
  <si>
    <t>704299</t>
  </si>
  <si>
    <t>INE950O08238</t>
  </si>
  <si>
    <t>702218</t>
  </si>
  <si>
    <t>INE020B08CF8</t>
  </si>
  <si>
    <t>702541</t>
  </si>
  <si>
    <t>INE020B08DC3</t>
  </si>
  <si>
    <t>704313</t>
  </si>
  <si>
    <t>INE018A08BG4</t>
  </si>
  <si>
    <t>703797</t>
  </si>
  <si>
    <t>INE118D07179</t>
  </si>
  <si>
    <t>703509</t>
  </si>
  <si>
    <t>INE219X07116</t>
  </si>
  <si>
    <t>702739</t>
  </si>
  <si>
    <t>INE020B08DP5</t>
  </si>
  <si>
    <t>704280</t>
  </si>
  <si>
    <t>INE414G07GB4</t>
  </si>
  <si>
    <t>702957</t>
  </si>
  <si>
    <t>INE343G08026</t>
  </si>
  <si>
    <t>704324</t>
  </si>
  <si>
    <t>INE403D08108</t>
  </si>
  <si>
    <t>702966</t>
  </si>
  <si>
    <t>INE261F08DI1</t>
  </si>
  <si>
    <t>800315</t>
  </si>
  <si>
    <t>INE033L07GY4</t>
  </si>
  <si>
    <t>346</t>
  </si>
  <si>
    <t>701551</t>
  </si>
  <si>
    <t>INE020B07IZ5</t>
  </si>
  <si>
    <t>703502</t>
  </si>
  <si>
    <t>INE002A08658</t>
  </si>
  <si>
    <t>702917</t>
  </si>
  <si>
    <t>INE296A07RU5</t>
  </si>
  <si>
    <t>900137</t>
  </si>
  <si>
    <t>6.97% CGL 2024</t>
  </si>
  <si>
    <t>IN0020160084</t>
  </si>
  <si>
    <t>1904593</t>
  </si>
  <si>
    <t>7.47% State Government of Gujarat 2025</t>
  </si>
  <si>
    <t>IN1520220147</t>
  </si>
  <si>
    <t>1900028</t>
  </si>
  <si>
    <t>8.14% State Government of Karnataka 2025</t>
  </si>
  <si>
    <t>IN1920150035</t>
  </si>
  <si>
    <t>1904591</t>
  </si>
  <si>
    <t>7.41% State Government of Gujarat 2026</t>
  </si>
  <si>
    <t>IN1520220121</t>
  </si>
  <si>
    <t>1904468</t>
  </si>
  <si>
    <t>8.57% State Government of West Bengal 2026</t>
  </si>
  <si>
    <t>IN3420150168</t>
  </si>
  <si>
    <t>1900993</t>
  </si>
  <si>
    <t>7.95% State Government of Maharashtra 2023</t>
  </si>
  <si>
    <t>IN2220130024</t>
  </si>
  <si>
    <t>1008677</t>
  </si>
  <si>
    <t>INE001A14ZZ7</t>
  </si>
  <si>
    <t>1008597</t>
  </si>
  <si>
    <t>Tata Teleservices (Maharastra) Ltd.</t>
  </si>
  <si>
    <t>INE517B14925</t>
  </si>
  <si>
    <t>1008763</t>
  </si>
  <si>
    <t>TMF Holdings Ltd.</t>
  </si>
  <si>
    <t>INE909H14PD4</t>
  </si>
  <si>
    <t>1008939</t>
  </si>
  <si>
    <t>INE414G14SX9</t>
  </si>
  <si>
    <t>1008988</t>
  </si>
  <si>
    <t>JM Financial Properties &amp; Holdings Ltd.</t>
  </si>
  <si>
    <t>INE525R14908</t>
  </si>
  <si>
    <t>1009001</t>
  </si>
  <si>
    <t>INE725H14BF9</t>
  </si>
  <si>
    <t>1008840</t>
  </si>
  <si>
    <t>INE414G14ST7</t>
  </si>
  <si>
    <t>1008801</t>
  </si>
  <si>
    <t>INE514E14QW7</t>
  </si>
  <si>
    <t>1008839</t>
  </si>
  <si>
    <t>INE556F14JB4</t>
  </si>
  <si>
    <t>1102294</t>
  </si>
  <si>
    <t>INE237A162U3</t>
  </si>
  <si>
    <t>1102254</t>
  </si>
  <si>
    <t>INE090A167Z7</t>
  </si>
  <si>
    <t>1102230</t>
  </si>
  <si>
    <t>INE692A16GB9</t>
  </si>
  <si>
    <t>1102211</t>
  </si>
  <si>
    <t>INE562A16LN9</t>
  </si>
  <si>
    <t>1102293</t>
  </si>
  <si>
    <t>INE040A16DT0</t>
  </si>
  <si>
    <t>1102205</t>
  </si>
  <si>
    <t>INE692A16FX5</t>
  </si>
  <si>
    <t>1102288</t>
  </si>
  <si>
    <t>INE692A16FU1</t>
  </si>
  <si>
    <t>1801012</t>
  </si>
  <si>
    <t>364 DAY T-BILL 30.05.24</t>
  </si>
  <si>
    <t>IN002023Z109</t>
  </si>
  <si>
    <t>1800989</t>
  </si>
  <si>
    <t>364 DAY T-BILL 29.03.24</t>
  </si>
  <si>
    <t>IN002022Z523</t>
  </si>
  <si>
    <t>1800955</t>
  </si>
  <si>
    <t>364 DAY T-BILL 18.01.24</t>
  </si>
  <si>
    <t>IN002022Z424</t>
  </si>
  <si>
    <t>5100032</t>
  </si>
  <si>
    <t>GOI 12.04.2024 GOV</t>
  </si>
  <si>
    <t>IN000424C035</t>
  </si>
  <si>
    <t>5100037</t>
  </si>
  <si>
    <t>GOI 12.10.2024 GOV</t>
  </si>
  <si>
    <t>IN001024C032</t>
  </si>
  <si>
    <t>5100038</t>
  </si>
  <si>
    <t>GOI 12.10.2025 GOV</t>
  </si>
  <si>
    <t>IN001025C039</t>
  </si>
  <si>
    <t>148</t>
  </si>
  <si>
    <t>SBI Short Term Debt Fund</t>
  </si>
  <si>
    <t>703636</t>
  </si>
  <si>
    <t>INE261F08DO9</t>
  </si>
  <si>
    <t>704156</t>
  </si>
  <si>
    <t>INE134E08MC7</t>
  </si>
  <si>
    <t>703394</t>
  </si>
  <si>
    <t>INE128M08060</t>
  </si>
  <si>
    <t>CRISIL AAA(CE)</t>
  </si>
  <si>
    <t>704162</t>
  </si>
  <si>
    <t>INE053F08288</t>
  </si>
  <si>
    <t>704333</t>
  </si>
  <si>
    <t>INE557F08FS6</t>
  </si>
  <si>
    <t>704237</t>
  </si>
  <si>
    <t>INE733E08247</t>
  </si>
  <si>
    <t>704260</t>
  </si>
  <si>
    <t>Toyota Financial Services India Ltd.</t>
  </si>
  <si>
    <t>INE692Q07415</t>
  </si>
  <si>
    <t>701590</t>
  </si>
  <si>
    <t>INE219X07058</t>
  </si>
  <si>
    <t>704013</t>
  </si>
  <si>
    <t>INE306N07NF5</t>
  </si>
  <si>
    <t>703899</t>
  </si>
  <si>
    <t>INE155A08373</t>
  </si>
  <si>
    <t>703791</t>
  </si>
  <si>
    <t>INE774D07UL8</t>
  </si>
  <si>
    <t>704130</t>
  </si>
  <si>
    <t>INE667F07IJ8</t>
  </si>
  <si>
    <t>704285</t>
  </si>
  <si>
    <t>Fullerton India Home Finance Co. Ltd.</t>
  </si>
  <si>
    <t>INE213W07251</t>
  </si>
  <si>
    <t>702587</t>
  </si>
  <si>
    <t>INE950O07370</t>
  </si>
  <si>
    <t>704164</t>
  </si>
  <si>
    <t>INE306N07NL3</t>
  </si>
  <si>
    <t>703788</t>
  </si>
  <si>
    <t>INE477A07357</t>
  </si>
  <si>
    <t>702967</t>
  </si>
  <si>
    <t>INE377Y07268</t>
  </si>
  <si>
    <t>704194</t>
  </si>
  <si>
    <t>INE018A08BE9</t>
  </si>
  <si>
    <t>703501</t>
  </si>
  <si>
    <t>INE556F08JW2</t>
  </si>
  <si>
    <t>703625</t>
  </si>
  <si>
    <t>INE813H07176</t>
  </si>
  <si>
    <t>701337</t>
  </si>
  <si>
    <t>Jamnagar Utilities &amp; Power Pvt. Ltd.</t>
  </si>
  <si>
    <t>INE936D07075</t>
  </si>
  <si>
    <t>704171</t>
  </si>
  <si>
    <t>INE535H07BX9</t>
  </si>
  <si>
    <t>704048</t>
  </si>
  <si>
    <t>INE134E08LZ0</t>
  </si>
  <si>
    <t>704236</t>
  </si>
  <si>
    <t>INE261F08DM3</t>
  </si>
  <si>
    <t>704252</t>
  </si>
  <si>
    <t>INE950O08261</t>
  </si>
  <si>
    <t>702505</t>
  </si>
  <si>
    <t>Bank of Baroda( Tier II Bond under Basel III )</t>
  </si>
  <si>
    <t>INE028A08133</t>
  </si>
  <si>
    <t>703922</t>
  </si>
  <si>
    <t>INE296A07SF4</t>
  </si>
  <si>
    <t>704125</t>
  </si>
  <si>
    <t>INE813H07127</t>
  </si>
  <si>
    <t>704101</t>
  </si>
  <si>
    <t>INE756I07EO2</t>
  </si>
  <si>
    <t>701904</t>
  </si>
  <si>
    <t>INE752E07KJ7</t>
  </si>
  <si>
    <t>704110</t>
  </si>
  <si>
    <t>INE916DA7SC2</t>
  </si>
  <si>
    <t>703684</t>
  </si>
  <si>
    <t>INE001A07TM2</t>
  </si>
  <si>
    <t>702413</t>
  </si>
  <si>
    <t>INE557F08FH9</t>
  </si>
  <si>
    <t>702432</t>
  </si>
  <si>
    <t>INE752E08643</t>
  </si>
  <si>
    <t>702799</t>
  </si>
  <si>
    <t>INE557F08FM9</t>
  </si>
  <si>
    <t>702380</t>
  </si>
  <si>
    <t>INE242A08452</t>
  </si>
  <si>
    <t>702659</t>
  </si>
  <si>
    <t>INE020B08DH2</t>
  </si>
  <si>
    <t>800312</t>
  </si>
  <si>
    <t>INE774D07UP9</t>
  </si>
  <si>
    <t>700003</t>
  </si>
  <si>
    <t>INE134E08GV9</t>
  </si>
  <si>
    <t>900163</t>
  </si>
  <si>
    <t>5.74% CGL 2026</t>
  </si>
  <si>
    <t>IN0020210186</t>
  </si>
  <si>
    <t>900105</t>
  </si>
  <si>
    <t>6.90% CGL 2026</t>
  </si>
  <si>
    <t>IN0020089069</t>
  </si>
  <si>
    <t>1904546</t>
  </si>
  <si>
    <t>7.49% State Government of Gujarat 2026</t>
  </si>
  <si>
    <t>IN1520220097</t>
  </si>
  <si>
    <t>1903480</t>
  </si>
  <si>
    <t>7.70% State Government of Maharashtra 2032</t>
  </si>
  <si>
    <t>IN2220220064</t>
  </si>
  <si>
    <t>1904460</t>
  </si>
  <si>
    <t>7.80% State Government of Gujarat 2032</t>
  </si>
  <si>
    <t>IN1520220055</t>
  </si>
  <si>
    <t>1901554</t>
  </si>
  <si>
    <t>7.37% State Government of Maharashtra 2026</t>
  </si>
  <si>
    <t>IN2220160062</t>
  </si>
  <si>
    <t>1904488</t>
  </si>
  <si>
    <t>7.43% State Government of Himachal Pradesh 2028</t>
  </si>
  <si>
    <t>IN1720220038</t>
  </si>
  <si>
    <t>1900857</t>
  </si>
  <si>
    <t>8.21% State Government of Tamil Nadu 2025</t>
  </si>
  <si>
    <t>IN3120150062</t>
  </si>
  <si>
    <t>1900343</t>
  </si>
  <si>
    <t>8.51% State Government of Uttar Pradesh 2023</t>
  </si>
  <si>
    <t>IN3320150086</t>
  </si>
  <si>
    <t>1900344</t>
  </si>
  <si>
    <t>IN3320150185</t>
  </si>
  <si>
    <t>1901567</t>
  </si>
  <si>
    <t>7.39% State Government of Uttar Pradesh 2026</t>
  </si>
  <si>
    <t>IN3320160226</t>
  </si>
  <si>
    <t>5100016</t>
  </si>
  <si>
    <t>GOI 22.08.2023 GOV</t>
  </si>
  <si>
    <t>IN000823C020</t>
  </si>
  <si>
    <t>5100015</t>
  </si>
  <si>
    <t>GOI 02.07.2023 GOV</t>
  </si>
  <si>
    <t>IN000723C014</t>
  </si>
  <si>
    <t>5100024</t>
  </si>
  <si>
    <t>GOI 15.06.2027 GOV</t>
  </si>
  <si>
    <t>IN000627C058</t>
  </si>
  <si>
    <t>186</t>
  </si>
  <si>
    <t>500001</t>
  </si>
  <si>
    <t>Gold</t>
  </si>
  <si>
    <t>IDIA00500001</t>
  </si>
  <si>
    <t>192</t>
  </si>
  <si>
    <t>SBI PSU Fund</t>
  </si>
  <si>
    <t>101184</t>
  </si>
  <si>
    <t>Mazagon Dock Shipbuilders Ltd.</t>
  </si>
  <si>
    <t>INE249Z01012</t>
  </si>
  <si>
    <t>100033</t>
  </si>
  <si>
    <t>INE562A01011</t>
  </si>
  <si>
    <t>100826</t>
  </si>
  <si>
    <t>Garden Reach Shipbuilders &amp; Engineers Ltd.</t>
  </si>
  <si>
    <t>INE382Z01011</t>
  </si>
  <si>
    <t>100809</t>
  </si>
  <si>
    <t>Rites Ltd.</t>
  </si>
  <si>
    <t>INE320J01015</t>
  </si>
  <si>
    <t>100129</t>
  </si>
  <si>
    <t>Engineers India Ltd.</t>
  </si>
  <si>
    <t>INE510A01028</t>
  </si>
  <si>
    <t>100644</t>
  </si>
  <si>
    <t>Housing and Urban Development Corporation Ltd.</t>
  </si>
  <si>
    <t>INE031A01017</t>
  </si>
  <si>
    <t>101119</t>
  </si>
  <si>
    <t>SBI Cards &amp; Payment Services Ltd.</t>
  </si>
  <si>
    <t>INE018E01016</t>
  </si>
  <si>
    <t>246</t>
  </si>
  <si>
    <t>SBI Gold Fund</t>
  </si>
  <si>
    <t>326</t>
  </si>
  <si>
    <t>SBI S&amp;P BSE Sensex ETF</t>
  </si>
  <si>
    <t>SBI Smallcap Fund</t>
  </si>
  <si>
    <t>101434</t>
  </si>
  <si>
    <t>CMS Info Systems Ltd.</t>
  </si>
  <si>
    <t>INE925R01014</t>
  </si>
  <si>
    <t>100512</t>
  </si>
  <si>
    <t>Elgi Equipments Ltd.</t>
  </si>
  <si>
    <t>INE285A01027</t>
  </si>
  <si>
    <t>100794</t>
  </si>
  <si>
    <t>Fine Organic Industries Ltd.</t>
  </si>
  <si>
    <t>INE686Y01026</t>
  </si>
  <si>
    <t>100541</t>
  </si>
  <si>
    <t>Rajratan Global Wire Ltd.</t>
  </si>
  <si>
    <t>INE451D01029</t>
  </si>
  <si>
    <t>100049</t>
  </si>
  <si>
    <t>VST Industries Ltd.</t>
  </si>
  <si>
    <t>INE710A01016</t>
  </si>
  <si>
    <t>Cigarettes &amp; Tobacco Products</t>
  </si>
  <si>
    <t>100586</t>
  </si>
  <si>
    <t>Ratnamani Metals &amp; Tubes Ltd.</t>
  </si>
  <si>
    <t>INE703B01027</t>
  </si>
  <si>
    <t>100571</t>
  </si>
  <si>
    <t>KNR Constructions Ltd.</t>
  </si>
  <si>
    <t>INE634I01029</t>
  </si>
  <si>
    <t>100724</t>
  </si>
  <si>
    <t>Alembic Ltd.</t>
  </si>
  <si>
    <t>INE426A01027</t>
  </si>
  <si>
    <t>101404</t>
  </si>
  <si>
    <t>AnandRathi Wealth Ltd.</t>
  </si>
  <si>
    <t>INE463V01026</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</si>
  <si>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</si>
  <si>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</si>
  <si>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</si>
  <si>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</si>
  <si>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</si>
  <si>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</si>
  <si>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</si>
  <si>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</si>
  <si>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</si>
  <si>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</si>
  <si>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</si>
  <si>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</si>
  <si>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</si>
  <si>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</si>
  <si>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</si>
  <si>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702351</t>
  </si>
  <si>
    <t>INE020B08CK8</t>
  </si>
  <si>
    <t>703030</t>
  </si>
  <si>
    <t>INE514E08FG5</t>
  </si>
  <si>
    <t>701517</t>
  </si>
  <si>
    <t>INE062A08207</t>
  </si>
  <si>
    <t>703449</t>
  </si>
  <si>
    <t>INE556F08JU6</t>
  </si>
  <si>
    <t>703770</t>
  </si>
  <si>
    <t>INE556F08JZ5</t>
  </si>
  <si>
    <t>702381</t>
  </si>
  <si>
    <t>INE514E08FT8</t>
  </si>
  <si>
    <t>701815</t>
  </si>
  <si>
    <t>INE040A08369</t>
  </si>
  <si>
    <t>703892</t>
  </si>
  <si>
    <t>INE556F08KD0</t>
  </si>
  <si>
    <t>701529</t>
  </si>
  <si>
    <t>INE752E08569</t>
  </si>
  <si>
    <t>700844</t>
  </si>
  <si>
    <t>INE053F07AC3</t>
  </si>
  <si>
    <t>703771</t>
  </si>
  <si>
    <t>INE094A08127</t>
  </si>
  <si>
    <t>701958</t>
  </si>
  <si>
    <t>INE514E08EQ7</t>
  </si>
  <si>
    <t>702865</t>
  </si>
  <si>
    <t>INE733E07KA6</t>
  </si>
  <si>
    <t>701884</t>
  </si>
  <si>
    <t>INE160A08068</t>
  </si>
  <si>
    <t>702123</t>
  </si>
  <si>
    <t>INE752E08593</t>
  </si>
  <si>
    <t>704300</t>
  </si>
  <si>
    <t>INE134E08MO2</t>
  </si>
  <si>
    <t>701525</t>
  </si>
  <si>
    <t>INE752E07LQ0</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</si>
  <si>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</si>
  <si>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</si>
  <si>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</si>
  <si>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</si>
  <si>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</si>
  <si>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</si>
  <si>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</si>
  <si>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</si>
  <si>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</si>
  <si>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</si>
  <si>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</si>
  <si>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</si>
  <si>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</si>
  <si>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</si>
  <si>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</si>
  <si>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</si>
  <si>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</si>
  <si>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</si>
  <si>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1904503</t>
  </si>
  <si>
    <t>7.75% State Government of Tamil Nadu 2032</t>
  </si>
  <si>
    <t>IN3120220113</t>
  </si>
  <si>
    <t>1900434</t>
  </si>
  <si>
    <t>8.24% State Government of Maharashtra 2024</t>
  </si>
  <si>
    <t>IN2220140171</t>
  </si>
  <si>
    <t>1102192</t>
  </si>
  <si>
    <t>INE692A16FW7</t>
  </si>
  <si>
    <t>1102105</t>
  </si>
  <si>
    <t>INE238AD6140</t>
  </si>
  <si>
    <t>1102029</t>
  </si>
  <si>
    <t>INE556F16994</t>
  </si>
  <si>
    <t>1102099</t>
  </si>
  <si>
    <t>INE171A16KJ9</t>
  </si>
  <si>
    <t>349</t>
  </si>
  <si>
    <t>SBI Tax Advantage Fund - Series III</t>
  </si>
  <si>
    <t>453</t>
  </si>
  <si>
    <t>SBI Long Term Advantage Fund - Series I</t>
  </si>
  <si>
    <t>100221</t>
  </si>
  <si>
    <t>Sundram Fasteners Ltd.</t>
  </si>
  <si>
    <t>INE387A01021</t>
  </si>
  <si>
    <t>101235</t>
  </si>
  <si>
    <t>MTAR technologies Ltd.</t>
  </si>
  <si>
    <t>INE864I01014</t>
  </si>
  <si>
    <t>461</t>
  </si>
  <si>
    <t>SBI Long Term Advantage Fund - Series II</t>
  </si>
  <si>
    <t>464</t>
  </si>
  <si>
    <t>SBI Banking And Financial Services Fund</t>
  </si>
  <si>
    <t>100254</t>
  </si>
  <si>
    <t>Karur Vysya Bank Ltd.</t>
  </si>
  <si>
    <t>INE036D01028</t>
  </si>
  <si>
    <t>100361</t>
  </si>
  <si>
    <t>Bank of India</t>
  </si>
  <si>
    <t>INE084A01016</t>
  </si>
  <si>
    <t>101829</t>
  </si>
  <si>
    <t>Fusion Micro Finance Ltd.</t>
  </si>
  <si>
    <t>INE139R01012</t>
  </si>
  <si>
    <t>466</t>
  </si>
  <si>
    <t>SBI Nifty Next 50 ETF</t>
  </si>
  <si>
    <t>100115</t>
  </si>
  <si>
    <t>Siemens Ltd.</t>
  </si>
  <si>
    <t>INE003A01024</t>
  </si>
  <si>
    <t>100183</t>
  </si>
  <si>
    <t>Vedanta Ltd.</t>
  </si>
  <si>
    <t>INE205A01025</t>
  </si>
  <si>
    <t>Diversified Metals</t>
  </si>
  <si>
    <t>100830</t>
  </si>
  <si>
    <t>Varun Beverages Ltd.</t>
  </si>
  <si>
    <t>INE200M01021</t>
  </si>
  <si>
    <t>100196</t>
  </si>
  <si>
    <t>Berger Paints India Ltd.</t>
  </si>
  <si>
    <t>INE463A01038</t>
  </si>
  <si>
    <t>100781</t>
  </si>
  <si>
    <t>Adani Green Energy Ltd.</t>
  </si>
  <si>
    <t>INE364U01010</t>
  </si>
  <si>
    <t>100325</t>
  </si>
  <si>
    <t>Bajaj Holdings &amp; Investment Ltd.</t>
  </si>
  <si>
    <t>INE118A01012</t>
  </si>
  <si>
    <t>101121</t>
  </si>
  <si>
    <t>Adani Transmission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</si>
  <si>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</si>
  <si>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</si>
  <si>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</si>
  <si>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</si>
  <si>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</si>
  <si>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</si>
  <si>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</si>
  <si>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</si>
  <si>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</si>
  <si>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</si>
  <si>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</si>
  <si>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</si>
  <si>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</si>
  <si>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</si>
  <si>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</si>
  <si>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</si>
  <si>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628</t>
  </si>
  <si>
    <t>674</t>
  </si>
  <si>
    <t>663</t>
  </si>
  <si>
    <t>665</t>
  </si>
  <si>
    <t>671</t>
  </si>
  <si>
    <t>619</t>
  </si>
  <si>
    <t>100117</t>
  </si>
  <si>
    <t>Tata Elxsi Ltd.</t>
  </si>
  <si>
    <t>INE670A01012</t>
  </si>
  <si>
    <t>100379</t>
  </si>
  <si>
    <t>Adani Power Ltd.</t>
  </si>
  <si>
    <t>INE814H01011</t>
  </si>
  <si>
    <t>676</t>
  </si>
  <si>
    <t>100029</t>
  </si>
  <si>
    <t>Mphasis Ltd.</t>
  </si>
  <si>
    <t>INE356A01018</t>
  </si>
  <si>
    <t>473</t>
  </si>
  <si>
    <t>SBI Equity Savings Fund</t>
  </si>
  <si>
    <t>704027</t>
  </si>
  <si>
    <t>INE403D08165</t>
  </si>
  <si>
    <t>703517</t>
  </si>
  <si>
    <t>INE00PT07022</t>
  </si>
  <si>
    <t>1008861</t>
  </si>
  <si>
    <t>INE001A14B29</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</si>
  <si>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</si>
  <si>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</si>
  <si>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</si>
  <si>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</si>
  <si>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</si>
  <si>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</si>
  <si>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</si>
  <si>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</si>
  <si>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</si>
  <si>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</si>
  <si>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</si>
  <si>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</si>
  <si>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</si>
  <si>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</si>
  <si>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</si>
  <si>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</si>
  <si>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S&amp;P BSE Sensex Next 50 ETF</t>
  </si>
  <si>
    <t>633</t>
  </si>
  <si>
    <t>656</t>
  </si>
  <si>
    <t>556</t>
  </si>
  <si>
    <t>SBI NIFTY 200 Quality 30 ETF</t>
  </si>
  <si>
    <t>566</t>
  </si>
  <si>
    <t>SBI Corporate Bond Fund</t>
  </si>
  <si>
    <t>704190</t>
  </si>
  <si>
    <t>INE134E08MK0</t>
  </si>
  <si>
    <t>704157</t>
  </si>
  <si>
    <t>INE916DA7SF5</t>
  </si>
  <si>
    <t>703920</t>
  </si>
  <si>
    <t>INE660A07RJ5</t>
  </si>
  <si>
    <t>703902</t>
  </si>
  <si>
    <t>INE219X07017</t>
  </si>
  <si>
    <t>702990</t>
  </si>
  <si>
    <t>John Deere Financial India Pvt. Ltd.</t>
  </si>
  <si>
    <t>INE00V208074</t>
  </si>
  <si>
    <t>800314</t>
  </si>
  <si>
    <t>INE296A07RY7</t>
  </si>
  <si>
    <t>704261</t>
  </si>
  <si>
    <t>INE667F07IL4</t>
  </si>
  <si>
    <t>703887</t>
  </si>
  <si>
    <t>INE916DA7RT8</t>
  </si>
  <si>
    <t>703528</t>
  </si>
  <si>
    <t>INE514E08FX0</t>
  </si>
  <si>
    <t>703845</t>
  </si>
  <si>
    <t>Highways Infrastructure Trust</t>
  </si>
  <si>
    <t>INE0KXY07018</t>
  </si>
  <si>
    <t>703627</t>
  </si>
  <si>
    <t>INE660A07RE6</t>
  </si>
  <si>
    <t>702968</t>
  </si>
  <si>
    <t>INE033L07HI5</t>
  </si>
  <si>
    <t>701630</t>
  </si>
  <si>
    <t>INE094A08036</t>
  </si>
  <si>
    <t>704302</t>
  </si>
  <si>
    <t>INE115A07QD5</t>
  </si>
  <si>
    <t>703780</t>
  </si>
  <si>
    <t>INE033L07HT2</t>
  </si>
  <si>
    <t>702876</t>
  </si>
  <si>
    <t>INE916DA7RB6</t>
  </si>
  <si>
    <t>702877</t>
  </si>
  <si>
    <t>INE115A07PG0</t>
  </si>
  <si>
    <t>703767</t>
  </si>
  <si>
    <t>INE219X07348</t>
  </si>
  <si>
    <t>704008</t>
  </si>
  <si>
    <t>INE261F08DR2</t>
  </si>
  <si>
    <t>701292</t>
  </si>
  <si>
    <t>INE115A07OB4</t>
  </si>
  <si>
    <t>704046</t>
  </si>
  <si>
    <t>Bharat Sanchar Nigam Ltd.</t>
  </si>
  <si>
    <t>INE103D08039</t>
  </si>
  <si>
    <t>704301</t>
  </si>
  <si>
    <t>INE667F07IM2</t>
  </si>
  <si>
    <t>704112</t>
  </si>
  <si>
    <t>INE00V208090</t>
  </si>
  <si>
    <t>702259</t>
  </si>
  <si>
    <t>INE557F08FG1</t>
  </si>
  <si>
    <t>703772</t>
  </si>
  <si>
    <t>INE261F08DQ4</t>
  </si>
  <si>
    <t>700751</t>
  </si>
  <si>
    <t>INE134E08IO0</t>
  </si>
  <si>
    <t>703450</t>
  </si>
  <si>
    <t>INE296A07RX9</t>
  </si>
  <si>
    <t>703889</t>
  </si>
  <si>
    <t>INE134E08LR7</t>
  </si>
  <si>
    <t>702462</t>
  </si>
  <si>
    <t>INE018A08BA7</t>
  </si>
  <si>
    <t>702740</t>
  </si>
  <si>
    <t>INE848E07666</t>
  </si>
  <si>
    <t>704192</t>
  </si>
  <si>
    <t>INE115A07OF5</t>
  </si>
  <si>
    <t>702742</t>
  </si>
  <si>
    <t>INE094A08028</t>
  </si>
  <si>
    <t>702693</t>
  </si>
  <si>
    <t>INE020B08DK6</t>
  </si>
  <si>
    <t>701701</t>
  </si>
  <si>
    <t>INE848E07443</t>
  </si>
  <si>
    <t>701492</t>
  </si>
  <si>
    <t>INE752E07LY4</t>
  </si>
  <si>
    <t>1904843</t>
  </si>
  <si>
    <t>7.76% State Government of Maharashtra 2030</t>
  </si>
  <si>
    <t>IN2220220122</t>
  </si>
  <si>
    <t>1900152</t>
  </si>
  <si>
    <t>7.20% State Government of Maharashtra 2027</t>
  </si>
  <si>
    <t>IN2220170061</t>
  </si>
  <si>
    <t>1903424</t>
  </si>
  <si>
    <t>8.14% State Government of Rajasthan 2025</t>
  </si>
  <si>
    <t>IN2920150207</t>
  </si>
  <si>
    <t>1904694</t>
  </si>
  <si>
    <t>7.64% State Government of Madhya Pradesh 2033</t>
  </si>
  <si>
    <t>IN2120220065</t>
  </si>
  <si>
    <t>1904693</t>
  </si>
  <si>
    <t>7.63% State Government of Jharkhand 2030</t>
  </si>
  <si>
    <t>IN3720220042</t>
  </si>
  <si>
    <t>1008704</t>
  </si>
  <si>
    <t>INE857Q14949</t>
  </si>
  <si>
    <t>1800536</t>
  </si>
  <si>
    <t>GOI 17.12.2024 GOV</t>
  </si>
  <si>
    <t>IN001224C038</t>
  </si>
  <si>
    <t>5100033</t>
  </si>
  <si>
    <t>GOI 12.04.2025 GOV</t>
  </si>
  <si>
    <t>IN000425C032</t>
  </si>
  <si>
    <t>5100047</t>
  </si>
  <si>
    <t>GOI 12.03.2027 GOV</t>
  </si>
  <si>
    <t>IN000327C055</t>
  </si>
  <si>
    <t>575</t>
  </si>
  <si>
    <t>SBI Equity Minimum Variance Fund</t>
  </si>
  <si>
    <t>578</t>
  </si>
  <si>
    <t>SBI Debt Fund Series C-49</t>
  </si>
  <si>
    <t>SBI Debt Fund Series C-50</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</si>
  <si>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</si>
  <si>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</si>
  <si>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</si>
  <si>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</si>
  <si>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</si>
  <si>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</si>
  <si>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</si>
  <si>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</si>
  <si>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</si>
  <si>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</si>
  <si>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</si>
  <si>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</si>
  <si>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</si>
  <si>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</si>
  <si>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</si>
  <si>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</si>
  <si>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</si>
  <si>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</si>
  <si>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</si>
  <si>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</si>
  <si>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</si>
  <si>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</si>
  <si>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</si>
  <si>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</si>
  <si>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</si>
  <si>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</si>
  <si>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</si>
  <si>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</si>
  <si>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</si>
  <si>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</si>
  <si>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</si>
  <si>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</si>
  <si>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</si>
  <si>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</si>
  <si>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</si>
  <si>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</si>
  <si>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</si>
  <si>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</si>
  <si>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</si>
  <si>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</si>
  <si>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</si>
  <si>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</si>
  <si>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</si>
  <si>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596</t>
  </si>
  <si>
    <t>SBI Fixed Maturity Plan (FMP)- Series 14</t>
  </si>
  <si>
    <t>612</t>
  </si>
  <si>
    <t>SBI Capital Protection Oriented Fund Series A (Plan 7)</t>
  </si>
  <si>
    <t>101396</t>
  </si>
  <si>
    <t>One 97 Communications Ltd.</t>
  </si>
  <si>
    <t>INE982J01020</t>
  </si>
  <si>
    <t>614</t>
  </si>
  <si>
    <t>SBI Capital Protection Oriented Fund Series A (Plan 8)</t>
  </si>
  <si>
    <t>653</t>
  </si>
  <si>
    <t>618</t>
  </si>
  <si>
    <t>SBI Fixed Maturity Plan (FMP)- Series 34</t>
  </si>
  <si>
    <t>1901217</t>
  </si>
  <si>
    <t>6.84% State Government of Rajasthan 2030</t>
  </si>
  <si>
    <t>IN2920190443</t>
  </si>
  <si>
    <t>5100089</t>
  </si>
  <si>
    <t>GOI 19.09.2029 GOV</t>
  </si>
  <si>
    <t>IN000929C041</t>
  </si>
  <si>
    <t>1800740</t>
  </si>
  <si>
    <t>GOI 15.12.2029 GOV</t>
  </si>
  <si>
    <t>IN001229C052</t>
  </si>
  <si>
    <t>SBI Magnum Children's Benefit Fund- Investment Plan</t>
  </si>
  <si>
    <t>100559</t>
  </si>
  <si>
    <t>Avanti Feeds Ltd.</t>
  </si>
  <si>
    <t>INE871C01038</t>
  </si>
  <si>
    <t>620</t>
  </si>
  <si>
    <t>SBI Floating Rate Debt Fund</t>
  </si>
  <si>
    <t>703471</t>
  </si>
  <si>
    <t>INE033L07HP0</t>
  </si>
  <si>
    <t>703647</t>
  </si>
  <si>
    <t>INE514E08FW2</t>
  </si>
  <si>
    <t>704283</t>
  </si>
  <si>
    <t>Nagpur Seoni Expressway Ltd.</t>
  </si>
  <si>
    <t>INE626J07012</t>
  </si>
  <si>
    <t>702916</t>
  </si>
  <si>
    <t>INE033L07HH7</t>
  </si>
  <si>
    <t>702885</t>
  </si>
  <si>
    <t>INE667F07IA7</t>
  </si>
  <si>
    <t>900110</t>
  </si>
  <si>
    <t>8.20% CGL 2023</t>
  </si>
  <si>
    <t>IN0020089010</t>
  </si>
  <si>
    <t>900121</t>
  </si>
  <si>
    <t>8.01% CGL 2023</t>
  </si>
  <si>
    <t>IN0020060052</t>
  </si>
  <si>
    <t>1900492</t>
  </si>
  <si>
    <t>9.64% State Government of Bihar 2024</t>
  </si>
  <si>
    <t>IN1320130074</t>
  </si>
  <si>
    <t>1901495</t>
  </si>
  <si>
    <t>9.69% State Government of Jharkhand 2024</t>
  </si>
  <si>
    <t>IN3720130084</t>
  </si>
  <si>
    <t>1900495</t>
  </si>
  <si>
    <t>9.48% State Government of Andhra Pradesh 2024</t>
  </si>
  <si>
    <t>IN1020130176</t>
  </si>
  <si>
    <t>1900052</t>
  </si>
  <si>
    <t>7.78% State Government of Tamil Nadu 2024</t>
  </si>
  <si>
    <t>IN3120161127</t>
  </si>
  <si>
    <t>1904452</t>
  </si>
  <si>
    <t>7.75% State Government of Tamil Nadu 2024</t>
  </si>
  <si>
    <t>IN3120160269</t>
  </si>
  <si>
    <t>1901500</t>
  </si>
  <si>
    <t>8.84% State Government of Punjab 2024</t>
  </si>
  <si>
    <t>IN2820140035</t>
  </si>
  <si>
    <t>1900384</t>
  </si>
  <si>
    <t>9.72% State Government of West Bengal 2024</t>
  </si>
  <si>
    <t>IN3420130186</t>
  </si>
  <si>
    <t>1900490</t>
  </si>
  <si>
    <t>9.37% State Government of Gujarat 2023</t>
  </si>
  <si>
    <t>IN1520130130</t>
  </si>
  <si>
    <t>1008467</t>
  </si>
  <si>
    <t>INE535H14IM3</t>
  </si>
  <si>
    <t>1102241</t>
  </si>
  <si>
    <t>INE238AD6405</t>
  </si>
  <si>
    <t>5100023</t>
  </si>
  <si>
    <t>GOI 15.06.2024 GOV</t>
  </si>
  <si>
    <t>IN000624C055</t>
  </si>
  <si>
    <t>5100022</t>
  </si>
  <si>
    <t>GOI 15.12.2023 GOV</t>
  </si>
  <si>
    <t>IN001223C055</t>
  </si>
  <si>
    <t>1800961</t>
  </si>
  <si>
    <t>364 DAY T-BILL 08.02.24</t>
  </si>
  <si>
    <t>IN002022Z457</t>
  </si>
  <si>
    <t>621</t>
  </si>
  <si>
    <t>SBI Nifty IT ETF</t>
  </si>
  <si>
    <t>622</t>
  </si>
  <si>
    <t>SBI Nifty Private Bank ETF</t>
  </si>
  <si>
    <t>623</t>
  </si>
  <si>
    <t>SBI RETIREMENT BENEFIT FUND - AGGRESSIVE PLAN</t>
  </si>
  <si>
    <t>100405</t>
  </si>
  <si>
    <t>TeamLease Services Ltd.</t>
  </si>
  <si>
    <t>INE985S01024</t>
  </si>
  <si>
    <t>702686</t>
  </si>
  <si>
    <t>INE213A08040</t>
  </si>
  <si>
    <t>900152</t>
  </si>
  <si>
    <t>5.15% CGL 2025</t>
  </si>
  <si>
    <t>IN0020200278</t>
  </si>
  <si>
    <t>1900388</t>
  </si>
  <si>
    <t>9.10% State Government of West Bengal 2024</t>
  </si>
  <si>
    <t>IN3420140060</t>
  </si>
  <si>
    <t>1102128</t>
  </si>
  <si>
    <t>INE090A161Z0</t>
  </si>
  <si>
    <t>624</t>
  </si>
  <si>
    <t>SBI RETIREMENT BENEFIT FUND - AGGRESSIVE HYBRID PLAN</t>
  </si>
  <si>
    <t>900028</t>
  </si>
  <si>
    <t>7.59% CGL 2026</t>
  </si>
  <si>
    <t>IN0020150093</t>
  </si>
  <si>
    <t>1900734</t>
  </si>
  <si>
    <t>9.75% State Government of Gujarat 2024</t>
  </si>
  <si>
    <t>IN1520130171</t>
  </si>
  <si>
    <t>625</t>
  </si>
  <si>
    <t>SBI RETIREMENT BENEFIT FUND - CONSERVATIVE HYBRID PLAN</t>
  </si>
  <si>
    <t>704148</t>
  </si>
  <si>
    <t>INE053F08270</t>
  </si>
  <si>
    <t>704060</t>
  </si>
  <si>
    <t>INE053F08221</t>
  </si>
  <si>
    <t>704066</t>
  </si>
  <si>
    <t>INE020B08EE7</t>
  </si>
  <si>
    <t>626</t>
  </si>
  <si>
    <t>SBI RETIREMENT BENEFIT FUND - CONSERVATIVE PLAN</t>
  </si>
  <si>
    <t>1904803</t>
  </si>
  <si>
    <t>7.73% State Government of Maharashtra 2032</t>
  </si>
  <si>
    <t>IN2220220254</t>
  </si>
  <si>
    <t>627</t>
  </si>
  <si>
    <t>SBI International Access- US Equity FoF</t>
  </si>
  <si>
    <t>101468</t>
  </si>
  <si>
    <t>Amundi Funds US Pioneer Fund -I15 USD CAP</t>
  </si>
  <si>
    <t>LU2428739630</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</si>
  <si>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</si>
  <si>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</si>
  <si>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</si>
  <si>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</si>
  <si>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</si>
  <si>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</si>
  <si>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</si>
  <si>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</si>
  <si>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</si>
  <si>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</si>
  <si>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</si>
  <si>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</si>
  <si>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</si>
  <si>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</si>
  <si>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</si>
  <si>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</si>
  <si>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</si>
  <si>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</si>
  <si>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</si>
  <si>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</si>
  <si>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</si>
  <si>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</si>
  <si>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</si>
  <si>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</si>
  <si>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</si>
  <si>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</si>
  <si>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</si>
  <si>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</si>
  <si>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</si>
  <si>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</si>
  <si>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</si>
  <si>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</si>
  <si>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</si>
  <si>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</si>
  <si>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</si>
  <si>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</si>
  <si>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</si>
  <si>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</si>
  <si>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</si>
  <si>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</si>
  <si>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</si>
  <si>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</si>
  <si>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</si>
  <si>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</si>
  <si>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</si>
  <si>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</si>
  <si>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</si>
  <si>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</si>
  <si>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</si>
  <si>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</si>
  <si>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</si>
  <si>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</si>
  <si>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</si>
  <si>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</si>
  <si>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</si>
  <si>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</si>
  <si>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</si>
  <si>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</si>
  <si>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</si>
  <si>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</si>
  <si>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</si>
  <si>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</si>
  <si>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</si>
  <si>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</si>
  <si>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</si>
  <si>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</si>
  <si>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</si>
  <si>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</si>
  <si>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</si>
  <si>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</si>
  <si>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</si>
  <si>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</si>
  <si>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</si>
  <si>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</si>
  <si>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</si>
  <si>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</si>
  <si>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</si>
  <si>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</si>
  <si>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</si>
  <si>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5100049</t>
  </si>
  <si>
    <t>GOI 12.03.2026 GOV</t>
  </si>
  <si>
    <t>IN000326C057</t>
  </si>
  <si>
    <t>5100008</t>
  </si>
  <si>
    <t>GOI 15.03.2026 GOV</t>
  </si>
  <si>
    <t>IN000326C024</t>
  </si>
  <si>
    <t>5100012</t>
  </si>
  <si>
    <t>GOI 15.12.2025 GOV</t>
  </si>
  <si>
    <t>IN001225C050</t>
  </si>
  <si>
    <t>5100041</t>
  </si>
  <si>
    <t>GOI 19.09.2025 GOV</t>
  </si>
  <si>
    <t>IN000925C049</t>
  </si>
  <si>
    <t>5100079</t>
  </si>
  <si>
    <t>GOI 19.03.2026 GOV</t>
  </si>
  <si>
    <t>IN000326C040</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</si>
  <si>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</si>
  <si>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</si>
  <si>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</si>
  <si>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</si>
  <si>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</si>
  <si>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</si>
  <si>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</si>
  <si>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</si>
  <si>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</si>
  <si>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</si>
  <si>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</si>
  <si>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</si>
  <si>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</si>
  <si>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</si>
  <si>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</si>
  <si>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</si>
  <si>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</si>
  <si>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</si>
  <si>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</si>
  <si>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</si>
  <si>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</si>
  <si>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</si>
  <si>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</si>
  <si>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</si>
  <si>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</si>
  <si>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</si>
  <si>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</si>
  <si>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</si>
  <si>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</si>
  <si>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</si>
  <si>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</si>
  <si>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</si>
  <si>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</si>
  <si>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</si>
  <si>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100544</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</si>
  <si>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</si>
  <si>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</si>
  <si>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</si>
  <si>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</si>
  <si>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</si>
  <si>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</si>
  <si>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</si>
  <si>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</si>
  <si>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</si>
  <si>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</si>
  <si>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</si>
  <si>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</si>
  <si>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</si>
  <si>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</si>
  <si>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</si>
  <si>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</si>
  <si>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</si>
  <si>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</si>
  <si>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</si>
  <si>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</si>
  <si>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</si>
  <si>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</si>
  <si>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</si>
  <si>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</si>
  <si>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</si>
  <si>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</si>
  <si>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</si>
  <si>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</si>
  <si>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</si>
  <si>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</si>
  <si>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</si>
  <si>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</si>
  <si>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</si>
  <si>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</si>
  <si>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</si>
  <si>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</si>
  <si>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</si>
  <si>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</si>
  <si>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</si>
  <si>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</si>
  <si>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</si>
  <si>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</si>
  <si>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</si>
  <si>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</si>
  <si>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</si>
  <si>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</si>
  <si>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</si>
  <si>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</si>
  <si>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</si>
  <si>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</si>
  <si>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</si>
  <si>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</si>
  <si>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</si>
  <si>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</si>
  <si>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</si>
  <si>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</si>
  <si>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641</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</si>
  <si>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</si>
  <si>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</si>
  <si>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</si>
  <si>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</si>
  <si>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</si>
  <si>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</si>
  <si>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</si>
  <si>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</si>
  <si>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</si>
  <si>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</si>
  <si>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</si>
  <si>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</si>
  <si>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</si>
  <si>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</si>
  <si>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</si>
  <si>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</si>
  <si>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</si>
  <si>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</si>
  <si>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</si>
  <si>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</si>
  <si>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</si>
  <si>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</si>
  <si>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</si>
  <si>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</si>
  <si>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</si>
  <si>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</si>
  <si>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</si>
  <si>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</si>
  <si>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</si>
  <si>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</si>
  <si>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</si>
  <si>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</si>
  <si>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</si>
  <si>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</si>
  <si>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</si>
  <si>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</si>
  <si>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</si>
  <si>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</si>
  <si>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</si>
  <si>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</si>
  <si>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</si>
  <si>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</si>
  <si>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</si>
  <si>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</si>
  <si>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</si>
  <si>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</si>
  <si>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</si>
  <si>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</si>
  <si>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</si>
  <si>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</si>
  <si>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</si>
  <si>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</si>
  <si>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</si>
  <si>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</si>
  <si>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</si>
  <si>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</si>
  <si>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</si>
  <si>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</si>
  <si>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</si>
  <si>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</si>
  <si>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</si>
  <si>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</si>
  <si>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</si>
  <si>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</si>
  <si>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</si>
  <si>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</si>
  <si>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</si>
  <si>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</si>
  <si>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</si>
  <si>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</si>
  <si>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</si>
  <si>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</si>
  <si>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</si>
  <si>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</si>
  <si>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</si>
  <si>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</si>
  <si>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SBI Fixed Maturity Plan (FMP)- Series 51</t>
  </si>
  <si>
    <t>1901563</t>
  </si>
  <si>
    <t>7.16% State Government of Madhya Pradesh 2026</t>
  </si>
  <si>
    <t>IN2120160048</t>
  </si>
  <si>
    <t>1901562</t>
  </si>
  <si>
    <t>7.60% State Government of Gujarat 2026</t>
  </si>
  <si>
    <t>IN1520160087</t>
  </si>
  <si>
    <t>1901564</t>
  </si>
  <si>
    <t>7.62% State Government of Telangana 2026</t>
  </si>
  <si>
    <t>IN4520160081</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</si>
  <si>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</si>
  <si>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</si>
  <si>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</si>
  <si>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</si>
  <si>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</si>
  <si>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</si>
  <si>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</si>
  <si>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</si>
  <si>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</si>
  <si>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</si>
  <si>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</si>
  <si>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</si>
  <si>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</si>
  <si>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</si>
  <si>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</si>
  <si>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</si>
  <si>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</si>
  <si>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</si>
  <si>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</si>
  <si>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</si>
  <si>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</si>
  <si>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</si>
  <si>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</si>
  <si>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</si>
  <si>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</si>
  <si>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</si>
  <si>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</si>
  <si>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</si>
  <si>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</si>
  <si>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</si>
  <si>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</si>
  <si>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</si>
  <si>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</si>
  <si>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</si>
  <si>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</si>
  <si>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</si>
  <si>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</si>
  <si>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</si>
  <si>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</si>
  <si>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</si>
  <si>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</si>
  <si>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</si>
  <si>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</si>
  <si>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</si>
  <si>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</si>
  <si>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</si>
  <si>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</si>
  <si>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</si>
  <si>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</si>
  <si>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</si>
  <si>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</si>
  <si>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</si>
  <si>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</si>
  <si>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</si>
  <si>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</si>
  <si>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</si>
  <si>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</si>
  <si>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</si>
  <si>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</si>
  <si>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</si>
  <si>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</si>
  <si>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</si>
  <si>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</si>
  <si>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</si>
  <si>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</si>
  <si>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</si>
  <si>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</si>
  <si>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</si>
  <si>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</si>
  <si>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</si>
  <si>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</si>
  <si>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</si>
  <si>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</si>
  <si>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</si>
  <si>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</si>
  <si>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</si>
  <si>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</si>
  <si>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</si>
  <si>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</si>
  <si>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</si>
  <si>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</si>
  <si>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</si>
  <si>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</si>
  <si>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</si>
  <si>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</si>
  <si>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</si>
  <si>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</si>
  <si>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</si>
  <si>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</si>
  <si>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</si>
  <si>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</si>
  <si>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</si>
  <si>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</si>
  <si>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</si>
  <si>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</si>
  <si>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</si>
  <si>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</si>
  <si>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</si>
  <si>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</si>
  <si>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</si>
  <si>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</si>
  <si>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</si>
  <si>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</si>
  <si>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</si>
  <si>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</si>
  <si>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</si>
  <si>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</si>
  <si>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</si>
  <si>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</si>
  <si>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</si>
  <si>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</si>
  <si>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</si>
  <si>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</si>
  <si>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</si>
  <si>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</si>
  <si>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</si>
  <si>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</si>
  <si>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</si>
  <si>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</si>
  <si>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</si>
  <si>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</si>
  <si>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</si>
  <si>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</si>
  <si>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</si>
  <si>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</si>
  <si>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</si>
  <si>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</si>
  <si>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</si>
  <si>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</si>
  <si>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</si>
  <si>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</si>
  <si>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</si>
  <si>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</si>
  <si>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</si>
  <si>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</si>
  <si>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</si>
  <si>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</si>
  <si>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</si>
  <si>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</si>
  <si>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</si>
  <si>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</si>
  <si>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</si>
  <si>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</si>
  <si>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</si>
  <si>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</si>
  <si>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</si>
  <si>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</si>
  <si>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</si>
  <si>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</si>
  <si>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</si>
  <si>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</si>
  <si>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</si>
  <si>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</si>
  <si>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</si>
  <si>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</si>
  <si>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</si>
  <si>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</si>
  <si>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</si>
  <si>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</si>
  <si>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</si>
  <si>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</si>
  <si>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</si>
  <si>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703692</t>
  </si>
  <si>
    <t>INE848E07AL0</t>
  </si>
  <si>
    <t>701892</t>
  </si>
  <si>
    <t>INE134E08DU8</t>
  </si>
  <si>
    <t>701744</t>
  </si>
  <si>
    <t>INE206D08261</t>
  </si>
  <si>
    <t>701752</t>
  </si>
  <si>
    <t>INE752E07JZ5</t>
  </si>
  <si>
    <t>703687</t>
  </si>
  <si>
    <t>INE848E07864</t>
  </si>
  <si>
    <t>700230</t>
  </si>
  <si>
    <t>INE134E08II2</t>
  </si>
  <si>
    <t>700780</t>
  </si>
  <si>
    <t>INE752E07MS4</t>
  </si>
  <si>
    <t>703783</t>
  </si>
  <si>
    <t>INE848E07BJ2</t>
  </si>
  <si>
    <t>900101</t>
  </si>
  <si>
    <t>7.27% CGL 2026</t>
  </si>
  <si>
    <t>IN0020190016</t>
  </si>
  <si>
    <t>1901905</t>
  </si>
  <si>
    <t>7.84% State Government of Maharashtra 2026</t>
  </si>
  <si>
    <t>IN2220160039</t>
  </si>
  <si>
    <t>1904160</t>
  </si>
  <si>
    <t>IN2020160031</t>
  </si>
  <si>
    <t>1904457</t>
  </si>
  <si>
    <t>7.98% State Government of Gujarat 2026</t>
  </si>
  <si>
    <t>IN1520160038</t>
  </si>
  <si>
    <t>1901921</t>
  </si>
  <si>
    <t>7.63% State Government of West Bengal 2026</t>
  </si>
  <si>
    <t>IN3420160043</t>
  </si>
  <si>
    <t>1900231</t>
  </si>
  <si>
    <t>8.67% State Government of Karnataka 2026</t>
  </si>
  <si>
    <t>IN1920150092</t>
  </si>
  <si>
    <t>1901912</t>
  </si>
  <si>
    <t>8.00% State Government of Rajasthan 2026</t>
  </si>
  <si>
    <t>IN2920160024</t>
  </si>
  <si>
    <t>1900826</t>
  </si>
  <si>
    <t>7.96% State Government of Maharashtra 2026</t>
  </si>
  <si>
    <t>IN2220160021</t>
  </si>
  <si>
    <t>1901243</t>
  </si>
  <si>
    <t>7.02% State Government of Gujarat 2026</t>
  </si>
  <si>
    <t>IN1520190092</t>
  </si>
  <si>
    <t>1904007</t>
  </si>
  <si>
    <t>7.18% State Government of Haryana 2026</t>
  </si>
  <si>
    <t>IN1620160193</t>
  </si>
  <si>
    <t>1901122</t>
  </si>
  <si>
    <t>8.02% State Government of Uttar Pradesh 2026</t>
  </si>
  <si>
    <t>IN3320160010</t>
  </si>
  <si>
    <t>1900675</t>
  </si>
  <si>
    <t>7.84% State Government of Tamil Nadu 2026</t>
  </si>
  <si>
    <t>IN3120160061</t>
  </si>
  <si>
    <t>1901901</t>
  </si>
  <si>
    <t>7.62% State Government of Madhya Pradesh 2026</t>
  </si>
  <si>
    <t>IN2120160014</t>
  </si>
  <si>
    <t>1900640</t>
  </si>
  <si>
    <t>7.99% State Government of Uttar Pradesh 2026</t>
  </si>
  <si>
    <t>IN3320160176</t>
  </si>
  <si>
    <t>1901880</t>
  </si>
  <si>
    <t>7.19% State Government of Uttar Pradesh 2026</t>
  </si>
  <si>
    <t>IN3320160234</t>
  </si>
  <si>
    <t>1900908</t>
  </si>
  <si>
    <t>IN3320160036</t>
  </si>
  <si>
    <t>1901000</t>
  </si>
  <si>
    <t>8.49% State Government of Tamil Nadu 2026</t>
  </si>
  <si>
    <t>IN3120150195</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</si>
  <si>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</si>
  <si>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</si>
  <si>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</si>
  <si>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</si>
  <si>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</si>
  <si>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</si>
  <si>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</si>
  <si>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</si>
  <si>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</si>
  <si>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</si>
  <si>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</si>
  <si>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</si>
  <si>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</si>
  <si>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</si>
  <si>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</si>
  <si>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1900229</t>
  </si>
  <si>
    <t>8.82% State Government of Bihar 2026</t>
  </si>
  <si>
    <t>IN1320150049</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</si>
  <si>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</si>
  <si>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</si>
  <si>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</si>
  <si>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</si>
  <si>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</si>
  <si>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</si>
  <si>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</si>
  <si>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</si>
  <si>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</si>
  <si>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</si>
  <si>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</si>
  <si>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</si>
  <si>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</si>
  <si>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</si>
  <si>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</si>
  <si>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</si>
  <si>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</si>
  <si>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</si>
  <si>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</si>
  <si>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</si>
  <si>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</si>
  <si>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</si>
  <si>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</si>
  <si>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</si>
  <si>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</si>
  <si>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</si>
  <si>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</si>
  <si>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</si>
  <si>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</si>
  <si>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</si>
  <si>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</si>
  <si>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</si>
  <si>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</si>
  <si>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</si>
  <si>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</si>
  <si>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</si>
  <si>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</si>
  <si>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</si>
  <si>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</si>
  <si>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</si>
  <si>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</si>
  <si>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</si>
  <si>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</si>
  <si>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1900230</t>
  </si>
  <si>
    <t>8.82% State Government of Jharkhand 2026</t>
  </si>
  <si>
    <t>IN3720150074</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</si>
  <si>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</si>
  <si>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</si>
  <si>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</si>
  <si>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</si>
  <si>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</si>
  <si>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</si>
  <si>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</si>
  <si>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</si>
  <si>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</si>
  <si>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</si>
  <si>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</si>
  <si>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</si>
  <si>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</si>
  <si>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</si>
  <si>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</si>
  <si>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</si>
  <si>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</si>
  <si>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</si>
  <si>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</si>
  <si>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</si>
  <si>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</si>
  <si>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</si>
  <si>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</si>
  <si>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</si>
  <si>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</si>
  <si>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</si>
  <si>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</si>
  <si>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</si>
  <si>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</si>
  <si>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</si>
  <si>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</si>
  <si>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</si>
  <si>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</si>
  <si>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</si>
  <si>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</si>
  <si>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</si>
  <si>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</si>
  <si>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</si>
  <si>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</si>
  <si>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</si>
  <si>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</si>
  <si>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</si>
  <si>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</si>
  <si>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</si>
  <si>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</si>
  <si>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</si>
  <si>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</si>
  <si>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</si>
  <si>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</si>
  <si>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</si>
  <si>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</si>
  <si>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</si>
  <si>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</si>
  <si>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</si>
  <si>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</si>
  <si>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</si>
  <si>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</si>
  <si>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</si>
  <si>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</si>
  <si>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</si>
  <si>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</si>
  <si>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</si>
  <si>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</si>
  <si>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</si>
  <si>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</si>
  <si>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</si>
  <si>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</si>
  <si>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</si>
  <si>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</si>
  <si>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</si>
  <si>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</si>
  <si>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</si>
  <si>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</si>
  <si>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</si>
  <si>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</si>
  <si>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</si>
  <si>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</si>
  <si>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</si>
  <si>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</si>
  <si>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</si>
  <si>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</si>
  <si>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</si>
  <si>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</si>
  <si>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</si>
  <si>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</si>
  <si>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</si>
  <si>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</si>
  <si>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</si>
  <si>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</si>
  <si>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</si>
  <si>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</si>
  <si>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</si>
  <si>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</si>
  <si>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</si>
  <si>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5100090</t>
  </si>
  <si>
    <t>GOI 12.06.2027 GOV</t>
  </si>
  <si>
    <t>IN000627C041</t>
  </si>
  <si>
    <t>655</t>
  </si>
  <si>
    <t>SBI Fixed Maturity Plan (FMP)- Series 66</t>
  </si>
  <si>
    <t>1900682</t>
  </si>
  <si>
    <t>8.57% State Government of Andhra Pradesh 2026</t>
  </si>
  <si>
    <t>IN1020150141</t>
  </si>
  <si>
    <t>1904469</t>
  </si>
  <si>
    <t>8.65% State Government of Rajasthan 2026</t>
  </si>
  <si>
    <t>IN2920150256</t>
  </si>
  <si>
    <t>900029</t>
  </si>
  <si>
    <t>8.51% State Government of Maharashtra 2026</t>
  </si>
  <si>
    <t>IN2220150204</t>
  </si>
  <si>
    <t>5100026</t>
  </si>
  <si>
    <t>GOI 16.12.2025 GOV</t>
  </si>
  <si>
    <t>IN001225C076</t>
  </si>
  <si>
    <t>5100025</t>
  </si>
  <si>
    <t>GOI 02.01.2026 GOV</t>
  </si>
  <si>
    <t>IN000126C010</t>
  </si>
  <si>
    <t>SBI Fixed Maturity Plan (FMP)- Series 67</t>
  </si>
  <si>
    <t>1904484</t>
  </si>
  <si>
    <t>8.06% State Government of Uttarakhand 2026</t>
  </si>
  <si>
    <t>IN3620160025</t>
  </si>
  <si>
    <t>5100027</t>
  </si>
  <si>
    <t>GOI 10.05.2026 GOV</t>
  </si>
  <si>
    <t>IN000526C011</t>
  </si>
  <si>
    <t>5100028</t>
  </si>
  <si>
    <t>GOI 07.06.2026 GOV</t>
  </si>
  <si>
    <t>IN000626C019</t>
  </si>
  <si>
    <t>657</t>
  </si>
  <si>
    <t>SBI Fixed Maturity Plan (FMP)- Series 63</t>
  </si>
  <si>
    <t>702535</t>
  </si>
  <si>
    <t>INE001A07SP7</t>
  </si>
  <si>
    <t>1008436</t>
  </si>
  <si>
    <t>INE601U14IR5</t>
  </si>
  <si>
    <t>1008437</t>
  </si>
  <si>
    <t>INE909H14OW7</t>
  </si>
  <si>
    <t>1008435</t>
  </si>
  <si>
    <t>Julius Baer Capital (India) Pvt. Ltd.</t>
  </si>
  <si>
    <t>INE824H14IY6</t>
  </si>
  <si>
    <t>1008442</t>
  </si>
  <si>
    <t>INE02JD14146</t>
  </si>
  <si>
    <t>1102031</t>
  </si>
  <si>
    <t>INE476A16TW6</t>
  </si>
  <si>
    <t>1800897</t>
  </si>
  <si>
    <t>364 DAY T-BILL 24.08.23</t>
  </si>
  <si>
    <t>IN002022Z218</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</si>
  <si>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</si>
  <si>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</si>
  <si>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</si>
  <si>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</si>
  <si>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</si>
  <si>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</si>
  <si>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</si>
  <si>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</si>
  <si>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</si>
  <si>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</si>
  <si>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</si>
  <si>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</si>
  <si>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</si>
  <si>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</si>
  <si>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</si>
  <si>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</si>
  <si>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</si>
  <si>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</si>
  <si>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</si>
  <si>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</si>
  <si>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</si>
  <si>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1008463</t>
  </si>
  <si>
    <t>INE824H14JA4</t>
  </si>
  <si>
    <t>1008461</t>
  </si>
  <si>
    <t>INE02JD14153</t>
  </si>
  <si>
    <t>1008480</t>
  </si>
  <si>
    <t>INE763G14ND2</t>
  </si>
  <si>
    <t>1008947</t>
  </si>
  <si>
    <t>INE929O14AN9</t>
  </si>
  <si>
    <t>1102036</t>
  </si>
  <si>
    <t>INE238AD6025</t>
  </si>
  <si>
    <t>1102038</t>
  </si>
  <si>
    <t>INE160A16MO8</t>
  </si>
  <si>
    <t>1102043</t>
  </si>
  <si>
    <t>INE171A16KF7</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</si>
  <si>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</si>
  <si>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</si>
  <si>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</si>
  <si>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</si>
  <si>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</si>
  <si>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</si>
  <si>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</si>
  <si>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</si>
  <si>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</si>
  <si>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</si>
  <si>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</si>
  <si>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</si>
  <si>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100149</t>
  </si>
  <si>
    <t>INE528G01035</t>
  </si>
  <si>
    <t>100127</t>
  </si>
  <si>
    <t>CG Power and Industrial Solutions Ltd.</t>
  </si>
  <si>
    <t>INE067A01029</t>
  </si>
  <si>
    <t>100816</t>
  </si>
  <si>
    <t>APL Apollo Tubes Ltd.</t>
  </si>
  <si>
    <t>INE702C01027</t>
  </si>
  <si>
    <t>100677</t>
  </si>
  <si>
    <t>Dixon Technologies (India) Ltd.</t>
  </si>
  <si>
    <t>INE935N01020</t>
  </si>
  <si>
    <t>100118</t>
  </si>
  <si>
    <t>Tata Chemicals Ltd.</t>
  </si>
  <si>
    <t>INE092A01019</t>
  </si>
  <si>
    <t>100372</t>
  </si>
  <si>
    <t>Apollo Tyres Ltd.</t>
  </si>
  <si>
    <t>INE438A01022</t>
  </si>
  <si>
    <t>100939</t>
  </si>
  <si>
    <t>Gujarat Fluorochemicals Ltd.</t>
  </si>
  <si>
    <t>INE09N301011</t>
  </si>
  <si>
    <t>100362</t>
  </si>
  <si>
    <t>JSW Energy Ltd.</t>
  </si>
  <si>
    <t>INE121E01018</t>
  </si>
  <si>
    <t>100145</t>
  </si>
  <si>
    <t>Atul Ltd.</t>
  </si>
  <si>
    <t>INE100A01010</t>
  </si>
  <si>
    <t>100335</t>
  </si>
  <si>
    <t>Kajaria Ceramics Ltd.</t>
  </si>
  <si>
    <t>INE217B01036</t>
  </si>
  <si>
    <t>100230</t>
  </si>
  <si>
    <t>INE511C01022</t>
  </si>
  <si>
    <t>100283</t>
  </si>
  <si>
    <t>Honeywell Automation India Ltd.</t>
  </si>
  <si>
    <t>INE671A01010</t>
  </si>
  <si>
    <t>101574</t>
  </si>
  <si>
    <t>Linde India Ltd.</t>
  </si>
  <si>
    <t>INE473A01011</t>
  </si>
  <si>
    <t>100267</t>
  </si>
  <si>
    <t>Oil India Ltd.</t>
  </si>
  <si>
    <t>INE274J01014</t>
  </si>
  <si>
    <t>100122</t>
  </si>
  <si>
    <t>INE692A01016</t>
  </si>
  <si>
    <t>101670</t>
  </si>
  <si>
    <t>Patanjali Foods Ltd.</t>
  </si>
  <si>
    <t>INE619A01035</t>
  </si>
  <si>
    <t>100225</t>
  </si>
  <si>
    <t>Hindustan Zinc Ltd.</t>
  </si>
  <si>
    <t>INE267A01025</t>
  </si>
  <si>
    <t>100151</t>
  </si>
  <si>
    <t>3M India Ltd.</t>
  </si>
  <si>
    <t>INE470A01017</t>
  </si>
  <si>
    <t>100369</t>
  </si>
  <si>
    <t>Rajesh Exports Ltd.</t>
  </si>
  <si>
    <t>INE343B01030</t>
  </si>
  <si>
    <t>101344</t>
  </si>
  <si>
    <t>Devyani International Ltd.</t>
  </si>
  <si>
    <t>INE872J01023</t>
  </si>
  <si>
    <t>100824</t>
  </si>
  <si>
    <t>Aavas Financiers Ltd.</t>
  </si>
  <si>
    <t>INE216P01012</t>
  </si>
  <si>
    <t>100356</t>
  </si>
  <si>
    <t>Ajanta Pharma Ltd.</t>
  </si>
  <si>
    <t>INE031B01049</t>
  </si>
  <si>
    <t>101176</t>
  </si>
  <si>
    <t>Happiest Minds Technologies Ltd.</t>
  </si>
  <si>
    <t>INE419U01012</t>
  </si>
  <si>
    <t>100068</t>
  </si>
  <si>
    <t>Kansai Nerolac Paints Ltd.</t>
  </si>
  <si>
    <t>INE531A01024</t>
  </si>
  <si>
    <t>101547</t>
  </si>
  <si>
    <t>INE053F01010</t>
  </si>
  <si>
    <t>101616</t>
  </si>
  <si>
    <t>Affle (India) Ltd.</t>
  </si>
  <si>
    <t>INE00WC01027</t>
  </si>
  <si>
    <t>100031</t>
  </si>
  <si>
    <t>Bayer Cropscience Ltd.</t>
  </si>
  <si>
    <t>INE462A01022</t>
  </si>
  <si>
    <t>101152</t>
  </si>
  <si>
    <t>Sumitomo Chemical India Ltd.</t>
  </si>
  <si>
    <t>INE258G01013</t>
  </si>
  <si>
    <t>100774</t>
  </si>
  <si>
    <t>INE763G01038</t>
  </si>
  <si>
    <t>101432</t>
  </si>
  <si>
    <t>Star Health &amp; Allied Insurance Co. Ltd.</t>
  </si>
  <si>
    <t>INE575P01011</t>
  </si>
  <si>
    <t>100518</t>
  </si>
  <si>
    <t>Vinati Organics Ltd.</t>
  </si>
  <si>
    <t>INE410B01037</t>
  </si>
  <si>
    <t>100257</t>
  </si>
  <si>
    <t>Whirlpool of India Ltd.</t>
  </si>
  <si>
    <t>INE716A01013</t>
  </si>
  <si>
    <t>100701</t>
  </si>
  <si>
    <t>Nippon Life India Asset Management Ltd.</t>
  </si>
  <si>
    <t>INE298J01013</t>
  </si>
  <si>
    <t>100733</t>
  </si>
  <si>
    <t>General Insurance Corporation of India</t>
  </si>
  <si>
    <t>INE481Y01014</t>
  </si>
  <si>
    <t>100093</t>
  </si>
  <si>
    <t>Blue Dart Express Ltd.</t>
  </si>
  <si>
    <t>INE233B01017</t>
  </si>
  <si>
    <t>100741</t>
  </si>
  <si>
    <t>Trident Ltd.</t>
  </si>
  <si>
    <t>INE064C01022</t>
  </si>
  <si>
    <t>100914</t>
  </si>
  <si>
    <t>Alkyl Amines Chemicals Ltd.</t>
  </si>
  <si>
    <t>INE150B01039</t>
  </si>
  <si>
    <t>101671</t>
  </si>
  <si>
    <t>INE517B01013</t>
  </si>
  <si>
    <t>100059</t>
  </si>
  <si>
    <t>INE233A01035</t>
  </si>
  <si>
    <t>101433</t>
  </si>
  <si>
    <t>Metro Brands Ltd.</t>
  </si>
  <si>
    <t>INE317I01021</t>
  </si>
  <si>
    <t>101312</t>
  </si>
  <si>
    <t>Clean Science &amp; Technology Ltd.</t>
  </si>
  <si>
    <t>INE227W01023</t>
  </si>
  <si>
    <t>662</t>
  </si>
  <si>
    <t>SBI Nifty Smallcap 250 Index Fund</t>
  </si>
  <si>
    <t>100872</t>
  </si>
  <si>
    <t>KPIT Technologies Ltd.</t>
  </si>
  <si>
    <t>INE04I401011</t>
  </si>
  <si>
    <t>100746</t>
  </si>
  <si>
    <t>KEI Industries Ltd.</t>
  </si>
  <si>
    <t>INE878B01027</t>
  </si>
  <si>
    <t>100358</t>
  </si>
  <si>
    <t>Suzlon Energy Ltd.</t>
  </si>
  <si>
    <t>INE040H01021</t>
  </si>
  <si>
    <t>100238</t>
  </si>
  <si>
    <t>Cyient Ltd.</t>
  </si>
  <si>
    <t>INE136B01020</t>
  </si>
  <si>
    <t>100517</t>
  </si>
  <si>
    <t>Redington Ltd.</t>
  </si>
  <si>
    <t>INE891D01026</t>
  </si>
  <si>
    <t>100900</t>
  </si>
  <si>
    <t>Sonata Software Ltd.</t>
  </si>
  <si>
    <t>INE269A01021</t>
  </si>
  <si>
    <t>100533</t>
  </si>
  <si>
    <t>Radico Khaitan Ltd.</t>
  </si>
  <si>
    <t>INE944F01028</t>
  </si>
  <si>
    <t>100661</t>
  </si>
  <si>
    <t>Central Depository Services (I) Ltd.</t>
  </si>
  <si>
    <t>INE736A01011</t>
  </si>
  <si>
    <t>100294</t>
  </si>
  <si>
    <t>IIFL Finance Ltd.</t>
  </si>
  <si>
    <t>INE530B01024</t>
  </si>
  <si>
    <t>100220</t>
  </si>
  <si>
    <t>Cholamandalam Financial Holdings Ltd.</t>
  </si>
  <si>
    <t>INE149A01033</t>
  </si>
  <si>
    <t>101632</t>
  </si>
  <si>
    <t>Angel One Ltd.</t>
  </si>
  <si>
    <t>INE732I01013</t>
  </si>
  <si>
    <t>100575</t>
  </si>
  <si>
    <t>BSE Ltd.</t>
  </si>
  <si>
    <t>INE118H01025</t>
  </si>
  <si>
    <t>100383</t>
  </si>
  <si>
    <t>Lakshmi Machine Works Ltd.</t>
  </si>
  <si>
    <t>INE269B01029</t>
  </si>
  <si>
    <t>100052</t>
  </si>
  <si>
    <t>INE017A01032</t>
  </si>
  <si>
    <t>101699</t>
  </si>
  <si>
    <t>Tanla Solutions Ltd.</t>
  </si>
  <si>
    <t>INE483C01032</t>
  </si>
  <si>
    <t>100253</t>
  </si>
  <si>
    <t>Amara Raja Batteries Ltd.</t>
  </si>
  <si>
    <t>INE885A01032</t>
  </si>
  <si>
    <t>100061</t>
  </si>
  <si>
    <t>KEC International Ltd.</t>
  </si>
  <si>
    <t>INE389H01022</t>
  </si>
  <si>
    <t>100156</t>
  </si>
  <si>
    <t>Finolex Cables Ltd.</t>
  </si>
  <si>
    <t>INE235A01022</t>
  </si>
  <si>
    <t>100229</t>
  </si>
  <si>
    <t>NCC Ltd.</t>
  </si>
  <si>
    <t>INE868B01028</t>
  </si>
  <si>
    <t>100152</t>
  </si>
  <si>
    <t>Castrol India Ltd.</t>
  </si>
  <si>
    <t>INE172A01027</t>
  </si>
  <si>
    <t>100477</t>
  </si>
  <si>
    <t>PNB Housing Finance Ltd.</t>
  </si>
  <si>
    <t>INE572E01012</t>
  </si>
  <si>
    <t>100069</t>
  </si>
  <si>
    <t>CIE Automotive India Ltd.</t>
  </si>
  <si>
    <t>INE536H01010</t>
  </si>
  <si>
    <t>100542</t>
  </si>
  <si>
    <t>INE301A01014</t>
  </si>
  <si>
    <t>100913</t>
  </si>
  <si>
    <t>Rail Vikas Nigam Ltd.</t>
  </si>
  <si>
    <t>INE415G01027</t>
  </si>
  <si>
    <t>101681</t>
  </si>
  <si>
    <t>HFCL Ltd.</t>
  </si>
  <si>
    <t>INE548A01028</t>
  </si>
  <si>
    <t>100311</t>
  </si>
  <si>
    <t>Asahi India Glass Ltd.</t>
  </si>
  <si>
    <t>INE439A01020</t>
  </si>
  <si>
    <t>101690</t>
  </si>
  <si>
    <t>Polymedicure Ltd.</t>
  </si>
  <si>
    <t>INE205C01021</t>
  </si>
  <si>
    <t>Healthcare Equipment &amp; Supplies</t>
  </si>
  <si>
    <t>100632</t>
  </si>
  <si>
    <t>Apar Industries Ltd.</t>
  </si>
  <si>
    <t>INE372A01015</t>
  </si>
  <si>
    <t>101674</t>
  </si>
  <si>
    <t>Bharat Dynamics Ltd.</t>
  </si>
  <si>
    <t>INE171Z01018</t>
  </si>
  <si>
    <t>101701</t>
  </si>
  <si>
    <t>Tejas Networks Ltd.</t>
  </si>
  <si>
    <t>INE010J01012</t>
  </si>
  <si>
    <t>Telecom - Equipment &amp; Accessories</t>
  </si>
  <si>
    <t>101623</t>
  </si>
  <si>
    <t>Piramal Pharma Ltd.</t>
  </si>
  <si>
    <t>INE0DK501011</t>
  </si>
  <si>
    <t>101847</t>
  </si>
  <si>
    <t>Tamilnad Mercantile Bank Ltd.</t>
  </si>
  <si>
    <t>INE668A01016</t>
  </si>
  <si>
    <t>101081</t>
  </si>
  <si>
    <t>Suven Pharmaceuticals Ltd.</t>
  </si>
  <si>
    <t>INE03QK01018</t>
  </si>
  <si>
    <t>101677</t>
  </si>
  <si>
    <t>Capri Global Capital Ltd.</t>
  </si>
  <si>
    <t>INE180C01026</t>
  </si>
  <si>
    <t>101496</t>
  </si>
  <si>
    <t>Sapphire Foods India Ltd.</t>
  </si>
  <si>
    <t>INE806T01012</t>
  </si>
  <si>
    <t>101488</t>
  </si>
  <si>
    <t>Aptus Value Housing Finance India Ltd.</t>
  </si>
  <si>
    <t>INE852O01025</t>
  </si>
  <si>
    <t>100752</t>
  </si>
  <si>
    <t>Praj Industries Ltd.</t>
  </si>
  <si>
    <t>INE074A01025</t>
  </si>
  <si>
    <t>100281</t>
  </si>
  <si>
    <t>Century Textiles &amp; Industries Ltd.</t>
  </si>
  <si>
    <t>INE055A01016</t>
  </si>
  <si>
    <t>100326</t>
  </si>
  <si>
    <t>E.I.D-Parry (India) Ltd.</t>
  </si>
  <si>
    <t>INE126A01031</t>
  </si>
  <si>
    <t>101679</t>
  </si>
  <si>
    <t>EIH Ltd.</t>
  </si>
  <si>
    <t>INE230A01023</t>
  </si>
  <si>
    <t>100707</t>
  </si>
  <si>
    <t>Cera Sanitaryware Ltd.</t>
  </si>
  <si>
    <t>INE739E01017</t>
  </si>
  <si>
    <t>100074</t>
  </si>
  <si>
    <t>JK Lakshmi Cement Ltd.</t>
  </si>
  <si>
    <t>INE786A01032</t>
  </si>
  <si>
    <t>101063</t>
  </si>
  <si>
    <t>Hitachi Energy India Ltd.</t>
  </si>
  <si>
    <t>INE07Y701011</t>
  </si>
  <si>
    <t>100828</t>
  </si>
  <si>
    <t>Zensar Technologies Ltd.</t>
  </si>
  <si>
    <t>INE520A01027</t>
  </si>
  <si>
    <t>100417</t>
  </si>
  <si>
    <t>CEAT Ltd.</t>
  </si>
  <si>
    <t>INE482A01020</t>
  </si>
  <si>
    <t>100585</t>
  </si>
  <si>
    <t>DCM Shriram Ltd.</t>
  </si>
  <si>
    <t>INE499A01024</t>
  </si>
  <si>
    <t>101347</t>
  </si>
  <si>
    <t>Brightcom Group Ltd.</t>
  </si>
  <si>
    <t>INE425B01027</t>
  </si>
  <si>
    <t>100906</t>
  </si>
  <si>
    <t>360 ONE WAM Ltd.</t>
  </si>
  <si>
    <t>INE466L01038</t>
  </si>
  <si>
    <t>101489</t>
  </si>
  <si>
    <t>Data Patterns (India) Ltd.</t>
  </si>
  <si>
    <t>INE0IX101010</t>
  </si>
  <si>
    <t>101177</t>
  </si>
  <si>
    <t>Route Mobile Ltd.</t>
  </si>
  <si>
    <t>INE450U01017</t>
  </si>
  <si>
    <t>100536</t>
  </si>
  <si>
    <t>VIP Industries Ltd.</t>
  </si>
  <si>
    <t>INE054A01027</t>
  </si>
  <si>
    <t>101168</t>
  </si>
  <si>
    <t>GMM Pfaudler Ltd.</t>
  </si>
  <si>
    <t>INE541A01023</t>
  </si>
  <si>
    <t>100745</t>
  </si>
  <si>
    <t>Aegis Logistics Ltd.</t>
  </si>
  <si>
    <t>INE208C01025</t>
  </si>
  <si>
    <t>101689</t>
  </si>
  <si>
    <t>Olectra Greentech Ltd.</t>
  </si>
  <si>
    <t>INE260D01016</t>
  </si>
  <si>
    <t>100434</t>
  </si>
  <si>
    <t>Century Plyboards (India) Ltd.</t>
  </si>
  <si>
    <t>INE348B01021</t>
  </si>
  <si>
    <t>100561</t>
  </si>
  <si>
    <t>RHI Magnesita India Ltd.</t>
  </si>
  <si>
    <t>INE743M01012</t>
  </si>
  <si>
    <t>100653</t>
  </si>
  <si>
    <t>Deepak Fertilizers and Petrochemicals Corporation Ltd.</t>
  </si>
  <si>
    <t>INE501A01019</t>
  </si>
  <si>
    <t>100342</t>
  </si>
  <si>
    <t>Vardhman Textiles Ltd.</t>
  </si>
  <si>
    <t>INE825A01020</t>
  </si>
  <si>
    <t>100755</t>
  </si>
  <si>
    <t>Amber Enterprises India Ltd.</t>
  </si>
  <si>
    <t>INE371P01015</t>
  </si>
  <si>
    <t>100255</t>
  </si>
  <si>
    <t>PNC Infratech Ltd.</t>
  </si>
  <si>
    <t>INE195J01029</t>
  </si>
  <si>
    <t>100265</t>
  </si>
  <si>
    <t>Gujarat State Fertilizers &amp; Chemicals Ltd.</t>
  </si>
  <si>
    <t>INE026A01025</t>
  </si>
  <si>
    <t>100440</t>
  </si>
  <si>
    <t>Birla Corporation Ltd.</t>
  </si>
  <si>
    <t>INE340A01012</t>
  </si>
  <si>
    <t>100233</t>
  </si>
  <si>
    <t>eClerx Services Ltd.</t>
  </si>
  <si>
    <t>INE738I01010</t>
  </si>
  <si>
    <t>100051</t>
  </si>
  <si>
    <t>Alembic Pharmaceuticals Ltd.</t>
  </si>
  <si>
    <t>INE901L01018</t>
  </si>
  <si>
    <t>101284</t>
  </si>
  <si>
    <t>Craftsman Automation Ltd.</t>
  </si>
  <si>
    <t>INE00LO01017</t>
  </si>
  <si>
    <t>101693</t>
  </si>
  <si>
    <t>Shree Renuka Sugars Ltd.</t>
  </si>
  <si>
    <t>INE087H01022</t>
  </si>
  <si>
    <t>100728</t>
  </si>
  <si>
    <t>Welspun Corp Ltd.</t>
  </si>
  <si>
    <t>INE191B01025</t>
  </si>
  <si>
    <t>100045</t>
  </si>
  <si>
    <t>Gujarat Pipavav Port Ltd.</t>
  </si>
  <si>
    <t>INE517F01014</t>
  </si>
  <si>
    <t>101229</t>
  </si>
  <si>
    <t>Jubilant Ingrevia Ltd.</t>
  </si>
  <si>
    <t>INE0BY001018</t>
  </si>
  <si>
    <t>101181</t>
  </si>
  <si>
    <t>UTI Asset Management Co. Ltd.</t>
  </si>
  <si>
    <t>INE094J01016</t>
  </si>
  <si>
    <t>100685</t>
  </si>
  <si>
    <t>Rain Industries Ltd.</t>
  </si>
  <si>
    <t>INE855B01025</t>
  </si>
  <si>
    <t>100411</t>
  </si>
  <si>
    <t>Jubilant Pharmova Ltd.</t>
  </si>
  <si>
    <t>INE700A01033</t>
  </si>
  <si>
    <t>100062</t>
  </si>
  <si>
    <t>Suprajit Engineering Ltd.</t>
  </si>
  <si>
    <t>INE399C01030</t>
  </si>
  <si>
    <t>100263</t>
  </si>
  <si>
    <t>BEML Ltd.</t>
  </si>
  <si>
    <t>INE258A01016</t>
  </si>
  <si>
    <t>100710</t>
  </si>
  <si>
    <t>Tata Investment Corporation Ltd.</t>
  </si>
  <si>
    <t>INE672A01018</t>
  </si>
  <si>
    <t>100289</t>
  </si>
  <si>
    <t>Shoppers Stop Ltd.</t>
  </si>
  <si>
    <t>INE498B01024</t>
  </si>
  <si>
    <t>100079</t>
  </si>
  <si>
    <t>IDBI Bank Ltd.</t>
  </si>
  <si>
    <t>INE008A01015</t>
  </si>
  <si>
    <t>100731</t>
  </si>
  <si>
    <t>BASF India Ltd.</t>
  </si>
  <si>
    <t>INE373A01013</t>
  </si>
  <si>
    <t>100783</t>
  </si>
  <si>
    <t>JM Financial Ltd.</t>
  </si>
  <si>
    <t>INE780C01023</t>
  </si>
  <si>
    <t>100102</t>
  </si>
  <si>
    <t>Jyothy Laboratories Ltd.</t>
  </si>
  <si>
    <t>INE668F01031</t>
  </si>
  <si>
    <t>Household Products</t>
  </si>
  <si>
    <t>100901</t>
  </si>
  <si>
    <t>Mastek Ltd.</t>
  </si>
  <si>
    <t>INE759A01021</t>
  </si>
  <si>
    <t>100579</t>
  </si>
  <si>
    <t>Indiabulls Real Estate Ltd.</t>
  </si>
  <si>
    <t>INE069I01010</t>
  </si>
  <si>
    <t>100456</t>
  </si>
  <si>
    <t>INE457A01014</t>
  </si>
  <si>
    <t>100444</t>
  </si>
  <si>
    <t>PCBL Ltd.</t>
  </si>
  <si>
    <t>INE602A01031</t>
  </si>
  <si>
    <t>101680</t>
  </si>
  <si>
    <t>The Fertilisers And Chemicals Travancore Ltd.</t>
  </si>
  <si>
    <t>INE188A01015</t>
  </si>
  <si>
    <t>100472</t>
  </si>
  <si>
    <t>EPL Ltd.</t>
  </si>
  <si>
    <t>INE255A01020</t>
  </si>
  <si>
    <t>Quess Corp Ltd.</t>
  </si>
  <si>
    <t>INE615P01015</t>
  </si>
  <si>
    <t>100671</t>
  </si>
  <si>
    <t>HEG Ltd.</t>
  </si>
  <si>
    <t>INE545A01016</t>
  </si>
  <si>
    <t>100751</t>
  </si>
  <si>
    <t>Orient Electric Ltd.</t>
  </si>
  <si>
    <t>INE142Z01019</t>
  </si>
  <si>
    <t>100662</t>
  </si>
  <si>
    <t>Eris Lifesciences Ltd.</t>
  </si>
  <si>
    <t>INE406M01024</t>
  </si>
  <si>
    <t>100760</t>
  </si>
  <si>
    <t>Galaxy Surfactants Ltd.</t>
  </si>
  <si>
    <t>INE600K01018</t>
  </si>
  <si>
    <t>100324</t>
  </si>
  <si>
    <t>NBCC (India) Ltd.</t>
  </si>
  <si>
    <t>INE095N01031</t>
  </si>
  <si>
    <t>101692</t>
  </si>
  <si>
    <t>Prince Pipes and Fittings Ltd.</t>
  </si>
  <si>
    <t>INE689W01016</t>
  </si>
  <si>
    <t>100528</t>
  </si>
  <si>
    <t>Graphite India Ltd.</t>
  </si>
  <si>
    <t>INE371A01025</t>
  </si>
  <si>
    <t>100740</t>
  </si>
  <si>
    <t>Sterlite Technologies Ltd.</t>
  </si>
  <si>
    <t>INE089C01029</t>
  </si>
  <si>
    <t>100148</t>
  </si>
  <si>
    <t>Motilal Oswal Financial Services Ltd.</t>
  </si>
  <si>
    <t>INE338I01027</t>
  </si>
  <si>
    <t>100038</t>
  </si>
  <si>
    <t>TV18 Broadcast Ltd.</t>
  </si>
  <si>
    <t>INE886H01027</t>
  </si>
  <si>
    <t>100327</t>
  </si>
  <si>
    <t>Welspun India Ltd.</t>
  </si>
  <si>
    <t>INE192B01031</t>
  </si>
  <si>
    <t>101228</t>
  </si>
  <si>
    <t>Home First Finance Company India Ltd.</t>
  </si>
  <si>
    <t>INE481N01025</t>
  </si>
  <si>
    <t>101256</t>
  </si>
  <si>
    <t>Nazara Technologies Ltd.</t>
  </si>
  <si>
    <t>INE418L01021</t>
  </si>
  <si>
    <t>101573</t>
  </si>
  <si>
    <t>Campus Activewear Ltd.</t>
  </si>
  <si>
    <t>INE278Y01022</t>
  </si>
  <si>
    <t>101783</t>
  </si>
  <si>
    <t>Five Star Business Finance Ltd.</t>
  </si>
  <si>
    <t>INE128S01021</t>
  </si>
  <si>
    <t>101207</t>
  </si>
  <si>
    <t>Restaurant Brands Asia Ltd.</t>
  </si>
  <si>
    <t>INE07T201019</t>
  </si>
  <si>
    <t>101399</t>
  </si>
  <si>
    <t>Latent View Analytics Ltd.</t>
  </si>
  <si>
    <t>INE0I7C01011</t>
  </si>
  <si>
    <t>100199</t>
  </si>
  <si>
    <t>Jk Paper Ltd.</t>
  </si>
  <si>
    <t>INE789E01012</t>
  </si>
  <si>
    <t>101255</t>
  </si>
  <si>
    <t>Kalyan Jewellers India Ltd.</t>
  </si>
  <si>
    <t>INE303R01014</t>
  </si>
  <si>
    <t>100337</t>
  </si>
  <si>
    <t>Triveni Engineering &amp; Industries Ltd.</t>
  </si>
  <si>
    <t>INE256C01024</t>
  </si>
  <si>
    <t>100268</t>
  </si>
  <si>
    <t>NLC India Ltd.</t>
  </si>
  <si>
    <t>INE589A01014</t>
  </si>
  <si>
    <t>101687</t>
  </si>
  <si>
    <t>KRBL Ltd.</t>
  </si>
  <si>
    <t>INE001B01026</t>
  </si>
  <si>
    <t>101673</t>
  </si>
  <si>
    <t>Balaji Telefilms Ltd.</t>
  </si>
  <si>
    <t>INE050E01027</t>
  </si>
  <si>
    <t>100811</t>
  </si>
  <si>
    <t>NOCIL Ltd.</t>
  </si>
  <si>
    <t>INE163A01018</t>
  </si>
  <si>
    <t>101564</t>
  </si>
  <si>
    <t>Borosil Renewables Ltd.</t>
  </si>
  <si>
    <t>INE666D01022</t>
  </si>
  <si>
    <t>101482</t>
  </si>
  <si>
    <t>JBM Auto Ltd.</t>
  </si>
  <si>
    <t>INE927D01044</t>
  </si>
  <si>
    <t>100638</t>
  </si>
  <si>
    <t>Godfrey Phillips India Ltd.</t>
  </si>
  <si>
    <t>INE260B01028</t>
  </si>
  <si>
    <t>101672</t>
  </si>
  <si>
    <t>Anupam Rasayan India Ltd.</t>
  </si>
  <si>
    <t>INE930P01018</t>
  </si>
  <si>
    <t>100406</t>
  </si>
  <si>
    <t>KSB Ltd.</t>
  </si>
  <si>
    <t>INE999A01015</t>
  </si>
  <si>
    <t>100639</t>
  </si>
  <si>
    <t>Infibeam Incorporation Ltd.</t>
  </si>
  <si>
    <t>INE483S01020</t>
  </si>
  <si>
    <t>101349</t>
  </si>
  <si>
    <t>Vijaya Diagnostic Centre Ltd.</t>
  </si>
  <si>
    <t>INE043W01024</t>
  </si>
  <si>
    <t>100691</t>
  </si>
  <si>
    <t>BLS International Services Ltd.</t>
  </si>
  <si>
    <t>INE153T01027</t>
  </si>
  <si>
    <t>100667</t>
  </si>
  <si>
    <t>Cochin Shipyard Ltd.</t>
  </si>
  <si>
    <t>INE704P01017</t>
  </si>
  <si>
    <t>100401</t>
  </si>
  <si>
    <t>Jamna Auto Industries Ltd.</t>
  </si>
  <si>
    <t>INE039C01032</t>
  </si>
  <si>
    <t>101691</t>
  </si>
  <si>
    <t>Polyplex Corporation Ltd.</t>
  </si>
  <si>
    <t>INE633B01018</t>
  </si>
  <si>
    <t>100071</t>
  </si>
  <si>
    <t>Sobha Ltd.</t>
  </si>
  <si>
    <t>INE671H01015</t>
  </si>
  <si>
    <t>100136</t>
  </si>
  <si>
    <t>Mahindra Holidays &amp; Resorts India Ltd.</t>
  </si>
  <si>
    <t>INE998I01010</t>
  </si>
  <si>
    <t>100935</t>
  </si>
  <si>
    <t>Greenpanel Industries Ltd.</t>
  </si>
  <si>
    <t>INE08ZM01014</t>
  </si>
  <si>
    <t>101242</t>
  </si>
  <si>
    <t>Laxmi Organic Industries Ltd.</t>
  </si>
  <si>
    <t>INE576O01020</t>
  </si>
  <si>
    <t>101698</t>
  </si>
  <si>
    <t>Swan Energy Ltd.</t>
  </si>
  <si>
    <t>INE665A01038</t>
  </si>
  <si>
    <t>101684</t>
  </si>
  <si>
    <t>Indian Overseas Bank</t>
  </si>
  <si>
    <t>INE565A01014</t>
  </si>
  <si>
    <t>100439</t>
  </si>
  <si>
    <t>Hinduja Global Solutions Ltd.</t>
  </si>
  <si>
    <t>INE170I01016</t>
  </si>
  <si>
    <t>100455</t>
  </si>
  <si>
    <t>TCI Express Ltd.</t>
  </si>
  <si>
    <t>INE586V01016</t>
  </si>
  <si>
    <t>100297</t>
  </si>
  <si>
    <t>The Bombay Burmah Trading Corporation Ltd.</t>
  </si>
  <si>
    <t>INE050A01025</t>
  </si>
  <si>
    <t>101676</t>
  </si>
  <si>
    <t>Central Bank of India</t>
  </si>
  <si>
    <t>INE483A01010</t>
  </si>
  <si>
    <t>101258</t>
  </si>
  <si>
    <t>Easy Trip Planners Ltd.</t>
  </si>
  <si>
    <t>INE07O001026</t>
  </si>
  <si>
    <t>101786</t>
  </si>
  <si>
    <t>Bikaji Foods International Ltd.</t>
  </si>
  <si>
    <t>INE00E101023</t>
  </si>
  <si>
    <t>101196</t>
  </si>
  <si>
    <t>Gujarat Ambuja Exports Ltd.</t>
  </si>
  <si>
    <t>INE036B01030</t>
  </si>
  <si>
    <t>101293</t>
  </si>
  <si>
    <t>UCO Bank</t>
  </si>
  <si>
    <t>INE691A01018</t>
  </si>
  <si>
    <t>101702</t>
  </si>
  <si>
    <t>Vaibhav Global Ltd.</t>
  </si>
  <si>
    <t>INE884A01027</t>
  </si>
  <si>
    <t>100341</t>
  </si>
  <si>
    <t>Transport Corporation of India Ltd.</t>
  </si>
  <si>
    <t>INE688A01022</t>
  </si>
  <si>
    <t>100718</t>
  </si>
  <si>
    <t>Network18 Media &amp; Investments Ltd.</t>
  </si>
  <si>
    <t>INE870H01013</t>
  </si>
  <si>
    <t>101803</t>
  </si>
  <si>
    <t>Kfin Technologies Ltd.</t>
  </si>
  <si>
    <t>INE138Y01010</t>
  </si>
  <si>
    <t>Just Dial Ltd.</t>
  </si>
  <si>
    <t>INE599M01018</t>
  </si>
  <si>
    <t>101103</t>
  </si>
  <si>
    <t>FDC Ltd.</t>
  </si>
  <si>
    <t>INE258B01022</t>
  </si>
  <si>
    <t>100655</t>
  </si>
  <si>
    <t>Rashtriya Chemicals and Fertilizers Ltd.</t>
  </si>
  <si>
    <t>INE027A01015</t>
  </si>
  <si>
    <t>100366</t>
  </si>
  <si>
    <t>Sun Pharma Advanced Research Company Ltd.</t>
  </si>
  <si>
    <t>INE232I01014</t>
  </si>
  <si>
    <t>101413</t>
  </si>
  <si>
    <t>C.E.Info Systems Ltd.</t>
  </si>
  <si>
    <t>INE0BV301023</t>
  </si>
  <si>
    <t>100938</t>
  </si>
  <si>
    <t>Sterling &amp; Wilson Solar Ltd.</t>
  </si>
  <si>
    <t>INE00M201021</t>
  </si>
  <si>
    <t>101197</t>
  </si>
  <si>
    <t>Aarti Drugs Ltd.</t>
  </si>
  <si>
    <t>INE767A01016</t>
  </si>
  <si>
    <t>101694</t>
  </si>
  <si>
    <t>RattanIndia Enterprises Ltd.</t>
  </si>
  <si>
    <t>INE834M01019</t>
  </si>
  <si>
    <t>100689</t>
  </si>
  <si>
    <t>Godrej Agrovet Ltd.</t>
  </si>
  <si>
    <t>INE850D01014</t>
  </si>
  <si>
    <t>101697</t>
  </si>
  <si>
    <t>Sunteck Realty Ltd.</t>
  </si>
  <si>
    <t>INE805D01034</t>
  </si>
  <si>
    <t>100015</t>
  </si>
  <si>
    <t>Mangalore Refinery and Petrochemicals Ltd.</t>
  </si>
  <si>
    <t>INE103A01014</t>
  </si>
  <si>
    <t>101493</t>
  </si>
  <si>
    <t>Meghmani Finechem Ltd.</t>
  </si>
  <si>
    <t>INE071N01016</t>
  </si>
  <si>
    <t>100810</t>
  </si>
  <si>
    <t>Varroc Engineering Ltd.</t>
  </si>
  <si>
    <t>INE665L01035</t>
  </si>
  <si>
    <t>101683</t>
  </si>
  <si>
    <t>HLE Glascoat Ltd.</t>
  </si>
  <si>
    <t>INE461D01028</t>
  </si>
  <si>
    <t>100546</t>
  </si>
  <si>
    <t>Sharda Cropchem Ltd.</t>
  </si>
  <si>
    <t>INE221J01015</t>
  </si>
  <si>
    <t>100576</t>
  </si>
  <si>
    <t>Gujarat Alkalies and Chemicals Ltd.</t>
  </si>
  <si>
    <t>INE186A01019</t>
  </si>
  <si>
    <t>101521</t>
  </si>
  <si>
    <t>Lux Industries Ltd.</t>
  </si>
  <si>
    <t>INE150G01020</t>
  </si>
  <si>
    <t>101682</t>
  </si>
  <si>
    <t>Hikal Ltd.</t>
  </si>
  <si>
    <t>INE475B01022</t>
  </si>
  <si>
    <t>100747</t>
  </si>
  <si>
    <t>Mahindra Logistics Ltd.</t>
  </si>
  <si>
    <t>INE766P01016</t>
  </si>
  <si>
    <t>101696</t>
  </si>
  <si>
    <t>Shyam Metalics and Energy Ltd.</t>
  </si>
  <si>
    <t>INE810G01011</t>
  </si>
  <si>
    <t>101685</t>
  </si>
  <si>
    <t>ITI Ltd.</t>
  </si>
  <si>
    <t>INE248A01017</t>
  </si>
  <si>
    <t>100652</t>
  </si>
  <si>
    <t>Uflex Ltd.</t>
  </si>
  <si>
    <t>INE516A01017</t>
  </si>
  <si>
    <t>101846</t>
  </si>
  <si>
    <t>Keystone Realtors Ltd.</t>
  </si>
  <si>
    <t>INE263M01029</t>
  </si>
  <si>
    <t>100878</t>
  </si>
  <si>
    <t>TCNS Clothing Co. Ltd.</t>
  </si>
  <si>
    <t>INE778U01029</t>
  </si>
  <si>
    <t>100668</t>
  </si>
  <si>
    <t>IFB Industries Ltd.</t>
  </si>
  <si>
    <t>INE559A01017</t>
  </si>
  <si>
    <t>101845</t>
  </si>
  <si>
    <t>Jindal Worldwide Ltd.</t>
  </si>
  <si>
    <t>INE247D01039</t>
  </si>
  <si>
    <t>101688</t>
  </si>
  <si>
    <t>MMTC LTD</t>
  </si>
  <si>
    <t>INE123F01029</t>
  </si>
  <si>
    <t>SBI CRISIL IBX Gilt Index- June 2036 Fund</t>
  </si>
  <si>
    <t>664</t>
  </si>
  <si>
    <t>SBI CRISIL IBX Gilt Index-APR-2029 Fund</t>
  </si>
  <si>
    <t>SBI CRISIL IBX SDL Index-Sept 2027 Fund</t>
  </si>
  <si>
    <t>1900147</t>
  </si>
  <si>
    <t>7.18% State Government of Tamil Nadu 2027</t>
  </si>
  <si>
    <t>IN3120170078</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</si>
  <si>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</si>
  <si>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</si>
  <si>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</si>
  <si>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</si>
  <si>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</si>
  <si>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</si>
  <si>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</si>
  <si>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</si>
  <si>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</si>
  <si>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</si>
  <si>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</si>
  <si>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</si>
  <si>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</si>
  <si>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</si>
  <si>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</si>
  <si>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</si>
  <si>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</si>
  <si>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</si>
  <si>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</si>
  <si>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</si>
  <si>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</si>
  <si>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</si>
  <si>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</si>
  <si>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</si>
  <si>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</si>
  <si>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</si>
  <si>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</si>
  <si>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</si>
  <si>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</si>
  <si>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</si>
  <si>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</si>
  <si>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</si>
  <si>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</si>
  <si>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</si>
  <si>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</si>
  <si>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</si>
  <si>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666</t>
  </si>
  <si>
    <t>SBI Fixed Maturity Plan (FMP)- Series 69</t>
  </si>
  <si>
    <t>702602</t>
  </si>
  <si>
    <t>INE094A08085</t>
  </si>
  <si>
    <t>1008553</t>
  </si>
  <si>
    <t>INE909H14OX5</t>
  </si>
  <si>
    <t>1008551</t>
  </si>
  <si>
    <t>INE02JD14187</t>
  </si>
  <si>
    <t>1008560</t>
  </si>
  <si>
    <t>INE763G14NP6</t>
  </si>
  <si>
    <t>1008552</t>
  </si>
  <si>
    <t>INE601U14IS3</t>
  </si>
  <si>
    <t>1008557</t>
  </si>
  <si>
    <t>INE001A14ZQ6</t>
  </si>
  <si>
    <t>1008827</t>
  </si>
  <si>
    <t>INE514E14RA1</t>
  </si>
  <si>
    <t>1102090</t>
  </si>
  <si>
    <t>INE237A168Q8</t>
  </si>
  <si>
    <t>1102088</t>
  </si>
  <si>
    <t>INE090A167Y0</t>
  </si>
  <si>
    <t>1102089</t>
  </si>
  <si>
    <t>INE238AD6116</t>
  </si>
  <si>
    <t>1102087</t>
  </si>
  <si>
    <t>INE171A16KI1</t>
  </si>
  <si>
    <t>5100044</t>
  </si>
  <si>
    <t>GOI 12.09.2023 GOV</t>
  </si>
  <si>
    <t>IN000923C051</t>
  </si>
  <si>
    <t>5100045</t>
  </si>
  <si>
    <t>GOI 19.09.2023 GOV</t>
  </si>
  <si>
    <t>IN000923C044</t>
  </si>
  <si>
    <t>667</t>
  </si>
  <si>
    <t>SBI Fixed Maturity Plan (FMP)- Series 71</t>
  </si>
  <si>
    <t>1008591</t>
  </si>
  <si>
    <t>INE909H14OZ0</t>
  </si>
  <si>
    <t>1008593</t>
  </si>
  <si>
    <t>INE02JD14195</t>
  </si>
  <si>
    <t>1008592</t>
  </si>
  <si>
    <t>INE601U14IU9</t>
  </si>
  <si>
    <t>1008590</t>
  </si>
  <si>
    <t>INE763G14NT8</t>
  </si>
  <si>
    <t>1102103</t>
  </si>
  <si>
    <t>INE028A16CY7</t>
  </si>
  <si>
    <t>1102104</t>
  </si>
  <si>
    <t>INE237A160R3</t>
  </si>
  <si>
    <t>1102102</t>
  </si>
  <si>
    <t>INE090A168Y8</t>
  </si>
  <si>
    <t>1102107</t>
  </si>
  <si>
    <t>INE095A16R83</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</si>
  <si>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</si>
  <si>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</si>
  <si>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</si>
  <si>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</si>
  <si>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</si>
  <si>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</si>
  <si>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</si>
  <si>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</si>
  <si>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</si>
  <si>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</si>
  <si>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</si>
  <si>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</si>
  <si>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900148</t>
  </si>
  <si>
    <t>6.80% CGL 2060</t>
  </si>
  <si>
    <t>IN0020200187</t>
  </si>
  <si>
    <t>900294</t>
  </si>
  <si>
    <t>7.30% CGL 2053</t>
  </si>
  <si>
    <t>IN0020230051</t>
  </si>
  <si>
    <t>900159</t>
  </si>
  <si>
    <t>6.76% CGL 2061</t>
  </si>
  <si>
    <t>IN0020200401</t>
  </si>
  <si>
    <t>900132</t>
  </si>
  <si>
    <t>7.72% CGL 2055</t>
  </si>
  <si>
    <t>IN0020150077</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</si>
  <si>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</si>
  <si>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</si>
  <si>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</si>
  <si>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</si>
  <si>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</si>
  <si>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</si>
  <si>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</si>
  <si>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</si>
  <si>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</si>
  <si>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</si>
  <si>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</si>
  <si>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</si>
  <si>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</si>
  <si>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</si>
  <si>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</si>
  <si>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</si>
  <si>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</si>
  <si>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</si>
  <si>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</si>
  <si>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</si>
  <si>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</si>
  <si>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</si>
  <si>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</si>
  <si>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</si>
  <si>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</si>
  <si>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</si>
  <si>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</si>
  <si>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</si>
  <si>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</si>
  <si>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</si>
  <si>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</si>
  <si>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</si>
  <si>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</si>
  <si>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</si>
  <si>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</si>
  <si>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</si>
  <si>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</si>
  <si>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</si>
  <si>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</si>
  <si>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</si>
  <si>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</si>
  <si>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</si>
  <si>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SBI Fixed Maturity Plan (FMP)- Series 77</t>
  </si>
  <si>
    <t>1008736</t>
  </si>
  <si>
    <t>Kotak Mahindra Investments Ltd.</t>
  </si>
  <si>
    <t>INE975F14YB5</t>
  </si>
  <si>
    <t>1008730</t>
  </si>
  <si>
    <t>INE601U14JD3</t>
  </si>
  <si>
    <t>1008731</t>
  </si>
  <si>
    <t>INE909H14PB8</t>
  </si>
  <si>
    <t>1102195</t>
  </si>
  <si>
    <t>INE556F16AF9</t>
  </si>
  <si>
    <t>1102201</t>
  </si>
  <si>
    <t>INE237A164S3</t>
  </si>
  <si>
    <t>1102196</t>
  </si>
  <si>
    <t>INE095A16S25</t>
  </si>
  <si>
    <t>675</t>
  </si>
  <si>
    <t>SBI Fixed Maturity Plan (FMP)- Series 78</t>
  </si>
  <si>
    <t>1904710</t>
  </si>
  <si>
    <t>8.48% State Government of Rajasthan 2026</t>
  </si>
  <si>
    <t>IN2920150249</t>
  </si>
  <si>
    <t>SBI Dividend Yield Fund</t>
  </si>
  <si>
    <t>e) Real Estate Investment Trust</t>
  </si>
  <si>
    <t>3200005</t>
  </si>
  <si>
    <t>INE0NDH25011</t>
  </si>
  <si>
    <t>677</t>
  </si>
  <si>
    <t>SBI Fixed Maturity Plan (FMP)- Series 79</t>
  </si>
  <si>
    <t>704238</t>
  </si>
  <si>
    <t>INE377Y07375</t>
  </si>
  <si>
    <t>678</t>
  </si>
  <si>
    <t>SBI Fixed Maturity Plan (FMP)- Series 80</t>
  </si>
  <si>
    <t>1008797</t>
  </si>
  <si>
    <t>INE601U14JI2</t>
  </si>
  <si>
    <t>1008798</t>
  </si>
  <si>
    <t>INE477S14BK4</t>
  </si>
  <si>
    <t>1008799</t>
  </si>
  <si>
    <t>Godrej Finance Ltd.</t>
  </si>
  <si>
    <t>INE02KN14044</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</si>
  <si>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</si>
  <si>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</si>
  <si>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</si>
  <si>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</si>
  <si>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</si>
  <si>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</si>
  <si>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</si>
  <si>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</si>
  <si>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</si>
  <si>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</si>
  <si>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</si>
  <si>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</si>
  <si>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</si>
  <si>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</si>
  <si>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</si>
  <si>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</si>
  <si>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</si>
  <si>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</si>
  <si>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</si>
  <si>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</si>
  <si>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702874</t>
  </si>
  <si>
    <t>INE001A07SY9</t>
  </si>
  <si>
    <t>1904815</t>
  </si>
  <si>
    <t>8.53% State Government of Telangana 2026</t>
  </si>
  <si>
    <t>IN4520150140</t>
  </si>
  <si>
    <t>1902135</t>
  </si>
  <si>
    <t>8.38% State Government of Haryana 2026</t>
  </si>
  <si>
    <t>IN1620150129</t>
  </si>
  <si>
    <t>1901145</t>
  </si>
  <si>
    <t>8.42% State Government of Jharkhand 2026</t>
  </si>
  <si>
    <t>IN3720150066</t>
  </si>
  <si>
    <t>680</t>
  </si>
  <si>
    <t>SBI Fixed Maturity Plan (FMP)- Series 82</t>
  </si>
  <si>
    <t>1008989</t>
  </si>
  <si>
    <t>INE396J14257</t>
  </si>
  <si>
    <t>1008996</t>
  </si>
  <si>
    <t>INE523H140O8</t>
  </si>
  <si>
    <t>1008987</t>
  </si>
  <si>
    <t>INE09OL14DP3</t>
  </si>
  <si>
    <t>1102312</t>
  </si>
  <si>
    <t>INE476A16VT8</t>
  </si>
  <si>
    <t>1102311</t>
  </si>
  <si>
    <t>INE237A163Q9</t>
  </si>
  <si>
    <t>681</t>
  </si>
  <si>
    <t>SBI S&amp;P BSE Sensex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</si>
  <si>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</si>
  <si>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</si>
  <si>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</si>
  <si>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</si>
  <si>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</si>
  <si>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</si>
  <si>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</si>
  <si>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</si>
  <si>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</si>
  <si>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</si>
  <si>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</si>
  <si>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</si>
  <si>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</si>
  <si>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</si>
  <si>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</si>
  <si>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</si>
  <si>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</si>
  <si>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</si>
  <si>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</si>
  <si>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</si>
  <si>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</si>
  <si>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</si>
  <si>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</si>
  <si>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</si>
  <si>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</si>
  <si>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</si>
  <si>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</si>
  <si>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</si>
  <si>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</si>
  <si>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</si>
  <si>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</si>
  <si>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</si>
  <si>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</si>
  <si>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</si>
  <si>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</si>
  <si>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</si>
  <si>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</si>
  <si>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</si>
  <si>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</si>
  <si>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</si>
  <si>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</si>
  <si>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</si>
  <si>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</si>
  <si>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</si>
  <si>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</si>
  <si>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</si>
  <si>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</si>
  <si>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</si>
  <si>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</si>
  <si>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</si>
  <si>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</si>
  <si>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</si>
  <si>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</si>
  <si>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</si>
  <si>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</si>
  <si>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</si>
  <si>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SDFS-C-49</t>
  </si>
  <si>
    <t>SDFS-C-50</t>
  </si>
  <si>
    <t>SFMP- Series 1</t>
  </si>
  <si>
    <t>SFMP- Series 6</t>
  </si>
  <si>
    <t>SFMP- Series 14</t>
  </si>
  <si>
    <t>SCPOF-Series A (Plan 7)</t>
  </si>
  <si>
    <t>SCPOF-Series A (Plan 8)</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</si>
  <si>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</si>
  <si>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</si>
  <si>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</si>
  <si>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</si>
  <si>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</si>
  <si>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</si>
  <si>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</si>
  <si>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</si>
  <si>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</si>
  <si>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</si>
  <si>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</si>
  <si>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</si>
  <si>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</si>
  <si>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</si>
  <si>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</si>
  <si>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</si>
  <si>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</si>
  <si>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</si>
  <si>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</si>
  <si>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</si>
  <si>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</si>
  <si>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</si>
  <si>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</si>
  <si>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</si>
  <si>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</si>
  <si>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</si>
  <si>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</si>
  <si>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</si>
  <si>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</si>
  <si>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</si>
  <si>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</si>
  <si>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</si>
  <si>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</si>
  <si>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</si>
  <si>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</si>
  <si>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</si>
  <si>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</si>
  <si>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</si>
  <si>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</si>
  <si>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</si>
  <si>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</si>
  <si>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</si>
  <si>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</si>
  <si>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</si>
  <si>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</si>
  <si>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</si>
  <si>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</si>
  <si>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</si>
  <si>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</si>
  <si>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</si>
  <si>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</si>
  <si>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</si>
  <si>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</si>
  <si>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</si>
  <si>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</si>
  <si>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</si>
  <si>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</si>
  <si>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</si>
  <si>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</si>
  <si>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</si>
  <si>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</si>
  <si>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SFMP- Series 82</t>
  </si>
  <si>
    <t>SBI-BSE-SENSEX-IF</t>
  </si>
  <si>
    <t>Back to Index</t>
  </si>
  <si>
    <t>Scheme Code</t>
  </si>
  <si>
    <t>Scheme Short code</t>
  </si>
  <si>
    <t>Scheme Name</t>
  </si>
  <si>
    <t>Divi's Laboratories Ltd. 27-JUL-23</t>
  </si>
  <si>
    <t>Short</t>
  </si>
  <si>
    <t>Stock Futures</t>
  </si>
  <si>
    <t>Name of the Instrument</t>
  </si>
  <si>
    <t>Long / Short</t>
  </si>
  <si>
    <t>Industry ^</t>
  </si>
  <si>
    <t>Market value 
(Rs. in Lakhs)</t>
  </si>
  <si>
    <t>Derivatives Total</t>
  </si>
  <si>
    <t>DERIVATIVES</t>
  </si>
  <si>
    <t>National Stock Exchange of India Ltd. 27-JUL-23</t>
  </si>
  <si>
    <t>Long</t>
  </si>
  <si>
    <t>Index Futures</t>
  </si>
  <si>
    <t>Voltas Ltd. 27-JUL-23</t>
  </si>
  <si>
    <t>Reliance Industries Ltd. 27-JUL-23</t>
  </si>
  <si>
    <t>Housing Development Finance Corporation Ltd. 27-JUL-23</t>
  </si>
  <si>
    <t>ICICI Bank Ltd. 31-AUG-23</t>
  </si>
  <si>
    <t>HDFC Bank Ltd. 27-JUL-23</t>
  </si>
  <si>
    <t>Sun Pharmaceutical Industries Ltd. 27-JUL-23</t>
  </si>
  <si>
    <t>Tech Mahindra Ltd. 27-JUL-23</t>
  </si>
  <si>
    <t>Tata Consultancy Services Ltd. 27-JUL-23</t>
  </si>
  <si>
    <t>Grasim Industries Ltd. 27-JUL-23</t>
  </si>
  <si>
    <t>Tata Steel Ltd. 27-JUL-23</t>
  </si>
  <si>
    <t>Ambuja Cements Ltd. 27-JUL-23</t>
  </si>
  <si>
    <t>Adani Enterprises Ltd. 27-JUL-23</t>
  </si>
  <si>
    <t>JSW Steel Ltd. 27-JUL-23</t>
  </si>
  <si>
    <t>Adani Ports and Special Economic Zone Ltd. 27-JUL-23</t>
  </si>
  <si>
    <t>Jindal Steel &amp; Power Ltd. 27-JUL-23</t>
  </si>
  <si>
    <t>Dr. Reddy's Laboratories Ltd. 27-JUL-23</t>
  </si>
  <si>
    <t>Zee Entertainment Enterprises Ltd. 27-JUL-23</t>
  </si>
  <si>
    <t>Tata Power Company Ltd. 27-JUL-23</t>
  </si>
  <si>
    <t>IDFC Ltd. 27-JUL-23</t>
  </si>
  <si>
    <t>Bharat Electronics Ltd. 27-JUL-23</t>
  </si>
  <si>
    <t>Infosys Ltd. 27-JUL-23</t>
  </si>
  <si>
    <t>Godrej Properties Ltd. 27-JUL-23</t>
  </si>
  <si>
    <t>Indus Towers Ltd. 27-JUL-23</t>
  </si>
  <si>
    <t>Kotak Mahindra Bank Ltd. 27-JUL-23</t>
  </si>
  <si>
    <t>Ashok Leyland Ltd. 27-JUL-23</t>
  </si>
  <si>
    <t>Vodafone Idea Ltd. 27-JUL-23</t>
  </si>
  <si>
    <t>Tata Motors Ltd. 27-JUL-23</t>
  </si>
  <si>
    <t>Larsen &amp; Toubro Ltd. 27-JUL-23</t>
  </si>
  <si>
    <t>Punjab National Bank 27-JUL-23</t>
  </si>
  <si>
    <t>REC Ltd. 27-JUL-23</t>
  </si>
  <si>
    <t>Hindalco Industries Ltd. 27-JUL-23</t>
  </si>
  <si>
    <t>ITC Ltd. 27-JUL-23</t>
  </si>
  <si>
    <t>Bank of Baroda 27-JUL-23</t>
  </si>
  <si>
    <t>Bharat Heavy Electricals Ltd. 27-JUL-23</t>
  </si>
  <si>
    <t>ICICI Bank Ltd. 27-JUL-23</t>
  </si>
  <si>
    <t>GAIL (India) Ltd. 27-JUL-23</t>
  </si>
  <si>
    <t>Indian Oil Corporation Ltd. 27-JUL-23</t>
  </si>
  <si>
    <t>Manappuram Finance Ltd. 27-JUL-23</t>
  </si>
  <si>
    <t>NMDC Ltd. 27-JUL-23</t>
  </si>
  <si>
    <t>Cipla Ltd. 27-JUL-23</t>
  </si>
  <si>
    <t>Indian Railway Catering &amp; Tourism Corporation Ltd. 27-JUL-23</t>
  </si>
  <si>
    <t>Bandhan Bank Ltd. 27-JUL-23</t>
  </si>
  <si>
    <t>LIC Housing Finance Ltd. 27-JUL-23</t>
  </si>
  <si>
    <t>Interglobe Aviation Ltd. 27-JUL-23</t>
  </si>
  <si>
    <t>HDFC Life Insurance Company Ltd. 27-JUL-23</t>
  </si>
  <si>
    <t>Bharat Petroleum Corporation Ltd. 27-JUL-23</t>
  </si>
  <si>
    <t>ICICI Prudential Life Insurance Company Ltd. 27-JUL-23</t>
  </si>
  <si>
    <t>Power Grid Corporation of India Ltd. 27-JUL-23</t>
  </si>
  <si>
    <t>Steel Authority of India Ltd. 27-JUL-23</t>
  </si>
  <si>
    <t>Indiabulls Housing Finance Ltd. 27-JUL-23</t>
  </si>
  <si>
    <t>Max Financial Services Ltd. 27-JUL-23</t>
  </si>
  <si>
    <t>Piramal Enterprises Ltd. 27-JUL-23</t>
  </si>
  <si>
    <t>LTIMindtree Ltd. 27-JUL-23</t>
  </si>
  <si>
    <t>State Bank of India 27-JUL-23</t>
  </si>
  <si>
    <t>The Federal Bank Ltd. 27-JUL-23</t>
  </si>
  <si>
    <t>Titan Company Ltd. 27-JUL-23</t>
  </si>
  <si>
    <t>Bajaj Finserv Ltd. 27-JUL-23</t>
  </si>
  <si>
    <t>RBL Bank Ltd. 27-JUL-23</t>
  </si>
  <si>
    <t>Marico Ltd. 27-JUL-23</t>
  </si>
  <si>
    <t>UPL Ltd. 27-JUL-23</t>
  </si>
  <si>
    <t>City Union Bank Ltd. 27-JUL-23</t>
  </si>
  <si>
    <t>Crompton Greaves Consumer Electricals Ltd. 27-JUL-23</t>
  </si>
  <si>
    <t>Gujarat Narmada Valley Fertilizers &amp; Chemicals Ltd. 27-JUL-23</t>
  </si>
  <si>
    <t>Biocon Ltd. 27-JUL-23</t>
  </si>
  <si>
    <t>Navin Fluorine International Ltd. 27-JUL-23</t>
  </si>
  <si>
    <t>Canara Bank 27-JUL-23</t>
  </si>
  <si>
    <t>Dalmia Bharat Ltd. 27-JUL-23</t>
  </si>
  <si>
    <t>Apollo Hospitals Enterprise Ltd. 27-JUL-23</t>
  </si>
  <si>
    <t>HCL Technologies Ltd. 27-JUL-23</t>
  </si>
  <si>
    <t>Balrampur Chini Mills Ltd. 27-JUL-23</t>
  </si>
  <si>
    <t>Coal India Ltd. 27-JUL-23</t>
  </si>
  <si>
    <t>Cholamandalam Investment &amp; Finance Co. Ltd. 27-JUL-23</t>
  </si>
  <si>
    <t>Aditya Birla Fashion and Retail Ltd. 27-JUL-23</t>
  </si>
  <si>
    <t>IPCA Laboratories Ltd. 27-JUL-23</t>
  </si>
  <si>
    <t>GMR Airports Infrastructure Ltd. 27-JUL-23</t>
  </si>
  <si>
    <t>Oil &amp; Natural Gas Corporation Ltd. 27-JUL-23</t>
  </si>
  <si>
    <t>Sun TV Network Ltd. 27-JUL-23</t>
  </si>
  <si>
    <t>Havells India Ltd. 27-JUL-23</t>
  </si>
  <si>
    <t>The India Cements Ltd. 27-JUL-23</t>
  </si>
  <si>
    <t>Hindustan Copper Ltd. 27-JUL-23</t>
  </si>
  <si>
    <t>Hero MotoCorp Ltd. 27-JUL-23</t>
  </si>
  <si>
    <t>Granules India Ltd. 27-JUL-23</t>
  </si>
  <si>
    <t>MRF Ltd. 27-JUL-23</t>
  </si>
  <si>
    <t>Intellect Design Arena Ltd. 27-JUL-23</t>
  </si>
  <si>
    <t>Maruti Suzuki India Ltd. 27-JUL-23</t>
  </si>
  <si>
    <t>Nestle India Ltd. 27-JUL-23</t>
  </si>
  <si>
    <t>Shriram Finance Ltd. 27-JUL-23</t>
  </si>
  <si>
    <t>IndusInd Bank Ltd. 27-JUL-23</t>
  </si>
  <si>
    <t>Bharti Airtel Ltd. 31-AUG-23</t>
  </si>
  <si>
    <t>Escorts Kubota Ltd. 27-JUL-23</t>
  </si>
  <si>
    <t>National Aluminium Company Ltd. 27-JUL-23</t>
  </si>
  <si>
    <t>Astral Ltd. 27-JUL-23</t>
  </si>
  <si>
    <t>Polycab India Ltd. 27-JUL-23</t>
  </si>
  <si>
    <t>Oberoi Realty Ltd. 27-JUL-23</t>
  </si>
  <si>
    <t>Metropolis Healthcare Ltd. 27-JUL-23</t>
  </si>
  <si>
    <t>Trent Ltd. 27-JUL-23</t>
  </si>
  <si>
    <t>Samvardhana Motherson International Ltd. 27-JUL-23</t>
  </si>
  <si>
    <t>ACC Ltd. 27-JUL-23</t>
  </si>
  <si>
    <t>Bajaj Auto Ltd. 27-JUL-23</t>
  </si>
  <si>
    <t>Gujarat Gas Ltd. 27-JUL-23</t>
  </si>
  <si>
    <t>The Indian Hotels Company Ltd. 27-JUL-23</t>
  </si>
  <si>
    <t>Aditya Birla Capital Ltd. 27-JUL-23</t>
  </si>
  <si>
    <t>Birlasoft Ltd. 27-JUL-23</t>
  </si>
  <si>
    <t>PI Industries Ltd. 27-JUL-23</t>
  </si>
  <si>
    <t>Power Finance Corporation Ltd. 27-JUL-23</t>
  </si>
  <si>
    <t>Mahindra &amp; Mahindra Ltd. 27-JUL-23</t>
  </si>
  <si>
    <t>Exide Industries Ltd. 27-JUL-23</t>
  </si>
  <si>
    <t>Container Corporation of India Ltd. 27-JUL-23</t>
  </si>
  <si>
    <t>Asian Paints Ltd. 27-JUL-23</t>
  </si>
  <si>
    <t>SRF Ltd. 27-JUL-23</t>
  </si>
  <si>
    <t>Eicher Motors Ltd. 27-JUL-23</t>
  </si>
  <si>
    <t>PVR Inox Ltd. 27-JUL-23</t>
  </si>
  <si>
    <t>Coromandel International Ltd. 27-JUL-23</t>
  </si>
  <si>
    <t>Tata Consumer Products Ltd. 27-JUL-23</t>
  </si>
  <si>
    <t>Bharat Forge Ltd. 27-JUL-23</t>
  </si>
  <si>
    <t>Shree Cement Ltd. 27-JUL-23</t>
  </si>
  <si>
    <t>Zydus Lifesciences Ltd. 27-JUL-23</t>
  </si>
  <si>
    <t>UPL Ltd. 31-AUG-23</t>
  </si>
  <si>
    <t>Laurus Labs Ltd. 27-JUL-23</t>
  </si>
  <si>
    <t>Britannia Industries Ltd. 27-JUL-23</t>
  </si>
  <si>
    <t>Aarti Industries Ltd. 27-JUL-23</t>
  </si>
  <si>
    <t>United Spirits Ltd. 27-JUL-23</t>
  </si>
  <si>
    <t>Axis Bank Ltd. 27-JUL-23</t>
  </si>
  <si>
    <t>Tata Communications Ltd. 27-JUL-23</t>
  </si>
  <si>
    <t>Syngene International Ltd. 27-JUL-23</t>
  </si>
  <si>
    <t>Info Edge (India) Ltd. 27-JUL-23</t>
  </si>
  <si>
    <t>Balkrishna Industries Ltd. 27-JUL-23</t>
  </si>
  <si>
    <t>Bajaj Finance Ltd. 27-JUL-23</t>
  </si>
  <si>
    <t>Aurobindo Pharma Ltd. 27-JUL-23</t>
  </si>
  <si>
    <t>Cummins India Ltd. 27-JUL-23</t>
  </si>
  <si>
    <t>Can Fin Homes Ltd. 27-JUL-23</t>
  </si>
  <si>
    <t>Alkem Laboratories Ltd. 27-JUL-23</t>
  </si>
  <si>
    <t>Torrent Pharmaceuticals Ltd. 27-JUL-23</t>
  </si>
  <si>
    <t>Mahanagar Gas Ltd. 27-JUL-23</t>
  </si>
  <si>
    <t>Delta Corp Ltd. 27-JUL-23</t>
  </si>
  <si>
    <t>DLF Ltd. 27-JUL-23</t>
  </si>
  <si>
    <t>L&amp;T Finance Holdings Ltd. 27-JUL-23</t>
  </si>
  <si>
    <t>Dabur India Ltd. 27-JUL-23</t>
  </si>
  <si>
    <t>Hindustan Petroleum Corporation Ltd. 27-JUL-23</t>
  </si>
  <si>
    <t>Colgate Palmolive (India) Ltd. 27-JUL-23</t>
  </si>
  <si>
    <t>Godrej Consumer Products Ltd. 27-JUL-23</t>
  </si>
  <si>
    <t>Housing Development Finance Corporation Ltd. 31-AUG-23</t>
  </si>
  <si>
    <t>Bata India Ltd. 27-JUL-23</t>
  </si>
  <si>
    <t>Hindustan Unilever Ltd. 27-JUL-23</t>
  </si>
  <si>
    <t>Indraprastha Gas Ltd. 27-JUL-23</t>
  </si>
  <si>
    <t>Pidilite Industries Ltd. 27-JUL-23</t>
  </si>
  <si>
    <t>Abbott India Ltd. 27-JUL-23</t>
  </si>
  <si>
    <t>Bosch Ltd. 27-JUL-23</t>
  </si>
  <si>
    <t>Glenmark Pharmaceuticals Ltd. 27-JUL-23</t>
  </si>
  <si>
    <t>Indiamart Intermesh Ltd. 27-JUL-23</t>
  </si>
  <si>
    <t>Hindustan Aeronautics Ltd. 27-JUL-23</t>
  </si>
  <si>
    <t>SBI Life Insurance Co. Ltd. 27-JUL-23</t>
  </si>
  <si>
    <t>NTPC Ltd. 27-JUL-23</t>
  </si>
  <si>
    <t>Mahindra &amp; Mahindra Financial Services Ltd. 27-JUL-23</t>
  </si>
  <si>
    <t>L&amp;T Technology Services Ltd. 27-JUL-23</t>
  </si>
  <si>
    <t>Indian Energy Exchange Ltd. 27-JUL-23</t>
  </si>
  <si>
    <t>United Breweries Ltd. 27-JUL-23</t>
  </si>
  <si>
    <t>Dr. Lal Path labs Ltd. 27-JUL-23</t>
  </si>
  <si>
    <t>ICICI Lombard General Insurance Company Ltd. 27-JUL-23</t>
  </si>
  <si>
    <t>Petronet LNG Ltd. 31-AUG-23</t>
  </si>
  <si>
    <t>HDFC Asset Management Co. Ltd. 27-JUL-23</t>
  </si>
  <si>
    <t>Muthoot Finance Ltd. 27-JUL-23</t>
  </si>
  <si>
    <t>Lupin Ltd. 27-JUL-23</t>
  </si>
  <si>
    <t>Chambal Fertilisers and Chemicals Ltd. 27-JUL-23</t>
  </si>
  <si>
    <t>Oracle Financial Services Software Ltd. 27-JUL-23</t>
  </si>
  <si>
    <t>Ultratech Cement Ltd. 27-JUL-23</t>
  </si>
  <si>
    <t>Coforge Ltd. 27-JUL-23</t>
  </si>
  <si>
    <t>Multi Commodity Exchange of India Ltd. 27-JUL-23</t>
  </si>
  <si>
    <t>Adani Ports and Special Economic Zone Ltd. 31-AUG-23</t>
  </si>
  <si>
    <t>Bharti Airtel Ltd. 27-JUL-23</t>
  </si>
  <si>
    <t>Margin amount for Derivative positions</t>
  </si>
  <si>
    <t>#</t>
  </si>
  <si>
    <t>5. Aggregate investments by other schemes of SBI Mutual Fund at the end of the period is Rs.73,096.87 Lakhs</t>
  </si>
  <si>
    <t>5. Aggregate investments by other schemes of SBI Mutual Fund at the end of the period is Rs.20,042.83 Lakhs</t>
  </si>
  <si>
    <t>5. Aggregate investments by other schemes of SBI Mutual Fund at the end of the period is Rs. 9,294.52 Lakhs</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</si>
  <si>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</si>
  <si>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</si>
  <si>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</si>
  <si>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</si>
  <si>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</si>
  <si>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Total Amount recovered 
(Rs. in Lakhs)</t>
  </si>
  <si>
    <t>RHFL 08.70% (Series I Cat I &amp; II) 03-Jan-2020</t>
  </si>
  <si>
    <t>INE217K07AB6</t>
  </si>
  <si>
    <t>RHFL 08.90% (Series I Cat III &amp; IV) 03-Jan-2020</t>
  </si>
  <si>
    <t>INE217K07AC4</t>
  </si>
  <si>
    <t>Tata Power Renewable Energy Ltd.</t>
  </si>
  <si>
    <t>L&amp;T Metro Rail (Hyderabad) Ltd.</t>
  </si>
  <si>
    <t>Call/Put</t>
  </si>
  <si>
    <t>Notional Value
(Rs. in Lakhs)</t>
  </si>
  <si>
    <t>INTEREST RATE SWAPS</t>
  </si>
  <si>
    <t>State Bank of India - 31-07-2023</t>
  </si>
  <si>
    <t>ICICI Securities Primary Dealership Ltd. - 31-07-2023</t>
  </si>
  <si>
    <t>The Clearing Corporation of India Ltd. - 31-07-2023</t>
  </si>
  <si>
    <t>HSBC Ltd. - 29-07-2024</t>
  </si>
  <si>
    <t>IDFC First Bank Ltd. - 26-07-2023</t>
  </si>
  <si>
    <t>HSBC Ltd. - 31-07-2023</t>
  </si>
  <si>
    <t>State Bank of India - 17-07-2023</t>
  </si>
  <si>
    <t>ICICI Securities Primary Dealership Ltd. - 17-07-2023</t>
  </si>
  <si>
    <t>IDFC First Bank Ltd. - 19-07-2023</t>
  </si>
  <si>
    <t>CRISIL A</t>
  </si>
  <si>
    <t>Non Convertible Preference Shares</t>
  </si>
  <si>
    <t>SYMBOL / TICKER</t>
  </si>
  <si>
    <t>ESG Score</t>
  </si>
  <si>
    <t>BRSR Link</t>
  </si>
  <si>
    <t>N/A</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</si>
  <si>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</si>
  <si>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</si>
  <si>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</si>
  <si>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</si>
  <si>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S**</t>
  </si>
  <si>
    <t>I**</t>
  </si>
  <si>
    <t>SBI Magnum Low Duration Fund - Direct Plan - Growth Option</t>
  </si>
  <si>
    <t>SBI Savings Fund - Direct Plan - Growth Option</t>
  </si>
  <si>
    <t>https://www.bseindia.com/xml-data/corpfiling/AttachHis/a6585476-e78b-4675-af16-d864918aaf5c.pdf</t>
  </si>
  <si>
    <t>https://www.bseindia.com/xml-data/corpfiling/AttachHis/7d96754a-488e-4ee4-b723-ebdba928584f.pdf</t>
  </si>
  <si>
    <t>https://www.bseindia.com/xml-data/corpfiling/AttachHis/02619e6a-76ed-47b5-97bb-8d1e732e8422.pdf</t>
  </si>
  <si>
    <t>Not Available</t>
  </si>
  <si>
    <t>https://www.axisbank.com/docs/default-source/annual-reports/for-axis-bank/annual-report-for-the-year-2022-2023.pdf</t>
  </si>
  <si>
    <t>https://www.bseindia.com/xml-data/corpfiling/AttachHis/6d30442f-52b3-4dea-aa4c-85a4b06a28a9.pdf</t>
  </si>
  <si>
    <t>https://www.bseindia.com/xml-data/corpfiling/AttachHis/8c939ce4-d054-4fad-b695-3e9629de59cf.pdf</t>
  </si>
  <si>
    <t>https://www.bseindia.com/xml-data/corpfiling/AttachHis/5a33e4f5-5a6f-4a69-b538-71df7e9a7378.pdf</t>
  </si>
  <si>
    <t>https://www.bseindia.com/xml-data/corpfiling/AttachLive/3d9e0916-806c-48c6-9de4-fd4d86ce1eaf.pdf</t>
  </si>
  <si>
    <t>https://www.bseindia.com/xml-data/corpfiling/AttachHis/41f5f068-a72c-4cfc-baeb-48ec00ff6cd7.pdf</t>
  </si>
  <si>
    <t>https://www.bseindia.com/xml-data/corpfiling/AttachLive/7647aa83-bf37-43da-a79d-978cbb2f16ab.pdf</t>
  </si>
  <si>
    <t>https://www.bseindia.com/xml-data/corpfiling/AttachHis/1d8227ba-6841-4043-ac3c-d432dfa51850.pdf</t>
  </si>
  <si>
    <t>https://www.bseindia.com/xml-data/corpfiling/AttachHis/27724077-7b8e-4bea-a5f5-b53cc94198b1.pdf</t>
  </si>
  <si>
    <t>https://www.bseindia.com/bseplus/AnnualReport/500247/73932500247.pdf</t>
  </si>
  <si>
    <t>https://www.bseindia.com/xml-data/corpfiling/AttachHis/7bf759f9-1dd1-4dcf-86d4-fd8adca33b7d.pdf</t>
  </si>
  <si>
    <t>https://www.bseindia.com/xml-data/corpfiling/AttachHis/dbc562d3-25ae-433b-bac4-25245590ae2c.pdf</t>
  </si>
  <si>
    <t>https://www.bseindia.com/bseplus/AnnualReport/500440/73999500440.pdf</t>
  </si>
  <si>
    <t>https://www.bseindia.com/xml-data/corpfiling/AttachHis/ba41da9c-09ae-44c7-8f43-6961fc9e1f15.pdf</t>
  </si>
  <si>
    <t>https://www.bseindia.com/xml-data/corpfiling/AttachHis/2acc07ed-fcd3-415c-9ab0-174e3e1b2170.pdf</t>
  </si>
  <si>
    <t>https://www.bseindia.com/bseplus/AnnualReport/541770/73403541770.pdf</t>
  </si>
  <si>
    <t>https://www.bseindia.com/xml-data/corpfiling/AttachHis/6bd8d38a-5019-47cd-8316-d4f5f4203f2e.pdf</t>
  </si>
  <si>
    <t>https://www.bseindia.com/bseplus/AnnualReport/532929/73567532929.pdf</t>
  </si>
  <si>
    <t>https://insights.techmahindra.com/investors/tml-integrated-annual-report-fy-2021-22-f.pdf</t>
  </si>
  <si>
    <t>https://www.bseindia.com/xml-data/corpfiling/AttachHis/c28d8439-8712-4a38-a9e2-31251b22a5c1.pdf</t>
  </si>
  <si>
    <t>https://www.bseindia.com/xml-data/corpfiling/AttachHis/15a2e5e6-7c09-42af-a279-d130fbd02d72.pdf</t>
  </si>
  <si>
    <t>https://www.schaeffler.co.in/en/investor-relations/financials/annual-reports/</t>
  </si>
  <si>
    <t>https://www.bseindia.com/xml-data/corpfiling/AttachHis/0dcc5694-8c26-43ff-986d-0a96bec4ea44.pdf</t>
  </si>
  <si>
    <t>https://query.prod.cms.rt.microsoft.com/cms/api/am/binary/RW15mgm</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</si>
  <si>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</si>
  <si>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</si>
  <si>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</si>
  <si>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</si>
  <si>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</si>
  <si>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</si>
  <si>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</si>
  <si>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</si>
  <si>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</si>
  <si>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</si>
  <si>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</si>
  <si>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</si>
  <si>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</si>
  <si>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</si>
  <si>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</si>
  <si>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</si>
  <si>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</si>
  <si>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</si>
  <si>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CRISIL CREDIT RISK DEBT C-II INDEX</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</si>
  <si>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</si>
  <si>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</si>
  <si>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</si>
  <si>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</si>
  <si>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</si>
  <si>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</si>
  <si>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</si>
  <si>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</si>
  <si>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</si>
  <si>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</si>
  <si>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</si>
  <si>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</si>
  <si>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</si>
  <si>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</si>
  <si>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</si>
  <si>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</si>
  <si>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</si>
  <si>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</si>
  <si>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</si>
  <si>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</si>
  <si>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</si>
  <si>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</si>
  <si>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</si>
  <si>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MEDIUM TERM DEBT INDEX</t>
  </si>
  <si>
    <t>Benchmark Name : CRISIL LONG TERM DEBT INDEX</t>
  </si>
  <si>
    <t>Benchmark Name : CRISIL HYBRID 85+15 - CONSERVATIVE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</si>
  <si>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</si>
  <si>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</si>
  <si>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</si>
  <si>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</si>
  <si>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</si>
  <si>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</si>
  <si>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</si>
  <si>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</si>
  <si>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</si>
  <si>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</si>
  <si>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</si>
  <si>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</si>
  <si>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</si>
  <si>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</si>
  <si>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</si>
  <si>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</si>
  <si>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</si>
  <si>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DEBT A-III INDEX</t>
  </si>
  <si>
    <t>Benchmark Name : NIFTY 500 TRI</t>
  </si>
  <si>
    <t>Benchmark Name : CRISIL LIQUID DEBT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</si>
</sst>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7"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medium">
        <color indexed="64"/>
      </right>
      <top style="thin">
        <color theme="0" tint="-0.14996795556505021"/>
      </top>
      <bottom style="thin">
        <color theme="0" tint="-0.14996795556505021"/>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cellStyleXfs>
  <cellXfs count="90">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15" fillId="0" borderId="0" xfId="0" applyFont="1"/>
    <xf numFmtId="0" fontId="15" fillId="0" borderId="0" xfId="0" quotePrefix="1" applyFont="1"/>
    <xf numFmtId="0" fontId="3" fillId="0" borderId="0" xfId="0" applyFont="1"/>
    <xf numFmtId="43" fontId="3" fillId="0" borderId="0" xfId="1" applyFont="1" applyFill="1"/>
    <xf numFmtId="0" fontId="1" fillId="0" borderId="1" xfId="0" applyFont="1" applyBorder="1" applyAlignment="1">
      <alignment vertical="top" wrapText="1"/>
    </xf>
    <xf numFmtId="43" fontId="1" fillId="0" borderId="1" xfId="1" applyFont="1" applyFill="1" applyBorder="1" applyAlignment="1">
      <alignment vertical="top" wrapText="1"/>
    </xf>
    <xf numFmtId="43" fontId="1" fillId="0" borderId="1" xfId="1" applyFont="1" applyFill="1" applyBorder="1" applyAlignment="1">
      <alignment horizontal="center" vertical="top" wrapText="1"/>
    </xf>
    <xf numFmtId="0" fontId="15" fillId="0" borderId="1" xfId="0" applyFont="1" applyBorder="1"/>
    <xf numFmtId="43" fontId="15" fillId="0" borderId="1" xfId="1" applyFont="1" applyFill="1" applyBorder="1"/>
    <xf numFmtId="10" fontId="15" fillId="0" borderId="1" xfId="7" applyNumberFormat="1" applyFont="1" applyFill="1" applyBorder="1"/>
    <xf numFmtId="0" fontId="8" fillId="0" borderId="1" xfId="0" applyFont="1" applyBorder="1" applyAlignment="1">
      <alignment vertical="center"/>
    </xf>
    <xf numFmtId="43" fontId="8" fillId="0" borderId="1" xfId="1" applyFont="1" applyBorder="1" applyAlignment="1">
      <alignment vertical="center"/>
    </xf>
    <xf numFmtId="43" fontId="8" fillId="0" borderId="1" xfId="1" applyFont="1" applyBorder="1" applyAlignment="1">
      <alignment vertical="center" wrapText="1"/>
    </xf>
    <xf numFmtId="165" fontId="7" fillId="0" borderId="0" xfId="1" applyNumberFormat="1" applyFont="1"/>
    <xf numFmtId="165" fontId="2" fillId="0" borderId="5" xfId="1" applyNumberFormat="1" applyFont="1" applyFill="1" applyBorder="1" applyAlignment="1">
      <alignment vertical="center"/>
    </xf>
    <xf numFmtId="43" fontId="8" fillId="0" borderId="11" xfId="1" applyFont="1" applyBorder="1" applyAlignment="1">
      <alignment horizontal="right"/>
    </xf>
    <xf numFmtId="43" fontId="7" fillId="0" borderId="12" xfId="1" applyFont="1" applyBorder="1"/>
    <xf numFmtId="164" fontId="8" fillId="0" borderId="11" xfId="0" applyNumberFormat="1" applyFont="1" applyBorder="1"/>
    <xf numFmtId="164" fontId="8" fillId="0" borderId="12" xfId="0" applyNumberFormat="1" applyFont="1" applyBorder="1"/>
    <xf numFmtId="164" fontId="8" fillId="0" borderId="23" xfId="0" applyNumberFormat="1" applyFont="1" applyBorder="1"/>
    <xf numFmtId="43" fontId="8" fillId="0" borderId="11" xfId="1" applyFont="1" applyFill="1" applyBorder="1"/>
    <xf numFmtId="43" fontId="5" fillId="0" borderId="11" xfId="3" applyNumberFormat="1" applyBorder="1" applyAlignment="1" applyProtection="1"/>
    <xf numFmtId="0" fontId="16" fillId="3" borderId="0" xfId="0" applyFont="1" applyFill="1"/>
    <xf numFmtId="165"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8" fillId="0" borderId="0" xfId="0" applyFont="1" applyAlignment="1">
      <alignment wrapText="1"/>
    </xf>
  </cellXfs>
  <cellStyles count="8">
    <cellStyle name="Comma" xfId="1" builtinId="3"/>
    <cellStyle name="Comma 2" xfId="2" xr:uid="{00000000-0005-0000-0000-000001000000}"/>
    <cellStyle name="Hyperlink" xfId="3" builtinId="8"/>
    <cellStyle name="Normal" xfId="0" builtinId="0"/>
    <cellStyle name="Normal 2" xfId="4" xr:uid="{00000000-0005-0000-0000-000004000000}"/>
    <cellStyle name="Percent" xfId="7" builtinId="5"/>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7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DEC24378-E179-4250-A92E-83B0D957D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7941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258B0075-2D0C-4257-9881-E7988CFEEA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7941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2733675</xdr:colOff>
      <xdr:row>170</xdr:row>
      <xdr:rowOff>120957</xdr:rowOff>
    </xdr:to>
    <xdr:pic>
      <xdr:nvPicPr>
        <xdr:cNvPr id="2" name="Picture 1">
          <a:extLst>
            <a:ext uri="{FF2B5EF4-FFF2-40B4-BE49-F238E27FC236}">
              <a16:creationId xmlns:a16="http://schemas.microsoft.com/office/drawing/2014/main" id="{CEF34240-1968-4556-8B0A-97C5BCC7E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73750"/>
          <a:ext cx="2733675" cy="1454457"/>
        </a:xfrm>
        <a:prstGeom prst="rect">
          <a:avLst/>
        </a:prstGeom>
      </xdr:spPr>
    </xdr:pic>
    <xdr:clientData/>
  </xdr:twoCellAnchor>
  <xdr:twoCellAnchor editAs="oneCell">
    <xdr:from>
      <xdr:col>4</xdr:col>
      <xdr:colOff>0</xdr:colOff>
      <xdr:row>163</xdr:row>
      <xdr:rowOff>0</xdr:rowOff>
    </xdr:from>
    <xdr:to>
      <xdr:col>5</xdr:col>
      <xdr:colOff>1156758</xdr:colOff>
      <xdr:row>170</xdr:row>
      <xdr:rowOff>133351</xdr:rowOff>
    </xdr:to>
    <xdr:pic>
      <xdr:nvPicPr>
        <xdr:cNvPr id="3" name="Picture 2">
          <a:extLst>
            <a:ext uri="{FF2B5EF4-FFF2-40B4-BE49-F238E27FC236}">
              <a16:creationId xmlns:a16="http://schemas.microsoft.com/office/drawing/2014/main" id="{0AD065AC-CAF7-4BEF-A7A5-650E957C1E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73750"/>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C25CE6C8-2B9D-4B3B-B965-42EFE7289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F12696FB-DE95-4565-BA73-04827D2788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CE4E4BCE-3F51-412E-BD9A-50BEAC2B67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9A15E609-8DFE-4C65-900B-4E85152570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53BA01A7-9FF7-4D03-9774-A246D4E8E5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50454A3D-72F1-4C3D-9232-F9A369C68D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E1673F7F-A8B0-414F-BD35-1DF9090317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654A1EBA-8E10-4399-8193-62C787DCAF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D377B53D-4C35-40F0-8ED6-E93258270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37801345-A432-4F71-BA2F-3DF44A34EC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215027C0-1994-47CA-A79C-D034364BC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F132F55B-C4BA-4798-994A-156F3FED08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80A0641E-0BBB-4A08-9636-09561DBFAC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DC1875FA-161B-4C34-9D33-A0B78BA3A7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96EEFDC4-D227-4EE3-94D3-DF2C56E9E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5B607E10-AA15-4235-BF49-3D3036DEAD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F9A48665-6DE2-4612-AE48-4A75FC996C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8C436F8E-4943-4450-A49B-0430F6F0E5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CA3BCC66-3BF0-44DF-AF3E-08E4D6C24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74EDB9D4-6E77-4215-95FF-FF18275EEA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4B1E5C6B-253D-4669-8CC8-825A00B34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ED14BAC9-BC5A-41E6-90A6-EE3C41E599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10E09C27-3818-46D5-A4ED-6D890AE67F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D6B15B28-F611-499F-8BAE-3B37CBA472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98CB6D34-46F4-480E-BFD4-0679F7FDC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805C85D1-614C-4832-9D80-3F5362FBEA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A677771E-05F7-493C-9C11-0168D1EDB9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6ACBE0C-1FA5-46F6-84C7-25D638A33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A3D0ACCF-FF10-40F4-926C-3B1BA58C1C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D2643B1F-D79B-4793-88CE-71785198D8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A9A93FA8-5911-4890-87E9-3549CFDDD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856AE8BD-D571-4858-BF8D-EAD6A49A73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E346BE26-C623-413B-AF67-A61A0A455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39959DC2-251D-4E2A-B011-CC4F73AD90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69F09720-544C-4550-BE3F-D6CF3E07F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5070CF6-D7B2-41B2-AB44-809B1C220A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22F6AB58-889D-43CF-8206-F17642F80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DFC114D-C996-4DB6-8A6B-C81CAEE0FD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8F57FCD-250C-4717-9FC8-582C13E81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CB80DD41-9177-40E3-B3E8-63A84252D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463037A6-BDDC-4094-8E43-709D09E28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5777E78-D70D-4873-A906-5197FC03BA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2752724</xdr:colOff>
      <xdr:row>113</xdr:row>
      <xdr:rowOff>123825</xdr:rowOff>
    </xdr:to>
    <xdr:pic>
      <xdr:nvPicPr>
        <xdr:cNvPr id="2" name="Picture 1">
          <a:extLst>
            <a:ext uri="{FF2B5EF4-FFF2-40B4-BE49-F238E27FC236}">
              <a16:creationId xmlns:a16="http://schemas.microsoft.com/office/drawing/2014/main" id="{745AF0BF-09C6-4EA1-90C6-AE7436A75D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87833"/>
          <a:ext cx="2752724" cy="1457325"/>
        </a:xfrm>
        <a:prstGeom prst="rect">
          <a:avLst/>
        </a:prstGeom>
      </xdr:spPr>
    </xdr:pic>
    <xdr:clientData/>
  </xdr:twoCellAnchor>
  <xdr:twoCellAnchor editAs="oneCell">
    <xdr:from>
      <xdr:col>4</xdr:col>
      <xdr:colOff>0</xdr:colOff>
      <xdr:row>106</xdr:row>
      <xdr:rowOff>0</xdr:rowOff>
    </xdr:from>
    <xdr:to>
      <xdr:col>5</xdr:col>
      <xdr:colOff>1166283</xdr:colOff>
      <xdr:row>113</xdr:row>
      <xdr:rowOff>142875</xdr:rowOff>
    </xdr:to>
    <xdr:pic>
      <xdr:nvPicPr>
        <xdr:cNvPr id="3" name="Picture 2">
          <a:extLst>
            <a:ext uri="{FF2B5EF4-FFF2-40B4-BE49-F238E27FC236}">
              <a16:creationId xmlns:a16="http://schemas.microsoft.com/office/drawing/2014/main" id="{A8D40026-E976-4DF0-8BDE-394D09C230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87833"/>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427DEC2A-A075-43BD-A361-581956F38F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71C6BBD8-2808-4DFC-939E-8B1BD7E129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D0036F41-F0CA-4E87-9F2A-958962EA42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C9032DEB-E7DE-4CE5-88DD-48B56A325D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46BCFA6F-686D-425E-8472-A57DC51041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46F75CD2-AE99-487A-B1FD-EEA3B1CD83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0CE9C3C9-EE45-4AAB-9D0E-262CDF767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3DC1165D-FEAE-42C4-9C0C-95419403F4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1B6F0134-B715-4234-946C-0A09A35B1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B9B5715-4F76-46A8-A776-1D70C1994C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FED064F0-E110-4298-B749-2E677E17E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1147233</xdr:colOff>
      <xdr:row>90</xdr:row>
      <xdr:rowOff>133351</xdr:rowOff>
    </xdr:to>
    <xdr:pic>
      <xdr:nvPicPr>
        <xdr:cNvPr id="3" name="Picture 2">
          <a:extLst>
            <a:ext uri="{FF2B5EF4-FFF2-40B4-BE49-F238E27FC236}">
              <a16:creationId xmlns:a16="http://schemas.microsoft.com/office/drawing/2014/main" id="{902F59C1-61E3-45EF-8A41-41D588473B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24150" cy="146685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B29CC594-CD1C-4C63-B0EB-6E48F9B92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87BE7A8-C564-4B5C-8A93-23AE4E075C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0A79E025-375F-4AB1-A517-BD0FEEA91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1147234</xdr:colOff>
      <xdr:row>79</xdr:row>
      <xdr:rowOff>124014</xdr:rowOff>
    </xdr:to>
    <xdr:pic>
      <xdr:nvPicPr>
        <xdr:cNvPr id="3" name="Picture 2">
          <a:extLst>
            <a:ext uri="{FF2B5EF4-FFF2-40B4-BE49-F238E27FC236}">
              <a16:creationId xmlns:a16="http://schemas.microsoft.com/office/drawing/2014/main" id="{42153D12-725E-49B8-80A8-EF72C3C4F1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2752724</xdr:colOff>
      <xdr:row>122</xdr:row>
      <xdr:rowOff>123825</xdr:rowOff>
    </xdr:to>
    <xdr:pic>
      <xdr:nvPicPr>
        <xdr:cNvPr id="2" name="Picture 1">
          <a:extLst>
            <a:ext uri="{FF2B5EF4-FFF2-40B4-BE49-F238E27FC236}">
              <a16:creationId xmlns:a16="http://schemas.microsoft.com/office/drawing/2014/main" id="{E782EFD0-07DA-4BF2-9AC3-260A563613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52724" cy="1457325"/>
        </a:xfrm>
        <a:prstGeom prst="rect">
          <a:avLst/>
        </a:prstGeom>
      </xdr:spPr>
    </xdr:pic>
    <xdr:clientData/>
  </xdr:twoCellAnchor>
  <xdr:twoCellAnchor editAs="oneCell">
    <xdr:from>
      <xdr:col>4</xdr:col>
      <xdr:colOff>0</xdr:colOff>
      <xdr:row>115</xdr:row>
      <xdr:rowOff>0</xdr:rowOff>
    </xdr:from>
    <xdr:to>
      <xdr:col>5</xdr:col>
      <xdr:colOff>1147233</xdr:colOff>
      <xdr:row>122</xdr:row>
      <xdr:rowOff>133350</xdr:rowOff>
    </xdr:to>
    <xdr:pic>
      <xdr:nvPicPr>
        <xdr:cNvPr id="3" name="Picture 2">
          <a:extLst>
            <a:ext uri="{FF2B5EF4-FFF2-40B4-BE49-F238E27FC236}">
              <a16:creationId xmlns:a16="http://schemas.microsoft.com/office/drawing/2014/main" id="{2FC66B11-1BA7-45C4-8E6D-2530F915C4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57320D46-92EE-40F2-B638-67D62D4BE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86050" cy="1469665"/>
        </a:xfrm>
        <a:prstGeom prst="rect">
          <a:avLst/>
        </a:prstGeom>
      </xdr:spPr>
    </xdr:pic>
    <xdr:clientData/>
  </xdr:twoCellAnchor>
  <xdr:twoCellAnchor editAs="oneCell">
    <xdr:from>
      <xdr:col>4</xdr:col>
      <xdr:colOff>0</xdr:colOff>
      <xdr:row>148</xdr:row>
      <xdr:rowOff>0</xdr:rowOff>
    </xdr:from>
    <xdr:to>
      <xdr:col>5</xdr:col>
      <xdr:colOff>1166284</xdr:colOff>
      <xdr:row>155</xdr:row>
      <xdr:rowOff>152400</xdr:rowOff>
    </xdr:to>
    <xdr:pic>
      <xdr:nvPicPr>
        <xdr:cNvPr id="3" name="Picture 2">
          <a:extLst>
            <a:ext uri="{FF2B5EF4-FFF2-40B4-BE49-F238E27FC236}">
              <a16:creationId xmlns:a16="http://schemas.microsoft.com/office/drawing/2014/main" id="{E21B9F53-0995-4B9E-BDF7-712A25DEEF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4DB76B27-5F19-4F1C-A96B-9C30AAD0E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5FCBFCA9-2225-4C44-A9C3-BF48C6AFCF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2686050</xdr:colOff>
      <xdr:row>152</xdr:row>
      <xdr:rowOff>136165</xdr:rowOff>
    </xdr:to>
    <xdr:pic>
      <xdr:nvPicPr>
        <xdr:cNvPr id="2" name="Picture 1">
          <a:extLst>
            <a:ext uri="{FF2B5EF4-FFF2-40B4-BE49-F238E27FC236}">
              <a16:creationId xmlns:a16="http://schemas.microsoft.com/office/drawing/2014/main" id="{574F7A9F-12C2-4296-B45F-820E663A5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86050" cy="1469665"/>
        </a:xfrm>
        <a:prstGeom prst="rect">
          <a:avLst/>
        </a:prstGeom>
      </xdr:spPr>
    </xdr:pic>
    <xdr:clientData/>
  </xdr:twoCellAnchor>
  <xdr:twoCellAnchor editAs="oneCell">
    <xdr:from>
      <xdr:col>4</xdr:col>
      <xdr:colOff>0</xdr:colOff>
      <xdr:row>145</xdr:row>
      <xdr:rowOff>0</xdr:rowOff>
    </xdr:from>
    <xdr:to>
      <xdr:col>5</xdr:col>
      <xdr:colOff>1147233</xdr:colOff>
      <xdr:row>152</xdr:row>
      <xdr:rowOff>133351</xdr:rowOff>
    </xdr:to>
    <xdr:pic>
      <xdr:nvPicPr>
        <xdr:cNvPr id="3" name="Picture 2">
          <a:extLst>
            <a:ext uri="{FF2B5EF4-FFF2-40B4-BE49-F238E27FC236}">
              <a16:creationId xmlns:a16="http://schemas.microsoft.com/office/drawing/2014/main" id="{246788B8-48D2-4ED6-9E47-7F34E3C275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2752724</xdr:colOff>
      <xdr:row>127</xdr:row>
      <xdr:rowOff>123825</xdr:rowOff>
    </xdr:to>
    <xdr:pic>
      <xdr:nvPicPr>
        <xdr:cNvPr id="2" name="Picture 1">
          <a:extLst>
            <a:ext uri="{FF2B5EF4-FFF2-40B4-BE49-F238E27FC236}">
              <a16:creationId xmlns:a16="http://schemas.microsoft.com/office/drawing/2014/main" id="{7A0C3ADC-9013-4272-9C1D-E45B843E4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54833"/>
          <a:ext cx="2752724" cy="1457325"/>
        </a:xfrm>
        <a:prstGeom prst="rect">
          <a:avLst/>
        </a:prstGeom>
      </xdr:spPr>
    </xdr:pic>
    <xdr:clientData/>
  </xdr:twoCellAnchor>
  <xdr:twoCellAnchor editAs="oneCell">
    <xdr:from>
      <xdr:col>4</xdr:col>
      <xdr:colOff>0</xdr:colOff>
      <xdr:row>120</xdr:row>
      <xdr:rowOff>0</xdr:rowOff>
    </xdr:from>
    <xdr:to>
      <xdr:col>5</xdr:col>
      <xdr:colOff>1147233</xdr:colOff>
      <xdr:row>127</xdr:row>
      <xdr:rowOff>133350</xdr:rowOff>
    </xdr:to>
    <xdr:pic>
      <xdr:nvPicPr>
        <xdr:cNvPr id="3" name="Picture 2">
          <a:extLst>
            <a:ext uri="{FF2B5EF4-FFF2-40B4-BE49-F238E27FC236}">
              <a16:creationId xmlns:a16="http://schemas.microsoft.com/office/drawing/2014/main" id="{5BAE1395-2E16-4E3D-B72B-5C1BBBB57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548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1CAD2EB3-14F1-4792-9EA9-DD67F66EE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8EAC49E9-F9CC-4944-9499-F577AAE9B1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2733675</xdr:colOff>
      <xdr:row>155</xdr:row>
      <xdr:rowOff>120957</xdr:rowOff>
    </xdr:to>
    <xdr:pic>
      <xdr:nvPicPr>
        <xdr:cNvPr id="2" name="Picture 1">
          <a:extLst>
            <a:ext uri="{FF2B5EF4-FFF2-40B4-BE49-F238E27FC236}">
              <a16:creationId xmlns:a16="http://schemas.microsoft.com/office/drawing/2014/main" id="{21CA24B7-4AE2-4726-9129-8BC4B3DAD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500917"/>
          <a:ext cx="2733675" cy="1454457"/>
        </a:xfrm>
        <a:prstGeom prst="rect">
          <a:avLst/>
        </a:prstGeom>
      </xdr:spPr>
    </xdr:pic>
    <xdr:clientData/>
  </xdr:twoCellAnchor>
  <xdr:twoCellAnchor editAs="oneCell">
    <xdr:from>
      <xdr:col>4</xdr:col>
      <xdr:colOff>0</xdr:colOff>
      <xdr:row>148</xdr:row>
      <xdr:rowOff>0</xdr:rowOff>
    </xdr:from>
    <xdr:to>
      <xdr:col>5</xdr:col>
      <xdr:colOff>1156758</xdr:colOff>
      <xdr:row>155</xdr:row>
      <xdr:rowOff>133351</xdr:rowOff>
    </xdr:to>
    <xdr:pic>
      <xdr:nvPicPr>
        <xdr:cNvPr id="3" name="Picture 2">
          <a:extLst>
            <a:ext uri="{FF2B5EF4-FFF2-40B4-BE49-F238E27FC236}">
              <a16:creationId xmlns:a16="http://schemas.microsoft.com/office/drawing/2014/main" id="{53870F5D-6969-4418-8ABE-7F086F68B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500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2752724</xdr:colOff>
      <xdr:row>183</xdr:row>
      <xdr:rowOff>123825</xdr:rowOff>
    </xdr:to>
    <xdr:pic>
      <xdr:nvPicPr>
        <xdr:cNvPr id="2" name="Picture 1">
          <a:extLst>
            <a:ext uri="{FF2B5EF4-FFF2-40B4-BE49-F238E27FC236}">
              <a16:creationId xmlns:a16="http://schemas.microsoft.com/office/drawing/2014/main" id="{02F8F916-F650-4649-A26A-62D379684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22833"/>
          <a:ext cx="2752724" cy="1457325"/>
        </a:xfrm>
        <a:prstGeom prst="rect">
          <a:avLst/>
        </a:prstGeom>
      </xdr:spPr>
    </xdr:pic>
    <xdr:clientData/>
  </xdr:twoCellAnchor>
  <xdr:twoCellAnchor editAs="oneCell">
    <xdr:from>
      <xdr:col>4</xdr:col>
      <xdr:colOff>0</xdr:colOff>
      <xdr:row>176</xdr:row>
      <xdr:rowOff>0</xdr:rowOff>
    </xdr:from>
    <xdr:to>
      <xdr:col>5</xdr:col>
      <xdr:colOff>1166283</xdr:colOff>
      <xdr:row>183</xdr:row>
      <xdr:rowOff>142875</xdr:rowOff>
    </xdr:to>
    <xdr:pic>
      <xdr:nvPicPr>
        <xdr:cNvPr id="3" name="Picture 2">
          <a:extLst>
            <a:ext uri="{FF2B5EF4-FFF2-40B4-BE49-F238E27FC236}">
              <a16:creationId xmlns:a16="http://schemas.microsoft.com/office/drawing/2014/main" id="{D4A8FD4F-C49B-4AD7-9D28-1235F4EA93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2283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2686050</xdr:colOff>
      <xdr:row>165</xdr:row>
      <xdr:rowOff>136165</xdr:rowOff>
    </xdr:to>
    <xdr:pic>
      <xdr:nvPicPr>
        <xdr:cNvPr id="2" name="Picture 1">
          <a:extLst>
            <a:ext uri="{FF2B5EF4-FFF2-40B4-BE49-F238E27FC236}">
              <a16:creationId xmlns:a16="http://schemas.microsoft.com/office/drawing/2014/main" id="{83A6D4FD-A6D9-4C81-BE9B-D00C75A57D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10667"/>
          <a:ext cx="2686050" cy="1469665"/>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195D8C93-FF7A-4E13-AAF5-46A1AC9F9E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310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3D5140F7-C0E4-48AC-9984-715E0D68D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138</xdr:row>
      <xdr:rowOff>133351</xdr:rowOff>
    </xdr:to>
    <xdr:pic>
      <xdr:nvPicPr>
        <xdr:cNvPr id="3" name="Picture 2">
          <a:extLst>
            <a:ext uri="{FF2B5EF4-FFF2-40B4-BE49-F238E27FC236}">
              <a16:creationId xmlns:a16="http://schemas.microsoft.com/office/drawing/2014/main" id="{1CED5064-611A-4D73-8EB8-7DA95193B1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6B2F824E-3F02-46F0-ABC5-940981947B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8314174D-8B05-4DF9-BEB8-69347599E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DCB63056-75FE-4B8B-94FE-53DF04470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2AFE3F87-D202-4187-BDB9-2234BACC5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6D8B7475-245B-4FA0-B9DF-DE6F1A917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A946BE09-AB62-4F13-BCF9-0ECD897706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FCC716E3-DEAC-4758-A178-C2DD9FCCF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25BF86F9-ECE2-44EC-BA9D-6CDA3CAB10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2733675</xdr:colOff>
      <xdr:row>144</xdr:row>
      <xdr:rowOff>120957</xdr:rowOff>
    </xdr:to>
    <xdr:pic>
      <xdr:nvPicPr>
        <xdr:cNvPr id="2" name="Picture 1">
          <a:extLst>
            <a:ext uri="{FF2B5EF4-FFF2-40B4-BE49-F238E27FC236}">
              <a16:creationId xmlns:a16="http://schemas.microsoft.com/office/drawing/2014/main" id="{2ACCFB71-838D-4DEC-9460-7F0BB1D5C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733675" cy="1454457"/>
        </a:xfrm>
        <a:prstGeom prst="rect">
          <a:avLst/>
        </a:prstGeom>
      </xdr:spPr>
    </xdr:pic>
    <xdr:clientData/>
  </xdr:twoCellAnchor>
  <xdr:twoCellAnchor editAs="oneCell">
    <xdr:from>
      <xdr:col>4</xdr:col>
      <xdr:colOff>0</xdr:colOff>
      <xdr:row>137</xdr:row>
      <xdr:rowOff>0</xdr:rowOff>
    </xdr:from>
    <xdr:to>
      <xdr:col>5</xdr:col>
      <xdr:colOff>1147233</xdr:colOff>
      <xdr:row>144</xdr:row>
      <xdr:rowOff>133350</xdr:rowOff>
    </xdr:to>
    <xdr:pic>
      <xdr:nvPicPr>
        <xdr:cNvPr id="3" name="Picture 2">
          <a:extLst>
            <a:ext uri="{FF2B5EF4-FFF2-40B4-BE49-F238E27FC236}">
              <a16:creationId xmlns:a16="http://schemas.microsoft.com/office/drawing/2014/main" id="{33231E0B-CE6C-496F-9375-26D8657CA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A773EBE8-B3FF-44BE-9E4F-5BA1783F7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E7908D7F-5294-43D6-BE45-3387BAEC84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428</xdr:row>
      <xdr:rowOff>0</xdr:rowOff>
    </xdr:from>
    <xdr:to>
      <xdr:col>2</xdr:col>
      <xdr:colOff>2724150</xdr:colOff>
      <xdr:row>435</xdr:row>
      <xdr:rowOff>104775</xdr:rowOff>
    </xdr:to>
    <xdr:pic>
      <xdr:nvPicPr>
        <xdr:cNvPr id="2" name="Picture 1">
          <a:extLst>
            <a:ext uri="{FF2B5EF4-FFF2-40B4-BE49-F238E27FC236}">
              <a16:creationId xmlns:a16="http://schemas.microsoft.com/office/drawing/2014/main" id="{BDEA0E72-75D8-4DB4-980A-8EDB42527A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8306083"/>
          <a:ext cx="2724150" cy="1438275"/>
        </a:xfrm>
        <a:prstGeom prst="rect">
          <a:avLst/>
        </a:prstGeom>
      </xdr:spPr>
    </xdr:pic>
    <xdr:clientData/>
  </xdr:twoCellAnchor>
  <xdr:twoCellAnchor editAs="oneCell">
    <xdr:from>
      <xdr:col>4</xdr:col>
      <xdr:colOff>0</xdr:colOff>
      <xdr:row>428</xdr:row>
      <xdr:rowOff>0</xdr:rowOff>
    </xdr:from>
    <xdr:to>
      <xdr:col>5</xdr:col>
      <xdr:colOff>1147234</xdr:colOff>
      <xdr:row>435</xdr:row>
      <xdr:rowOff>124014</xdr:rowOff>
    </xdr:to>
    <xdr:pic>
      <xdr:nvPicPr>
        <xdr:cNvPr id="3" name="Picture 2">
          <a:extLst>
            <a:ext uri="{FF2B5EF4-FFF2-40B4-BE49-F238E27FC236}">
              <a16:creationId xmlns:a16="http://schemas.microsoft.com/office/drawing/2014/main" id="{7E818675-CC8B-47CB-A26F-23E1B5637B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83060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2733675</xdr:colOff>
      <xdr:row>143</xdr:row>
      <xdr:rowOff>120957</xdr:rowOff>
    </xdr:to>
    <xdr:pic>
      <xdr:nvPicPr>
        <xdr:cNvPr id="2" name="Picture 1">
          <a:extLst>
            <a:ext uri="{FF2B5EF4-FFF2-40B4-BE49-F238E27FC236}">
              <a16:creationId xmlns:a16="http://schemas.microsoft.com/office/drawing/2014/main" id="{77D72F38-D6D1-4326-84A1-E20EC0E13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19667"/>
          <a:ext cx="2733675" cy="1454457"/>
        </a:xfrm>
        <a:prstGeom prst="rect">
          <a:avLst/>
        </a:prstGeom>
      </xdr:spPr>
    </xdr:pic>
    <xdr:clientData/>
  </xdr:twoCellAnchor>
  <xdr:twoCellAnchor editAs="oneCell">
    <xdr:from>
      <xdr:col>4</xdr:col>
      <xdr:colOff>0</xdr:colOff>
      <xdr:row>136</xdr:row>
      <xdr:rowOff>0</xdr:rowOff>
    </xdr:from>
    <xdr:to>
      <xdr:col>5</xdr:col>
      <xdr:colOff>1156758</xdr:colOff>
      <xdr:row>143</xdr:row>
      <xdr:rowOff>133351</xdr:rowOff>
    </xdr:to>
    <xdr:pic>
      <xdr:nvPicPr>
        <xdr:cNvPr id="3" name="Picture 2">
          <a:extLst>
            <a:ext uri="{FF2B5EF4-FFF2-40B4-BE49-F238E27FC236}">
              <a16:creationId xmlns:a16="http://schemas.microsoft.com/office/drawing/2014/main" id="{B5F516A5-F79F-4200-9572-68B68FDBE7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19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883B083F-B8EB-4170-9466-1241CDF03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5A38015C-8855-446E-B44D-7144C1F0C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2686050</xdr:colOff>
      <xdr:row>170</xdr:row>
      <xdr:rowOff>136165</xdr:rowOff>
    </xdr:to>
    <xdr:pic>
      <xdr:nvPicPr>
        <xdr:cNvPr id="2" name="Picture 1">
          <a:extLst>
            <a:ext uri="{FF2B5EF4-FFF2-40B4-BE49-F238E27FC236}">
              <a16:creationId xmlns:a16="http://schemas.microsoft.com/office/drawing/2014/main" id="{297297E3-1B8C-4A4C-9B3D-E97866086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633583"/>
          <a:ext cx="2686050" cy="1469665"/>
        </a:xfrm>
        <a:prstGeom prst="rect">
          <a:avLst/>
        </a:prstGeom>
      </xdr:spPr>
    </xdr:pic>
    <xdr:clientData/>
  </xdr:twoCellAnchor>
  <xdr:twoCellAnchor editAs="oneCell">
    <xdr:from>
      <xdr:col>4</xdr:col>
      <xdr:colOff>0</xdr:colOff>
      <xdr:row>163</xdr:row>
      <xdr:rowOff>0</xdr:rowOff>
    </xdr:from>
    <xdr:to>
      <xdr:col>5</xdr:col>
      <xdr:colOff>1166284</xdr:colOff>
      <xdr:row>170</xdr:row>
      <xdr:rowOff>152400</xdr:rowOff>
    </xdr:to>
    <xdr:pic>
      <xdr:nvPicPr>
        <xdr:cNvPr id="3" name="Picture 2">
          <a:extLst>
            <a:ext uri="{FF2B5EF4-FFF2-40B4-BE49-F238E27FC236}">
              <a16:creationId xmlns:a16="http://schemas.microsoft.com/office/drawing/2014/main" id="{5B420B73-839F-40AA-AD08-3EB0BB18DE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633583"/>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2686050</xdr:colOff>
      <xdr:row>169</xdr:row>
      <xdr:rowOff>136165</xdr:rowOff>
    </xdr:to>
    <xdr:pic>
      <xdr:nvPicPr>
        <xdr:cNvPr id="2" name="Picture 1">
          <a:extLst>
            <a:ext uri="{FF2B5EF4-FFF2-40B4-BE49-F238E27FC236}">
              <a16:creationId xmlns:a16="http://schemas.microsoft.com/office/drawing/2014/main" id="{2018BC1F-3DE4-42D7-8D08-FC0014892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390167"/>
          <a:ext cx="2686050" cy="1469665"/>
        </a:xfrm>
        <a:prstGeom prst="rect">
          <a:avLst/>
        </a:prstGeom>
      </xdr:spPr>
    </xdr:pic>
    <xdr:clientData/>
  </xdr:twoCellAnchor>
  <xdr:twoCellAnchor editAs="oneCell">
    <xdr:from>
      <xdr:col>4</xdr:col>
      <xdr:colOff>0</xdr:colOff>
      <xdr:row>162</xdr:row>
      <xdr:rowOff>0</xdr:rowOff>
    </xdr:from>
    <xdr:to>
      <xdr:col>5</xdr:col>
      <xdr:colOff>1147233</xdr:colOff>
      <xdr:row>169</xdr:row>
      <xdr:rowOff>133351</xdr:rowOff>
    </xdr:to>
    <xdr:pic>
      <xdr:nvPicPr>
        <xdr:cNvPr id="3" name="Picture 2">
          <a:extLst>
            <a:ext uri="{FF2B5EF4-FFF2-40B4-BE49-F238E27FC236}">
              <a16:creationId xmlns:a16="http://schemas.microsoft.com/office/drawing/2014/main" id="{9B9C90AF-D3F7-487A-BA60-B3D919EC43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390167"/>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81536C3E-A42C-48D4-8B89-9196FCDA6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C757EF1D-C87B-4B9A-A141-59B703120C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16AE56CC-7EB1-48CD-A56F-9F04C85E6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9946B2D5-DBA0-458A-A30C-F3B4EFC150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EE2B6C71-BE33-4A3B-89EB-028CE7454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F6FD6716-1C72-419E-A774-7F85F816A0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F44F9DEB-56DE-4F32-8042-97C3EEEBED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801CF966-CEF4-4485-94E8-A9D18AC81D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2D0BE1BB-4B50-4C0E-B48D-10672D402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87BE7D2F-BB3E-4790-B478-92F7257B8E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2686050</xdr:colOff>
      <xdr:row>144</xdr:row>
      <xdr:rowOff>136165</xdr:rowOff>
    </xdr:to>
    <xdr:pic>
      <xdr:nvPicPr>
        <xdr:cNvPr id="2" name="Picture 1">
          <a:extLst>
            <a:ext uri="{FF2B5EF4-FFF2-40B4-BE49-F238E27FC236}">
              <a16:creationId xmlns:a16="http://schemas.microsoft.com/office/drawing/2014/main" id="{E9D351C8-EF9B-4049-9EDE-79D95430C9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86050" cy="1469665"/>
        </a:xfrm>
        <a:prstGeom prst="rect">
          <a:avLst/>
        </a:prstGeom>
      </xdr:spPr>
    </xdr:pic>
    <xdr:clientData/>
  </xdr:twoCellAnchor>
  <xdr:twoCellAnchor editAs="oneCell">
    <xdr:from>
      <xdr:col>4</xdr:col>
      <xdr:colOff>0</xdr:colOff>
      <xdr:row>137</xdr:row>
      <xdr:rowOff>0</xdr:rowOff>
    </xdr:from>
    <xdr:to>
      <xdr:col>5</xdr:col>
      <xdr:colOff>1166284</xdr:colOff>
      <xdr:row>144</xdr:row>
      <xdr:rowOff>152400</xdr:rowOff>
    </xdr:to>
    <xdr:pic>
      <xdr:nvPicPr>
        <xdr:cNvPr id="3" name="Picture 2">
          <a:extLst>
            <a:ext uri="{FF2B5EF4-FFF2-40B4-BE49-F238E27FC236}">
              <a16:creationId xmlns:a16="http://schemas.microsoft.com/office/drawing/2014/main" id="{1240E784-BBE1-4A0F-BD10-0241EA2AE6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319B84AC-56C1-457D-8F37-B2C39F9FFB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425F5E37-084C-4CEB-8A0E-14C1C4E0EA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C44EED41-5960-4369-8B68-BE1C5F0B1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7591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3F2FD0F4-76FE-46F9-9709-047947B5DA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7591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D622B27E-9AC6-44BB-9018-AFFABAB31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D7180E12-654F-4EB2-A827-75ADAFD11B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2F5015C8-1503-4D42-83F1-7240910BC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E0C421F3-2F41-459B-8BF3-003C6501B9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40A0C80D-BA83-4DE7-B599-50F35484C2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83250"/>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70A41AA1-E860-4697-85B7-AD729F3F8E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83250"/>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1163D4E7-002D-47A6-B787-7796CA331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1F1BFF24-8F4A-46EB-A504-49C7809EB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2E100B29-DF92-468C-B84D-F967368D20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757F2FBD-A037-49EA-8137-CF96D19E23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E1909124-0B22-4455-BC45-A8B2E5491F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820BF710-9192-4891-BE8B-75F21F399E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211</xdr:row>
      <xdr:rowOff>0</xdr:rowOff>
    </xdr:from>
    <xdr:to>
      <xdr:col>2</xdr:col>
      <xdr:colOff>2743200</xdr:colOff>
      <xdr:row>218</xdr:row>
      <xdr:rowOff>123825</xdr:rowOff>
    </xdr:to>
    <xdr:pic>
      <xdr:nvPicPr>
        <xdr:cNvPr id="2" name="Picture 1">
          <a:extLst>
            <a:ext uri="{FF2B5EF4-FFF2-40B4-BE49-F238E27FC236}">
              <a16:creationId xmlns:a16="http://schemas.microsoft.com/office/drawing/2014/main" id="{02EEFDEE-B158-4619-9A41-0E8A37A01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698083"/>
          <a:ext cx="2743200" cy="1457325"/>
        </a:xfrm>
        <a:prstGeom prst="rect">
          <a:avLst/>
        </a:prstGeom>
      </xdr:spPr>
    </xdr:pic>
    <xdr:clientData/>
  </xdr:twoCellAnchor>
  <xdr:twoCellAnchor editAs="oneCell">
    <xdr:from>
      <xdr:col>4</xdr:col>
      <xdr:colOff>0</xdr:colOff>
      <xdr:row>211</xdr:row>
      <xdr:rowOff>0</xdr:rowOff>
    </xdr:from>
    <xdr:to>
      <xdr:col>5</xdr:col>
      <xdr:colOff>1166284</xdr:colOff>
      <xdr:row>218</xdr:row>
      <xdr:rowOff>152400</xdr:rowOff>
    </xdr:to>
    <xdr:pic>
      <xdr:nvPicPr>
        <xdr:cNvPr id="3" name="Picture 2">
          <a:extLst>
            <a:ext uri="{FF2B5EF4-FFF2-40B4-BE49-F238E27FC236}">
              <a16:creationId xmlns:a16="http://schemas.microsoft.com/office/drawing/2014/main" id="{373D9B25-10DE-45FE-B14B-D655D65347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698083"/>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D1A36C94-64F8-42EC-988E-0ACA86CFD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868AD46-DE3B-47FC-8E0A-33AF9BA3DE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B3E5E728-68BE-4D6F-9D72-62878B97DB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BBBF051D-15E4-438F-909E-6A48677B49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6242F87A-BCE8-4CA4-B75C-D11D01902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489ED51D-A8C8-464E-8CB3-550BE5A7C5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E4A5AB6A-53F2-4458-9150-602DDF72F4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60833"/>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FE9DF328-A91C-4293-B75C-3213F2B3B8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6083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9D3600CF-9848-45D6-A8B8-9DFAC47C9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72CFC096-2B3E-4565-BB85-96CF621AEE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3183E285-7A15-4EEB-932C-FAD6A1123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AFBB8971-ED98-4495-9AFC-C89BD78837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5750E860-1F64-40FA-B792-0376F0CDA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3E61307F-25A5-4970-A27A-9F835D4FDB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0BCA653C-D11C-4E6F-B62C-B903CD8327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4E6480A9-60DE-4F2A-B687-4A373F63C8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ABC579C8-AD2E-4CBA-A451-0DE3243EF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93214CC0-A48D-462A-A5B6-BC2AA4CBA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2686050</xdr:colOff>
      <xdr:row>189</xdr:row>
      <xdr:rowOff>136165</xdr:rowOff>
    </xdr:to>
    <xdr:pic>
      <xdr:nvPicPr>
        <xdr:cNvPr id="2" name="Picture 1">
          <a:extLst>
            <a:ext uri="{FF2B5EF4-FFF2-40B4-BE49-F238E27FC236}">
              <a16:creationId xmlns:a16="http://schemas.microsoft.com/office/drawing/2014/main" id="{ADB4D855-3A1B-4514-9CE5-5E7F45247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53083"/>
          <a:ext cx="2686050" cy="1469665"/>
        </a:xfrm>
        <a:prstGeom prst="rect">
          <a:avLst/>
        </a:prstGeom>
      </xdr:spPr>
    </xdr:pic>
    <xdr:clientData/>
  </xdr:twoCellAnchor>
  <xdr:twoCellAnchor editAs="oneCell">
    <xdr:from>
      <xdr:col>4</xdr:col>
      <xdr:colOff>0</xdr:colOff>
      <xdr:row>182</xdr:row>
      <xdr:rowOff>0</xdr:rowOff>
    </xdr:from>
    <xdr:to>
      <xdr:col>5</xdr:col>
      <xdr:colOff>1166284</xdr:colOff>
      <xdr:row>189</xdr:row>
      <xdr:rowOff>152400</xdr:rowOff>
    </xdr:to>
    <xdr:pic>
      <xdr:nvPicPr>
        <xdr:cNvPr id="3" name="Picture 2">
          <a:extLst>
            <a:ext uri="{FF2B5EF4-FFF2-40B4-BE49-F238E27FC236}">
              <a16:creationId xmlns:a16="http://schemas.microsoft.com/office/drawing/2014/main" id="{A7377C23-3243-4AAC-9ADE-9B1D903712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53083"/>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ECF637D9-D6D6-4F12-80BE-B7FE937BE3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490B27D2-D141-4257-8EEE-FABF76CE57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6BEF0033-A704-42E0-A207-89FBEFB2DC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3987D875-36FD-426A-B80E-EED8F16F53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F811EB83-CB90-4B8F-9B16-1155A0E466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299C82A4-BAAA-407A-BF9B-9308B88E86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D1E42331-6108-455B-86AE-824182801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8CB126C-E2A2-4054-960D-DA748784C8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2752724</xdr:colOff>
      <xdr:row>104</xdr:row>
      <xdr:rowOff>123825</xdr:rowOff>
    </xdr:to>
    <xdr:pic>
      <xdr:nvPicPr>
        <xdr:cNvPr id="2" name="Picture 1">
          <a:extLst>
            <a:ext uri="{FF2B5EF4-FFF2-40B4-BE49-F238E27FC236}">
              <a16:creationId xmlns:a16="http://schemas.microsoft.com/office/drawing/2014/main" id="{2653E7C9-4F28-473F-9B26-08C780432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52724" cy="1457325"/>
        </a:xfrm>
        <a:prstGeom prst="rect">
          <a:avLst/>
        </a:prstGeom>
      </xdr:spPr>
    </xdr:pic>
    <xdr:clientData/>
  </xdr:twoCellAnchor>
  <xdr:twoCellAnchor editAs="oneCell">
    <xdr:from>
      <xdr:col>4</xdr:col>
      <xdr:colOff>0</xdr:colOff>
      <xdr:row>97</xdr:row>
      <xdr:rowOff>0</xdr:rowOff>
    </xdr:from>
    <xdr:to>
      <xdr:col>5</xdr:col>
      <xdr:colOff>1166283</xdr:colOff>
      <xdr:row>104</xdr:row>
      <xdr:rowOff>142875</xdr:rowOff>
    </xdr:to>
    <xdr:pic>
      <xdr:nvPicPr>
        <xdr:cNvPr id="3" name="Picture 2">
          <a:extLst>
            <a:ext uri="{FF2B5EF4-FFF2-40B4-BE49-F238E27FC236}">
              <a16:creationId xmlns:a16="http://schemas.microsoft.com/office/drawing/2014/main" id="{06CA6CD4-6FAA-4EA7-AC88-37C72374ED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736A1000-EBC9-40BB-9FE3-F850E833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150347E8-48D3-4335-990D-A820CA39AD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D1BC8C64-9E9D-420D-8EEB-B0AED84C9F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7FE55DD2-7E72-4569-A910-8A215F928C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2724150</xdr:colOff>
      <xdr:row>128</xdr:row>
      <xdr:rowOff>104451</xdr:rowOff>
    </xdr:to>
    <xdr:pic>
      <xdr:nvPicPr>
        <xdr:cNvPr id="2" name="Picture 1">
          <a:extLst>
            <a:ext uri="{FF2B5EF4-FFF2-40B4-BE49-F238E27FC236}">
              <a16:creationId xmlns:a16="http://schemas.microsoft.com/office/drawing/2014/main" id="{C41FD067-E809-4F6D-A7BB-E1E1CD05FB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24150" cy="1437951"/>
        </a:xfrm>
        <a:prstGeom prst="rect">
          <a:avLst/>
        </a:prstGeom>
      </xdr:spPr>
    </xdr:pic>
    <xdr:clientData/>
  </xdr:twoCellAnchor>
  <xdr:twoCellAnchor editAs="oneCell">
    <xdr:from>
      <xdr:col>4</xdr:col>
      <xdr:colOff>0</xdr:colOff>
      <xdr:row>121</xdr:row>
      <xdr:rowOff>0</xdr:rowOff>
    </xdr:from>
    <xdr:to>
      <xdr:col>5</xdr:col>
      <xdr:colOff>1166283</xdr:colOff>
      <xdr:row>128</xdr:row>
      <xdr:rowOff>142875</xdr:rowOff>
    </xdr:to>
    <xdr:pic>
      <xdr:nvPicPr>
        <xdr:cNvPr id="3" name="Picture 2">
          <a:extLst>
            <a:ext uri="{FF2B5EF4-FFF2-40B4-BE49-F238E27FC236}">
              <a16:creationId xmlns:a16="http://schemas.microsoft.com/office/drawing/2014/main" id="{79D5A29E-F308-451D-B9F7-AE000977B8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43200" cy="14763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2724150</xdr:colOff>
      <xdr:row>127</xdr:row>
      <xdr:rowOff>104451</xdr:rowOff>
    </xdr:to>
    <xdr:pic>
      <xdr:nvPicPr>
        <xdr:cNvPr id="2" name="Picture 1">
          <a:extLst>
            <a:ext uri="{FF2B5EF4-FFF2-40B4-BE49-F238E27FC236}">
              <a16:creationId xmlns:a16="http://schemas.microsoft.com/office/drawing/2014/main" id="{2CC2880E-2085-46FB-AF72-B49AB28BF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24150" cy="1437951"/>
        </a:xfrm>
        <a:prstGeom prst="rect">
          <a:avLst/>
        </a:prstGeom>
      </xdr:spPr>
    </xdr:pic>
    <xdr:clientData/>
  </xdr:twoCellAnchor>
  <xdr:twoCellAnchor editAs="oneCell">
    <xdr:from>
      <xdr:col>4</xdr:col>
      <xdr:colOff>0</xdr:colOff>
      <xdr:row>120</xdr:row>
      <xdr:rowOff>0</xdr:rowOff>
    </xdr:from>
    <xdr:to>
      <xdr:col>5</xdr:col>
      <xdr:colOff>1166283</xdr:colOff>
      <xdr:row>127</xdr:row>
      <xdr:rowOff>142875</xdr:rowOff>
    </xdr:to>
    <xdr:pic>
      <xdr:nvPicPr>
        <xdr:cNvPr id="3" name="Picture 2">
          <a:extLst>
            <a:ext uri="{FF2B5EF4-FFF2-40B4-BE49-F238E27FC236}">
              <a16:creationId xmlns:a16="http://schemas.microsoft.com/office/drawing/2014/main" id="{020582DB-47FF-4B6F-BE50-C5C94AD95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43200" cy="14763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9872DC83-EFA9-4956-97CD-D0DEC027E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12FD0760-FA8C-49DE-8E42-13C4A7D90A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58CC7582-8F23-42D9-876F-9771E6697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7FAD0987-EC23-4497-A150-2F3BE3C2A2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2724150</xdr:colOff>
      <xdr:row>127</xdr:row>
      <xdr:rowOff>104451</xdr:rowOff>
    </xdr:to>
    <xdr:pic>
      <xdr:nvPicPr>
        <xdr:cNvPr id="2" name="Picture 1">
          <a:extLst>
            <a:ext uri="{FF2B5EF4-FFF2-40B4-BE49-F238E27FC236}">
              <a16:creationId xmlns:a16="http://schemas.microsoft.com/office/drawing/2014/main" id="{323DEFCD-7D3D-4F2B-9736-574C232A1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590250"/>
          <a:ext cx="2724150" cy="1437951"/>
        </a:xfrm>
        <a:prstGeom prst="rect">
          <a:avLst/>
        </a:prstGeom>
      </xdr:spPr>
    </xdr:pic>
    <xdr:clientData/>
  </xdr:twoCellAnchor>
  <xdr:twoCellAnchor editAs="oneCell">
    <xdr:from>
      <xdr:col>4</xdr:col>
      <xdr:colOff>0</xdr:colOff>
      <xdr:row>120</xdr:row>
      <xdr:rowOff>0</xdr:rowOff>
    </xdr:from>
    <xdr:to>
      <xdr:col>5</xdr:col>
      <xdr:colOff>1166284</xdr:colOff>
      <xdr:row>127</xdr:row>
      <xdr:rowOff>152400</xdr:rowOff>
    </xdr:to>
    <xdr:pic>
      <xdr:nvPicPr>
        <xdr:cNvPr id="3" name="Picture 2">
          <a:extLst>
            <a:ext uri="{FF2B5EF4-FFF2-40B4-BE49-F238E27FC236}">
              <a16:creationId xmlns:a16="http://schemas.microsoft.com/office/drawing/2014/main" id="{44BD55D9-0DE7-4D48-A5DC-7E540163CA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590250"/>
          <a:ext cx="2743201" cy="14859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7E98853D-0AA8-4B54-A6A7-B63807F8F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F57E31C9-45D2-4EFD-91C5-1A045CFF16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C8195F39-3AA3-4428-84FF-18C9B2E962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92AAE46F-34D0-4E84-B624-465D0E629C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DF9B6B53-B2B8-41AD-ABE9-81021204AF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0BE19690-EBA5-42D5-A694-7A6E5DA7A7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BEB33CD5-E8E6-4C9D-9FE3-796D539C94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B981F129-C8F9-4636-A6D6-18D98271C7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4676BE02-A8A4-41C1-AC02-53624D751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087D9FEE-3CB1-414B-AE0D-BBA1B17ED9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33675" cy="146685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2743200</xdr:colOff>
      <xdr:row>128</xdr:row>
      <xdr:rowOff>123825</xdr:rowOff>
    </xdr:to>
    <xdr:pic>
      <xdr:nvPicPr>
        <xdr:cNvPr id="2" name="Picture 1">
          <a:extLst>
            <a:ext uri="{FF2B5EF4-FFF2-40B4-BE49-F238E27FC236}">
              <a16:creationId xmlns:a16="http://schemas.microsoft.com/office/drawing/2014/main" id="{E4E3DA23-058C-4258-8644-B20E7D867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43200" cy="1457325"/>
        </a:xfrm>
        <a:prstGeom prst="rect">
          <a:avLst/>
        </a:prstGeom>
      </xdr:spPr>
    </xdr:pic>
    <xdr:clientData/>
  </xdr:twoCellAnchor>
  <xdr:twoCellAnchor editAs="oneCell">
    <xdr:from>
      <xdr:col>4</xdr:col>
      <xdr:colOff>0</xdr:colOff>
      <xdr:row>121</xdr:row>
      <xdr:rowOff>0</xdr:rowOff>
    </xdr:from>
    <xdr:to>
      <xdr:col>5</xdr:col>
      <xdr:colOff>1147233</xdr:colOff>
      <xdr:row>128</xdr:row>
      <xdr:rowOff>133350</xdr:rowOff>
    </xdr:to>
    <xdr:pic>
      <xdr:nvPicPr>
        <xdr:cNvPr id="3" name="Picture 2">
          <a:extLst>
            <a:ext uri="{FF2B5EF4-FFF2-40B4-BE49-F238E27FC236}">
              <a16:creationId xmlns:a16="http://schemas.microsoft.com/office/drawing/2014/main" id="{F3FAAC92-FBCA-40ED-B325-00DD7D2652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24150" cy="146685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2752724</xdr:colOff>
      <xdr:row>130</xdr:row>
      <xdr:rowOff>123825</xdr:rowOff>
    </xdr:to>
    <xdr:pic>
      <xdr:nvPicPr>
        <xdr:cNvPr id="2" name="Picture 1">
          <a:extLst>
            <a:ext uri="{FF2B5EF4-FFF2-40B4-BE49-F238E27FC236}">
              <a16:creationId xmlns:a16="http://schemas.microsoft.com/office/drawing/2014/main" id="{AA418115-75FD-47D5-8734-73A3A7365A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52724" cy="1457325"/>
        </a:xfrm>
        <a:prstGeom prst="rect">
          <a:avLst/>
        </a:prstGeom>
      </xdr:spPr>
    </xdr:pic>
    <xdr:clientData/>
  </xdr:twoCellAnchor>
  <xdr:twoCellAnchor editAs="oneCell">
    <xdr:from>
      <xdr:col>4</xdr:col>
      <xdr:colOff>0</xdr:colOff>
      <xdr:row>123</xdr:row>
      <xdr:rowOff>0</xdr:rowOff>
    </xdr:from>
    <xdr:to>
      <xdr:col>5</xdr:col>
      <xdr:colOff>1166284</xdr:colOff>
      <xdr:row>130</xdr:row>
      <xdr:rowOff>152400</xdr:rowOff>
    </xdr:to>
    <xdr:pic>
      <xdr:nvPicPr>
        <xdr:cNvPr id="3" name="Picture 2">
          <a:extLst>
            <a:ext uri="{FF2B5EF4-FFF2-40B4-BE49-F238E27FC236}">
              <a16:creationId xmlns:a16="http://schemas.microsoft.com/office/drawing/2014/main" id="{8ADFB616-91BC-4915-BAFF-64CB111E47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D18581DB-7000-460C-B66D-5BE27CA07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97596025-5C77-4DA4-9AEB-68D867AB3D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CC4F3BD4-8CC2-4F5B-A8F1-1C64E13AAA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48E5AD86-0523-4819-8160-301D5B76C9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32864DF1-7BE6-445D-8350-F38A6A7D4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2DF069BE-80C0-44B6-AB76-15B8FF90D8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964405C1-9AD0-4166-86E3-6FABE2BBF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8ECF8A18-C0A4-4A9F-AA99-278FA10323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0882B4F0-1468-4200-B39D-1073070AA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8317F2B3-8612-4665-A764-4BAF96D8EA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E6B0AA8D-19B2-4047-8555-1F628CC2E2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BB37E30-B2A8-4999-8518-161AEBF86D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B7D63EB9-7C6F-4A2E-8AB7-50344301A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F134D5D-FF1B-47D6-95F5-EB5A6DDD5C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2733675</xdr:colOff>
      <xdr:row>96</xdr:row>
      <xdr:rowOff>120957</xdr:rowOff>
    </xdr:to>
    <xdr:pic>
      <xdr:nvPicPr>
        <xdr:cNvPr id="2" name="Picture 1">
          <a:extLst>
            <a:ext uri="{FF2B5EF4-FFF2-40B4-BE49-F238E27FC236}">
              <a16:creationId xmlns:a16="http://schemas.microsoft.com/office/drawing/2014/main" id="{C817E390-D7DC-438C-9301-DA2461EAB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AEECF5CC-978D-4690-AEA4-AF6C622473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6D52F6FD-FCC3-4E09-9504-B0D404DF7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A2B0F346-77D6-46CA-89AC-080E725A8B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48189100-213D-4BFF-8424-135667D65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A6761FDA-3A3E-45EA-86F0-28FEA9B718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38551E00-C749-40ED-9A31-9BD282D69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64B30C07-E0F4-49B9-9A8E-32E3A1BC60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0D93A236-82EE-4A93-ADCE-CC803FB952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F57FF5B5-C3B7-41D6-9A27-BD5B98F41A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2</xdr:col>
      <xdr:colOff>2733675</xdr:colOff>
      <xdr:row>206</xdr:row>
      <xdr:rowOff>120957</xdr:rowOff>
    </xdr:to>
    <xdr:pic>
      <xdr:nvPicPr>
        <xdr:cNvPr id="2" name="Picture 1">
          <a:extLst>
            <a:ext uri="{FF2B5EF4-FFF2-40B4-BE49-F238E27FC236}">
              <a16:creationId xmlns:a16="http://schemas.microsoft.com/office/drawing/2014/main" id="{67A0ECD1-82AD-45F0-9E76-1E934D6B0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496750"/>
          <a:ext cx="2733675" cy="1454457"/>
        </a:xfrm>
        <a:prstGeom prst="rect">
          <a:avLst/>
        </a:prstGeom>
      </xdr:spPr>
    </xdr:pic>
    <xdr:clientData/>
  </xdr:twoCellAnchor>
  <xdr:twoCellAnchor editAs="oneCell">
    <xdr:from>
      <xdr:col>4</xdr:col>
      <xdr:colOff>0</xdr:colOff>
      <xdr:row>199</xdr:row>
      <xdr:rowOff>0</xdr:rowOff>
    </xdr:from>
    <xdr:to>
      <xdr:col>5</xdr:col>
      <xdr:colOff>1147233</xdr:colOff>
      <xdr:row>206</xdr:row>
      <xdr:rowOff>133350</xdr:rowOff>
    </xdr:to>
    <xdr:pic>
      <xdr:nvPicPr>
        <xdr:cNvPr id="3" name="Picture 2">
          <a:extLst>
            <a:ext uri="{FF2B5EF4-FFF2-40B4-BE49-F238E27FC236}">
              <a16:creationId xmlns:a16="http://schemas.microsoft.com/office/drawing/2014/main" id="{BEE89ADB-264A-4F0C-BBC7-1EC5E94D1D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496750"/>
          <a:ext cx="2724150" cy="146685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F5AADA03-2634-46CC-A3BB-ABE8745E9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A8ABC8EF-3C4F-4F17-8CA1-0EC9372BEB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6A7DE869-E5C5-41AC-9ECD-D8BC902AB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B0B71997-F63E-4070-B870-5031E4A81F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C631EDD9-F623-499D-ABEE-1F795C0CA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B3570406-6AE5-448B-BAFA-6782C8C1B5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48A54BC-9869-4744-A1F6-0831402C1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67469AAD-0AAD-47CD-BD2A-555396C53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B1780683-3EE4-4873-AEE2-A647A56FF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C5F5F597-F9EA-4958-B7A4-61D4CFF3DB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90777A6C-F188-43FD-AFC4-52F3DE1B3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1D9444BC-C8CB-4545-BD1A-882BBCB6F6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78125DB9-9A55-4C5E-848E-F558C8E68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3130866B-6649-4E16-A577-3D23C246D2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4B0B08AF-7412-48E0-B6FB-51D599810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B92D0187-0D6A-41C7-B146-B2C240F59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7D5A1746-9D92-4044-82B6-970501B796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9E32CACA-2851-455F-A9CB-D897997BD9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C4762FA5-9BBC-499C-8CFC-9BC5E05209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27A9B4B5-BA57-4EEB-A3ED-B3EBC1205C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F7A47577-CD13-4563-8888-53716FECA4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62FB3879-53A4-4FBB-8D7C-F4F8D96B91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184</xdr:row>
      <xdr:rowOff>0</xdr:rowOff>
    </xdr:from>
    <xdr:to>
      <xdr:col>2</xdr:col>
      <xdr:colOff>2724150</xdr:colOff>
      <xdr:row>191</xdr:row>
      <xdr:rowOff>104451</xdr:rowOff>
    </xdr:to>
    <xdr:pic>
      <xdr:nvPicPr>
        <xdr:cNvPr id="2" name="Picture 1">
          <a:extLst>
            <a:ext uri="{FF2B5EF4-FFF2-40B4-BE49-F238E27FC236}">
              <a16:creationId xmlns:a16="http://schemas.microsoft.com/office/drawing/2014/main" id="{A8102809-AA0F-4248-B30B-611840C0D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63667"/>
          <a:ext cx="2724150" cy="1437951"/>
        </a:xfrm>
        <a:prstGeom prst="rect">
          <a:avLst/>
        </a:prstGeom>
      </xdr:spPr>
    </xdr:pic>
    <xdr:clientData/>
  </xdr:twoCellAnchor>
  <xdr:twoCellAnchor editAs="oneCell">
    <xdr:from>
      <xdr:col>4</xdr:col>
      <xdr:colOff>0</xdr:colOff>
      <xdr:row>184</xdr:row>
      <xdr:rowOff>0</xdr:rowOff>
    </xdr:from>
    <xdr:to>
      <xdr:col>5</xdr:col>
      <xdr:colOff>1147233</xdr:colOff>
      <xdr:row>191</xdr:row>
      <xdr:rowOff>133351</xdr:rowOff>
    </xdr:to>
    <xdr:pic>
      <xdr:nvPicPr>
        <xdr:cNvPr id="3" name="Picture 2">
          <a:extLst>
            <a:ext uri="{FF2B5EF4-FFF2-40B4-BE49-F238E27FC236}">
              <a16:creationId xmlns:a16="http://schemas.microsoft.com/office/drawing/2014/main" id="{FAAB9426-7F97-4457-96D2-687F358716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63667"/>
          <a:ext cx="2724150" cy="146685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632AD92D-7178-4113-ACC9-D6D05A2828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C5F17B7A-68F4-420E-89A5-154DCEC3CF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6B2F93BD-4C8A-4906-9108-82269088DB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E65A0076-62A6-4FED-A6DD-BECCFE9D53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2733675</xdr:colOff>
      <xdr:row>114</xdr:row>
      <xdr:rowOff>120957</xdr:rowOff>
    </xdr:to>
    <xdr:pic>
      <xdr:nvPicPr>
        <xdr:cNvPr id="2" name="Picture 1">
          <a:extLst>
            <a:ext uri="{FF2B5EF4-FFF2-40B4-BE49-F238E27FC236}">
              <a16:creationId xmlns:a16="http://schemas.microsoft.com/office/drawing/2014/main" id="{783490F5-B847-461E-BBBE-1501E0653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733675" cy="1454457"/>
        </a:xfrm>
        <a:prstGeom prst="rect">
          <a:avLst/>
        </a:prstGeom>
      </xdr:spPr>
    </xdr:pic>
    <xdr:clientData/>
  </xdr:twoCellAnchor>
  <xdr:twoCellAnchor editAs="oneCell">
    <xdr:from>
      <xdr:col>4</xdr:col>
      <xdr:colOff>0</xdr:colOff>
      <xdr:row>107</xdr:row>
      <xdr:rowOff>0</xdr:rowOff>
    </xdr:from>
    <xdr:to>
      <xdr:col>5</xdr:col>
      <xdr:colOff>1156758</xdr:colOff>
      <xdr:row>114</xdr:row>
      <xdr:rowOff>133351</xdr:rowOff>
    </xdr:to>
    <xdr:pic>
      <xdr:nvPicPr>
        <xdr:cNvPr id="3" name="Picture 2">
          <a:extLst>
            <a:ext uri="{FF2B5EF4-FFF2-40B4-BE49-F238E27FC236}">
              <a16:creationId xmlns:a16="http://schemas.microsoft.com/office/drawing/2014/main" id="{1C8027DD-138D-451A-9B2A-40405B2408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7336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2131E59D-FDA1-4410-A486-E32FA4B0D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084A9EBC-44ED-4ECF-8B96-CDA2D837C2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bseindia.com/xml-data/corpfiling/AttachLive/3d9e0916-806c-48c6-9de4-fd4d86ce1eaf.pdf" TargetMode="External"/><Relationship Id="rId13" Type="http://schemas.openxmlformats.org/officeDocument/2006/relationships/hyperlink" Target="https://www.bseindia.com/bseplus/AnnualReport/500247/73932500247.pdf" TargetMode="External"/><Relationship Id="rId18" Type="http://schemas.openxmlformats.org/officeDocument/2006/relationships/hyperlink" Target="https://www.bseindia.com/xml-data/corpfiling/AttachHis/2acc07ed-fcd3-415c-9ab0-174e3e1b2170.pdf" TargetMode="External"/><Relationship Id="rId26" Type="http://schemas.openxmlformats.org/officeDocument/2006/relationships/hyperlink" Target="https://www.bseindia.com/xml-data/corpfiling/AttachHis/0dcc5694-8c26-43ff-986d-0a96bec4ea44.pdf" TargetMode="External"/><Relationship Id="rId3" Type="http://schemas.openxmlformats.org/officeDocument/2006/relationships/hyperlink" Target="https://www.bseindia.com/xml-data/corpfiling/AttachHis/02619e6a-76ed-47b5-97bb-8d1e732e8422.pdf" TargetMode="External"/><Relationship Id="rId21" Type="http://schemas.openxmlformats.org/officeDocument/2006/relationships/hyperlink" Target="https://www.bseindia.com/bseplus/AnnualReport/532929/73567532929.pdf" TargetMode="External"/><Relationship Id="rId7" Type="http://schemas.openxmlformats.org/officeDocument/2006/relationships/hyperlink" Target="https://www.bseindia.com/xml-data/corpfiling/AttachHis/5a33e4f5-5a6f-4a69-b538-71df7e9a7378.pdf" TargetMode="External"/><Relationship Id="rId12" Type="http://schemas.openxmlformats.org/officeDocument/2006/relationships/hyperlink" Target="https://www.bseindia.com/xml-data/corpfiling/AttachHis/27724077-7b8e-4bea-a5f5-b53cc94198b1.pdf" TargetMode="External"/><Relationship Id="rId17" Type="http://schemas.openxmlformats.org/officeDocument/2006/relationships/hyperlink" Target="https://www.bseindia.com/xml-data/corpfiling/AttachHis/ba41da9c-09ae-44c7-8f43-6961fc9e1f15.pdf" TargetMode="External"/><Relationship Id="rId25" Type="http://schemas.openxmlformats.org/officeDocument/2006/relationships/hyperlink" Target="https://www.schaeffler.co.in/en/investor-relations/financials/annual-reports/" TargetMode="External"/><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bseplus/AnnualReport/500440/73999500440.pdf" TargetMode="External"/><Relationship Id="rId20" Type="http://schemas.openxmlformats.org/officeDocument/2006/relationships/hyperlink" Target="https://www.bseindia.com/xml-data/corpfiling/AttachHis/6bd8d38a-5019-47cd-8316-d4f5f4203f2e.pdf" TargetMode="External"/><Relationship Id="rId29" Type="http://schemas.openxmlformats.org/officeDocument/2006/relationships/drawing" Target="../drawings/drawing1.xml"/><Relationship Id="rId1" Type="http://schemas.openxmlformats.org/officeDocument/2006/relationships/hyperlink" Target="https://www.bseindia.com/xml-data/corpfiling/AttachHis/a6585476-e78b-4675-af16-d864918aaf5c.pdf" TargetMode="External"/><Relationship Id="rId6" Type="http://schemas.openxmlformats.org/officeDocument/2006/relationships/hyperlink" Target="https://www.bseindia.com/xml-data/corpfiling/AttachHis/8c939ce4-d054-4fad-b695-3e9629de59cf.pdf" TargetMode="External"/><Relationship Id="rId11" Type="http://schemas.openxmlformats.org/officeDocument/2006/relationships/hyperlink" Target="https://www.bseindia.com/xml-data/corpfiling/AttachHis/1d8227ba-6841-4043-ac3c-d432dfa51850.pdf" TargetMode="External"/><Relationship Id="rId24" Type="http://schemas.openxmlformats.org/officeDocument/2006/relationships/hyperlink" Target="https://www.bseindia.com/xml-data/corpfiling/AttachHis/15a2e5e6-7c09-42af-a279-d130fbd02d72.pdf" TargetMode="External"/><Relationship Id="rId5" Type="http://schemas.openxmlformats.org/officeDocument/2006/relationships/hyperlink" Target="https://www.bseindia.com/xml-data/corpfiling/AttachHis/6d30442f-52b3-4dea-aa4c-85a4b06a28a9.pdf" TargetMode="External"/><Relationship Id="rId15" Type="http://schemas.openxmlformats.org/officeDocument/2006/relationships/hyperlink" Target="https://www.bseindia.com/xml-data/corpfiling/AttachHis/dbc562d3-25ae-433b-bac4-25245590ae2c.pdf" TargetMode="External"/><Relationship Id="rId23" Type="http://schemas.openxmlformats.org/officeDocument/2006/relationships/hyperlink" Target="https://www.bseindia.com/xml-data/corpfiling/AttachHis/c28d8439-8712-4a38-a9e2-31251b22a5c1.pdf" TargetMode="External"/><Relationship Id="rId28" Type="http://schemas.openxmlformats.org/officeDocument/2006/relationships/printerSettings" Target="../printerSettings/printerSettings2.bin"/><Relationship Id="rId10" Type="http://schemas.openxmlformats.org/officeDocument/2006/relationships/hyperlink" Target="https://www.bseindia.com/xml-data/corpfiling/AttachLive/7647aa83-bf37-43da-a79d-978cbb2f16ab.pdf" TargetMode="External"/><Relationship Id="rId19" Type="http://schemas.openxmlformats.org/officeDocument/2006/relationships/hyperlink" Target="https://www.bseindia.com/bseplus/AnnualReport/541770/73403541770.pdf" TargetMode="External"/><Relationship Id="rId4" Type="http://schemas.openxmlformats.org/officeDocument/2006/relationships/hyperlink" Target="https://www.axisbank.com/docs/default-source/annual-reports/for-axis-bank/annual-report-for-the-year-2022-2023.pdf" TargetMode="External"/><Relationship Id="rId9" Type="http://schemas.openxmlformats.org/officeDocument/2006/relationships/hyperlink" Target="https://www.bseindia.com/xml-data/corpfiling/AttachHis/41f5f068-a72c-4cfc-baeb-48ec00ff6cd7.pdf" TargetMode="External"/><Relationship Id="rId14" Type="http://schemas.openxmlformats.org/officeDocument/2006/relationships/hyperlink" Target="https://www.bseindia.com/xml-data/corpfiling/AttachHis/7bf759f9-1dd1-4dcf-86d4-fd8adca33b7d.pdf" TargetMode="External"/><Relationship Id="rId22" Type="http://schemas.openxmlformats.org/officeDocument/2006/relationships/hyperlink" Target="https://insights.techmahindra.com/investors/tml-integrated-annual-report-fy-2021-22-f.pdf" TargetMode="External"/><Relationship Id="rId27" Type="http://schemas.openxmlformats.org/officeDocument/2006/relationships/hyperlink" Target="https://query.prod.cms.rt.microsoft.com/cms/api/am/binary/RW15mg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9"/>
  <sheetViews>
    <sheetView showGridLines="0" tabSelected="1" zoomScale="90" zoomScaleNormal="90" workbookViewId="0">
      <selection sqref="A1:C1"/>
    </sheetView>
  </sheetViews>
  <sheetFormatPr defaultRowHeight="15" x14ac:dyDescent="0.25"/>
  <cols>
    <col min="1" max="1" width="13.140625" bestFit="1" customWidth="1"/>
    <col min="2" max="2" width="22.140625" bestFit="1" customWidth="1"/>
    <col min="3" max="3" width="56.85546875" bestFit="1" customWidth="1"/>
  </cols>
  <sheetData>
    <row r="1" spans="1:3" s="27" customFormat="1" ht="18.75" x14ac:dyDescent="0.3">
      <c r="A1" s="87" t="s">
        <v>12</v>
      </c>
      <c r="B1" s="87"/>
      <c r="C1" s="87"/>
    </row>
    <row r="2" spans="1:3" s="27" customFormat="1" x14ac:dyDescent="0.25"/>
    <row r="3" spans="1:3" s="27" customFormat="1" x14ac:dyDescent="0.25">
      <c r="A3" s="39" t="s">
        <v>4587</v>
      </c>
      <c r="B3" s="39" t="s">
        <v>4588</v>
      </c>
      <c r="C3" s="39" t="s">
        <v>4589</v>
      </c>
    </row>
    <row r="4" spans="1:3" x14ac:dyDescent="0.25">
      <c r="A4" s="40" t="s">
        <v>48</v>
      </c>
      <c r="B4" s="41" t="s">
        <v>4460</v>
      </c>
      <c r="C4" s="40" t="s">
        <v>49</v>
      </c>
    </row>
    <row r="5" spans="1:3" x14ac:dyDescent="0.25">
      <c r="A5" s="40" t="s">
        <v>195</v>
      </c>
      <c r="B5" s="41" t="s">
        <v>4461</v>
      </c>
      <c r="C5" s="40" t="s">
        <v>196</v>
      </c>
    </row>
    <row r="6" spans="1:3" x14ac:dyDescent="0.25">
      <c r="A6" s="40" t="s">
        <v>375</v>
      </c>
      <c r="B6" s="41" t="s">
        <v>4462</v>
      </c>
      <c r="C6" s="40" t="s">
        <v>376</v>
      </c>
    </row>
    <row r="7" spans="1:3" x14ac:dyDescent="0.25">
      <c r="A7" s="40" t="s">
        <v>492</v>
      </c>
      <c r="B7" s="41" t="s">
        <v>4463</v>
      </c>
      <c r="C7" s="40" t="s">
        <v>493</v>
      </c>
    </row>
    <row r="8" spans="1:3" x14ac:dyDescent="0.25">
      <c r="A8" s="40" t="s">
        <v>522</v>
      </c>
      <c r="B8" s="41" t="s">
        <v>4464</v>
      </c>
      <c r="C8" s="40" t="s">
        <v>523</v>
      </c>
    </row>
    <row r="9" spans="1:3" x14ac:dyDescent="0.25">
      <c r="A9" s="40" t="s">
        <v>719</v>
      </c>
      <c r="B9" s="41" t="s">
        <v>4465</v>
      </c>
      <c r="C9" s="40" t="s">
        <v>720</v>
      </c>
    </row>
    <row r="10" spans="1:3" x14ac:dyDescent="0.25">
      <c r="A10" s="40" t="s">
        <v>761</v>
      </c>
      <c r="B10" s="41" t="s">
        <v>4466</v>
      </c>
      <c r="C10" s="40" t="s">
        <v>762</v>
      </c>
    </row>
    <row r="11" spans="1:3" x14ac:dyDescent="0.25">
      <c r="A11" s="40" t="s">
        <v>800</v>
      </c>
      <c r="B11" s="41" t="s">
        <v>4467</v>
      </c>
      <c r="C11" s="40" t="s">
        <v>801</v>
      </c>
    </row>
    <row r="12" spans="1:3" x14ac:dyDescent="0.25">
      <c r="A12" s="40" t="s">
        <v>827</v>
      </c>
      <c r="B12" s="41" t="s">
        <v>4468</v>
      </c>
      <c r="C12" s="40" t="s">
        <v>828</v>
      </c>
    </row>
    <row r="13" spans="1:3" x14ac:dyDescent="0.25">
      <c r="A13" s="40" t="s">
        <v>865</v>
      </c>
      <c r="B13" s="41" t="s">
        <v>4469</v>
      </c>
      <c r="C13" s="40" t="s">
        <v>866</v>
      </c>
    </row>
    <row r="14" spans="1:3" x14ac:dyDescent="0.25">
      <c r="A14" s="40" t="s">
        <v>956</v>
      </c>
      <c r="B14" s="41" t="s">
        <v>4470</v>
      </c>
      <c r="C14" s="40" t="s">
        <v>957</v>
      </c>
    </row>
    <row r="15" spans="1:3" x14ac:dyDescent="0.25">
      <c r="A15" s="40" t="s">
        <v>992</v>
      </c>
      <c r="B15" s="41" t="s">
        <v>4471</v>
      </c>
      <c r="C15" s="40" t="s">
        <v>993</v>
      </c>
    </row>
    <row r="16" spans="1:3" x14ac:dyDescent="0.25">
      <c r="A16" s="40" t="s">
        <v>1029</v>
      </c>
      <c r="B16" s="41" t="s">
        <v>4472</v>
      </c>
      <c r="C16" s="40" t="s">
        <v>1030</v>
      </c>
    </row>
    <row r="17" spans="1:3" x14ac:dyDescent="0.25">
      <c r="A17" s="40" t="s">
        <v>1036</v>
      </c>
      <c r="B17" s="41" t="s">
        <v>4473</v>
      </c>
      <c r="C17" s="40" t="s">
        <v>1037</v>
      </c>
    </row>
    <row r="18" spans="1:3" x14ac:dyDescent="0.25">
      <c r="A18" s="40" t="s">
        <v>1086</v>
      </c>
      <c r="B18" s="41" t="s">
        <v>4474</v>
      </c>
      <c r="C18" s="40" t="s">
        <v>1087</v>
      </c>
    </row>
    <row r="19" spans="1:3" x14ac:dyDescent="0.25">
      <c r="A19" s="40" t="s">
        <v>1269</v>
      </c>
      <c r="B19" s="41" t="s">
        <v>4475</v>
      </c>
      <c r="C19" s="40" t="s">
        <v>1270</v>
      </c>
    </row>
    <row r="20" spans="1:3" x14ac:dyDescent="0.25">
      <c r="A20" s="40" t="s">
        <v>1285</v>
      </c>
      <c r="B20" s="41" t="s">
        <v>4476</v>
      </c>
      <c r="C20" s="40" t="s">
        <v>1286</v>
      </c>
    </row>
    <row r="21" spans="1:3" x14ac:dyDescent="0.25">
      <c r="A21" s="40" t="s">
        <v>1442</v>
      </c>
      <c r="B21" s="41" t="s">
        <v>4477</v>
      </c>
      <c r="C21" s="40" t="s">
        <v>1443</v>
      </c>
    </row>
    <row r="22" spans="1:3" x14ac:dyDescent="0.25">
      <c r="A22" s="40" t="s">
        <v>1514</v>
      </c>
      <c r="B22" s="41" t="s">
        <v>4478</v>
      </c>
      <c r="C22" s="40" t="s">
        <v>1515</v>
      </c>
    </row>
    <row r="23" spans="1:3" x14ac:dyDescent="0.25">
      <c r="A23" s="40" t="s">
        <v>1522</v>
      </c>
      <c r="B23" s="41" t="s">
        <v>4479</v>
      </c>
      <c r="C23" s="40" t="s">
        <v>1523</v>
      </c>
    </row>
    <row r="24" spans="1:3" x14ac:dyDescent="0.25">
      <c r="A24" s="40" t="s">
        <v>1611</v>
      </c>
      <c r="B24" s="41" t="s">
        <v>4480</v>
      </c>
      <c r="C24" s="40" t="s">
        <v>1612</v>
      </c>
    </row>
    <row r="25" spans="1:3" x14ac:dyDescent="0.25">
      <c r="A25" s="40" t="s">
        <v>1738</v>
      </c>
      <c r="B25" s="41" t="s">
        <v>4481</v>
      </c>
      <c r="C25" s="40" t="s">
        <v>1739</v>
      </c>
    </row>
    <row r="26" spans="1:3" x14ac:dyDescent="0.25">
      <c r="A26" s="40" t="s">
        <v>1804</v>
      </c>
      <c r="B26" s="41" t="s">
        <v>4482</v>
      </c>
      <c r="C26" s="40" t="s">
        <v>1805</v>
      </c>
    </row>
    <row r="27" spans="1:3" x14ac:dyDescent="0.25">
      <c r="A27" s="40" t="s">
        <v>1812</v>
      </c>
      <c r="B27" s="41" t="s">
        <v>4483</v>
      </c>
      <c r="C27" s="40" t="s">
        <v>1813</v>
      </c>
    </row>
    <row r="28" spans="1:3" x14ac:dyDescent="0.25">
      <c r="A28" s="40" t="s">
        <v>1831</v>
      </c>
      <c r="B28" s="41" t="s">
        <v>4484</v>
      </c>
      <c r="C28" s="40" t="s">
        <v>1832</v>
      </c>
    </row>
    <row r="29" spans="1:3" x14ac:dyDescent="0.25">
      <c r="A29" s="40" t="s">
        <v>1845</v>
      </c>
      <c r="B29" s="41" t="s">
        <v>4485</v>
      </c>
      <c r="C29" s="40" t="s">
        <v>1846</v>
      </c>
    </row>
    <row r="30" spans="1:3" x14ac:dyDescent="0.25">
      <c r="A30" s="40" t="s">
        <v>1859</v>
      </c>
      <c r="B30" s="41" t="s">
        <v>4486</v>
      </c>
      <c r="C30" s="40" t="s">
        <v>1860</v>
      </c>
    </row>
    <row r="31" spans="1:3" x14ac:dyDescent="0.25">
      <c r="A31" s="40" t="s">
        <v>1879</v>
      </c>
      <c r="B31" s="41" t="s">
        <v>4487</v>
      </c>
      <c r="C31" s="40" t="s">
        <v>1880</v>
      </c>
    </row>
    <row r="32" spans="1:3" x14ac:dyDescent="0.25">
      <c r="A32" s="40" t="s">
        <v>1884</v>
      </c>
      <c r="B32" s="41" t="s">
        <v>4488</v>
      </c>
      <c r="C32" s="40" t="s">
        <v>1885</v>
      </c>
    </row>
    <row r="33" spans="1:3" x14ac:dyDescent="0.25">
      <c r="A33" s="40" t="s">
        <v>2074</v>
      </c>
      <c r="B33" s="41" t="s">
        <v>4489</v>
      </c>
      <c r="C33" s="40" t="s">
        <v>2075</v>
      </c>
    </row>
    <row r="34" spans="1:3" x14ac:dyDescent="0.25">
      <c r="A34" s="40" t="s">
        <v>2085</v>
      </c>
      <c r="B34" s="41" t="s">
        <v>4490</v>
      </c>
      <c r="C34" s="40" t="s">
        <v>2086</v>
      </c>
    </row>
    <row r="35" spans="1:3" x14ac:dyDescent="0.25">
      <c r="A35" s="40" t="s">
        <v>2205</v>
      </c>
      <c r="B35" s="41" t="s">
        <v>4491</v>
      </c>
      <c r="C35" s="40" t="s">
        <v>2206</v>
      </c>
    </row>
    <row r="36" spans="1:3" x14ac:dyDescent="0.25">
      <c r="A36" s="40" t="s">
        <v>2331</v>
      </c>
      <c r="B36" s="41" t="s">
        <v>4492</v>
      </c>
      <c r="C36" s="40" t="s">
        <v>1877</v>
      </c>
    </row>
    <row r="37" spans="1:3" x14ac:dyDescent="0.25">
      <c r="A37" s="40" t="s">
        <v>2335</v>
      </c>
      <c r="B37" s="41" t="s">
        <v>4493</v>
      </c>
      <c r="C37" s="40" t="s">
        <v>2336</v>
      </c>
    </row>
    <row r="38" spans="1:3" x14ac:dyDescent="0.25">
      <c r="A38" s="40" t="s">
        <v>2357</v>
      </c>
      <c r="B38" s="41" t="s">
        <v>4494</v>
      </c>
      <c r="C38" s="40" t="s">
        <v>2358</v>
      </c>
    </row>
    <row r="39" spans="1:3" x14ac:dyDescent="0.25">
      <c r="A39" s="40" t="s">
        <v>2359</v>
      </c>
      <c r="B39" s="41" t="s">
        <v>4495</v>
      </c>
      <c r="C39" s="40" t="s">
        <v>2360</v>
      </c>
    </row>
    <row r="40" spans="1:3" x14ac:dyDescent="0.25">
      <c r="A40" s="40" t="s">
        <v>2127</v>
      </c>
      <c r="B40" s="41" t="s">
        <v>4496</v>
      </c>
      <c r="C40" s="40" t="s">
        <v>2361</v>
      </c>
    </row>
    <row r="41" spans="1:3" x14ac:dyDescent="0.25">
      <c r="A41" s="40" t="s">
        <v>2393</v>
      </c>
      <c r="B41" s="41" t="s">
        <v>4497</v>
      </c>
      <c r="C41" s="40" t="s">
        <v>2394</v>
      </c>
    </row>
    <row r="42" spans="1:3" x14ac:dyDescent="0.25">
      <c r="A42" s="40" t="s">
        <v>2471</v>
      </c>
      <c r="B42" s="41" t="s">
        <v>4498</v>
      </c>
      <c r="C42" s="40" t="s">
        <v>2472</v>
      </c>
    </row>
    <row r="43" spans="1:3" x14ac:dyDescent="0.25">
      <c r="A43" s="40" t="s">
        <v>2473</v>
      </c>
      <c r="B43" s="41" t="s">
        <v>4499</v>
      </c>
      <c r="C43" s="40" t="s">
        <v>2474</v>
      </c>
    </row>
    <row r="44" spans="1:3" x14ac:dyDescent="0.25">
      <c r="A44" s="40" t="s">
        <v>2481</v>
      </c>
      <c r="B44" s="41" t="s">
        <v>4500</v>
      </c>
      <c r="C44" s="40" t="s">
        <v>2482</v>
      </c>
    </row>
    <row r="45" spans="1:3" x14ac:dyDescent="0.25">
      <c r="A45" s="40" t="s">
        <v>2483</v>
      </c>
      <c r="B45" s="41" t="s">
        <v>4501</v>
      </c>
      <c r="C45" s="40" t="s">
        <v>2484</v>
      </c>
    </row>
    <row r="46" spans="1:3" x14ac:dyDescent="0.25">
      <c r="A46" s="40" t="s">
        <v>2494</v>
      </c>
      <c r="B46" s="41" t="s">
        <v>4502</v>
      </c>
      <c r="C46" s="40" t="s">
        <v>2495</v>
      </c>
    </row>
    <row r="47" spans="1:3" x14ac:dyDescent="0.25">
      <c r="A47" s="40" t="s">
        <v>2524</v>
      </c>
      <c r="B47" s="41" t="s">
        <v>4503</v>
      </c>
      <c r="C47" s="40" t="s">
        <v>2525</v>
      </c>
    </row>
    <row r="48" spans="1:3" x14ac:dyDescent="0.25">
      <c r="A48" s="40" t="s">
        <v>2531</v>
      </c>
      <c r="B48" s="41" t="s">
        <v>4504</v>
      </c>
      <c r="C48" s="40" t="s">
        <v>2532</v>
      </c>
    </row>
    <row r="49" spans="1:3" x14ac:dyDescent="0.25">
      <c r="A49" s="40" t="s">
        <v>2549</v>
      </c>
      <c r="B49" s="41" t="s">
        <v>4505</v>
      </c>
      <c r="C49" s="40" t="s">
        <v>2550</v>
      </c>
    </row>
    <row r="50" spans="1:3" x14ac:dyDescent="0.25">
      <c r="A50" s="40" t="s">
        <v>2557</v>
      </c>
      <c r="B50" s="41" t="s">
        <v>4506</v>
      </c>
      <c r="C50" s="40" t="s">
        <v>2558</v>
      </c>
    </row>
    <row r="51" spans="1:3" x14ac:dyDescent="0.25">
      <c r="A51" s="40" t="s">
        <v>2559</v>
      </c>
      <c r="B51" s="41" t="s">
        <v>4507</v>
      </c>
      <c r="C51" s="40" t="s">
        <v>2560</v>
      </c>
    </row>
    <row r="52" spans="1:3" x14ac:dyDescent="0.25">
      <c r="A52" s="40" t="s">
        <v>2561</v>
      </c>
      <c r="B52" s="41" t="s">
        <v>4508</v>
      </c>
      <c r="C52" s="40" t="s">
        <v>2562</v>
      </c>
    </row>
    <row r="53" spans="1:3" x14ac:dyDescent="0.25">
      <c r="A53" s="40" t="s">
        <v>2563</v>
      </c>
      <c r="B53" s="41" t="s">
        <v>4509</v>
      </c>
      <c r="C53" s="40" t="s">
        <v>2564</v>
      </c>
    </row>
    <row r="54" spans="1:3" x14ac:dyDescent="0.25">
      <c r="A54" s="40" t="s">
        <v>2568</v>
      </c>
      <c r="B54" s="41" t="s">
        <v>4510</v>
      </c>
      <c r="C54" s="40" t="s">
        <v>2569</v>
      </c>
    </row>
    <row r="55" spans="1:3" x14ac:dyDescent="0.25">
      <c r="A55" s="40" t="s">
        <v>2570</v>
      </c>
      <c r="B55" s="41" t="s">
        <v>4511</v>
      </c>
      <c r="C55" s="40" t="s">
        <v>2571</v>
      </c>
    </row>
    <row r="56" spans="1:3" x14ac:dyDescent="0.25">
      <c r="A56" s="40" t="s">
        <v>2572</v>
      </c>
      <c r="B56" s="41" t="s">
        <v>4512</v>
      </c>
      <c r="C56" s="40" t="s">
        <v>2573</v>
      </c>
    </row>
    <row r="57" spans="1:3" x14ac:dyDescent="0.25">
      <c r="A57" s="40" t="s">
        <v>2576</v>
      </c>
      <c r="B57" s="41" t="s">
        <v>4513</v>
      </c>
      <c r="C57" s="40" t="s">
        <v>2577</v>
      </c>
    </row>
    <row r="58" spans="1:3" x14ac:dyDescent="0.25">
      <c r="A58" s="40" t="s">
        <v>2578</v>
      </c>
      <c r="B58" s="41" t="s">
        <v>4514</v>
      </c>
      <c r="C58" s="40" t="s">
        <v>2579</v>
      </c>
    </row>
    <row r="59" spans="1:3" x14ac:dyDescent="0.25">
      <c r="A59" s="40" t="s">
        <v>2679</v>
      </c>
      <c r="B59" s="41" t="s">
        <v>4515</v>
      </c>
      <c r="C59" s="40" t="s">
        <v>2680</v>
      </c>
    </row>
    <row r="60" spans="1:3" x14ac:dyDescent="0.25">
      <c r="A60" s="40" t="s">
        <v>2681</v>
      </c>
      <c r="B60" s="41" t="s">
        <v>4516</v>
      </c>
      <c r="C60" s="40" t="s">
        <v>2682</v>
      </c>
    </row>
    <row r="61" spans="1:3" x14ac:dyDescent="0.25">
      <c r="A61" s="40" t="s">
        <v>1870</v>
      </c>
      <c r="B61" s="41" t="s">
        <v>4517</v>
      </c>
      <c r="C61" s="40" t="s">
        <v>2683</v>
      </c>
    </row>
    <row r="62" spans="1:3" x14ac:dyDescent="0.25">
      <c r="A62" s="40" t="s">
        <v>2684</v>
      </c>
      <c r="B62" s="41" t="s">
        <v>4518</v>
      </c>
      <c r="C62" s="40" t="s">
        <v>2685</v>
      </c>
    </row>
    <row r="63" spans="1:3" x14ac:dyDescent="0.25">
      <c r="A63" s="40" t="s">
        <v>2716</v>
      </c>
      <c r="B63" s="41" t="s">
        <v>4519</v>
      </c>
      <c r="C63" s="40" t="s">
        <v>2717</v>
      </c>
    </row>
    <row r="64" spans="1:3" x14ac:dyDescent="0.25">
      <c r="A64" s="40" t="s">
        <v>2727</v>
      </c>
      <c r="B64" s="41" t="s">
        <v>4520</v>
      </c>
      <c r="C64" s="40" t="s">
        <v>2728</v>
      </c>
    </row>
    <row r="65" spans="1:3" x14ac:dyDescent="0.25">
      <c r="A65" s="40" t="s">
        <v>2729</v>
      </c>
      <c r="B65" s="41" t="s">
        <v>4521</v>
      </c>
      <c r="C65" s="40" t="s">
        <v>2730</v>
      </c>
    </row>
    <row r="66" spans="1:3" x14ac:dyDescent="0.25">
      <c r="A66" s="40" t="s">
        <v>2734</v>
      </c>
      <c r="B66" s="41" t="s">
        <v>4522</v>
      </c>
      <c r="C66" s="40" t="s">
        <v>2735</v>
      </c>
    </row>
    <row r="67" spans="1:3" x14ac:dyDescent="0.25">
      <c r="A67" s="40" t="s">
        <v>2737</v>
      </c>
      <c r="B67" s="41" t="s">
        <v>4523</v>
      </c>
      <c r="C67" s="40" t="s">
        <v>2738</v>
      </c>
    </row>
    <row r="68" spans="1:3" x14ac:dyDescent="0.25">
      <c r="A68" s="40" t="s">
        <v>2538</v>
      </c>
      <c r="B68" s="41" t="s">
        <v>4524</v>
      </c>
      <c r="C68" s="40" t="s">
        <v>2748</v>
      </c>
    </row>
    <row r="69" spans="1:3" x14ac:dyDescent="0.25">
      <c r="A69" s="40" t="s">
        <v>2752</v>
      </c>
      <c r="B69" s="41" t="s">
        <v>4525</v>
      </c>
      <c r="C69" s="40" t="s">
        <v>2753</v>
      </c>
    </row>
    <row r="70" spans="1:3" x14ac:dyDescent="0.25">
      <c r="A70" s="40" t="s">
        <v>2808</v>
      </c>
      <c r="B70" s="41" t="s">
        <v>4526</v>
      </c>
      <c r="C70" s="40" t="s">
        <v>2809</v>
      </c>
    </row>
    <row r="71" spans="1:3" x14ac:dyDescent="0.25">
      <c r="A71" s="40" t="s">
        <v>2810</v>
      </c>
      <c r="B71" s="41" t="s">
        <v>4527</v>
      </c>
      <c r="C71" s="40" t="s">
        <v>2811</v>
      </c>
    </row>
    <row r="72" spans="1:3" x14ac:dyDescent="0.25">
      <c r="A72" s="40" t="s">
        <v>2812</v>
      </c>
      <c r="B72" s="41" t="s">
        <v>4528</v>
      </c>
      <c r="C72" s="40" t="s">
        <v>2813</v>
      </c>
    </row>
    <row r="73" spans="1:3" x14ac:dyDescent="0.25">
      <c r="A73" s="40" t="s">
        <v>2827</v>
      </c>
      <c r="B73" s="41" t="s">
        <v>4529</v>
      </c>
      <c r="C73" s="40" t="s">
        <v>2828</v>
      </c>
    </row>
    <row r="74" spans="1:3" x14ac:dyDescent="0.25">
      <c r="A74" s="40" t="s">
        <v>2835</v>
      </c>
      <c r="B74" s="41" t="s">
        <v>4530</v>
      </c>
      <c r="C74" s="40" t="s">
        <v>2836</v>
      </c>
    </row>
    <row r="75" spans="1:3" x14ac:dyDescent="0.25">
      <c r="A75" s="40" t="s">
        <v>2843</v>
      </c>
      <c r="B75" s="41" t="s">
        <v>4531</v>
      </c>
      <c r="C75" s="40" t="s">
        <v>2844</v>
      </c>
    </row>
    <row r="76" spans="1:3" x14ac:dyDescent="0.25">
      <c r="A76" s="40" t="s">
        <v>2848</v>
      </c>
      <c r="B76" s="41" t="s">
        <v>4532</v>
      </c>
      <c r="C76" s="40" t="s">
        <v>2849</v>
      </c>
    </row>
    <row r="77" spans="1:3" x14ac:dyDescent="0.25">
      <c r="A77" s="40" t="s">
        <v>2533</v>
      </c>
      <c r="B77" s="41" t="s">
        <v>4533</v>
      </c>
      <c r="C77" s="40" t="s">
        <v>2853</v>
      </c>
    </row>
    <row r="78" spans="1:3" x14ac:dyDescent="0.25">
      <c r="A78" s="40" t="s">
        <v>2888</v>
      </c>
      <c r="B78" s="41" t="s">
        <v>4534</v>
      </c>
      <c r="C78" s="40" t="s">
        <v>2889</v>
      </c>
    </row>
    <row r="79" spans="1:3" x14ac:dyDescent="0.25">
      <c r="A79" s="40" t="s">
        <v>2947</v>
      </c>
      <c r="B79" s="41" t="s">
        <v>4535</v>
      </c>
      <c r="C79" s="40" t="s">
        <v>2948</v>
      </c>
    </row>
    <row r="80" spans="1:3" x14ac:dyDescent="0.25">
      <c r="A80" s="40" t="s">
        <v>2979</v>
      </c>
      <c r="B80" s="41" t="s">
        <v>4536</v>
      </c>
      <c r="C80" s="40" t="s">
        <v>2980</v>
      </c>
    </row>
    <row r="81" spans="1:3" x14ac:dyDescent="0.25">
      <c r="A81" s="40" t="s">
        <v>2982</v>
      </c>
      <c r="B81" s="41" t="s">
        <v>4537</v>
      </c>
      <c r="C81" s="40" t="s">
        <v>2983</v>
      </c>
    </row>
    <row r="82" spans="1:3" x14ac:dyDescent="0.25">
      <c r="A82" s="40" t="s">
        <v>2574</v>
      </c>
      <c r="B82" s="41" t="s">
        <v>4538</v>
      </c>
      <c r="C82" s="40" t="s">
        <v>3017</v>
      </c>
    </row>
    <row r="83" spans="1:3" x14ac:dyDescent="0.25">
      <c r="A83" s="40" t="s">
        <v>3036</v>
      </c>
      <c r="B83" s="41" t="s">
        <v>4539</v>
      </c>
      <c r="C83" s="40" t="s">
        <v>3037</v>
      </c>
    </row>
    <row r="84" spans="1:3" x14ac:dyDescent="0.25">
      <c r="A84" s="40" t="s">
        <v>3039</v>
      </c>
      <c r="B84" s="41" t="s">
        <v>4540</v>
      </c>
      <c r="C84" s="40" t="s">
        <v>3040</v>
      </c>
    </row>
    <row r="85" spans="1:3" x14ac:dyDescent="0.25">
      <c r="A85" s="40" t="s">
        <v>3050</v>
      </c>
      <c r="B85" s="41" t="s">
        <v>4541</v>
      </c>
      <c r="C85" s="40" t="s">
        <v>3051</v>
      </c>
    </row>
    <row r="86" spans="1:3" x14ac:dyDescent="0.25">
      <c r="A86" s="40" t="s">
        <v>3064</v>
      </c>
      <c r="B86" s="41" t="s">
        <v>4542</v>
      </c>
      <c r="C86" s="40" t="s">
        <v>3065</v>
      </c>
    </row>
    <row r="87" spans="1:3" x14ac:dyDescent="0.25">
      <c r="A87" s="40" t="s">
        <v>3072</v>
      </c>
      <c r="B87" s="41" t="s">
        <v>4543</v>
      </c>
      <c r="C87" s="40" t="s">
        <v>3073</v>
      </c>
    </row>
    <row r="88" spans="1:3" x14ac:dyDescent="0.25">
      <c r="A88" s="40" t="s">
        <v>3076</v>
      </c>
      <c r="B88" s="41" t="s">
        <v>4544</v>
      </c>
      <c r="C88" s="40" t="s">
        <v>3077</v>
      </c>
    </row>
    <row r="89" spans="1:3" x14ac:dyDescent="0.25">
      <c r="A89" s="40" t="s">
        <v>3098</v>
      </c>
      <c r="B89" s="41" t="s">
        <v>4545</v>
      </c>
      <c r="C89" s="40" t="s">
        <v>3099</v>
      </c>
    </row>
    <row r="90" spans="1:3" x14ac:dyDescent="0.25">
      <c r="A90" s="40" t="s">
        <v>3038</v>
      </c>
      <c r="B90" s="41" t="s">
        <v>4546</v>
      </c>
      <c r="C90" s="40" t="s">
        <v>3115</v>
      </c>
    </row>
    <row r="91" spans="1:3" x14ac:dyDescent="0.25">
      <c r="A91" s="40" t="s">
        <v>3143</v>
      </c>
      <c r="B91" s="41" t="s">
        <v>4547</v>
      </c>
      <c r="C91" s="40" t="s">
        <v>3144</v>
      </c>
    </row>
    <row r="92" spans="1:3" x14ac:dyDescent="0.25">
      <c r="A92" s="40" t="s">
        <v>3154</v>
      </c>
      <c r="B92" s="41" t="s">
        <v>4548</v>
      </c>
      <c r="C92" s="40" t="s">
        <v>3155</v>
      </c>
    </row>
    <row r="93" spans="1:3" x14ac:dyDescent="0.25">
      <c r="A93" s="40" t="s">
        <v>3183</v>
      </c>
      <c r="B93" s="41" t="s">
        <v>4549</v>
      </c>
      <c r="C93" s="40" t="s">
        <v>3184</v>
      </c>
    </row>
    <row r="94" spans="1:3" x14ac:dyDescent="0.25">
      <c r="A94" s="40" t="s">
        <v>3194</v>
      </c>
      <c r="B94" s="41" t="s">
        <v>4550</v>
      </c>
      <c r="C94" s="40" t="s">
        <v>3195</v>
      </c>
    </row>
    <row r="95" spans="1:3" x14ac:dyDescent="0.25">
      <c r="A95" s="40" t="s">
        <v>3223</v>
      </c>
      <c r="B95" s="41" t="s">
        <v>4551</v>
      </c>
      <c r="C95" s="40" t="s">
        <v>3224</v>
      </c>
    </row>
    <row r="96" spans="1:3" x14ac:dyDescent="0.25">
      <c r="A96" s="40" t="s">
        <v>3231</v>
      </c>
      <c r="B96" s="41" t="s">
        <v>4552</v>
      </c>
      <c r="C96" s="40" t="s">
        <v>3232</v>
      </c>
    </row>
    <row r="97" spans="1:3" x14ac:dyDescent="0.25">
      <c r="A97" s="40" t="s">
        <v>3245</v>
      </c>
      <c r="B97" s="41" t="s">
        <v>4553</v>
      </c>
      <c r="C97" s="40" t="s">
        <v>3246</v>
      </c>
    </row>
    <row r="98" spans="1:3" x14ac:dyDescent="0.25">
      <c r="A98" s="40" t="s">
        <v>3265</v>
      </c>
      <c r="B98" s="41" t="s">
        <v>4554</v>
      </c>
      <c r="C98" s="40" t="s">
        <v>3266</v>
      </c>
    </row>
    <row r="99" spans="1:3" x14ac:dyDescent="0.25">
      <c r="A99" s="40" t="s">
        <v>1467</v>
      </c>
      <c r="B99" s="41" t="s">
        <v>4555</v>
      </c>
      <c r="C99" s="40" t="s">
        <v>3441</v>
      </c>
    </row>
    <row r="100" spans="1:3" x14ac:dyDescent="0.25">
      <c r="A100" s="40" t="s">
        <v>3442</v>
      </c>
      <c r="B100" s="41" t="s">
        <v>4556</v>
      </c>
      <c r="C100" s="40" t="s">
        <v>3443</v>
      </c>
    </row>
    <row r="101" spans="1:3" x14ac:dyDescent="0.25">
      <c r="A101" s="40" t="s">
        <v>3465</v>
      </c>
      <c r="B101" s="41" t="s">
        <v>4557</v>
      </c>
      <c r="C101" s="40" t="s">
        <v>3466</v>
      </c>
    </row>
    <row r="102" spans="1:3" x14ac:dyDescent="0.25">
      <c r="A102" s="40" t="s">
        <v>2736</v>
      </c>
      <c r="B102" s="41" t="s">
        <v>4558</v>
      </c>
      <c r="C102" s="40" t="s">
        <v>3470</v>
      </c>
    </row>
    <row r="103" spans="1:3" x14ac:dyDescent="0.25">
      <c r="A103" s="40" t="s">
        <v>3513</v>
      </c>
      <c r="B103" s="41" t="s">
        <v>4559</v>
      </c>
      <c r="C103" s="40" t="s">
        <v>3514</v>
      </c>
    </row>
    <row r="104" spans="1:3" x14ac:dyDescent="0.25">
      <c r="A104" s="40" t="s">
        <v>2575</v>
      </c>
      <c r="B104" s="41" t="s">
        <v>4560</v>
      </c>
      <c r="C104" s="40" t="s">
        <v>3530</v>
      </c>
    </row>
    <row r="105" spans="1:3" x14ac:dyDescent="0.25">
      <c r="A105" s="40" t="s">
        <v>3540</v>
      </c>
      <c r="B105" s="41" t="s">
        <v>4561</v>
      </c>
      <c r="C105" s="40" t="s">
        <v>3541</v>
      </c>
    </row>
    <row r="106" spans="1:3" x14ac:dyDescent="0.25">
      <c r="A106" s="40" t="s">
        <v>3558</v>
      </c>
      <c r="B106" s="41" t="s">
        <v>4562</v>
      </c>
      <c r="C106" s="40" t="s">
        <v>3559</v>
      </c>
    </row>
    <row r="107" spans="1:3" x14ac:dyDescent="0.25">
      <c r="A107" s="40" t="s">
        <v>3575</v>
      </c>
      <c r="B107" s="41" t="s">
        <v>4563</v>
      </c>
      <c r="C107" s="40" t="s">
        <v>3576</v>
      </c>
    </row>
    <row r="108" spans="1:3" x14ac:dyDescent="0.25">
      <c r="A108" s="40" t="s">
        <v>3596</v>
      </c>
      <c r="B108" s="41" t="s">
        <v>4564</v>
      </c>
      <c r="C108" s="40" t="s">
        <v>3597</v>
      </c>
    </row>
    <row r="109" spans="1:3" x14ac:dyDescent="0.25">
      <c r="A109" s="40" t="s">
        <v>3603</v>
      </c>
      <c r="B109" s="41" t="s">
        <v>4565</v>
      </c>
      <c r="C109" s="40" t="s">
        <v>3604</v>
      </c>
    </row>
    <row r="110" spans="1:3" x14ac:dyDescent="0.25">
      <c r="A110" s="40" t="s">
        <v>3721</v>
      </c>
      <c r="B110" s="41" t="s">
        <v>4566</v>
      </c>
      <c r="C110" s="40" t="s">
        <v>3722</v>
      </c>
    </row>
    <row r="111" spans="1:3" x14ac:dyDescent="0.25">
      <c r="A111" s="40" t="s">
        <v>2535</v>
      </c>
      <c r="B111" s="41" t="s">
        <v>4567</v>
      </c>
      <c r="C111" s="40" t="s">
        <v>4222</v>
      </c>
    </row>
    <row r="112" spans="1:3" x14ac:dyDescent="0.25">
      <c r="A112" s="40" t="s">
        <v>4223</v>
      </c>
      <c r="B112" s="41" t="s">
        <v>4568</v>
      </c>
      <c r="C112" s="40" t="s">
        <v>4224</v>
      </c>
    </row>
    <row r="113" spans="1:3" x14ac:dyDescent="0.25">
      <c r="A113" s="40" t="s">
        <v>2536</v>
      </c>
      <c r="B113" s="41" t="s">
        <v>4569</v>
      </c>
      <c r="C113" s="40" t="s">
        <v>4225</v>
      </c>
    </row>
    <row r="114" spans="1:3" x14ac:dyDescent="0.25">
      <c r="A114" s="40" t="s">
        <v>4265</v>
      </c>
      <c r="B114" s="41" t="s">
        <v>4570</v>
      </c>
      <c r="C114" s="40" t="s">
        <v>4266</v>
      </c>
    </row>
    <row r="115" spans="1:3" x14ac:dyDescent="0.25">
      <c r="A115" s="40" t="s">
        <v>4295</v>
      </c>
      <c r="B115" s="41" t="s">
        <v>4571</v>
      </c>
      <c r="C115" s="40" t="s">
        <v>4296</v>
      </c>
    </row>
    <row r="116" spans="1:3" x14ac:dyDescent="0.25">
      <c r="A116" s="40" t="s">
        <v>4313</v>
      </c>
      <c r="B116" s="41" t="s">
        <v>4572</v>
      </c>
      <c r="C116" s="40" t="s">
        <v>4314</v>
      </c>
    </row>
    <row r="117" spans="1:3" x14ac:dyDescent="0.25">
      <c r="A117" s="40" t="s">
        <v>4315</v>
      </c>
      <c r="B117" s="41" t="s">
        <v>4573</v>
      </c>
      <c r="C117" s="40" t="s">
        <v>4316</v>
      </c>
    </row>
    <row r="118" spans="1:3" x14ac:dyDescent="0.25">
      <c r="A118" s="40" t="s">
        <v>4317</v>
      </c>
      <c r="B118" s="41" t="s">
        <v>4574</v>
      </c>
      <c r="C118" s="40" t="s">
        <v>4318</v>
      </c>
    </row>
    <row r="119" spans="1:3" x14ac:dyDescent="0.25">
      <c r="A119" s="40" t="s">
        <v>2537</v>
      </c>
      <c r="B119" s="41" t="s">
        <v>4575</v>
      </c>
      <c r="C119" s="40" t="s">
        <v>4337</v>
      </c>
    </row>
    <row r="120" spans="1:3" x14ac:dyDescent="0.25">
      <c r="A120" s="40" t="s">
        <v>4353</v>
      </c>
      <c r="B120" s="41" t="s">
        <v>4576</v>
      </c>
      <c r="C120" s="40" t="s">
        <v>4354</v>
      </c>
    </row>
    <row r="121" spans="1:3" x14ac:dyDescent="0.25">
      <c r="A121" s="40" t="s">
        <v>4374</v>
      </c>
      <c r="B121" s="41" t="s">
        <v>4577</v>
      </c>
      <c r="C121" s="40" t="s">
        <v>4375</v>
      </c>
    </row>
    <row r="122" spans="1:3" x14ac:dyDescent="0.25">
      <c r="A122" s="40" t="s">
        <v>2534</v>
      </c>
      <c r="B122" s="41" t="s">
        <v>4578</v>
      </c>
      <c r="C122" s="40" t="s">
        <v>4379</v>
      </c>
    </row>
    <row r="123" spans="1:3" x14ac:dyDescent="0.25">
      <c r="A123" s="40" t="s">
        <v>4393</v>
      </c>
      <c r="B123" s="41" t="s">
        <v>4579</v>
      </c>
      <c r="C123" s="40" t="s">
        <v>4394</v>
      </c>
    </row>
    <row r="124" spans="1:3" x14ac:dyDescent="0.25">
      <c r="A124" s="40" t="s">
        <v>2545</v>
      </c>
      <c r="B124" s="41" t="s">
        <v>4580</v>
      </c>
      <c r="C124" s="40" t="s">
        <v>4398</v>
      </c>
    </row>
    <row r="125" spans="1:3" x14ac:dyDescent="0.25">
      <c r="A125" s="40" t="s">
        <v>4402</v>
      </c>
      <c r="B125" s="41" t="s">
        <v>4581</v>
      </c>
      <c r="C125" s="40" t="s">
        <v>4403</v>
      </c>
    </row>
    <row r="126" spans="1:3" x14ac:dyDescent="0.25">
      <c r="A126" s="40" t="s">
        <v>4406</v>
      </c>
      <c r="B126" s="41" t="s">
        <v>4582</v>
      </c>
      <c r="C126" s="40" t="s">
        <v>4407</v>
      </c>
    </row>
    <row r="127" spans="1:3" x14ac:dyDescent="0.25">
      <c r="A127" s="40" t="s">
        <v>4425</v>
      </c>
      <c r="B127" s="41" t="s">
        <v>4583</v>
      </c>
      <c r="C127" s="40" t="s">
        <v>4426</v>
      </c>
    </row>
    <row r="128" spans="1:3" x14ac:dyDescent="0.25">
      <c r="A128" s="40" t="s">
        <v>4446</v>
      </c>
      <c r="B128" s="41" t="s">
        <v>4584</v>
      </c>
      <c r="C128" s="40" t="s">
        <v>4447</v>
      </c>
    </row>
    <row r="129" spans="1:3" x14ac:dyDescent="0.25">
      <c r="A129" s="40" t="s">
        <v>4458</v>
      </c>
      <c r="B129" s="41" t="s">
        <v>4585</v>
      </c>
      <c r="C129" s="40" t="s">
        <v>4459</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DFS-C-49'!A1" display="'SDFS-C-49'!A1" xr:uid="{00000000-0004-0000-0000-00004D000000}"/>
    <hyperlink ref="B61" location="'SDFS-C-50'!A1" display="'SDFS-C-50'!A1" xr:uid="{00000000-0004-0000-0000-00004E000000}"/>
    <hyperlink ref="B62" location="'SFMP- Series 1'!A1" display="'SFMP- Series 1'!A1" xr:uid="{00000000-0004-0000-0000-00004F000000}"/>
    <hyperlink ref="B63" location="'SFMP- Series 6'!A1" display="'SFMP- Series 6'!A1" xr:uid="{00000000-0004-0000-0000-000050000000}"/>
    <hyperlink ref="B64" location="'SFMP- Series 14'!A1" display="'SFMP- Series 14'!A1" xr:uid="{00000000-0004-0000-0000-000051000000}"/>
    <hyperlink ref="B65" location="'SCPOF-Series A (Plan 7)'!A1" display="'SCPOF-Series A (Plan 7)'!A1" xr:uid="{00000000-0004-0000-0000-000052000000}"/>
    <hyperlink ref="B66" location="'SCPOF-Series A (Plan 8)'!A1" display="'SCPOF-Series A (Plan 8)'!A1" xr:uid="{00000000-0004-0000-0000-000053000000}"/>
    <hyperlink ref="B67" location="'SFMP- Series 34'!A1" display="'SFMP- Series 34'!A1" xr:uid="{00000000-0004-0000-0000-000054000000}"/>
    <hyperlink ref="B68" location="'SMCBF-IP'!A1" display="'SMCBF-IP'!A1" xr:uid="{00000000-0004-0000-0000-000055000000}"/>
    <hyperlink ref="B69" location="'SFRDF'!A1" display="'SFRDF'!A1" xr:uid="{00000000-0004-0000-0000-000056000000}"/>
    <hyperlink ref="B70" location="'SBIETFIT'!A1" display="'SBIETFIT'!A1" xr:uid="{00000000-0004-0000-0000-000057000000}"/>
    <hyperlink ref="B71" location="'SBIETFPB'!A1" display="'SBIETFPB'!A1" xr:uid="{00000000-0004-0000-0000-000058000000}"/>
    <hyperlink ref="B72" location="'SRBF-AP'!A1" display="'SRBF-AP'!A1" xr:uid="{00000000-0004-0000-0000-000059000000}"/>
    <hyperlink ref="B73" location="'SRBF-AHP'!A1" display="'SRBF-AHP'!A1" xr:uid="{00000000-0004-0000-0000-00005A000000}"/>
    <hyperlink ref="B74" location="'SRBF-CHP'!A1" display="'SRBF-CHP'!A1" xr:uid="{00000000-0004-0000-0000-00005B000000}"/>
    <hyperlink ref="B75" location="'SRBF-CP'!A1" display="'SRBF-CP'!A1" xr:uid="{00000000-0004-0000-0000-00005C000000}"/>
    <hyperlink ref="B76" location="'SIA-US EQUITY FOF'!A1" display="'SIA-US EQUITY FOF'!A1" xr:uid="{00000000-0004-0000-0000-00005D000000}"/>
    <hyperlink ref="B77" location="'SFMP- Series 41'!A1" display="'SFMP- Series 41'!A1" xr:uid="{00000000-0004-0000-0000-00005E000000}"/>
    <hyperlink ref="B78" location="'SFMP- Series 42'!A1" display="'SFMP- Series 42'!A1" xr:uid="{00000000-0004-0000-0000-00005F000000}"/>
    <hyperlink ref="B79" location="'SFMP- Series 43'!A1" display="'SFMP- Series 43'!A1" xr:uid="{00000000-0004-0000-0000-000060000000}"/>
    <hyperlink ref="B80" location="'SNN50'!A1" display="'SNN50'!A1" xr:uid="{00000000-0004-0000-0000-000061000000}"/>
    <hyperlink ref="B81" location="'SFMP- Series 44'!A1" display="'SFMP- Series 44'!A1" xr:uid="{00000000-0004-0000-0000-000062000000}"/>
    <hyperlink ref="B82" location="'SFMP- Series 45'!A1" display="'SFMP- Series 45'!A1" xr:uid="{00000000-0004-0000-0000-000063000000}"/>
    <hyperlink ref="B83" location="'SBIETFCON'!A1" display="'SBIETFCON'!A1" xr:uid="{00000000-0004-0000-0000-000064000000}"/>
    <hyperlink ref="B84" location="'SFMP- Series 46'!A1" display="'SFMP- Series 46'!A1" xr:uid="{00000000-0004-0000-0000-000065000000}"/>
    <hyperlink ref="B85" location="'SFMP- Series 47'!A1" display="'SFMP- Series 47'!A1" xr:uid="{00000000-0004-0000-0000-000066000000}"/>
    <hyperlink ref="B86" location="'SFMP- Series 48'!A1" display="'SFMP- Series 48'!A1" xr:uid="{00000000-0004-0000-0000-000067000000}"/>
    <hyperlink ref="B87" location="'SBAF'!A1" display="'SBAF'!A1" xr:uid="{00000000-0004-0000-0000-000068000000}"/>
    <hyperlink ref="B88" location="'SFMP- Series 49'!A1" display="'SFMP- Series 49'!A1" xr:uid="{00000000-0004-0000-0000-000069000000}"/>
    <hyperlink ref="B89" location="'SFMP- Series 50'!A1" display="'SFMP- Series 50'!A1" xr:uid="{00000000-0004-0000-0000-00006A000000}"/>
    <hyperlink ref="B90" location="'SFMP- Series 51'!A1" display="'SFMP- Series 51'!A1" xr:uid="{00000000-0004-0000-0000-00006B000000}"/>
    <hyperlink ref="B91" location="'SFMP- Series 52'!A1" display="'SFMP- Series 52'!A1" xr:uid="{00000000-0004-0000-0000-00006C000000}"/>
    <hyperlink ref="B92" location="'SFMP- Series 53'!A1" display="'SFMP- Series 53'!A1" xr:uid="{00000000-0004-0000-0000-00006D000000}"/>
    <hyperlink ref="B93" location="'SFMP- Series 54'!A1" display="'SFMP- Series 54'!A1" xr:uid="{00000000-0004-0000-0000-00006E000000}"/>
    <hyperlink ref="B94" location="'SFMP- Series 55'!A1" display="'SFMP- Series 55'!A1" xr:uid="{00000000-0004-0000-0000-00006F000000}"/>
    <hyperlink ref="B95" location="'SFMP- Series 56'!A1" display="'SFMP- Series 56'!A1" xr:uid="{00000000-0004-0000-0000-000070000000}"/>
    <hyperlink ref="B96" location="'SFMP- Series 57'!A1" display="'SFMP- Series 57'!A1" xr:uid="{00000000-0004-0000-0000-000071000000}"/>
    <hyperlink ref="B97" location="'SFMP- Series 58'!A1" display="'SFMP- Series 58'!A1" xr:uid="{00000000-0004-0000-0000-000072000000}"/>
    <hyperlink ref="B98" location="'SCPSE'!A1" display="'SCPSE'!A1" xr:uid="{00000000-0004-0000-0000-000073000000}"/>
    <hyperlink ref="B99" location="'SFMP- Series 59'!A1" display="'SFMP- Series 59'!A1" xr:uid="{00000000-0004-0000-0000-000074000000}"/>
    <hyperlink ref="B100" location="'SFMP- Series 60'!A1" display="'SFMP- Series 60'!A1" xr:uid="{00000000-0004-0000-0000-000075000000}"/>
    <hyperlink ref="B101" location="'SMCF'!A1" display="'SMCF'!A1" xr:uid="{00000000-0004-0000-0000-000076000000}"/>
    <hyperlink ref="B102" location="'SFMP- Series 61'!A1" display="'SFMP- Series 61'!A1" xr:uid="{00000000-0004-0000-0000-000077000000}"/>
    <hyperlink ref="B103" location="'SFMP- Series 66'!A1" display="'SFMP- Series 66'!A1" xr:uid="{00000000-0004-0000-0000-000078000000}"/>
    <hyperlink ref="B104" location="'SFMP- Series 67'!A1" display="'SFMP- Series 67'!A1" xr:uid="{00000000-0004-0000-0000-000079000000}"/>
    <hyperlink ref="B105" location="'SFMP- Series 63'!A1" display="'SFMP- Series 63'!A1" xr:uid="{00000000-0004-0000-0000-00007A000000}"/>
    <hyperlink ref="B106" location="'SFMP- Series 64'!A1" display="'SFMP- Series 64'!A1" xr:uid="{00000000-0004-0000-0000-00007B000000}"/>
    <hyperlink ref="B107" location="'SFMP- Series 65'!A1" display="'SFMP- Series 65'!A1" xr:uid="{00000000-0004-0000-0000-00007C000000}"/>
    <hyperlink ref="B108" location="'SFMP- Series 68'!A1" display="'SFMP- Series 68'!A1" xr:uid="{00000000-0004-0000-0000-00007D000000}"/>
    <hyperlink ref="B109" location="'SNM150IF'!A1" display="'SNM150IF'!A1" xr:uid="{00000000-0004-0000-0000-00007E000000}"/>
    <hyperlink ref="B110" location="'SNS250IF'!A1" display="'SNS250IF'!A1" xr:uid="{00000000-0004-0000-0000-00007F000000}"/>
    <hyperlink ref="B111" location="'SCIGI-JUN 2036'!A1" display="'SCIGI-JUN 2036'!A1" xr:uid="{00000000-0004-0000-0000-000080000000}"/>
    <hyperlink ref="B112" location="'SCIGI-APR 2029'!A1" display="'SCIGI-APR 2029'!A1" xr:uid="{00000000-0004-0000-0000-000081000000}"/>
    <hyperlink ref="B113" location="'SCISI-SEP 2027'!A1" display="'SCISI-SEP 2027'!A1" xr:uid="{00000000-0004-0000-0000-000082000000}"/>
    <hyperlink ref="B114" location="'SFMP- Series 69'!A1" display="'SFMP- Series 69'!A1" xr:uid="{00000000-0004-0000-0000-000083000000}"/>
    <hyperlink ref="B115" location="'SFMP- Series 71'!A1" display="'SFMP- Series 71'!A1" xr:uid="{00000000-0004-0000-0000-000084000000}"/>
    <hyperlink ref="B116" location="'SFMP- Series 72'!A1" display="'SFMP- Series 72'!A1" xr:uid="{00000000-0004-0000-0000-000085000000}"/>
    <hyperlink ref="B117" location="'SFMP- Series 73'!A1" display="'SFMP- Series 73'!A1" xr:uid="{00000000-0004-0000-0000-000086000000}"/>
    <hyperlink ref="B118" location="'SLDF'!A1" display="'SLDF'!A1" xr:uid="{00000000-0004-0000-0000-000087000000}"/>
    <hyperlink ref="B119" location="'SFMP- Series 74'!A1" display="'SFMP- Series 74'!A1" xr:uid="{00000000-0004-0000-0000-000088000000}"/>
    <hyperlink ref="B120" location="'SFMP- Series 75'!A1" display="'SFMP- Series 75'!A1" xr:uid="{00000000-0004-0000-0000-000089000000}"/>
    <hyperlink ref="B121" location="'SFMP- Series 76'!A1" display="'SFMP- Series 76'!A1" xr:uid="{00000000-0004-0000-0000-00008A000000}"/>
    <hyperlink ref="B122" location="'SFMP- Series 77'!A1" display="'SFMP- Series 77'!A1" xr:uid="{00000000-0004-0000-0000-00008B000000}"/>
    <hyperlink ref="B123" location="'SFMP- Series 78'!A1" display="'SFMP- Series 78'!A1" xr:uid="{00000000-0004-0000-0000-00008C000000}"/>
    <hyperlink ref="B124" location="'SDYF'!A1" display="'SDYF'!A1" xr:uid="{00000000-0004-0000-0000-00008D000000}"/>
    <hyperlink ref="B125" location="'SFMP- Series 79'!A1" display="'SFMP- Series 79'!A1" xr:uid="{00000000-0004-0000-0000-00008E000000}"/>
    <hyperlink ref="B126" location="'SFMP- Series 80'!A1" display="'SFMP- Series 80'!A1" xr:uid="{00000000-0004-0000-0000-00008F000000}"/>
    <hyperlink ref="B127" location="'SFMP- Series 81'!A1" display="'SFMP- Series 81'!A1" xr:uid="{00000000-0004-0000-0000-000090000000}"/>
    <hyperlink ref="B128" location="'SFMP- Series 82'!A1" display="'SFMP- Series 82'!A1" xr:uid="{00000000-0004-0000-0000-000091000000}"/>
    <hyperlink ref="B129" location="'SBI-BSE-SENSEX-IF'!A1" display="'SBI-BSE-SENSEX-IF'!A1" xr:uid="{00000000-0004-0000-0000-00009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827</v>
      </c>
      <c r="J2" s="38" t="s">
        <v>4586</v>
      </c>
    </row>
    <row r="3" spans="1:54" ht="16.5" x14ac:dyDescent="0.3">
      <c r="C3" s="1" t="s">
        <v>26</v>
      </c>
      <c r="D3" s="21" t="s">
        <v>828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233</v>
      </c>
      <c r="C10" s="57" t="s">
        <v>234</v>
      </c>
      <c r="D10" s="54" t="s">
        <v>235</v>
      </c>
      <c r="E10" s="6" t="s">
        <v>129</v>
      </c>
      <c r="F10" s="19">
        <v>2800000</v>
      </c>
      <c r="G10" s="24">
        <v>29444.799999999999</v>
      </c>
      <c r="H10" s="24">
        <v>15.97</v>
      </c>
      <c r="I10" s="31"/>
      <c r="J10" s="31"/>
      <c r="K10" s="35"/>
    </row>
    <row r="11" spans="1:54" x14ac:dyDescent="0.25">
      <c r="B11" s="8" t="s">
        <v>497</v>
      </c>
      <c r="C11" s="57" t="s">
        <v>498</v>
      </c>
      <c r="D11" s="54" t="s">
        <v>499</v>
      </c>
      <c r="E11" s="6" t="s">
        <v>304</v>
      </c>
      <c r="F11" s="19">
        <v>1400000</v>
      </c>
      <c r="G11" s="24">
        <v>14950.6</v>
      </c>
      <c r="H11" s="24">
        <v>8.11</v>
      </c>
      <c r="I11" s="31"/>
      <c r="J11" s="31"/>
      <c r="K11" s="35"/>
    </row>
    <row r="12" spans="1:54" x14ac:dyDescent="0.25">
      <c r="B12" s="8" t="s">
        <v>156</v>
      </c>
      <c r="C12" s="57" t="s">
        <v>157</v>
      </c>
      <c r="D12" s="54" t="s">
        <v>158</v>
      </c>
      <c r="E12" s="6" t="s">
        <v>129</v>
      </c>
      <c r="F12" s="19">
        <v>1440000</v>
      </c>
      <c r="G12" s="24">
        <v>14615.28</v>
      </c>
      <c r="H12" s="24">
        <v>7.93</v>
      </c>
      <c r="I12" s="31"/>
      <c r="J12" s="31"/>
      <c r="K12" s="35"/>
    </row>
    <row r="13" spans="1:54" x14ac:dyDescent="0.25">
      <c r="B13" s="8" t="s">
        <v>126</v>
      </c>
      <c r="C13" s="57" t="s">
        <v>127</v>
      </c>
      <c r="D13" s="54" t="s">
        <v>128</v>
      </c>
      <c r="E13" s="6" t="s">
        <v>129</v>
      </c>
      <c r="F13" s="19">
        <v>400000</v>
      </c>
      <c r="G13" s="24">
        <v>14334.4</v>
      </c>
      <c r="H13" s="24">
        <v>7.78</v>
      </c>
      <c r="I13" s="31"/>
      <c r="J13" s="31"/>
      <c r="K13" s="35"/>
    </row>
    <row r="14" spans="1:54" x14ac:dyDescent="0.25">
      <c r="B14" s="8" t="s">
        <v>829</v>
      </c>
      <c r="C14" s="57" t="s">
        <v>830</v>
      </c>
      <c r="D14" s="54" t="s">
        <v>831</v>
      </c>
      <c r="E14" s="6" t="s">
        <v>129</v>
      </c>
      <c r="F14" s="19">
        <v>700000</v>
      </c>
      <c r="G14" s="24">
        <v>11947.6</v>
      </c>
      <c r="H14" s="24">
        <v>6.48</v>
      </c>
      <c r="I14" s="31"/>
      <c r="J14" s="31"/>
      <c r="K14" s="35"/>
    </row>
    <row r="15" spans="1:54" x14ac:dyDescent="0.25">
      <c r="B15" s="8" t="s">
        <v>832</v>
      </c>
      <c r="C15" s="57" t="s">
        <v>833</v>
      </c>
      <c r="D15" s="54" t="s">
        <v>834</v>
      </c>
      <c r="E15" s="6" t="s">
        <v>228</v>
      </c>
      <c r="F15" s="19">
        <v>543711</v>
      </c>
      <c r="G15" s="24">
        <v>9718.83</v>
      </c>
      <c r="H15" s="24">
        <v>5.27</v>
      </c>
      <c r="I15" s="31"/>
      <c r="J15" s="31"/>
      <c r="K15" s="35"/>
    </row>
    <row r="16" spans="1:54" x14ac:dyDescent="0.25">
      <c r="B16" s="8" t="s">
        <v>835</v>
      </c>
      <c r="C16" s="57" t="s">
        <v>836</v>
      </c>
      <c r="D16" s="54" t="s">
        <v>837</v>
      </c>
      <c r="E16" s="6" t="s">
        <v>228</v>
      </c>
      <c r="F16" s="19">
        <v>1000000</v>
      </c>
      <c r="G16" s="24">
        <v>9611</v>
      </c>
      <c r="H16" s="24">
        <v>5.21</v>
      </c>
      <c r="I16" s="31"/>
      <c r="J16" s="31"/>
      <c r="K16" s="35"/>
    </row>
    <row r="17" spans="2:11" x14ac:dyDescent="0.25">
      <c r="B17" s="8" t="s">
        <v>225</v>
      </c>
      <c r="C17" s="57" t="s">
        <v>226</v>
      </c>
      <c r="D17" s="54" t="s">
        <v>227</v>
      </c>
      <c r="E17" s="6" t="s">
        <v>228</v>
      </c>
      <c r="F17" s="19">
        <v>1600000</v>
      </c>
      <c r="G17" s="24">
        <v>9591.2000000000007</v>
      </c>
      <c r="H17" s="24">
        <v>5.2</v>
      </c>
      <c r="I17" s="31"/>
      <c r="J17" s="31"/>
      <c r="K17" s="35"/>
    </row>
    <row r="18" spans="2:11" x14ac:dyDescent="0.25">
      <c r="B18" s="8" t="s">
        <v>838</v>
      </c>
      <c r="C18" s="57" t="s">
        <v>839</v>
      </c>
      <c r="D18" s="54" t="s">
        <v>840</v>
      </c>
      <c r="E18" s="6" t="s">
        <v>228</v>
      </c>
      <c r="F18" s="19">
        <v>1400000</v>
      </c>
      <c r="G18" s="24">
        <v>9229.5</v>
      </c>
      <c r="H18" s="24">
        <v>5.01</v>
      </c>
      <c r="I18" s="31"/>
      <c r="J18" s="31"/>
      <c r="K18" s="35"/>
    </row>
    <row r="19" spans="2:11" x14ac:dyDescent="0.25">
      <c r="B19" s="8" t="s">
        <v>243</v>
      </c>
      <c r="C19" s="57" t="s">
        <v>244</v>
      </c>
      <c r="D19" s="54" t="s">
        <v>245</v>
      </c>
      <c r="E19" s="6" t="s">
        <v>129</v>
      </c>
      <c r="F19" s="19">
        <v>200000</v>
      </c>
      <c r="G19" s="24">
        <v>7025.7</v>
      </c>
      <c r="H19" s="24">
        <v>3.81</v>
      </c>
      <c r="I19" s="31"/>
      <c r="J19" s="31"/>
      <c r="K19" s="35"/>
    </row>
    <row r="20" spans="2:11" x14ac:dyDescent="0.25">
      <c r="B20" s="8" t="s">
        <v>207</v>
      </c>
      <c r="C20" s="57" t="s">
        <v>208</v>
      </c>
      <c r="D20" s="54" t="s">
        <v>209</v>
      </c>
      <c r="E20" s="6" t="s">
        <v>129</v>
      </c>
      <c r="F20" s="19">
        <v>28000</v>
      </c>
      <c r="G20" s="24">
        <v>6557.36</v>
      </c>
      <c r="H20" s="24">
        <v>3.56</v>
      </c>
      <c r="I20" s="31"/>
      <c r="J20" s="31"/>
      <c r="K20" s="35"/>
    </row>
    <row r="21" spans="2:11" x14ac:dyDescent="0.25">
      <c r="B21" s="8" t="s">
        <v>288</v>
      </c>
      <c r="C21" s="57" t="s">
        <v>289</v>
      </c>
      <c r="D21" s="54" t="s">
        <v>290</v>
      </c>
      <c r="E21" s="6" t="s">
        <v>129</v>
      </c>
      <c r="F21" s="19">
        <v>600000</v>
      </c>
      <c r="G21" s="24">
        <v>6375</v>
      </c>
      <c r="H21" s="24">
        <v>3.46</v>
      </c>
      <c r="I21" s="31"/>
      <c r="J21" s="31"/>
      <c r="K21" s="35"/>
    </row>
    <row r="22" spans="2:11" x14ac:dyDescent="0.25">
      <c r="B22" s="8" t="s">
        <v>256</v>
      </c>
      <c r="C22" s="57" t="s">
        <v>257</v>
      </c>
      <c r="D22" s="54" t="s">
        <v>258</v>
      </c>
      <c r="E22" s="6" t="s">
        <v>228</v>
      </c>
      <c r="F22" s="19">
        <v>2000000</v>
      </c>
      <c r="G22" s="24">
        <v>6301</v>
      </c>
      <c r="H22" s="24">
        <v>3.42</v>
      </c>
      <c r="I22" s="31"/>
      <c r="J22" s="31"/>
      <c r="K22" s="35"/>
    </row>
    <row r="23" spans="2:11" x14ac:dyDescent="0.25">
      <c r="B23" s="8" t="s">
        <v>272</v>
      </c>
      <c r="C23" s="57" t="s">
        <v>273</v>
      </c>
      <c r="D23" s="54" t="s">
        <v>274</v>
      </c>
      <c r="E23" s="6" t="s">
        <v>129</v>
      </c>
      <c r="F23" s="19">
        <v>300000</v>
      </c>
      <c r="G23" s="24">
        <v>5714.85</v>
      </c>
      <c r="H23" s="24">
        <v>3.1</v>
      </c>
      <c r="I23" s="31"/>
      <c r="J23" s="31"/>
      <c r="K23" s="35"/>
    </row>
    <row r="24" spans="2:11" x14ac:dyDescent="0.25">
      <c r="B24" s="8" t="s">
        <v>841</v>
      </c>
      <c r="C24" s="57" t="s">
        <v>842</v>
      </c>
      <c r="D24" s="54" t="s">
        <v>843</v>
      </c>
      <c r="E24" s="6" t="s">
        <v>129</v>
      </c>
      <c r="F24" s="19">
        <v>240442</v>
      </c>
      <c r="G24" s="24">
        <v>5691.14</v>
      </c>
      <c r="H24" s="24">
        <v>3.09</v>
      </c>
      <c r="I24" s="31"/>
      <c r="J24" s="31"/>
      <c r="K24" s="35"/>
    </row>
    <row r="25" spans="2:11" x14ac:dyDescent="0.25">
      <c r="B25" s="8" t="s">
        <v>844</v>
      </c>
      <c r="C25" s="57" t="s">
        <v>845</v>
      </c>
      <c r="D25" s="54" t="s">
        <v>846</v>
      </c>
      <c r="E25" s="6" t="s">
        <v>129</v>
      </c>
      <c r="F25" s="19">
        <v>1800000</v>
      </c>
      <c r="G25" s="24">
        <v>4779</v>
      </c>
      <c r="H25" s="24">
        <v>2.59</v>
      </c>
      <c r="I25" s="31"/>
      <c r="J25" s="31"/>
      <c r="K25" s="35"/>
    </row>
    <row r="26" spans="2:11" x14ac:dyDescent="0.25">
      <c r="B26" s="8" t="s">
        <v>847</v>
      </c>
      <c r="C26" s="57" t="s">
        <v>848</v>
      </c>
      <c r="D26" s="54" t="s">
        <v>849</v>
      </c>
      <c r="E26" s="6" t="s">
        <v>129</v>
      </c>
      <c r="F26" s="19">
        <v>800000</v>
      </c>
      <c r="G26" s="24">
        <v>4664.3999999999996</v>
      </c>
      <c r="H26" s="24">
        <v>2.5299999999999998</v>
      </c>
      <c r="I26" s="31"/>
      <c r="J26" s="31"/>
      <c r="K26" s="35"/>
    </row>
    <row r="27" spans="2:11" x14ac:dyDescent="0.25">
      <c r="B27" s="8" t="s">
        <v>850</v>
      </c>
      <c r="C27" s="57" t="s">
        <v>851</v>
      </c>
      <c r="D27" s="54" t="s">
        <v>852</v>
      </c>
      <c r="E27" s="6" t="s">
        <v>129</v>
      </c>
      <c r="F27" s="19">
        <v>300000</v>
      </c>
      <c r="G27" s="24">
        <v>3816.6</v>
      </c>
      <c r="H27" s="24">
        <v>2.0699999999999998</v>
      </c>
      <c r="I27" s="31"/>
      <c r="J27" s="31"/>
      <c r="K27" s="35"/>
    </row>
    <row r="28" spans="2:11" x14ac:dyDescent="0.25">
      <c r="B28" s="8" t="s">
        <v>853</v>
      </c>
      <c r="C28" s="57" t="s">
        <v>854</v>
      </c>
      <c r="D28" s="54" t="s">
        <v>855</v>
      </c>
      <c r="E28" s="6" t="s">
        <v>129</v>
      </c>
      <c r="F28" s="19">
        <v>1000000</v>
      </c>
      <c r="G28" s="24">
        <v>2336.5</v>
      </c>
      <c r="H28" s="24">
        <v>1.27</v>
      </c>
      <c r="I28" s="31"/>
      <c r="J28" s="31"/>
      <c r="K28" s="35"/>
    </row>
    <row r="29" spans="2:11" x14ac:dyDescent="0.25">
      <c r="B29" s="8" t="s">
        <v>856</v>
      </c>
      <c r="C29" s="57" t="s">
        <v>857</v>
      </c>
      <c r="D29" s="54" t="s">
        <v>858</v>
      </c>
      <c r="E29" s="6" t="s">
        <v>152</v>
      </c>
      <c r="F29" s="19">
        <v>291474</v>
      </c>
      <c r="G29" s="24">
        <v>2258.63</v>
      </c>
      <c r="H29" s="24">
        <v>1.23</v>
      </c>
      <c r="I29" s="31"/>
      <c r="J29" s="31"/>
      <c r="K29" s="35"/>
    </row>
    <row r="30" spans="2:11" x14ac:dyDescent="0.25">
      <c r="B30" s="8" t="s">
        <v>859</v>
      </c>
      <c r="C30" s="57" t="s">
        <v>860</v>
      </c>
      <c r="D30" s="54" t="s">
        <v>861</v>
      </c>
      <c r="E30" s="6" t="s">
        <v>228</v>
      </c>
      <c r="F30" s="19">
        <v>200000</v>
      </c>
      <c r="G30" s="24">
        <v>1986.5</v>
      </c>
      <c r="H30" s="24">
        <v>1.08</v>
      </c>
      <c r="I30" s="31"/>
      <c r="J30" s="31"/>
      <c r="K30" s="35"/>
    </row>
    <row r="31" spans="2:11" x14ac:dyDescent="0.25">
      <c r="C31" s="58" t="s">
        <v>39</v>
      </c>
      <c r="D31" s="54"/>
      <c r="E31" s="6"/>
      <c r="F31" s="19"/>
      <c r="G31" s="25">
        <f>SUM(XDO_?FINAL_MV?91?)</f>
        <v>180949.89</v>
      </c>
      <c r="H31" s="25">
        <f>SUM(XDO_?FINAL_PER_NET?91?)</f>
        <v>98.169999999999987</v>
      </c>
      <c r="I31" s="31"/>
      <c r="J31" s="31"/>
      <c r="K31" s="35"/>
    </row>
    <row r="32" spans="2:11" x14ac:dyDescent="0.25">
      <c r="C32" s="57"/>
      <c r="D32" s="54"/>
      <c r="E32" s="6"/>
      <c r="F32" s="19"/>
      <c r="G32" s="24"/>
      <c r="H32" s="24"/>
      <c r="I32" s="31"/>
      <c r="J32" s="31"/>
      <c r="K32" s="35"/>
    </row>
    <row r="33" spans="2:11" x14ac:dyDescent="0.25">
      <c r="C33" s="59"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4</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c r="H41" s="24"/>
      <c r="I41" s="31"/>
      <c r="J41" s="31"/>
      <c r="K41" s="35"/>
    </row>
    <row r="42" spans="2:11" x14ac:dyDescent="0.25">
      <c r="B42" s="8" t="s">
        <v>862</v>
      </c>
      <c r="C42" s="57" t="s">
        <v>863</v>
      </c>
      <c r="D42" s="54" t="s">
        <v>864</v>
      </c>
      <c r="E42" s="6" t="s">
        <v>4801</v>
      </c>
      <c r="F42" s="19">
        <v>4000000</v>
      </c>
      <c r="G42" s="24">
        <v>674.53</v>
      </c>
      <c r="H42" s="24">
        <v>0.37</v>
      </c>
      <c r="I42" s="83">
        <v>8.39</v>
      </c>
      <c r="J42" s="31"/>
      <c r="K42" s="35" t="s">
        <v>4802</v>
      </c>
    </row>
    <row r="43" spans="2:11" x14ac:dyDescent="0.25">
      <c r="C43" s="58" t="s">
        <v>39</v>
      </c>
      <c r="D43" s="54"/>
      <c r="E43" s="6"/>
      <c r="F43" s="19"/>
      <c r="G43" s="25">
        <v>674.53</v>
      </c>
      <c r="H43" s="25">
        <v>0.37</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3168.23</v>
      </c>
      <c r="H73" s="24">
        <v>1.72</v>
      </c>
      <c r="I73" s="31"/>
      <c r="J73" s="31"/>
      <c r="K73" s="35"/>
    </row>
    <row r="74" spans="1:54" x14ac:dyDescent="0.25">
      <c r="C74" s="58" t="s">
        <v>39</v>
      </c>
      <c r="D74" s="54"/>
      <c r="E74" s="6"/>
      <c r="F74" s="19"/>
      <c r="G74" s="25">
        <v>3168.23</v>
      </c>
      <c r="H74" s="25">
        <v>1.72</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4772</v>
      </c>
      <c r="D77" s="54"/>
      <c r="E77" s="6"/>
      <c r="F77" s="19"/>
      <c r="G77" s="24" t="s">
        <v>2</v>
      </c>
      <c r="H77" s="24" t="s">
        <v>2</v>
      </c>
      <c r="I77" s="31"/>
      <c r="J77" s="31"/>
      <c r="K77" s="35"/>
      <c r="L77" s="3"/>
      <c r="AI77" s="3"/>
      <c r="AV77" s="3"/>
      <c r="AX77" s="3"/>
      <c r="BB77" s="3"/>
    </row>
    <row r="78" spans="1:54" x14ac:dyDescent="0.25">
      <c r="B78" s="8"/>
      <c r="C78" s="57" t="s">
        <v>40</v>
      </c>
      <c r="D78" s="54"/>
      <c r="E78" s="6"/>
      <c r="F78" s="19"/>
      <c r="G78" s="24">
        <v>-457.76</v>
      </c>
      <c r="H78" s="24">
        <v>-0.26</v>
      </c>
      <c r="I78" s="31"/>
      <c r="J78" s="31"/>
      <c r="K78" s="35"/>
    </row>
    <row r="79" spans="1:54" x14ac:dyDescent="0.25">
      <c r="C79" s="58" t="s">
        <v>39</v>
      </c>
      <c r="D79" s="54"/>
      <c r="E79" s="6"/>
      <c r="F79" s="19"/>
      <c r="G79" s="25">
        <v>-457.76</v>
      </c>
      <c r="H79" s="25">
        <v>-0.26</v>
      </c>
      <c r="I79" s="31"/>
      <c r="J79" s="31"/>
      <c r="K79" s="35"/>
    </row>
    <row r="80" spans="1:54" x14ac:dyDescent="0.25">
      <c r="C80" s="57"/>
      <c r="D80" s="54"/>
      <c r="E80" s="6"/>
      <c r="F80" s="19"/>
      <c r="G80" s="24"/>
      <c r="H80" s="24"/>
      <c r="I80" s="31"/>
      <c r="J80" s="31"/>
      <c r="K80" s="35"/>
    </row>
    <row r="81" spans="3:11" x14ac:dyDescent="0.25">
      <c r="C81" s="60" t="s">
        <v>41</v>
      </c>
      <c r="D81" s="55"/>
      <c r="E81" s="5"/>
      <c r="F81" s="20"/>
      <c r="G81" s="26">
        <v>184334.89</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5" t="s">
        <v>4843</v>
      </c>
      <c r="E91" s="85" t="s">
        <v>4844</v>
      </c>
      <c r="F91" s="86"/>
    </row>
    <row r="92" spans="3:11" x14ac:dyDescent="0.25">
      <c r="E92" s="2" t="s">
        <v>4853</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2736</v>
      </c>
      <c r="J2" s="38" t="s">
        <v>4586</v>
      </c>
    </row>
    <row r="3" spans="1:54" ht="16.5" x14ac:dyDescent="0.3">
      <c r="C3" s="1" t="s">
        <v>26</v>
      </c>
      <c r="D3" s="21" t="s">
        <v>3470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3471</v>
      </c>
      <c r="C26" s="57" t="s">
        <v>3472</v>
      </c>
      <c r="D26" s="54" t="s">
        <v>3473</v>
      </c>
      <c r="E26" s="6" t="s">
        <v>640</v>
      </c>
      <c r="F26" s="19">
        <v>5000000</v>
      </c>
      <c r="G26" s="24">
        <v>4994.45</v>
      </c>
      <c r="H26" s="24">
        <v>17.13</v>
      </c>
      <c r="I26" s="31">
        <v>7.3930154000000003</v>
      </c>
      <c r="J26" s="31"/>
      <c r="K26" s="35"/>
    </row>
    <row r="27" spans="1:11" x14ac:dyDescent="0.25">
      <c r="B27" s="8" t="s">
        <v>3474</v>
      </c>
      <c r="C27" s="57" t="s">
        <v>3475</v>
      </c>
      <c r="D27" s="54" t="s">
        <v>3476</v>
      </c>
      <c r="E27" s="6" t="s">
        <v>640</v>
      </c>
      <c r="F27" s="19">
        <v>3500000</v>
      </c>
      <c r="G27" s="24">
        <v>3529.98</v>
      </c>
      <c r="H27" s="24">
        <v>12.11</v>
      </c>
      <c r="I27" s="31">
        <v>7.3922508000000002</v>
      </c>
      <c r="J27" s="31"/>
      <c r="K27" s="35"/>
    </row>
    <row r="28" spans="1:11" x14ac:dyDescent="0.25">
      <c r="B28" s="8" t="s">
        <v>3477</v>
      </c>
      <c r="C28" s="57" t="s">
        <v>3478</v>
      </c>
      <c r="D28" s="54" t="s">
        <v>3479</v>
      </c>
      <c r="E28" s="6" t="s">
        <v>640</v>
      </c>
      <c r="F28" s="19">
        <v>3500000</v>
      </c>
      <c r="G28" s="24">
        <v>3499.88</v>
      </c>
      <c r="H28" s="24">
        <v>12.01</v>
      </c>
      <c r="I28" s="31">
        <v>7.3924580999999998</v>
      </c>
      <c r="J28" s="31"/>
      <c r="K28" s="35"/>
    </row>
    <row r="29" spans="1:11" x14ac:dyDescent="0.25">
      <c r="B29" s="8" t="s">
        <v>3480</v>
      </c>
      <c r="C29" s="57" t="s">
        <v>3481</v>
      </c>
      <c r="D29" s="54" t="s">
        <v>3482</v>
      </c>
      <c r="E29" s="6" t="s">
        <v>640</v>
      </c>
      <c r="F29" s="19">
        <v>3000000</v>
      </c>
      <c r="G29" s="24">
        <v>2998.39</v>
      </c>
      <c r="H29" s="24">
        <v>10.29</v>
      </c>
      <c r="I29" s="31">
        <v>7.3870507999999999</v>
      </c>
      <c r="J29" s="31"/>
      <c r="K29" s="35"/>
    </row>
    <row r="30" spans="1:11" x14ac:dyDescent="0.25">
      <c r="B30" s="8" t="s">
        <v>3483</v>
      </c>
      <c r="C30" s="57" t="s">
        <v>3484</v>
      </c>
      <c r="D30" s="54" t="s">
        <v>3485</v>
      </c>
      <c r="E30" s="6" t="s">
        <v>640</v>
      </c>
      <c r="F30" s="19">
        <v>2500000</v>
      </c>
      <c r="G30" s="24">
        <v>2521.6</v>
      </c>
      <c r="H30" s="24">
        <v>8.65</v>
      </c>
      <c r="I30" s="31">
        <v>7.3899710000000001</v>
      </c>
      <c r="J30" s="31"/>
      <c r="K30" s="35"/>
    </row>
    <row r="31" spans="1:11" x14ac:dyDescent="0.25">
      <c r="B31" s="8" t="s">
        <v>3486</v>
      </c>
      <c r="C31" s="57" t="s">
        <v>3487</v>
      </c>
      <c r="D31" s="54" t="s">
        <v>3488</v>
      </c>
      <c r="E31" s="6" t="s">
        <v>640</v>
      </c>
      <c r="F31" s="19">
        <v>1180000</v>
      </c>
      <c r="G31" s="24">
        <v>1189.8900000000001</v>
      </c>
      <c r="H31" s="24">
        <v>4.08</v>
      </c>
      <c r="I31" s="31">
        <v>7.3875358000000002</v>
      </c>
      <c r="J31" s="31"/>
      <c r="K31" s="35"/>
    </row>
    <row r="32" spans="1:11" x14ac:dyDescent="0.25">
      <c r="B32" s="8" t="s">
        <v>3489</v>
      </c>
      <c r="C32" s="57" t="s">
        <v>3490</v>
      </c>
      <c r="D32" s="54" t="s">
        <v>3491</v>
      </c>
      <c r="E32" s="6" t="s">
        <v>640</v>
      </c>
      <c r="F32" s="19">
        <v>1000000</v>
      </c>
      <c r="G32" s="24">
        <v>1008.48</v>
      </c>
      <c r="H32" s="24">
        <v>3.46</v>
      </c>
      <c r="I32" s="31">
        <v>7.3950174000000004</v>
      </c>
      <c r="J32" s="31"/>
      <c r="K32" s="35"/>
    </row>
    <row r="33" spans="1:11" x14ac:dyDescent="0.25">
      <c r="B33" s="8" t="s">
        <v>3492</v>
      </c>
      <c r="C33" s="57" t="s">
        <v>3493</v>
      </c>
      <c r="D33" s="54" t="s">
        <v>3494</v>
      </c>
      <c r="E33" s="6" t="s">
        <v>640</v>
      </c>
      <c r="F33" s="19">
        <v>1000000</v>
      </c>
      <c r="G33" s="24">
        <v>999.19</v>
      </c>
      <c r="H33" s="24">
        <v>3.43</v>
      </c>
      <c r="I33" s="31">
        <v>7.4264416000000004</v>
      </c>
      <c r="J33" s="31"/>
      <c r="K33" s="35"/>
    </row>
    <row r="34" spans="1:11" x14ac:dyDescent="0.25">
      <c r="B34" s="8" t="s">
        <v>3495</v>
      </c>
      <c r="C34" s="57" t="s">
        <v>3496</v>
      </c>
      <c r="D34" s="54" t="s">
        <v>3497</v>
      </c>
      <c r="E34" s="6" t="s">
        <v>640</v>
      </c>
      <c r="F34" s="19">
        <v>500000</v>
      </c>
      <c r="G34" s="24">
        <v>517.84</v>
      </c>
      <c r="H34" s="24">
        <v>1.78</v>
      </c>
      <c r="I34" s="31">
        <v>7.4054691999999998</v>
      </c>
      <c r="J34" s="31"/>
      <c r="K34" s="35"/>
    </row>
    <row r="35" spans="1:11" x14ac:dyDescent="0.25">
      <c r="B35" s="8" t="s">
        <v>3498</v>
      </c>
      <c r="C35" s="57" t="s">
        <v>3499</v>
      </c>
      <c r="D35" s="54" t="s">
        <v>3500</v>
      </c>
      <c r="E35" s="6" t="s">
        <v>640</v>
      </c>
      <c r="F35" s="19">
        <v>500000</v>
      </c>
      <c r="G35" s="24">
        <v>499.54</v>
      </c>
      <c r="H35" s="24">
        <v>1.71</v>
      </c>
      <c r="I35" s="31">
        <v>7.3870507999999999</v>
      </c>
      <c r="J35" s="31"/>
      <c r="K35" s="35"/>
    </row>
    <row r="36" spans="1:11" x14ac:dyDescent="0.25">
      <c r="B36" s="8" t="s">
        <v>3501</v>
      </c>
      <c r="C36" s="57" t="s">
        <v>3502</v>
      </c>
      <c r="D36" s="54" t="s">
        <v>3503</v>
      </c>
      <c r="E36" s="6" t="s">
        <v>640</v>
      </c>
      <c r="F36" s="19">
        <v>500000</v>
      </c>
      <c r="G36" s="24">
        <v>499.07</v>
      </c>
      <c r="H36" s="24">
        <v>1.71</v>
      </c>
      <c r="I36" s="31">
        <v>7.3847709999999998</v>
      </c>
      <c r="J36" s="31"/>
      <c r="K36" s="35"/>
    </row>
    <row r="37" spans="1:11" x14ac:dyDescent="0.25">
      <c r="C37" s="58" t="s">
        <v>39</v>
      </c>
      <c r="D37" s="54"/>
      <c r="E37" s="6"/>
      <c r="F37" s="19"/>
      <c r="G37" s="25">
        <v>22258.31</v>
      </c>
      <c r="H37" s="25">
        <v>76.36</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3459</v>
      </c>
      <c r="C49" s="57" t="s">
        <v>3460</v>
      </c>
      <c r="D49" s="54" t="s">
        <v>3461</v>
      </c>
      <c r="E49" s="6" t="s">
        <v>640</v>
      </c>
      <c r="F49" s="19">
        <v>4878400</v>
      </c>
      <c r="G49" s="24">
        <v>3770.38</v>
      </c>
      <c r="H49" s="24">
        <v>12.93</v>
      </c>
      <c r="I49" s="31">
        <v>7.3314712999999996</v>
      </c>
      <c r="J49" s="31"/>
      <c r="K49" s="35"/>
    </row>
    <row r="50" spans="1:11" x14ac:dyDescent="0.25">
      <c r="B50" s="8" t="s">
        <v>3504</v>
      </c>
      <c r="C50" s="57" t="s">
        <v>3505</v>
      </c>
      <c r="D50" s="54" t="s">
        <v>3506</v>
      </c>
      <c r="E50" s="6" t="s">
        <v>640</v>
      </c>
      <c r="F50" s="19">
        <v>872300</v>
      </c>
      <c r="G50" s="24">
        <v>658.94</v>
      </c>
      <c r="H50" s="24">
        <v>2.2599999999999998</v>
      </c>
      <c r="I50" s="31">
        <v>7.3440107000000001</v>
      </c>
      <c r="J50" s="31"/>
      <c r="K50" s="35"/>
    </row>
    <row r="51" spans="1:11" x14ac:dyDescent="0.25">
      <c r="B51" s="8" t="s">
        <v>2676</v>
      </c>
      <c r="C51" s="57" t="s">
        <v>2677</v>
      </c>
      <c r="D51" s="54" t="s">
        <v>2678</v>
      </c>
      <c r="E51" s="6" t="s">
        <v>640</v>
      </c>
      <c r="F51" s="19">
        <v>797600</v>
      </c>
      <c r="G51" s="24">
        <v>614</v>
      </c>
      <c r="H51" s="24">
        <v>2.11</v>
      </c>
      <c r="I51" s="31">
        <v>7.3324549000000001</v>
      </c>
      <c r="J51" s="31"/>
      <c r="K51" s="35"/>
    </row>
    <row r="52" spans="1:11" x14ac:dyDescent="0.25">
      <c r="B52" s="8" t="s">
        <v>2328</v>
      </c>
      <c r="C52" s="57" t="s">
        <v>2329</v>
      </c>
      <c r="D52" s="54" t="s">
        <v>2330</v>
      </c>
      <c r="E52" s="6" t="s">
        <v>640</v>
      </c>
      <c r="F52" s="19">
        <v>753000</v>
      </c>
      <c r="G52" s="24">
        <v>568.92999999999995</v>
      </c>
      <c r="H52" s="24">
        <v>1.95</v>
      </c>
      <c r="I52" s="31">
        <v>7.3439588999999996</v>
      </c>
      <c r="J52" s="31"/>
      <c r="K52" s="35"/>
    </row>
    <row r="53" spans="1:11" x14ac:dyDescent="0.25">
      <c r="B53" s="8" t="s">
        <v>3462</v>
      </c>
      <c r="C53" s="57" t="s">
        <v>3463</v>
      </c>
      <c r="D53" s="54" t="s">
        <v>3464</v>
      </c>
      <c r="E53" s="6" t="s">
        <v>640</v>
      </c>
      <c r="F53" s="19">
        <v>550000</v>
      </c>
      <c r="G53" s="24">
        <v>422.81</v>
      </c>
      <c r="H53" s="24">
        <v>1.45</v>
      </c>
      <c r="I53" s="31">
        <v>7.3327654999999998</v>
      </c>
      <c r="J53" s="31"/>
      <c r="K53" s="35"/>
    </row>
    <row r="54" spans="1:11" x14ac:dyDescent="0.25">
      <c r="B54" s="8" t="s">
        <v>3507</v>
      </c>
      <c r="C54" s="57" t="s">
        <v>3508</v>
      </c>
      <c r="D54" s="54" t="s">
        <v>3509</v>
      </c>
      <c r="E54" s="6" t="s">
        <v>640</v>
      </c>
      <c r="F54" s="19">
        <v>500000</v>
      </c>
      <c r="G54" s="24">
        <v>391.77</v>
      </c>
      <c r="H54" s="24">
        <v>1.34</v>
      </c>
      <c r="I54" s="31">
        <v>7.2658223</v>
      </c>
      <c r="J54" s="31"/>
      <c r="K54" s="35"/>
    </row>
    <row r="55" spans="1:11" x14ac:dyDescent="0.25">
      <c r="B55" s="8" t="s">
        <v>3510</v>
      </c>
      <c r="C55" s="57" t="s">
        <v>3511</v>
      </c>
      <c r="D55" s="54" t="s">
        <v>3512</v>
      </c>
      <c r="E55" s="6" t="s">
        <v>640</v>
      </c>
      <c r="F55" s="19">
        <v>400000</v>
      </c>
      <c r="G55" s="24">
        <v>302.39999999999998</v>
      </c>
      <c r="H55" s="24">
        <v>1.04</v>
      </c>
      <c r="I55" s="31">
        <v>7.3438036000000002</v>
      </c>
      <c r="J55" s="31"/>
      <c r="K55" s="35"/>
    </row>
    <row r="56" spans="1:11" x14ac:dyDescent="0.25">
      <c r="C56" s="58" t="s">
        <v>39</v>
      </c>
      <c r="D56" s="54"/>
      <c r="E56" s="6"/>
      <c r="F56" s="19"/>
      <c r="G56" s="25">
        <v>6729.23</v>
      </c>
      <c r="H56" s="25">
        <v>23.08</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56.55</v>
      </c>
      <c r="H68" s="24">
        <v>0.19</v>
      </c>
      <c r="I68" s="31"/>
      <c r="J68" s="31"/>
      <c r="K68" s="35"/>
    </row>
    <row r="69" spans="1:54" x14ac:dyDescent="0.25">
      <c r="C69" s="58" t="s">
        <v>39</v>
      </c>
      <c r="D69" s="54"/>
      <c r="E69" s="6"/>
      <c r="F69" s="19"/>
      <c r="G69" s="25">
        <v>56.55</v>
      </c>
      <c r="H69" s="25">
        <v>0.19</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4772</v>
      </c>
      <c r="D72" s="54"/>
      <c r="E72" s="6"/>
      <c r="F72" s="19"/>
      <c r="G72" s="24" t="s">
        <v>2</v>
      </c>
      <c r="H72" s="24" t="s">
        <v>2</v>
      </c>
      <c r="I72" s="31"/>
      <c r="J72" s="31"/>
      <c r="K72" s="35"/>
      <c r="L72" s="3"/>
      <c r="AI72" s="3"/>
      <c r="AV72" s="3"/>
      <c r="AX72" s="3"/>
      <c r="BB72" s="3"/>
    </row>
    <row r="73" spans="1:54" x14ac:dyDescent="0.25">
      <c r="B73" s="8"/>
      <c r="C73" s="57" t="s">
        <v>40</v>
      </c>
      <c r="D73" s="54"/>
      <c r="E73" s="6"/>
      <c r="F73" s="19"/>
      <c r="G73" s="24">
        <v>105.49</v>
      </c>
      <c r="H73" s="24">
        <v>0.37</v>
      </c>
      <c r="I73" s="31"/>
      <c r="J73" s="31"/>
      <c r="K73" s="35"/>
    </row>
    <row r="74" spans="1:54" x14ac:dyDescent="0.25">
      <c r="C74" s="58" t="s">
        <v>39</v>
      </c>
      <c r="D74" s="54"/>
      <c r="E74" s="6"/>
      <c r="F74" s="19"/>
      <c r="G74" s="25">
        <v>105.49</v>
      </c>
      <c r="H74" s="25">
        <v>0.37</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29149.58</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5" t="s">
        <v>4843</v>
      </c>
      <c r="E86" s="85" t="s">
        <v>4844</v>
      </c>
      <c r="F86" s="86"/>
    </row>
    <row r="87" spans="3:6" x14ac:dyDescent="0.25">
      <c r="E87" s="2" t="s">
        <v>4894</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3513</v>
      </c>
      <c r="J2" s="38" t="s">
        <v>4586</v>
      </c>
    </row>
    <row r="3" spans="1:54" ht="16.5" x14ac:dyDescent="0.3">
      <c r="C3" s="1" t="s">
        <v>26</v>
      </c>
      <c r="D3" s="21" t="s">
        <v>3514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2917</v>
      </c>
      <c r="C26" s="57" t="s">
        <v>2918</v>
      </c>
      <c r="D26" s="54" t="s">
        <v>2919</v>
      </c>
      <c r="E26" s="6" t="s">
        <v>640</v>
      </c>
      <c r="F26" s="19">
        <v>15000000</v>
      </c>
      <c r="G26" s="24">
        <v>14600.94</v>
      </c>
      <c r="H26" s="24">
        <v>24.53</v>
      </c>
      <c r="I26" s="31">
        <v>7.3917660999999999</v>
      </c>
      <c r="J26" s="31"/>
      <c r="K26" s="35"/>
    </row>
    <row r="27" spans="1:11" x14ac:dyDescent="0.25">
      <c r="B27" s="8" t="s">
        <v>3018</v>
      </c>
      <c r="C27" s="57" t="s">
        <v>3019</v>
      </c>
      <c r="D27" s="54" t="s">
        <v>3020</v>
      </c>
      <c r="E27" s="6" t="s">
        <v>640</v>
      </c>
      <c r="F27" s="19">
        <v>10000000</v>
      </c>
      <c r="G27" s="24">
        <v>10304.94</v>
      </c>
      <c r="H27" s="24">
        <v>17.309999999999999</v>
      </c>
      <c r="I27" s="31">
        <v>7.4565390000000003</v>
      </c>
      <c r="J27" s="31"/>
      <c r="K27" s="35"/>
    </row>
    <row r="28" spans="1:11" x14ac:dyDescent="0.25">
      <c r="B28" s="8" t="s">
        <v>2890</v>
      </c>
      <c r="C28" s="57" t="s">
        <v>2891</v>
      </c>
      <c r="D28" s="54" t="s">
        <v>2892</v>
      </c>
      <c r="E28" s="6" t="s">
        <v>640</v>
      </c>
      <c r="F28" s="19">
        <v>6500000</v>
      </c>
      <c r="G28" s="24">
        <v>6652.11</v>
      </c>
      <c r="H28" s="24">
        <v>11.18</v>
      </c>
      <c r="I28" s="31">
        <v>7.4289807999999997</v>
      </c>
      <c r="J28" s="31"/>
      <c r="K28" s="35"/>
    </row>
    <row r="29" spans="1:11" x14ac:dyDescent="0.25">
      <c r="B29" s="8" t="s">
        <v>3515</v>
      </c>
      <c r="C29" s="57" t="s">
        <v>3516</v>
      </c>
      <c r="D29" s="54" t="s">
        <v>3517</v>
      </c>
      <c r="E29" s="6" t="s">
        <v>640</v>
      </c>
      <c r="F29" s="19">
        <v>6000000</v>
      </c>
      <c r="G29" s="24">
        <v>6182.6</v>
      </c>
      <c r="H29" s="24">
        <v>10.39</v>
      </c>
      <c r="I29" s="31">
        <v>7.4286878999999999</v>
      </c>
      <c r="J29" s="31"/>
      <c r="K29" s="35"/>
    </row>
    <row r="30" spans="1:11" x14ac:dyDescent="0.25">
      <c r="B30" s="8" t="s">
        <v>3518</v>
      </c>
      <c r="C30" s="57" t="s">
        <v>3519</v>
      </c>
      <c r="D30" s="54" t="s">
        <v>3520</v>
      </c>
      <c r="E30" s="6" t="s">
        <v>640</v>
      </c>
      <c r="F30" s="19">
        <v>5000000</v>
      </c>
      <c r="G30" s="24">
        <v>5158.9399999999996</v>
      </c>
      <c r="H30" s="24">
        <v>8.67</v>
      </c>
      <c r="I30" s="31">
        <v>7.4341672000000001</v>
      </c>
      <c r="J30" s="31"/>
      <c r="K30" s="35"/>
    </row>
    <row r="31" spans="1:11" x14ac:dyDescent="0.25">
      <c r="B31" s="8" t="s">
        <v>3419</v>
      </c>
      <c r="C31" s="57" t="s">
        <v>3420</v>
      </c>
      <c r="D31" s="54" t="s">
        <v>3421</v>
      </c>
      <c r="E31" s="6" t="s">
        <v>640</v>
      </c>
      <c r="F31" s="19">
        <v>3500000</v>
      </c>
      <c r="G31" s="24">
        <v>3604.38</v>
      </c>
      <c r="H31" s="24">
        <v>6.06</v>
      </c>
      <c r="I31" s="31">
        <v>7.4341672000000001</v>
      </c>
      <c r="J31" s="31"/>
      <c r="K31" s="35"/>
    </row>
    <row r="32" spans="1:11" x14ac:dyDescent="0.25">
      <c r="B32" s="8" t="s">
        <v>3376</v>
      </c>
      <c r="C32" s="57" t="s">
        <v>3377</v>
      </c>
      <c r="D32" s="54" t="s">
        <v>3378</v>
      </c>
      <c r="E32" s="6" t="s">
        <v>640</v>
      </c>
      <c r="F32" s="19">
        <v>2500000</v>
      </c>
      <c r="G32" s="24">
        <v>2591.6999999999998</v>
      </c>
      <c r="H32" s="24">
        <v>4.3499999999999996</v>
      </c>
      <c r="I32" s="31">
        <v>7.4577114</v>
      </c>
      <c r="J32" s="31"/>
      <c r="K32" s="35"/>
    </row>
    <row r="33" spans="1:11" x14ac:dyDescent="0.25">
      <c r="B33" s="8" t="s">
        <v>2146</v>
      </c>
      <c r="C33" s="57" t="s">
        <v>2147</v>
      </c>
      <c r="D33" s="54" t="s">
        <v>2148</v>
      </c>
      <c r="E33" s="6" t="s">
        <v>640</v>
      </c>
      <c r="F33" s="19">
        <v>1368600</v>
      </c>
      <c r="G33" s="24">
        <v>1409.31</v>
      </c>
      <c r="H33" s="24">
        <v>2.37</v>
      </c>
      <c r="I33" s="31">
        <v>7.4577114</v>
      </c>
      <c r="J33" s="31"/>
      <c r="K33" s="35"/>
    </row>
    <row r="34" spans="1:11" x14ac:dyDescent="0.25">
      <c r="B34" s="8" t="s">
        <v>3521</v>
      </c>
      <c r="C34" s="57" t="s">
        <v>3522</v>
      </c>
      <c r="D34" s="54" t="s">
        <v>3523</v>
      </c>
      <c r="E34" s="6" t="s">
        <v>640</v>
      </c>
      <c r="F34" s="19">
        <v>1000000</v>
      </c>
      <c r="G34" s="24">
        <v>1029.6199999999999</v>
      </c>
      <c r="H34" s="24">
        <v>1.73</v>
      </c>
      <c r="I34" s="31">
        <v>7.4021410999999997</v>
      </c>
      <c r="J34" s="31"/>
      <c r="K34" s="35"/>
    </row>
    <row r="35" spans="1:11" x14ac:dyDescent="0.25">
      <c r="C35" s="58" t="s">
        <v>39</v>
      </c>
      <c r="D35" s="54"/>
      <c r="E35" s="6"/>
      <c r="F35" s="19"/>
      <c r="G35" s="25">
        <v>51534.54</v>
      </c>
      <c r="H35" s="25">
        <v>86.59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3524</v>
      </c>
      <c r="C47" s="57" t="s">
        <v>3525</v>
      </c>
      <c r="D47" s="54" t="s">
        <v>3526</v>
      </c>
      <c r="E47" s="6" t="s">
        <v>640</v>
      </c>
      <c r="F47" s="19">
        <v>2990000</v>
      </c>
      <c r="G47" s="24">
        <v>2518.4299999999998</v>
      </c>
      <c r="H47" s="24">
        <v>4.2300000000000004</v>
      </c>
      <c r="I47" s="31">
        <v>7.2314742000000001</v>
      </c>
      <c r="J47" s="31"/>
      <c r="K47" s="35"/>
    </row>
    <row r="48" spans="1:11" x14ac:dyDescent="0.25">
      <c r="B48" s="8" t="s">
        <v>2938</v>
      </c>
      <c r="C48" s="57" t="s">
        <v>2939</v>
      </c>
      <c r="D48" s="54" t="s">
        <v>2940</v>
      </c>
      <c r="E48" s="6" t="s">
        <v>640</v>
      </c>
      <c r="F48" s="19">
        <v>2400000</v>
      </c>
      <c r="G48" s="24">
        <v>2021.88</v>
      </c>
      <c r="H48" s="24">
        <v>3.4</v>
      </c>
      <c r="I48" s="31">
        <v>7.2314223999999996</v>
      </c>
      <c r="J48" s="31"/>
      <c r="K48" s="35"/>
    </row>
    <row r="49" spans="1:11" x14ac:dyDescent="0.25">
      <c r="B49" s="8" t="s">
        <v>2944</v>
      </c>
      <c r="C49" s="57" t="s">
        <v>2945</v>
      </c>
      <c r="D49" s="54" t="s">
        <v>2946</v>
      </c>
      <c r="E49" s="6" t="s">
        <v>640</v>
      </c>
      <c r="F49" s="19">
        <v>1036000</v>
      </c>
      <c r="G49" s="24">
        <v>856.77</v>
      </c>
      <c r="H49" s="24">
        <v>1.44</v>
      </c>
      <c r="I49" s="31">
        <v>7.2426139999999997</v>
      </c>
      <c r="J49" s="31"/>
      <c r="K49" s="35"/>
    </row>
    <row r="50" spans="1:11" x14ac:dyDescent="0.25">
      <c r="B50" s="8" t="s">
        <v>2929</v>
      </c>
      <c r="C50" s="57" t="s">
        <v>2930</v>
      </c>
      <c r="D50" s="54" t="s">
        <v>2931</v>
      </c>
      <c r="E50" s="6" t="s">
        <v>640</v>
      </c>
      <c r="F50" s="19">
        <v>1028000</v>
      </c>
      <c r="G50" s="24">
        <v>854.67</v>
      </c>
      <c r="H50" s="24">
        <v>1.44</v>
      </c>
      <c r="I50" s="31">
        <v>7.2401296000000004</v>
      </c>
      <c r="J50" s="31"/>
      <c r="K50" s="35"/>
    </row>
    <row r="51" spans="1:11" x14ac:dyDescent="0.25">
      <c r="B51" s="8" t="s">
        <v>3527</v>
      </c>
      <c r="C51" s="57" t="s">
        <v>3528</v>
      </c>
      <c r="D51" s="54" t="s">
        <v>3529</v>
      </c>
      <c r="E51" s="6" t="s">
        <v>640</v>
      </c>
      <c r="F51" s="19">
        <v>539500</v>
      </c>
      <c r="G51" s="24">
        <v>452.96</v>
      </c>
      <c r="H51" s="24">
        <v>0.76</v>
      </c>
      <c r="I51" s="31">
        <v>7.2355751000000001</v>
      </c>
      <c r="J51" s="31"/>
      <c r="K51" s="35"/>
    </row>
    <row r="52" spans="1:11" x14ac:dyDescent="0.25">
      <c r="C52" s="58" t="s">
        <v>39</v>
      </c>
      <c r="D52" s="54"/>
      <c r="E52" s="6"/>
      <c r="F52" s="19"/>
      <c r="G52" s="25">
        <v>6704.71</v>
      </c>
      <c r="H52" s="25">
        <v>11.27</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53.38</v>
      </c>
      <c r="H64" s="24">
        <v>0.09</v>
      </c>
      <c r="I64" s="31"/>
      <c r="J64" s="31"/>
      <c r="K64" s="35"/>
    </row>
    <row r="65" spans="1:54" x14ac:dyDescent="0.25">
      <c r="C65" s="58" t="s">
        <v>39</v>
      </c>
      <c r="D65" s="54"/>
      <c r="E65" s="6"/>
      <c r="F65" s="19"/>
      <c r="G65" s="25">
        <v>53.38</v>
      </c>
      <c r="H65" s="25">
        <v>0.09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1226.57</v>
      </c>
      <c r="H69" s="24">
        <v>2.0500000000000003</v>
      </c>
      <c r="I69" s="31"/>
      <c r="J69" s="31"/>
      <c r="K69" s="35"/>
    </row>
    <row r="70" spans="1:54" x14ac:dyDescent="0.25">
      <c r="C70" s="58" t="s">
        <v>39</v>
      </c>
      <c r="D70" s="54"/>
      <c r="E70" s="6"/>
      <c r="F70" s="19"/>
      <c r="G70" s="25">
        <v>1226.57</v>
      </c>
      <c r="H70" s="25">
        <v>2.0500000000000003</v>
      </c>
      <c r="I70" s="31"/>
      <c r="J70" s="31"/>
      <c r="K70" s="35"/>
    </row>
    <row r="71" spans="1:54" x14ac:dyDescent="0.25">
      <c r="C71" s="57"/>
      <c r="D71" s="54"/>
      <c r="E71" s="6"/>
      <c r="F71" s="19"/>
      <c r="G71" s="24"/>
      <c r="H71" s="24"/>
      <c r="I71" s="31"/>
      <c r="J71" s="31"/>
      <c r="K71" s="35"/>
    </row>
    <row r="72" spans="1:54" x14ac:dyDescent="0.25">
      <c r="C72" s="60" t="s">
        <v>41</v>
      </c>
      <c r="D72" s="55"/>
      <c r="E72" s="5"/>
      <c r="F72" s="20"/>
      <c r="G72" s="26">
        <v>59519.199999999997</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4885</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2575</v>
      </c>
      <c r="J2" s="38" t="s">
        <v>4586</v>
      </c>
    </row>
    <row r="3" spans="1:54" ht="16.5" x14ac:dyDescent="0.3">
      <c r="C3" s="1" t="s">
        <v>26</v>
      </c>
      <c r="D3" s="21" t="s">
        <v>3530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3306</v>
      </c>
      <c r="C26" s="57" t="s">
        <v>3307</v>
      </c>
      <c r="D26" s="54" t="s">
        <v>3308</v>
      </c>
      <c r="E26" s="6" t="s">
        <v>640</v>
      </c>
      <c r="F26" s="19">
        <v>6500000</v>
      </c>
      <c r="G26" s="24">
        <v>6601.8</v>
      </c>
      <c r="H26" s="24">
        <v>12.91</v>
      </c>
      <c r="I26" s="31">
        <v>7.3854632999999996</v>
      </c>
      <c r="J26" s="31"/>
      <c r="K26" s="35"/>
    </row>
    <row r="27" spans="1:11" x14ac:dyDescent="0.25">
      <c r="B27" s="8" t="s">
        <v>2990</v>
      </c>
      <c r="C27" s="57" t="s">
        <v>2991</v>
      </c>
      <c r="D27" s="54" t="s">
        <v>2992</v>
      </c>
      <c r="E27" s="6" t="s">
        <v>640</v>
      </c>
      <c r="F27" s="19">
        <v>4000000</v>
      </c>
      <c r="G27" s="24">
        <v>4082.52</v>
      </c>
      <c r="H27" s="24">
        <v>7.98</v>
      </c>
      <c r="I27" s="31">
        <v>7.4118943000000002</v>
      </c>
      <c r="J27" s="31"/>
      <c r="K27" s="35"/>
    </row>
    <row r="28" spans="1:11" x14ac:dyDescent="0.25">
      <c r="B28" s="8" t="s">
        <v>3335</v>
      </c>
      <c r="C28" s="57" t="s">
        <v>3336</v>
      </c>
      <c r="D28" s="54" t="s">
        <v>3337</v>
      </c>
      <c r="E28" s="6" t="s">
        <v>640</v>
      </c>
      <c r="F28" s="19">
        <v>4000000</v>
      </c>
      <c r="G28" s="24">
        <v>4060.78</v>
      </c>
      <c r="H28" s="24">
        <v>7.94</v>
      </c>
      <c r="I28" s="31">
        <v>7.4033917000000002</v>
      </c>
      <c r="J28" s="31"/>
      <c r="K28" s="35"/>
    </row>
    <row r="29" spans="1:11" x14ac:dyDescent="0.25">
      <c r="B29" s="8" t="s">
        <v>3044</v>
      </c>
      <c r="C29" s="57" t="s">
        <v>3045</v>
      </c>
      <c r="D29" s="54" t="s">
        <v>3046</v>
      </c>
      <c r="E29" s="6" t="s">
        <v>640</v>
      </c>
      <c r="F29" s="19">
        <v>3858400</v>
      </c>
      <c r="G29" s="24">
        <v>3914.05</v>
      </c>
      <c r="H29" s="24">
        <v>7.65</v>
      </c>
      <c r="I29" s="31">
        <v>7.4534779999999996</v>
      </c>
      <c r="J29" s="31"/>
      <c r="K29" s="35"/>
    </row>
    <row r="30" spans="1:11" x14ac:dyDescent="0.25">
      <c r="B30" s="8" t="s">
        <v>3030</v>
      </c>
      <c r="C30" s="57" t="s">
        <v>3031</v>
      </c>
      <c r="D30" s="54" t="s">
        <v>3032</v>
      </c>
      <c r="E30" s="6" t="s">
        <v>640</v>
      </c>
      <c r="F30" s="19">
        <v>3570300</v>
      </c>
      <c r="G30" s="24">
        <v>3644.89</v>
      </c>
      <c r="H30" s="24">
        <v>7.13</v>
      </c>
      <c r="I30" s="31">
        <v>7.4118943000000002</v>
      </c>
      <c r="J30" s="31"/>
      <c r="K30" s="35"/>
    </row>
    <row r="31" spans="1:11" x14ac:dyDescent="0.25">
      <c r="B31" s="8" t="s">
        <v>3078</v>
      </c>
      <c r="C31" s="57" t="s">
        <v>3079</v>
      </c>
      <c r="D31" s="54" t="s">
        <v>3080</v>
      </c>
      <c r="E31" s="6" t="s">
        <v>640</v>
      </c>
      <c r="F31" s="19">
        <v>2974400</v>
      </c>
      <c r="G31" s="24">
        <v>3020.7</v>
      </c>
      <c r="H31" s="24">
        <v>5.91</v>
      </c>
      <c r="I31" s="31">
        <v>7.4095781000000001</v>
      </c>
      <c r="J31" s="31"/>
      <c r="K31" s="35"/>
    </row>
    <row r="32" spans="1:11" x14ac:dyDescent="0.25">
      <c r="B32" s="8" t="s">
        <v>2984</v>
      </c>
      <c r="C32" s="57" t="s">
        <v>2985</v>
      </c>
      <c r="D32" s="54" t="s">
        <v>2986</v>
      </c>
      <c r="E32" s="6" t="s">
        <v>640</v>
      </c>
      <c r="F32" s="19">
        <v>2200000</v>
      </c>
      <c r="G32" s="24">
        <v>2243.34</v>
      </c>
      <c r="H32" s="24">
        <v>4.3899999999999997</v>
      </c>
      <c r="I32" s="31">
        <v>7.4482249999999999</v>
      </c>
      <c r="J32" s="31"/>
      <c r="K32" s="35"/>
    </row>
    <row r="33" spans="1:11" x14ac:dyDescent="0.25">
      <c r="B33" s="8" t="s">
        <v>3047</v>
      </c>
      <c r="C33" s="57" t="s">
        <v>3048</v>
      </c>
      <c r="D33" s="54" t="s">
        <v>3049</v>
      </c>
      <c r="E33" s="6" t="s">
        <v>640</v>
      </c>
      <c r="F33" s="19">
        <v>1000000</v>
      </c>
      <c r="G33" s="24">
        <v>1015.21</v>
      </c>
      <c r="H33" s="24">
        <v>1.98</v>
      </c>
      <c r="I33" s="31">
        <v>7.3927171999999999</v>
      </c>
      <c r="J33" s="31"/>
      <c r="K33" s="35"/>
    </row>
    <row r="34" spans="1:11" x14ac:dyDescent="0.25">
      <c r="B34" s="8" t="s">
        <v>3531</v>
      </c>
      <c r="C34" s="57" t="s">
        <v>3532</v>
      </c>
      <c r="D34" s="54" t="s">
        <v>3533</v>
      </c>
      <c r="E34" s="6" t="s">
        <v>640</v>
      </c>
      <c r="F34" s="19">
        <v>500000</v>
      </c>
      <c r="G34" s="24">
        <v>509.88</v>
      </c>
      <c r="H34" s="24">
        <v>1</v>
      </c>
      <c r="I34" s="31">
        <v>7.4355998000000003</v>
      </c>
      <c r="J34" s="31"/>
      <c r="K34" s="35"/>
    </row>
    <row r="35" spans="1:11" x14ac:dyDescent="0.25">
      <c r="C35" s="58" t="s">
        <v>39</v>
      </c>
      <c r="D35" s="54"/>
      <c r="E35" s="6"/>
      <c r="F35" s="19"/>
      <c r="G35" s="25">
        <v>29093.17</v>
      </c>
      <c r="H35" s="25">
        <v>56.89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3005</v>
      </c>
      <c r="C47" s="57" t="s">
        <v>3006</v>
      </c>
      <c r="D47" s="54" t="s">
        <v>3007</v>
      </c>
      <c r="E47" s="6" t="s">
        <v>640</v>
      </c>
      <c r="F47" s="19">
        <v>16101100</v>
      </c>
      <c r="G47" s="24">
        <v>13089.74</v>
      </c>
      <c r="H47" s="24">
        <v>25.59</v>
      </c>
      <c r="I47" s="31">
        <v>7.2500869000000003</v>
      </c>
      <c r="J47" s="31"/>
      <c r="K47" s="35"/>
    </row>
    <row r="48" spans="1:11" x14ac:dyDescent="0.25">
      <c r="B48" s="8" t="s">
        <v>3002</v>
      </c>
      <c r="C48" s="57" t="s">
        <v>3003</v>
      </c>
      <c r="D48" s="54" t="s">
        <v>3004</v>
      </c>
      <c r="E48" s="6" t="s">
        <v>640</v>
      </c>
      <c r="F48" s="19">
        <v>7027400</v>
      </c>
      <c r="G48" s="24">
        <v>5714.2</v>
      </c>
      <c r="H48" s="24">
        <v>11.17</v>
      </c>
      <c r="I48" s="31">
        <v>7.2499833999999996</v>
      </c>
      <c r="J48" s="31"/>
      <c r="K48" s="35"/>
    </row>
    <row r="49" spans="1:11" x14ac:dyDescent="0.25">
      <c r="B49" s="8" t="s">
        <v>3534</v>
      </c>
      <c r="C49" s="57" t="s">
        <v>3535</v>
      </c>
      <c r="D49" s="54" t="s">
        <v>3536</v>
      </c>
      <c r="E49" s="6" t="s">
        <v>640</v>
      </c>
      <c r="F49" s="19">
        <v>824000</v>
      </c>
      <c r="G49" s="24">
        <v>674.65</v>
      </c>
      <c r="H49" s="24">
        <v>1.32</v>
      </c>
      <c r="I49" s="31">
        <v>7.2467741999999999</v>
      </c>
      <c r="J49" s="31"/>
      <c r="K49" s="35"/>
    </row>
    <row r="50" spans="1:11" x14ac:dyDescent="0.25">
      <c r="B50" s="8" t="s">
        <v>3537</v>
      </c>
      <c r="C50" s="57" t="s">
        <v>3538</v>
      </c>
      <c r="D50" s="54" t="s">
        <v>3539</v>
      </c>
      <c r="E50" s="6" t="s">
        <v>640</v>
      </c>
      <c r="F50" s="19">
        <v>749700</v>
      </c>
      <c r="G50" s="24">
        <v>610.57000000000005</v>
      </c>
      <c r="H50" s="24">
        <v>1.19</v>
      </c>
      <c r="I50" s="31">
        <v>7.2492587000000004</v>
      </c>
      <c r="J50" s="31"/>
      <c r="K50" s="35"/>
    </row>
    <row r="51" spans="1:11" x14ac:dyDescent="0.25">
      <c r="B51" s="8" t="s">
        <v>2932</v>
      </c>
      <c r="C51" s="57" t="s">
        <v>2933</v>
      </c>
      <c r="D51" s="54" t="s">
        <v>2934</v>
      </c>
      <c r="E51" s="6" t="s">
        <v>640</v>
      </c>
      <c r="F51" s="19">
        <v>535800</v>
      </c>
      <c r="G51" s="24">
        <v>443.71</v>
      </c>
      <c r="H51" s="24">
        <v>0.87</v>
      </c>
      <c r="I51" s="31">
        <v>7.2419928999999996</v>
      </c>
      <c r="J51" s="31"/>
      <c r="K51" s="35"/>
    </row>
    <row r="52" spans="1:11" x14ac:dyDescent="0.25">
      <c r="B52" s="8" t="s">
        <v>3134</v>
      </c>
      <c r="C52" s="57" t="s">
        <v>3135</v>
      </c>
      <c r="D52" s="54" t="s">
        <v>3136</v>
      </c>
      <c r="E52" s="6" t="s">
        <v>640</v>
      </c>
      <c r="F52" s="19">
        <v>539500</v>
      </c>
      <c r="G52" s="24">
        <v>437.13</v>
      </c>
      <c r="H52" s="24">
        <v>0.85</v>
      </c>
      <c r="I52" s="31">
        <v>7.2587362999999998</v>
      </c>
      <c r="J52" s="31"/>
      <c r="K52" s="35"/>
    </row>
    <row r="53" spans="1:11" x14ac:dyDescent="0.25">
      <c r="B53" s="8" t="s">
        <v>3011</v>
      </c>
      <c r="C53" s="57" t="s">
        <v>3012</v>
      </c>
      <c r="D53" s="54" t="s">
        <v>3013</v>
      </c>
      <c r="E53" s="6" t="s">
        <v>640</v>
      </c>
      <c r="F53" s="19">
        <v>400000</v>
      </c>
      <c r="G53" s="24">
        <v>325.12</v>
      </c>
      <c r="H53" s="24">
        <v>0.64</v>
      </c>
      <c r="I53" s="31">
        <v>7.2501905000000004</v>
      </c>
      <c r="J53" s="31"/>
      <c r="K53" s="35"/>
    </row>
    <row r="54" spans="1:11" x14ac:dyDescent="0.25">
      <c r="C54" s="58" t="s">
        <v>39</v>
      </c>
      <c r="D54" s="54"/>
      <c r="E54" s="6"/>
      <c r="F54" s="19"/>
      <c r="G54" s="25">
        <v>21295.119999999999</v>
      </c>
      <c r="H54" s="25">
        <v>41.63</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39.71</v>
      </c>
      <c r="H66" s="24">
        <v>0.08</v>
      </c>
      <c r="I66" s="31"/>
      <c r="J66" s="31"/>
      <c r="K66" s="35"/>
    </row>
    <row r="67" spans="1:54" x14ac:dyDescent="0.25">
      <c r="C67" s="58" t="s">
        <v>39</v>
      </c>
      <c r="D67" s="54"/>
      <c r="E67" s="6"/>
      <c r="F67" s="19"/>
      <c r="G67" s="25">
        <v>39.71</v>
      </c>
      <c r="H67" s="25">
        <v>0.08</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4772</v>
      </c>
      <c r="D70" s="54"/>
      <c r="E70" s="6"/>
      <c r="F70" s="19"/>
      <c r="G70" s="24" t="s">
        <v>2</v>
      </c>
      <c r="H70" s="24" t="s">
        <v>2</v>
      </c>
      <c r="I70" s="31"/>
      <c r="J70" s="31"/>
      <c r="K70" s="35"/>
      <c r="L70" s="3"/>
      <c r="AI70" s="3"/>
      <c r="AV70" s="3"/>
      <c r="AX70" s="3"/>
      <c r="BB70" s="3"/>
    </row>
    <row r="71" spans="1:54" x14ac:dyDescent="0.25">
      <c r="B71" s="8"/>
      <c r="C71" s="57" t="s">
        <v>40</v>
      </c>
      <c r="D71" s="54"/>
      <c r="E71" s="6"/>
      <c r="F71" s="19"/>
      <c r="G71" s="24">
        <v>719.04</v>
      </c>
      <c r="H71" s="24">
        <v>1.4</v>
      </c>
      <c r="I71" s="31"/>
      <c r="J71" s="31"/>
      <c r="K71" s="35"/>
    </row>
    <row r="72" spans="1:54" x14ac:dyDescent="0.25">
      <c r="C72" s="58" t="s">
        <v>39</v>
      </c>
      <c r="D72" s="54"/>
      <c r="E72" s="6"/>
      <c r="F72" s="19"/>
      <c r="G72" s="25">
        <v>719.04</v>
      </c>
      <c r="H72" s="25">
        <v>1.4</v>
      </c>
      <c r="I72" s="31"/>
      <c r="J72" s="31"/>
      <c r="K72" s="35"/>
    </row>
    <row r="73" spans="1:54" x14ac:dyDescent="0.25">
      <c r="C73" s="57"/>
      <c r="D73" s="54"/>
      <c r="E73" s="6"/>
      <c r="F73" s="19"/>
      <c r="G73" s="24"/>
      <c r="H73" s="24"/>
      <c r="I73" s="31"/>
      <c r="J73" s="31"/>
      <c r="K73" s="35"/>
    </row>
    <row r="74" spans="1:54" x14ac:dyDescent="0.25">
      <c r="C74" s="60" t="s">
        <v>41</v>
      </c>
      <c r="D74" s="55"/>
      <c r="E74" s="5"/>
      <c r="F74" s="20"/>
      <c r="G74" s="26">
        <v>51147.040000000001</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5" t="s">
        <v>4843</v>
      </c>
      <c r="E84" s="85" t="s">
        <v>4844</v>
      </c>
      <c r="F84" s="86"/>
    </row>
    <row r="85" spans="3:6" x14ac:dyDescent="0.25">
      <c r="E85" s="2" t="s">
        <v>4894</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3540</v>
      </c>
      <c r="J2" s="38" t="s">
        <v>4586</v>
      </c>
    </row>
    <row r="3" spans="1:54" ht="16.5" x14ac:dyDescent="0.3">
      <c r="C3" s="1" t="s">
        <v>26</v>
      </c>
      <c r="D3" s="21" t="s">
        <v>3541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3542</v>
      </c>
      <c r="C18" s="57" t="s">
        <v>58</v>
      </c>
      <c r="D18" s="54" t="s">
        <v>3543</v>
      </c>
      <c r="E18" s="6" t="s">
        <v>566</v>
      </c>
      <c r="F18" s="19">
        <v>650</v>
      </c>
      <c r="G18" s="24">
        <v>6484.73</v>
      </c>
      <c r="H18" s="24">
        <v>4.05</v>
      </c>
      <c r="I18" s="31">
        <v>7.165</v>
      </c>
      <c r="J18" s="31"/>
      <c r="K18" s="35" t="s">
        <v>567</v>
      </c>
    </row>
    <row r="19" spans="1:11" x14ac:dyDescent="0.25">
      <c r="C19" s="58" t="s">
        <v>39</v>
      </c>
      <c r="D19" s="54"/>
      <c r="E19" s="6"/>
      <c r="F19" s="19"/>
      <c r="G19" s="25">
        <v>6484.73</v>
      </c>
      <c r="H19" s="25">
        <v>4.05</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3544</v>
      </c>
      <c r="C31" s="57" t="s">
        <v>589</v>
      </c>
      <c r="D31" s="54" t="s">
        <v>3545</v>
      </c>
      <c r="E31" s="6" t="s">
        <v>700</v>
      </c>
      <c r="F31" s="19">
        <v>2500</v>
      </c>
      <c r="G31" s="24">
        <v>12365.54</v>
      </c>
      <c r="H31" s="24">
        <v>7.72</v>
      </c>
      <c r="I31" s="31">
        <v>7.35</v>
      </c>
      <c r="J31" s="31"/>
      <c r="K31" s="35" t="s">
        <v>567</v>
      </c>
    </row>
    <row r="32" spans="1:11" x14ac:dyDescent="0.25">
      <c r="B32" s="8" t="s">
        <v>3546</v>
      </c>
      <c r="C32" s="57" t="s">
        <v>2158</v>
      </c>
      <c r="D32" s="54" t="s">
        <v>3547</v>
      </c>
      <c r="E32" s="6" t="s">
        <v>700</v>
      </c>
      <c r="F32" s="19">
        <v>2500</v>
      </c>
      <c r="G32" s="24">
        <v>12365</v>
      </c>
      <c r="H32" s="24">
        <v>7.72</v>
      </c>
      <c r="I32" s="31">
        <v>7.38</v>
      </c>
      <c r="J32" s="31"/>
      <c r="K32" s="35" t="s">
        <v>567</v>
      </c>
    </row>
    <row r="33" spans="2:11" x14ac:dyDescent="0.25">
      <c r="B33" s="8" t="s">
        <v>3548</v>
      </c>
      <c r="C33" s="57" t="s">
        <v>3549</v>
      </c>
      <c r="D33" s="54" t="s">
        <v>3550</v>
      </c>
      <c r="E33" s="6" t="s">
        <v>700</v>
      </c>
      <c r="F33" s="19">
        <v>1000</v>
      </c>
      <c r="G33" s="24">
        <v>4946.51</v>
      </c>
      <c r="H33" s="24">
        <v>3.09</v>
      </c>
      <c r="I33" s="31">
        <v>7.3098999999999998</v>
      </c>
      <c r="J33" s="31"/>
      <c r="K33" s="35" t="s">
        <v>567</v>
      </c>
    </row>
    <row r="34" spans="2:11" x14ac:dyDescent="0.25">
      <c r="B34" s="8" t="s">
        <v>3551</v>
      </c>
      <c r="C34" s="57" t="s">
        <v>1488</v>
      </c>
      <c r="D34" s="54" t="s">
        <v>3552</v>
      </c>
      <c r="E34" s="6" t="s">
        <v>700</v>
      </c>
      <c r="F34" s="19">
        <v>1000</v>
      </c>
      <c r="G34" s="24">
        <v>4941.0200000000004</v>
      </c>
      <c r="H34" s="24">
        <v>3.08</v>
      </c>
      <c r="I34" s="31">
        <v>7.3853</v>
      </c>
      <c r="J34" s="31"/>
      <c r="K34" s="35" t="s">
        <v>567</v>
      </c>
    </row>
    <row r="35" spans="2:11" x14ac:dyDescent="0.25">
      <c r="C35" s="58" t="s">
        <v>39</v>
      </c>
      <c r="D35" s="54"/>
      <c r="E35" s="6"/>
      <c r="F35" s="19"/>
      <c r="G35" s="25">
        <v>34618.07</v>
      </c>
      <c r="H35" s="25">
        <v>21.61</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3553</v>
      </c>
      <c r="C38" s="57" t="s">
        <v>1186</v>
      </c>
      <c r="D38" s="54" t="s">
        <v>3554</v>
      </c>
      <c r="E38" s="6" t="s">
        <v>700</v>
      </c>
      <c r="F38" s="19">
        <v>160</v>
      </c>
      <c r="G38" s="24">
        <v>792.01</v>
      </c>
      <c r="H38" s="24">
        <v>0.49</v>
      </c>
      <c r="I38" s="31">
        <v>6.95</v>
      </c>
      <c r="J38" s="31"/>
      <c r="K38" s="35"/>
    </row>
    <row r="39" spans="2:11" x14ac:dyDescent="0.25">
      <c r="C39" s="58" t="s">
        <v>39</v>
      </c>
      <c r="D39" s="54"/>
      <c r="E39" s="6"/>
      <c r="F39" s="19"/>
      <c r="G39" s="25">
        <v>792.01</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3555</v>
      </c>
      <c r="C42" s="57" t="s">
        <v>3556</v>
      </c>
      <c r="D42" s="54" t="s">
        <v>3557</v>
      </c>
      <c r="E42" s="6" t="s">
        <v>640</v>
      </c>
      <c r="F42" s="19">
        <v>119200000</v>
      </c>
      <c r="G42" s="24">
        <v>118027.43</v>
      </c>
      <c r="H42" s="24">
        <v>73.66</v>
      </c>
      <c r="I42" s="31">
        <v>6.7150999999999996</v>
      </c>
      <c r="J42" s="31"/>
      <c r="K42" s="35"/>
    </row>
    <row r="43" spans="2:11" x14ac:dyDescent="0.25">
      <c r="C43" s="58" t="s">
        <v>39</v>
      </c>
      <c r="D43" s="54"/>
      <c r="E43" s="6"/>
      <c r="F43" s="19"/>
      <c r="G43" s="25">
        <v>118027.43</v>
      </c>
      <c r="H43" s="25">
        <v>73.66</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17.73</v>
      </c>
      <c r="H59" s="24">
        <v>0.01</v>
      </c>
      <c r="I59" s="31"/>
      <c r="J59" s="31"/>
      <c r="K59" s="35"/>
    </row>
    <row r="60" spans="1:54" x14ac:dyDescent="0.25">
      <c r="C60" s="58" t="s">
        <v>39</v>
      </c>
      <c r="D60" s="54"/>
      <c r="E60" s="6"/>
      <c r="F60" s="19"/>
      <c r="G60" s="25">
        <v>17.73</v>
      </c>
      <c r="H60" s="25">
        <v>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4772</v>
      </c>
      <c r="D63" s="54"/>
      <c r="E63" s="6"/>
      <c r="F63" s="19"/>
      <c r="G63" s="24" t="s">
        <v>2</v>
      </c>
      <c r="H63" s="24" t="s">
        <v>2</v>
      </c>
      <c r="I63" s="31"/>
      <c r="J63" s="31"/>
      <c r="K63" s="35"/>
      <c r="L63" s="3"/>
      <c r="AI63" s="3"/>
      <c r="AV63" s="3"/>
      <c r="AX63" s="3"/>
      <c r="BB63" s="3"/>
    </row>
    <row r="64" spans="1:54" x14ac:dyDescent="0.25">
      <c r="B64" s="8"/>
      <c r="C64" s="57" t="s">
        <v>40</v>
      </c>
      <c r="D64" s="54"/>
      <c r="E64" s="6"/>
      <c r="F64" s="19"/>
      <c r="G64" s="24">
        <v>294.91000000000003</v>
      </c>
      <c r="H64" s="24">
        <v>0.18</v>
      </c>
      <c r="I64" s="31"/>
      <c r="J64" s="31"/>
      <c r="K64" s="35"/>
    </row>
    <row r="65" spans="3:11" x14ac:dyDescent="0.25">
      <c r="C65" s="58" t="s">
        <v>39</v>
      </c>
      <c r="D65" s="54"/>
      <c r="E65" s="6"/>
      <c r="F65" s="19"/>
      <c r="G65" s="25">
        <v>294.91000000000003</v>
      </c>
      <c r="H65" s="25">
        <v>0.18</v>
      </c>
      <c r="I65" s="31"/>
      <c r="J65" s="31"/>
      <c r="K65" s="35"/>
    </row>
    <row r="66" spans="3:11" x14ac:dyDescent="0.25">
      <c r="C66" s="57"/>
      <c r="D66" s="54"/>
      <c r="E66" s="6"/>
      <c r="F66" s="19"/>
      <c r="G66" s="24"/>
      <c r="H66" s="24"/>
      <c r="I66" s="31"/>
      <c r="J66" s="31"/>
      <c r="K66" s="35"/>
    </row>
    <row r="67" spans="3:11" x14ac:dyDescent="0.25">
      <c r="C67" s="60" t="s">
        <v>41</v>
      </c>
      <c r="D67" s="55"/>
      <c r="E67" s="5"/>
      <c r="F67" s="20"/>
      <c r="G67" s="26">
        <v>160234.88</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5" t="s">
        <v>4843</v>
      </c>
      <c r="E77" s="85" t="s">
        <v>4844</v>
      </c>
      <c r="F77" s="86"/>
    </row>
    <row r="78" spans="3:11" x14ac:dyDescent="0.25">
      <c r="E78" s="2" t="s">
        <v>4898</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3558</v>
      </c>
      <c r="J2" s="38" t="s">
        <v>4586</v>
      </c>
    </row>
    <row r="3" spans="1:54" ht="16.5" x14ac:dyDescent="0.3">
      <c r="C3" s="1" t="s">
        <v>26</v>
      </c>
      <c r="D3" s="21" t="s">
        <v>3559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2819</v>
      </c>
      <c r="C24" s="57" t="s">
        <v>2820</v>
      </c>
      <c r="D24" s="54" t="s">
        <v>2821</v>
      </c>
      <c r="E24" s="6" t="s">
        <v>640</v>
      </c>
      <c r="F24" s="19">
        <v>12000000</v>
      </c>
      <c r="G24" s="24">
        <v>11518.21</v>
      </c>
      <c r="H24" s="24">
        <v>32.65</v>
      </c>
      <c r="I24" s="31">
        <v>7.1481848000000001</v>
      </c>
      <c r="J24" s="31"/>
      <c r="K24" s="35"/>
    </row>
    <row r="25" spans="1:11" x14ac:dyDescent="0.25">
      <c r="C25" s="58" t="s">
        <v>39</v>
      </c>
      <c r="D25" s="54"/>
      <c r="E25" s="6"/>
      <c r="F25" s="19"/>
      <c r="G25" s="25">
        <v>11518.21</v>
      </c>
      <c r="H25" s="25">
        <v>32.65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3560</v>
      </c>
      <c r="C28" s="57" t="s">
        <v>3561</v>
      </c>
      <c r="D28" s="54" t="s">
        <v>3562</v>
      </c>
      <c r="E28" s="6" t="s">
        <v>640</v>
      </c>
      <c r="F28" s="19">
        <v>3900000</v>
      </c>
      <c r="G28" s="24">
        <v>3953.65</v>
      </c>
      <c r="H28" s="24">
        <v>11.21</v>
      </c>
      <c r="I28" s="31">
        <v>7.4202712999999996</v>
      </c>
      <c r="J28" s="31"/>
      <c r="K28" s="35"/>
    </row>
    <row r="29" spans="1:11" x14ac:dyDescent="0.25">
      <c r="B29" s="8" t="s">
        <v>3563</v>
      </c>
      <c r="C29" s="57" t="s">
        <v>3564</v>
      </c>
      <c r="D29" s="54" t="s">
        <v>3565</v>
      </c>
      <c r="E29" s="6" t="s">
        <v>640</v>
      </c>
      <c r="F29" s="19">
        <v>3500000</v>
      </c>
      <c r="G29" s="24">
        <v>3551.16</v>
      </c>
      <c r="H29" s="24">
        <v>10.07</v>
      </c>
      <c r="I29" s="31">
        <v>7.4202712999999996</v>
      </c>
      <c r="J29" s="31"/>
      <c r="K29" s="35"/>
    </row>
    <row r="30" spans="1:11" x14ac:dyDescent="0.25">
      <c r="B30" s="8" t="s">
        <v>3566</v>
      </c>
      <c r="C30" s="57" t="s">
        <v>3567</v>
      </c>
      <c r="D30" s="54" t="s">
        <v>3568</v>
      </c>
      <c r="E30" s="6" t="s">
        <v>640</v>
      </c>
      <c r="F30" s="19">
        <v>2950500</v>
      </c>
      <c r="G30" s="24">
        <v>2993.9</v>
      </c>
      <c r="H30" s="24">
        <v>8.49</v>
      </c>
      <c r="I30" s="31">
        <v>7.4241953000000001</v>
      </c>
      <c r="J30" s="31"/>
      <c r="K30" s="35"/>
    </row>
    <row r="31" spans="1:11" x14ac:dyDescent="0.25">
      <c r="B31" s="8" t="s">
        <v>3569</v>
      </c>
      <c r="C31" s="57" t="s">
        <v>3570</v>
      </c>
      <c r="D31" s="54" t="s">
        <v>3571</v>
      </c>
      <c r="E31" s="6" t="s">
        <v>640</v>
      </c>
      <c r="F31" s="19">
        <v>2500000</v>
      </c>
      <c r="G31" s="24">
        <v>2535.7399999999998</v>
      </c>
      <c r="H31" s="24">
        <v>7.19</v>
      </c>
      <c r="I31" s="31">
        <v>7.4038443999999997</v>
      </c>
      <c r="J31" s="31"/>
      <c r="K31" s="35"/>
    </row>
    <row r="32" spans="1:11" x14ac:dyDescent="0.25">
      <c r="B32" s="8" t="s">
        <v>3572</v>
      </c>
      <c r="C32" s="57" t="s">
        <v>3573</v>
      </c>
      <c r="D32" s="54" t="s">
        <v>3574</v>
      </c>
      <c r="E32" s="6" t="s">
        <v>640</v>
      </c>
      <c r="F32" s="19">
        <v>2000000</v>
      </c>
      <c r="G32" s="24">
        <v>2027.29</v>
      </c>
      <c r="H32" s="24">
        <v>5.75</v>
      </c>
      <c r="I32" s="31">
        <v>7.4360463000000001</v>
      </c>
      <c r="J32" s="31"/>
      <c r="K32" s="35"/>
    </row>
    <row r="33" spans="1:11" x14ac:dyDescent="0.25">
      <c r="C33" s="58" t="s">
        <v>39</v>
      </c>
      <c r="D33" s="54"/>
      <c r="E33" s="6"/>
      <c r="F33" s="19"/>
      <c r="G33" s="25">
        <v>15061.74</v>
      </c>
      <c r="H33" s="25">
        <v>42.71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2973</v>
      </c>
      <c r="C45" s="57" t="s">
        <v>2974</v>
      </c>
      <c r="D45" s="54" t="s">
        <v>2975</v>
      </c>
      <c r="E45" s="6" t="s">
        <v>640</v>
      </c>
      <c r="F45" s="19">
        <v>5116000</v>
      </c>
      <c r="G45" s="24">
        <v>4464.13</v>
      </c>
      <c r="H45" s="24">
        <v>12.66</v>
      </c>
      <c r="I45" s="31">
        <v>7.2079529000000004</v>
      </c>
      <c r="J45" s="31"/>
      <c r="K45" s="35"/>
    </row>
    <row r="46" spans="1:11" x14ac:dyDescent="0.25">
      <c r="B46" s="8" t="s">
        <v>3055</v>
      </c>
      <c r="C46" s="57" t="s">
        <v>3056</v>
      </c>
      <c r="D46" s="54" t="s">
        <v>3057</v>
      </c>
      <c r="E46" s="6" t="s">
        <v>640</v>
      </c>
      <c r="F46" s="19">
        <v>2248500</v>
      </c>
      <c r="G46" s="24">
        <v>1962.39</v>
      </c>
      <c r="H46" s="24">
        <v>5.56</v>
      </c>
      <c r="I46" s="31">
        <v>7.2077458999999999</v>
      </c>
      <c r="J46" s="31"/>
      <c r="K46" s="35"/>
    </row>
    <row r="47" spans="1:11" x14ac:dyDescent="0.25">
      <c r="B47" s="8" t="s">
        <v>2941</v>
      </c>
      <c r="C47" s="57" t="s">
        <v>2942</v>
      </c>
      <c r="D47" s="54" t="s">
        <v>2943</v>
      </c>
      <c r="E47" s="6" t="s">
        <v>640</v>
      </c>
      <c r="F47" s="19">
        <v>1107000</v>
      </c>
      <c r="G47" s="24">
        <v>948.5</v>
      </c>
      <c r="H47" s="24">
        <v>2.69</v>
      </c>
      <c r="I47" s="31">
        <v>7.2200543000000001</v>
      </c>
      <c r="J47" s="31"/>
      <c r="K47" s="35"/>
    </row>
    <row r="48" spans="1:11" x14ac:dyDescent="0.25">
      <c r="B48" s="8" t="s">
        <v>2202</v>
      </c>
      <c r="C48" s="57" t="s">
        <v>2203</v>
      </c>
      <c r="D48" s="54" t="s">
        <v>2204</v>
      </c>
      <c r="E48" s="6" t="s">
        <v>640</v>
      </c>
      <c r="F48" s="19">
        <v>1063800</v>
      </c>
      <c r="G48" s="24">
        <v>907.33</v>
      </c>
      <c r="H48" s="24">
        <v>2.57</v>
      </c>
      <c r="I48" s="31">
        <v>7.2256261000000004</v>
      </c>
      <c r="J48" s="31"/>
      <c r="K48" s="35"/>
    </row>
    <row r="49" spans="1:11" x14ac:dyDescent="0.25">
      <c r="B49" s="8" t="s">
        <v>2976</v>
      </c>
      <c r="C49" s="57" t="s">
        <v>2977</v>
      </c>
      <c r="D49" s="54" t="s">
        <v>2978</v>
      </c>
      <c r="E49" s="6" t="s">
        <v>640</v>
      </c>
      <c r="F49" s="19">
        <v>60800</v>
      </c>
      <c r="G49" s="24">
        <v>52.17</v>
      </c>
      <c r="H49" s="24">
        <v>0.15</v>
      </c>
      <c r="I49" s="31">
        <v>7.2194333000000004</v>
      </c>
      <c r="J49" s="31"/>
      <c r="K49" s="35"/>
    </row>
    <row r="50" spans="1:11" x14ac:dyDescent="0.25">
      <c r="C50" s="58" t="s">
        <v>39</v>
      </c>
      <c r="D50" s="54"/>
      <c r="E50" s="6"/>
      <c r="F50" s="19"/>
      <c r="G50" s="25">
        <v>8334.52</v>
      </c>
      <c r="H50" s="25">
        <v>23.63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11.26</v>
      </c>
      <c r="H62" s="24">
        <v>0.03</v>
      </c>
      <c r="I62" s="31"/>
      <c r="J62" s="31"/>
      <c r="K62" s="35"/>
    </row>
    <row r="63" spans="1:11" x14ac:dyDescent="0.25">
      <c r="C63" s="58" t="s">
        <v>39</v>
      </c>
      <c r="D63" s="54"/>
      <c r="E63" s="6"/>
      <c r="F63" s="19"/>
      <c r="G63" s="25">
        <v>11.26</v>
      </c>
      <c r="H63" s="25">
        <v>0.03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4772</v>
      </c>
      <c r="D66" s="54"/>
      <c r="E66" s="6"/>
      <c r="F66" s="19"/>
      <c r="G66" s="24" t="s">
        <v>2</v>
      </c>
      <c r="H66" s="24" t="s">
        <v>2</v>
      </c>
      <c r="I66" s="31"/>
      <c r="J66" s="31"/>
      <c r="K66" s="35"/>
      <c r="L66" s="3"/>
      <c r="AI66" s="3"/>
      <c r="AV66" s="3"/>
      <c r="AX66" s="3"/>
      <c r="BB66" s="3"/>
    </row>
    <row r="67" spans="1:54" x14ac:dyDescent="0.25">
      <c r="B67" s="8"/>
      <c r="C67" s="57" t="s">
        <v>40</v>
      </c>
      <c r="D67" s="54"/>
      <c r="E67" s="6"/>
      <c r="F67" s="19"/>
      <c r="G67" s="24">
        <v>346.86</v>
      </c>
      <c r="H67" s="24">
        <v>0.98</v>
      </c>
      <c r="I67" s="31"/>
      <c r="J67" s="31"/>
      <c r="K67" s="35"/>
    </row>
    <row r="68" spans="1:54" x14ac:dyDescent="0.25">
      <c r="C68" s="58" t="s">
        <v>39</v>
      </c>
      <c r="D68" s="54"/>
      <c r="E68" s="6"/>
      <c r="F68" s="19"/>
      <c r="G68" s="25">
        <v>346.86</v>
      </c>
      <c r="H68" s="25">
        <v>0.98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35272.589999999997</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5" t="s">
        <v>4843</v>
      </c>
      <c r="E80" s="85" t="s">
        <v>4844</v>
      </c>
      <c r="F80" s="86"/>
    </row>
    <row r="81" spans="5:5" x14ac:dyDescent="0.25">
      <c r="E81" s="2" t="s">
        <v>4885</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3575</v>
      </c>
      <c r="J2" s="38" t="s">
        <v>4586</v>
      </c>
    </row>
    <row r="3" spans="1:54" ht="16.5" x14ac:dyDescent="0.3">
      <c r="C3" s="1" t="s">
        <v>26</v>
      </c>
      <c r="D3" s="21" t="s">
        <v>3576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3577</v>
      </c>
      <c r="C18" s="57" t="s">
        <v>543</v>
      </c>
      <c r="D18" s="54" t="s">
        <v>3578</v>
      </c>
      <c r="E18" s="6" t="s">
        <v>566</v>
      </c>
      <c r="F18" s="19">
        <v>200</v>
      </c>
      <c r="G18" s="24">
        <v>2005.82</v>
      </c>
      <c r="H18" s="24">
        <v>2.2999999999999998</v>
      </c>
      <c r="I18" s="31">
        <v>6.9824000000000002</v>
      </c>
      <c r="J18" s="31"/>
      <c r="K18" s="35" t="s">
        <v>567</v>
      </c>
    </row>
    <row r="19" spans="1:11" x14ac:dyDescent="0.25">
      <c r="B19" s="8" t="s">
        <v>1088</v>
      </c>
      <c r="C19" s="57" t="s">
        <v>1089</v>
      </c>
      <c r="D19" s="54" t="s">
        <v>1090</v>
      </c>
      <c r="E19" s="6" t="s">
        <v>566</v>
      </c>
      <c r="F19" s="19">
        <v>200</v>
      </c>
      <c r="G19" s="24">
        <v>1994.38</v>
      </c>
      <c r="H19" s="24">
        <v>2.2799999999999998</v>
      </c>
      <c r="I19" s="31">
        <v>6.9649000000000001</v>
      </c>
      <c r="J19" s="31"/>
      <c r="K19" s="35" t="s">
        <v>567</v>
      </c>
    </row>
    <row r="20" spans="1:11" x14ac:dyDescent="0.25">
      <c r="C20" s="58" t="s">
        <v>39</v>
      </c>
      <c r="D20" s="54"/>
      <c r="E20" s="6"/>
      <c r="F20" s="19"/>
      <c r="G20" s="25">
        <v>4000.2</v>
      </c>
      <c r="H20" s="25">
        <v>4.58</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3579</v>
      </c>
      <c r="C32" s="57" t="s">
        <v>3549</v>
      </c>
      <c r="D32" s="54" t="s">
        <v>3580</v>
      </c>
      <c r="E32" s="6" t="s">
        <v>700</v>
      </c>
      <c r="F32" s="19">
        <v>1500</v>
      </c>
      <c r="G32" s="24">
        <v>7399.24</v>
      </c>
      <c r="H32" s="24">
        <v>8.4700000000000006</v>
      </c>
      <c r="I32" s="31">
        <v>7.3098999999999998</v>
      </c>
      <c r="J32" s="31"/>
      <c r="K32" s="35" t="s">
        <v>567</v>
      </c>
    </row>
    <row r="33" spans="2:11" x14ac:dyDescent="0.25">
      <c r="B33" s="8" t="s">
        <v>2795</v>
      </c>
      <c r="C33" s="57" t="s">
        <v>1558</v>
      </c>
      <c r="D33" s="54" t="s">
        <v>2796</v>
      </c>
      <c r="E33" s="6" t="s">
        <v>700</v>
      </c>
      <c r="F33" s="19">
        <v>1500</v>
      </c>
      <c r="G33" s="24">
        <v>7398.42</v>
      </c>
      <c r="H33" s="24">
        <v>8.4700000000000006</v>
      </c>
      <c r="I33" s="31">
        <v>7.37</v>
      </c>
      <c r="J33" s="31"/>
      <c r="K33" s="35" t="s">
        <v>567</v>
      </c>
    </row>
    <row r="34" spans="2:11" x14ac:dyDescent="0.25">
      <c r="B34" s="8" t="s">
        <v>3581</v>
      </c>
      <c r="C34" s="57" t="s">
        <v>1488</v>
      </c>
      <c r="D34" s="54" t="s">
        <v>3582</v>
      </c>
      <c r="E34" s="6" t="s">
        <v>700</v>
      </c>
      <c r="F34" s="19">
        <v>1500</v>
      </c>
      <c r="G34" s="24">
        <v>7398.22</v>
      </c>
      <c r="H34" s="24">
        <v>8.4700000000000006</v>
      </c>
      <c r="I34" s="31">
        <v>7.3849</v>
      </c>
      <c r="J34" s="31"/>
      <c r="K34" s="35" t="s">
        <v>567</v>
      </c>
    </row>
    <row r="35" spans="2:11" x14ac:dyDescent="0.25">
      <c r="B35" s="8" t="s">
        <v>1361</v>
      </c>
      <c r="C35" s="57" t="s">
        <v>58</v>
      </c>
      <c r="D35" s="54" t="s">
        <v>1362</v>
      </c>
      <c r="E35" s="6" t="s">
        <v>700</v>
      </c>
      <c r="F35" s="19">
        <v>400</v>
      </c>
      <c r="G35" s="24">
        <v>1977.18</v>
      </c>
      <c r="H35" s="24">
        <v>2.2599999999999998</v>
      </c>
      <c r="I35" s="31">
        <v>7.1398999999999999</v>
      </c>
      <c r="J35" s="31"/>
      <c r="K35" s="35" t="s">
        <v>567</v>
      </c>
    </row>
    <row r="36" spans="2:11" x14ac:dyDescent="0.25">
      <c r="B36" s="8" t="s">
        <v>3583</v>
      </c>
      <c r="C36" s="57" t="s">
        <v>1111</v>
      </c>
      <c r="D36" s="54" t="s">
        <v>3584</v>
      </c>
      <c r="E36" s="6" t="s">
        <v>700</v>
      </c>
      <c r="F36" s="19">
        <v>400</v>
      </c>
      <c r="G36" s="24">
        <v>1974.33</v>
      </c>
      <c r="H36" s="24">
        <v>2.2599999999999998</v>
      </c>
      <c r="I36" s="31">
        <v>7.1901000000000002</v>
      </c>
      <c r="J36" s="31"/>
      <c r="K36" s="35" t="s">
        <v>567</v>
      </c>
    </row>
    <row r="37" spans="2:11" x14ac:dyDescent="0.25">
      <c r="B37" s="8" t="s">
        <v>3585</v>
      </c>
      <c r="C37" s="57" t="s">
        <v>1094</v>
      </c>
      <c r="D37" s="54" t="s">
        <v>3586</v>
      </c>
      <c r="E37" s="6" t="s">
        <v>700</v>
      </c>
      <c r="F37" s="19">
        <v>240</v>
      </c>
      <c r="G37" s="24">
        <v>1184.68</v>
      </c>
      <c r="H37" s="24">
        <v>1.36</v>
      </c>
      <c r="I37" s="31">
        <v>7.0448000000000004</v>
      </c>
      <c r="J37" s="31"/>
      <c r="K37" s="35" t="s">
        <v>567</v>
      </c>
    </row>
    <row r="38" spans="2:11" x14ac:dyDescent="0.25">
      <c r="C38" s="58" t="s">
        <v>39</v>
      </c>
      <c r="D38" s="54"/>
      <c r="E38" s="6"/>
      <c r="F38" s="19"/>
      <c r="G38" s="25">
        <v>27332.07</v>
      </c>
      <c r="H38" s="25">
        <v>31.29</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1714</v>
      </c>
      <c r="C41" s="57" t="s">
        <v>120</v>
      </c>
      <c r="D41" s="54" t="s">
        <v>1715</v>
      </c>
      <c r="E41" s="6" t="s">
        <v>700</v>
      </c>
      <c r="F41" s="19">
        <v>1600</v>
      </c>
      <c r="G41" s="24">
        <v>7898.32</v>
      </c>
      <c r="H41" s="24">
        <v>9.0399999999999991</v>
      </c>
      <c r="I41" s="31">
        <v>6.9100999999999999</v>
      </c>
      <c r="J41" s="31"/>
      <c r="K41" s="35" t="s">
        <v>567</v>
      </c>
    </row>
    <row r="42" spans="2:11" x14ac:dyDescent="0.25">
      <c r="B42" s="8" t="s">
        <v>3587</v>
      </c>
      <c r="C42" s="57" t="s">
        <v>66</v>
      </c>
      <c r="D42" s="54" t="s">
        <v>3588</v>
      </c>
      <c r="E42" s="6" t="s">
        <v>700</v>
      </c>
      <c r="F42" s="19">
        <v>1600</v>
      </c>
      <c r="G42" s="24">
        <v>7898.18</v>
      </c>
      <c r="H42" s="24">
        <v>9.0399999999999991</v>
      </c>
      <c r="I42" s="31">
        <v>6.92</v>
      </c>
      <c r="J42" s="31"/>
      <c r="K42" s="35" t="s">
        <v>567</v>
      </c>
    </row>
    <row r="43" spans="2:11" x14ac:dyDescent="0.25">
      <c r="B43" s="8" t="s">
        <v>3589</v>
      </c>
      <c r="C43" s="57" t="s">
        <v>438</v>
      </c>
      <c r="D43" s="54" t="s">
        <v>3590</v>
      </c>
      <c r="E43" s="6" t="s">
        <v>700</v>
      </c>
      <c r="F43" s="19">
        <v>1600</v>
      </c>
      <c r="G43" s="24">
        <v>7897.82</v>
      </c>
      <c r="H43" s="24">
        <v>9.0399999999999991</v>
      </c>
      <c r="I43" s="31">
        <v>6.9451000000000001</v>
      </c>
      <c r="J43" s="31"/>
      <c r="K43" s="35" t="s">
        <v>567</v>
      </c>
    </row>
    <row r="44" spans="2:11" x14ac:dyDescent="0.25">
      <c r="B44" s="8" t="s">
        <v>3591</v>
      </c>
      <c r="C44" s="57" t="s">
        <v>702</v>
      </c>
      <c r="D44" s="54" t="s">
        <v>3592</v>
      </c>
      <c r="E44" s="6" t="s">
        <v>700</v>
      </c>
      <c r="F44" s="19">
        <v>1600</v>
      </c>
      <c r="G44" s="24">
        <v>7896.22</v>
      </c>
      <c r="H44" s="24">
        <v>9.0399999999999991</v>
      </c>
      <c r="I44" s="31">
        <v>7.0549999999999997</v>
      </c>
      <c r="J44" s="31"/>
      <c r="K44" s="35" t="s">
        <v>567</v>
      </c>
    </row>
    <row r="45" spans="2:11" x14ac:dyDescent="0.25">
      <c r="B45" s="8" t="s">
        <v>2467</v>
      </c>
      <c r="C45" s="57" t="s">
        <v>564</v>
      </c>
      <c r="D45" s="54" t="s">
        <v>2468</v>
      </c>
      <c r="E45" s="6" t="s">
        <v>700</v>
      </c>
      <c r="F45" s="19">
        <v>1300</v>
      </c>
      <c r="G45" s="24">
        <v>6424.36</v>
      </c>
      <c r="H45" s="24">
        <v>7.35</v>
      </c>
      <c r="I45" s="31">
        <v>6.9314999999999998</v>
      </c>
      <c r="J45" s="31"/>
      <c r="K45" s="35" t="s">
        <v>567</v>
      </c>
    </row>
    <row r="46" spans="2:11" x14ac:dyDescent="0.25">
      <c r="C46" s="58" t="s">
        <v>39</v>
      </c>
      <c r="D46" s="54"/>
      <c r="E46" s="6"/>
      <c r="F46" s="19"/>
      <c r="G46" s="25">
        <v>38014.9</v>
      </c>
      <c r="H46" s="25">
        <v>43.51</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3593</v>
      </c>
      <c r="C49" s="57" t="s">
        <v>3594</v>
      </c>
      <c r="D49" s="54" t="s">
        <v>3595</v>
      </c>
      <c r="E49" s="6" t="s">
        <v>640</v>
      </c>
      <c r="F49" s="19">
        <v>18000000</v>
      </c>
      <c r="G49" s="24">
        <v>17778.91</v>
      </c>
      <c r="H49" s="24">
        <v>20.350000000000001</v>
      </c>
      <c r="I49" s="31">
        <v>6.6750999999999996</v>
      </c>
      <c r="J49" s="31"/>
      <c r="K49" s="35"/>
    </row>
    <row r="50" spans="1:11" x14ac:dyDescent="0.25">
      <c r="C50" s="58" t="s">
        <v>39</v>
      </c>
      <c r="D50" s="54"/>
      <c r="E50" s="6"/>
      <c r="F50" s="19"/>
      <c r="G50" s="25">
        <v>17778.91</v>
      </c>
      <c r="H50" s="25">
        <v>20.350000000000001</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77.39</v>
      </c>
      <c r="H66" s="24">
        <v>0.09</v>
      </c>
      <c r="I66" s="31"/>
      <c r="J66" s="31"/>
      <c r="K66" s="35"/>
    </row>
    <row r="67" spans="1:54" x14ac:dyDescent="0.25">
      <c r="C67" s="58" t="s">
        <v>39</v>
      </c>
      <c r="D67" s="54"/>
      <c r="E67" s="6"/>
      <c r="F67" s="19"/>
      <c r="G67" s="25">
        <v>77.39</v>
      </c>
      <c r="H67" s="25">
        <v>0.09</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4772</v>
      </c>
      <c r="D70" s="54"/>
      <c r="E70" s="6"/>
      <c r="F70" s="19"/>
      <c r="G70" s="24" t="s">
        <v>2</v>
      </c>
      <c r="H70" s="24" t="s">
        <v>2</v>
      </c>
      <c r="I70" s="31"/>
      <c r="J70" s="31"/>
      <c r="K70" s="35"/>
      <c r="L70" s="3"/>
      <c r="AI70" s="3"/>
      <c r="AV70" s="3"/>
      <c r="AX70" s="3"/>
      <c r="BB70" s="3"/>
    </row>
    <row r="71" spans="1:54" x14ac:dyDescent="0.25">
      <c r="B71" s="8"/>
      <c r="C71" s="57" t="s">
        <v>40</v>
      </c>
      <c r="D71" s="54"/>
      <c r="E71" s="6"/>
      <c r="F71" s="19"/>
      <c r="G71" s="24">
        <v>161.71</v>
      </c>
      <c r="H71" s="24">
        <v>0.18</v>
      </c>
      <c r="I71" s="31"/>
      <c r="J71" s="31"/>
      <c r="K71" s="35"/>
    </row>
    <row r="72" spans="1:54" x14ac:dyDescent="0.25">
      <c r="C72" s="58" t="s">
        <v>39</v>
      </c>
      <c r="D72" s="54"/>
      <c r="E72" s="6"/>
      <c r="F72" s="19"/>
      <c r="G72" s="25">
        <v>161.71</v>
      </c>
      <c r="H72" s="25">
        <v>0.18</v>
      </c>
      <c r="I72" s="31"/>
      <c r="J72" s="31"/>
      <c r="K72" s="35"/>
    </row>
    <row r="73" spans="1:54" x14ac:dyDescent="0.25">
      <c r="C73" s="57"/>
      <c r="D73" s="54"/>
      <c r="E73" s="6"/>
      <c r="F73" s="19"/>
      <c r="G73" s="24"/>
      <c r="H73" s="24"/>
      <c r="I73" s="31"/>
      <c r="J73" s="31"/>
      <c r="K73" s="35"/>
    </row>
    <row r="74" spans="1:54" x14ac:dyDescent="0.25">
      <c r="C74" s="60" t="s">
        <v>41</v>
      </c>
      <c r="D74" s="55"/>
      <c r="E74" s="5"/>
      <c r="F74" s="20"/>
      <c r="G74" s="26">
        <v>87365.18</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5" t="s">
        <v>4843</v>
      </c>
      <c r="E84" s="85" t="s">
        <v>4844</v>
      </c>
      <c r="F84" s="86"/>
    </row>
    <row r="85" spans="3:6" x14ac:dyDescent="0.25">
      <c r="E85" s="2" t="s">
        <v>4898</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3596</v>
      </c>
      <c r="J2" s="38" t="s">
        <v>4586</v>
      </c>
    </row>
    <row r="3" spans="1:54" ht="16.5" x14ac:dyDescent="0.3">
      <c r="C3" s="1" t="s">
        <v>26</v>
      </c>
      <c r="D3" s="21" t="s">
        <v>3597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659</v>
      </c>
      <c r="C24" s="57" t="s">
        <v>660</v>
      </c>
      <c r="D24" s="54" t="s">
        <v>661</v>
      </c>
      <c r="E24" s="6" t="s">
        <v>640</v>
      </c>
      <c r="F24" s="19">
        <v>1500000</v>
      </c>
      <c r="G24" s="24">
        <v>1447.03</v>
      </c>
      <c r="H24" s="24">
        <v>8.52</v>
      </c>
      <c r="I24" s="31">
        <v>7.1700058999999996</v>
      </c>
      <c r="J24" s="31"/>
      <c r="K24" s="35"/>
    </row>
    <row r="25" spans="1:11" x14ac:dyDescent="0.25">
      <c r="C25" s="58" t="s">
        <v>39</v>
      </c>
      <c r="D25" s="54"/>
      <c r="E25" s="6"/>
      <c r="F25" s="19"/>
      <c r="G25" s="25">
        <v>1447.03</v>
      </c>
      <c r="H25" s="25">
        <v>8.52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3598</v>
      </c>
      <c r="C39" s="57" t="s">
        <v>3599</v>
      </c>
      <c r="D39" s="54" t="s">
        <v>3600</v>
      </c>
      <c r="E39" s="6" t="s">
        <v>640</v>
      </c>
      <c r="F39" s="19">
        <v>18000000</v>
      </c>
      <c r="G39" s="24">
        <v>14818.97</v>
      </c>
      <c r="H39" s="24">
        <v>87.23</v>
      </c>
      <c r="I39" s="31">
        <v>7.2441861999999997</v>
      </c>
      <c r="J39" s="31"/>
      <c r="K39" s="35"/>
    </row>
    <row r="40" spans="1:11" x14ac:dyDescent="0.25">
      <c r="B40" s="8" t="s">
        <v>3601</v>
      </c>
      <c r="C40" s="57" t="s">
        <v>3599</v>
      </c>
      <c r="D40" s="54" t="s">
        <v>3602</v>
      </c>
      <c r="E40" s="6" t="s">
        <v>640</v>
      </c>
      <c r="F40" s="19">
        <v>506700</v>
      </c>
      <c r="G40" s="24">
        <v>417.15</v>
      </c>
      <c r="H40" s="24">
        <v>2.46</v>
      </c>
      <c r="I40" s="31">
        <v>7.2441861999999997</v>
      </c>
      <c r="J40" s="31"/>
      <c r="K40" s="35"/>
    </row>
    <row r="41" spans="1:11" x14ac:dyDescent="0.25">
      <c r="B41" s="8" t="s">
        <v>2932</v>
      </c>
      <c r="C41" s="57" t="s">
        <v>2933</v>
      </c>
      <c r="D41" s="54" t="s">
        <v>2934</v>
      </c>
      <c r="E41" s="6" t="s">
        <v>640</v>
      </c>
      <c r="F41" s="19">
        <v>250000</v>
      </c>
      <c r="G41" s="24">
        <v>207.03</v>
      </c>
      <c r="H41" s="24">
        <v>1.22</v>
      </c>
      <c r="I41" s="31">
        <v>7.2419928999999996</v>
      </c>
      <c r="J41" s="31"/>
      <c r="K41" s="35"/>
    </row>
    <row r="42" spans="1:11" x14ac:dyDescent="0.25">
      <c r="C42" s="58" t="s">
        <v>39</v>
      </c>
      <c r="D42" s="54"/>
      <c r="E42" s="6"/>
      <c r="F42" s="19"/>
      <c r="G42" s="25">
        <v>15443.15</v>
      </c>
      <c r="H42" s="25">
        <v>90.91</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68.010000000000005</v>
      </c>
      <c r="H54" s="24">
        <v>0.4</v>
      </c>
      <c r="I54" s="31"/>
      <c r="J54" s="31"/>
      <c r="K54" s="35"/>
    </row>
    <row r="55" spans="1:54" x14ac:dyDescent="0.25">
      <c r="C55" s="58" t="s">
        <v>39</v>
      </c>
      <c r="D55" s="54"/>
      <c r="E55" s="6"/>
      <c r="F55" s="19"/>
      <c r="G55" s="25">
        <v>68.010000000000005</v>
      </c>
      <c r="H55" s="25">
        <v>0.4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4772</v>
      </c>
      <c r="D58" s="54"/>
      <c r="E58" s="6"/>
      <c r="F58" s="19"/>
      <c r="G58" s="24" t="s">
        <v>2</v>
      </c>
      <c r="H58" s="24" t="s">
        <v>2</v>
      </c>
      <c r="I58" s="31"/>
      <c r="J58" s="31"/>
      <c r="K58" s="35"/>
      <c r="L58" s="3"/>
      <c r="AI58" s="3"/>
      <c r="AV58" s="3"/>
      <c r="AX58" s="3"/>
      <c r="BB58" s="3"/>
    </row>
    <row r="59" spans="1:54" x14ac:dyDescent="0.25">
      <c r="B59" s="8"/>
      <c r="C59" s="57" t="s">
        <v>40</v>
      </c>
      <c r="D59" s="54"/>
      <c r="E59" s="6"/>
      <c r="F59" s="19"/>
      <c r="G59" s="24">
        <v>30.93</v>
      </c>
      <c r="H59" s="24">
        <v>0.16999999999999998</v>
      </c>
      <c r="I59" s="31"/>
      <c r="J59" s="31"/>
      <c r="K59" s="35"/>
    </row>
    <row r="60" spans="1:54" x14ac:dyDescent="0.25">
      <c r="C60" s="58" t="s">
        <v>39</v>
      </c>
      <c r="D60" s="54"/>
      <c r="E60" s="6"/>
      <c r="F60" s="19"/>
      <c r="G60" s="25">
        <v>30.93</v>
      </c>
      <c r="H60" s="25">
        <v>0.16999999999999998</v>
      </c>
      <c r="I60" s="31"/>
      <c r="J60" s="31"/>
      <c r="K60" s="35"/>
    </row>
    <row r="61" spans="1:54" x14ac:dyDescent="0.25">
      <c r="C61" s="57"/>
      <c r="D61" s="54"/>
      <c r="E61" s="6"/>
      <c r="F61" s="19"/>
      <c r="G61" s="24"/>
      <c r="H61" s="24"/>
      <c r="I61" s="31"/>
      <c r="J61" s="31"/>
      <c r="K61" s="35"/>
    </row>
    <row r="62" spans="1:54" x14ac:dyDescent="0.25">
      <c r="C62" s="60" t="s">
        <v>41</v>
      </c>
      <c r="D62" s="55"/>
      <c r="E62" s="5"/>
      <c r="F62" s="20"/>
      <c r="G62" s="26">
        <v>16989.12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5" t="s">
        <v>4843</v>
      </c>
      <c r="E72" s="85" t="s">
        <v>4844</v>
      </c>
      <c r="F72" s="86"/>
    </row>
    <row r="73" spans="3:11" x14ac:dyDescent="0.25">
      <c r="E73" s="2" t="s">
        <v>4885</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
  <dimension ref="A1:IV2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3603</v>
      </c>
      <c r="J2" s="38" t="s">
        <v>4586</v>
      </c>
    </row>
    <row r="3" spans="1:54" ht="16.5" x14ac:dyDescent="0.3">
      <c r="C3" s="1" t="s">
        <v>26</v>
      </c>
      <c r="D3" s="21" t="s">
        <v>3604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1959</v>
      </c>
      <c r="C10" s="57" t="s">
        <v>1960</v>
      </c>
      <c r="D10" s="54" t="s">
        <v>1961</v>
      </c>
      <c r="E10" s="6" t="s">
        <v>60</v>
      </c>
      <c r="F10" s="19">
        <v>20534</v>
      </c>
      <c r="G10" s="24">
        <v>356.31</v>
      </c>
      <c r="H10" s="24">
        <v>2.2799999999999998</v>
      </c>
      <c r="I10" s="31"/>
      <c r="J10" s="31"/>
      <c r="K10" s="35"/>
    </row>
    <row r="11" spans="1:54" x14ac:dyDescent="0.25">
      <c r="B11" s="8" t="s">
        <v>225</v>
      </c>
      <c r="C11" s="57" t="s">
        <v>226</v>
      </c>
      <c r="D11" s="54" t="s">
        <v>227</v>
      </c>
      <c r="E11" s="6" t="s">
        <v>228</v>
      </c>
      <c r="F11" s="19">
        <v>56962</v>
      </c>
      <c r="G11" s="24">
        <v>341.46</v>
      </c>
      <c r="H11" s="24">
        <v>2.1800000000000002</v>
      </c>
      <c r="I11" s="31"/>
      <c r="J11" s="31"/>
      <c r="K11" s="35"/>
    </row>
    <row r="12" spans="1:54" x14ac:dyDescent="0.25">
      <c r="B12" s="8" t="s">
        <v>1977</v>
      </c>
      <c r="C12" s="57" t="s">
        <v>1978</v>
      </c>
      <c r="D12" s="54" t="s">
        <v>1979</v>
      </c>
      <c r="E12" s="6" t="s">
        <v>152</v>
      </c>
      <c r="F12" s="19">
        <v>17005</v>
      </c>
      <c r="G12" s="24">
        <v>299.99</v>
      </c>
      <c r="H12" s="24">
        <v>1.92</v>
      </c>
      <c r="I12" s="31"/>
      <c r="J12" s="31"/>
      <c r="K12" s="35"/>
    </row>
    <row r="13" spans="1:54" x14ac:dyDescent="0.25">
      <c r="B13" s="8" t="s">
        <v>2526</v>
      </c>
      <c r="C13" s="57" t="s">
        <v>2527</v>
      </c>
      <c r="D13" s="54" t="s">
        <v>2528</v>
      </c>
      <c r="E13" s="6" t="s">
        <v>64</v>
      </c>
      <c r="F13" s="19">
        <v>37049</v>
      </c>
      <c r="G13" s="24">
        <v>279.22000000000003</v>
      </c>
      <c r="H13" s="24">
        <v>1.79</v>
      </c>
      <c r="I13" s="31"/>
      <c r="J13" s="31"/>
      <c r="K13" s="35"/>
    </row>
    <row r="14" spans="1:54" x14ac:dyDescent="0.25">
      <c r="B14" s="8" t="s">
        <v>200</v>
      </c>
      <c r="C14" s="57" t="s">
        <v>201</v>
      </c>
      <c r="D14" s="54" t="s">
        <v>202</v>
      </c>
      <c r="E14" s="6" t="s">
        <v>148</v>
      </c>
      <c r="F14" s="19">
        <v>67946</v>
      </c>
      <c r="G14" s="24">
        <v>266.69</v>
      </c>
      <c r="H14" s="24">
        <v>1.71</v>
      </c>
      <c r="I14" s="31"/>
      <c r="J14" s="31"/>
      <c r="K14" s="35"/>
    </row>
    <row r="15" spans="1:54" x14ac:dyDescent="0.25">
      <c r="B15" s="8" t="s">
        <v>253</v>
      </c>
      <c r="C15" s="57" t="s">
        <v>254</v>
      </c>
      <c r="D15" s="54" t="s">
        <v>255</v>
      </c>
      <c r="E15" s="6" t="s">
        <v>125</v>
      </c>
      <c r="F15" s="19">
        <v>8052</v>
      </c>
      <c r="G15" s="24">
        <v>255.64</v>
      </c>
      <c r="H15" s="24">
        <v>1.63</v>
      </c>
      <c r="I15" s="31"/>
      <c r="J15" s="31"/>
      <c r="K15" s="35"/>
    </row>
    <row r="16" spans="1:54" x14ac:dyDescent="0.25">
      <c r="B16" s="8" t="s">
        <v>87</v>
      </c>
      <c r="C16" s="57" t="s">
        <v>88</v>
      </c>
      <c r="D16" s="54" t="s">
        <v>89</v>
      </c>
      <c r="E16" s="6" t="s">
        <v>83</v>
      </c>
      <c r="F16" s="19">
        <v>17961</v>
      </c>
      <c r="G16" s="24">
        <v>238.1</v>
      </c>
      <c r="H16" s="24">
        <v>1.52</v>
      </c>
      <c r="I16" s="31"/>
      <c r="J16" s="31"/>
      <c r="K16" s="35"/>
    </row>
    <row r="17" spans="2:11" x14ac:dyDescent="0.25">
      <c r="B17" s="8" t="s">
        <v>3605</v>
      </c>
      <c r="C17" s="57" t="s">
        <v>1048</v>
      </c>
      <c r="D17" s="54" t="s">
        <v>3606</v>
      </c>
      <c r="E17" s="6" t="s">
        <v>64</v>
      </c>
      <c r="F17" s="19">
        <v>1353353</v>
      </c>
      <c r="G17" s="24">
        <v>219.92</v>
      </c>
      <c r="H17" s="24">
        <v>1.41</v>
      </c>
      <c r="I17" s="31"/>
      <c r="J17" s="31"/>
      <c r="K17" s="35"/>
    </row>
    <row r="18" spans="2:11" x14ac:dyDescent="0.25">
      <c r="B18" s="8" t="s">
        <v>1769</v>
      </c>
      <c r="C18" s="57" t="s">
        <v>702</v>
      </c>
      <c r="D18" s="54" t="s">
        <v>1770</v>
      </c>
      <c r="E18" s="6" t="s">
        <v>64</v>
      </c>
      <c r="F18" s="19">
        <v>163481</v>
      </c>
      <c r="G18" s="24">
        <v>206.23</v>
      </c>
      <c r="H18" s="24">
        <v>1.32</v>
      </c>
      <c r="I18" s="31"/>
      <c r="J18" s="31"/>
      <c r="K18" s="35"/>
    </row>
    <row r="19" spans="2:11" x14ac:dyDescent="0.25">
      <c r="B19" s="8" t="s">
        <v>2539</v>
      </c>
      <c r="C19" s="57" t="s">
        <v>2540</v>
      </c>
      <c r="D19" s="54" t="s">
        <v>2541</v>
      </c>
      <c r="E19" s="6" t="s">
        <v>53</v>
      </c>
      <c r="F19" s="19">
        <v>2691</v>
      </c>
      <c r="G19" s="24">
        <v>204.21</v>
      </c>
      <c r="H19" s="24">
        <v>1.31</v>
      </c>
      <c r="I19" s="31"/>
      <c r="J19" s="31"/>
      <c r="K19" s="35"/>
    </row>
    <row r="20" spans="2:11" x14ac:dyDescent="0.25">
      <c r="B20" s="8" t="s">
        <v>97</v>
      </c>
      <c r="C20" s="57" t="s">
        <v>98</v>
      </c>
      <c r="D20" s="54" t="s">
        <v>99</v>
      </c>
      <c r="E20" s="6" t="s">
        <v>100</v>
      </c>
      <c r="F20" s="19">
        <v>10480</v>
      </c>
      <c r="G20" s="24">
        <v>203.64</v>
      </c>
      <c r="H20" s="24">
        <v>1.3</v>
      </c>
      <c r="I20" s="31"/>
      <c r="J20" s="31"/>
      <c r="K20" s="35"/>
    </row>
    <row r="21" spans="2:11" x14ac:dyDescent="0.25">
      <c r="B21" s="8" t="s">
        <v>806</v>
      </c>
      <c r="C21" s="57" t="s">
        <v>807</v>
      </c>
      <c r="D21" s="54" t="s">
        <v>808</v>
      </c>
      <c r="E21" s="6" t="s">
        <v>53</v>
      </c>
      <c r="F21" s="19">
        <v>3977</v>
      </c>
      <c r="G21" s="24">
        <v>199.29</v>
      </c>
      <c r="H21" s="24">
        <v>1.27</v>
      </c>
      <c r="I21" s="31"/>
      <c r="J21" s="31"/>
      <c r="K21" s="35"/>
    </row>
    <row r="22" spans="2:11" x14ac:dyDescent="0.25">
      <c r="B22" s="8" t="s">
        <v>1989</v>
      </c>
      <c r="C22" s="57" t="s">
        <v>1150</v>
      </c>
      <c r="D22" s="54" t="s">
        <v>1990</v>
      </c>
      <c r="E22" s="6" t="s">
        <v>60</v>
      </c>
      <c r="F22" s="19">
        <v>89626</v>
      </c>
      <c r="G22" s="24">
        <v>193.5</v>
      </c>
      <c r="H22" s="24">
        <v>1.24</v>
      </c>
      <c r="I22" s="31"/>
      <c r="J22" s="31"/>
      <c r="K22" s="35"/>
    </row>
    <row r="23" spans="2:11" x14ac:dyDescent="0.25">
      <c r="B23" s="8" t="s">
        <v>2529</v>
      </c>
      <c r="C23" s="57" t="s">
        <v>1203</v>
      </c>
      <c r="D23" s="54" t="s">
        <v>2530</v>
      </c>
      <c r="E23" s="6" t="s">
        <v>64</v>
      </c>
      <c r="F23" s="19">
        <v>240257</v>
      </c>
      <c r="G23" s="24">
        <v>190.76</v>
      </c>
      <c r="H23" s="24">
        <v>1.22</v>
      </c>
      <c r="I23" s="31"/>
      <c r="J23" s="31"/>
      <c r="K23" s="35"/>
    </row>
    <row r="24" spans="2:11" x14ac:dyDescent="0.25">
      <c r="B24" s="8" t="s">
        <v>3607</v>
      </c>
      <c r="C24" s="57" t="s">
        <v>3608</v>
      </c>
      <c r="D24" s="54" t="s">
        <v>3609</v>
      </c>
      <c r="E24" s="6" t="s">
        <v>79</v>
      </c>
      <c r="F24" s="19">
        <v>49489</v>
      </c>
      <c r="G24" s="24">
        <v>187.32</v>
      </c>
      <c r="H24" s="24">
        <v>1.2</v>
      </c>
      <c r="I24" s="31"/>
      <c r="J24" s="31"/>
      <c r="K24" s="35"/>
    </row>
    <row r="25" spans="2:11" x14ac:dyDescent="0.25">
      <c r="B25" s="8" t="s">
        <v>249</v>
      </c>
      <c r="C25" s="57" t="s">
        <v>250</v>
      </c>
      <c r="D25" s="54" t="s">
        <v>251</v>
      </c>
      <c r="E25" s="6" t="s">
        <v>252</v>
      </c>
      <c r="F25" s="19">
        <v>111003</v>
      </c>
      <c r="G25" s="24">
        <v>185.82</v>
      </c>
      <c r="H25" s="24">
        <v>1.19</v>
      </c>
      <c r="I25" s="31"/>
      <c r="J25" s="31"/>
      <c r="K25" s="35"/>
    </row>
    <row r="26" spans="2:11" x14ac:dyDescent="0.25">
      <c r="B26" s="8" t="s">
        <v>1971</v>
      </c>
      <c r="C26" s="57" t="s">
        <v>1972</v>
      </c>
      <c r="D26" s="54" t="s">
        <v>1973</v>
      </c>
      <c r="E26" s="6" t="s">
        <v>100</v>
      </c>
      <c r="F26" s="19">
        <v>9119</v>
      </c>
      <c r="G26" s="24">
        <v>180.79</v>
      </c>
      <c r="H26" s="24">
        <v>1.1599999999999999</v>
      </c>
      <c r="I26" s="31"/>
      <c r="J26" s="31"/>
      <c r="K26" s="35"/>
    </row>
    <row r="27" spans="2:11" x14ac:dyDescent="0.25">
      <c r="B27" s="8" t="s">
        <v>3610</v>
      </c>
      <c r="C27" s="57" t="s">
        <v>3611</v>
      </c>
      <c r="D27" s="54" t="s">
        <v>3612</v>
      </c>
      <c r="E27" s="6" t="s">
        <v>100</v>
      </c>
      <c r="F27" s="19">
        <v>13266</v>
      </c>
      <c r="G27" s="24">
        <v>173.16</v>
      </c>
      <c r="H27" s="24">
        <v>1.1100000000000001</v>
      </c>
      <c r="I27" s="31"/>
      <c r="J27" s="31"/>
      <c r="K27" s="35"/>
    </row>
    <row r="28" spans="2:11" x14ac:dyDescent="0.25">
      <c r="B28" s="8" t="s">
        <v>400</v>
      </c>
      <c r="C28" s="57" t="s">
        <v>401</v>
      </c>
      <c r="D28" s="54" t="s">
        <v>402</v>
      </c>
      <c r="E28" s="6" t="s">
        <v>129</v>
      </c>
      <c r="F28" s="19">
        <v>18608</v>
      </c>
      <c r="G28" s="24">
        <v>167.98</v>
      </c>
      <c r="H28" s="24">
        <v>1.07</v>
      </c>
      <c r="I28" s="31"/>
      <c r="J28" s="31"/>
      <c r="K28" s="35"/>
    </row>
    <row r="29" spans="2:11" x14ac:dyDescent="0.25">
      <c r="B29" s="8" t="s">
        <v>259</v>
      </c>
      <c r="C29" s="57" t="s">
        <v>260</v>
      </c>
      <c r="D29" s="54" t="s">
        <v>261</v>
      </c>
      <c r="E29" s="6" t="s">
        <v>100</v>
      </c>
      <c r="F29" s="19">
        <v>19757</v>
      </c>
      <c r="G29" s="24">
        <v>165.33</v>
      </c>
      <c r="H29" s="24">
        <v>1.06</v>
      </c>
      <c r="I29" s="31"/>
      <c r="J29" s="31"/>
      <c r="K29" s="35"/>
    </row>
    <row r="30" spans="2:11" x14ac:dyDescent="0.25">
      <c r="B30" s="8" t="s">
        <v>295</v>
      </c>
      <c r="C30" s="57" t="s">
        <v>296</v>
      </c>
      <c r="D30" s="54" t="s">
        <v>297</v>
      </c>
      <c r="E30" s="6" t="s">
        <v>191</v>
      </c>
      <c r="F30" s="19">
        <v>28334</v>
      </c>
      <c r="G30" s="24">
        <v>164.63</v>
      </c>
      <c r="H30" s="24">
        <v>1.05</v>
      </c>
      <c r="I30" s="31"/>
      <c r="J30" s="31"/>
      <c r="K30" s="35"/>
    </row>
    <row r="31" spans="2:11" x14ac:dyDescent="0.25">
      <c r="B31" s="8" t="s">
        <v>1817</v>
      </c>
      <c r="C31" s="57" t="s">
        <v>1818</v>
      </c>
      <c r="D31" s="54" t="s">
        <v>1819</v>
      </c>
      <c r="E31" s="6" t="s">
        <v>100</v>
      </c>
      <c r="F31" s="19">
        <v>4998</v>
      </c>
      <c r="G31" s="24">
        <v>159.82</v>
      </c>
      <c r="H31" s="24">
        <v>1.02</v>
      </c>
      <c r="I31" s="31"/>
      <c r="J31" s="31"/>
      <c r="K31" s="35"/>
    </row>
    <row r="32" spans="2:11" x14ac:dyDescent="0.25">
      <c r="B32" s="8" t="s">
        <v>527</v>
      </c>
      <c r="C32" s="57" t="s">
        <v>528</v>
      </c>
      <c r="D32" s="54" t="s">
        <v>529</v>
      </c>
      <c r="E32" s="6" t="s">
        <v>125</v>
      </c>
      <c r="F32" s="19">
        <v>157</v>
      </c>
      <c r="G32" s="24">
        <v>158.97999999999999</v>
      </c>
      <c r="H32" s="24">
        <v>1.02</v>
      </c>
      <c r="I32" s="31"/>
      <c r="J32" s="31"/>
      <c r="K32" s="35"/>
    </row>
    <row r="33" spans="2:11" x14ac:dyDescent="0.25">
      <c r="B33" s="8" t="s">
        <v>920</v>
      </c>
      <c r="C33" s="57" t="s">
        <v>921</v>
      </c>
      <c r="D33" s="54" t="s">
        <v>922</v>
      </c>
      <c r="E33" s="6" t="s">
        <v>129</v>
      </c>
      <c r="F33" s="19">
        <v>21700</v>
      </c>
      <c r="G33" s="24">
        <v>157.83000000000001</v>
      </c>
      <c r="H33" s="24">
        <v>1.01</v>
      </c>
      <c r="I33" s="31"/>
      <c r="J33" s="31"/>
      <c r="K33" s="35"/>
    </row>
    <row r="34" spans="2:11" x14ac:dyDescent="0.25">
      <c r="B34" s="8" t="s">
        <v>1904</v>
      </c>
      <c r="C34" s="57" t="s">
        <v>604</v>
      </c>
      <c r="D34" s="54" t="s">
        <v>1905</v>
      </c>
      <c r="E34" s="6" t="s">
        <v>60</v>
      </c>
      <c r="F34" s="19">
        <v>95488</v>
      </c>
      <c r="G34" s="24">
        <v>157.22</v>
      </c>
      <c r="H34" s="24">
        <v>1.01</v>
      </c>
      <c r="I34" s="31"/>
      <c r="J34" s="31"/>
      <c r="K34" s="35"/>
    </row>
    <row r="35" spans="2:11" x14ac:dyDescent="0.25">
      <c r="B35" s="8" t="s">
        <v>122</v>
      </c>
      <c r="C35" s="57" t="s">
        <v>123</v>
      </c>
      <c r="D35" s="54" t="s">
        <v>124</v>
      </c>
      <c r="E35" s="6" t="s">
        <v>125</v>
      </c>
      <c r="F35" s="19">
        <v>30262</v>
      </c>
      <c r="G35" s="24">
        <v>156.11000000000001</v>
      </c>
      <c r="H35" s="24">
        <v>1</v>
      </c>
      <c r="I35" s="31"/>
      <c r="J35" s="31"/>
      <c r="K35" s="35"/>
    </row>
    <row r="36" spans="2:11" x14ac:dyDescent="0.25">
      <c r="B36" s="8" t="s">
        <v>380</v>
      </c>
      <c r="C36" s="57" t="s">
        <v>381</v>
      </c>
      <c r="D36" s="54" t="s">
        <v>382</v>
      </c>
      <c r="E36" s="6" t="s">
        <v>60</v>
      </c>
      <c r="F36" s="19">
        <v>45757</v>
      </c>
      <c r="G36" s="24">
        <v>153.94999999999999</v>
      </c>
      <c r="H36" s="24">
        <v>0.98</v>
      </c>
      <c r="I36" s="31"/>
      <c r="J36" s="31"/>
      <c r="K36" s="35"/>
    </row>
    <row r="37" spans="2:11" x14ac:dyDescent="0.25">
      <c r="B37" s="8" t="s">
        <v>2048</v>
      </c>
      <c r="C37" s="57" t="s">
        <v>2049</v>
      </c>
      <c r="D37" s="54" t="s">
        <v>2050</v>
      </c>
      <c r="E37" s="6" t="s">
        <v>53</v>
      </c>
      <c r="F37" s="19">
        <v>3253</v>
      </c>
      <c r="G37" s="24">
        <v>153.26</v>
      </c>
      <c r="H37" s="24">
        <v>0.98</v>
      </c>
      <c r="I37" s="31"/>
      <c r="J37" s="31"/>
      <c r="K37" s="35"/>
    </row>
    <row r="38" spans="2:11" x14ac:dyDescent="0.25">
      <c r="B38" s="8" t="s">
        <v>2542</v>
      </c>
      <c r="C38" s="57" t="s">
        <v>2543</v>
      </c>
      <c r="D38" s="54" t="s">
        <v>2544</v>
      </c>
      <c r="E38" s="6" t="s">
        <v>294</v>
      </c>
      <c r="F38" s="19">
        <v>59516</v>
      </c>
      <c r="G38" s="24">
        <v>148.69999999999999</v>
      </c>
      <c r="H38" s="24">
        <v>0.95</v>
      </c>
      <c r="I38" s="31"/>
      <c r="J38" s="31"/>
      <c r="K38" s="35"/>
    </row>
    <row r="39" spans="2:11" x14ac:dyDescent="0.25">
      <c r="B39" s="8" t="s">
        <v>145</v>
      </c>
      <c r="C39" s="57" t="s">
        <v>146</v>
      </c>
      <c r="D39" s="54" t="s">
        <v>147</v>
      </c>
      <c r="E39" s="6" t="s">
        <v>148</v>
      </c>
      <c r="F39" s="19">
        <v>29528</v>
      </c>
      <c r="G39" s="24">
        <v>148.01</v>
      </c>
      <c r="H39" s="24">
        <v>0.95</v>
      </c>
      <c r="I39" s="31"/>
      <c r="J39" s="31"/>
      <c r="K39" s="35"/>
    </row>
    <row r="40" spans="2:11" x14ac:dyDescent="0.25">
      <c r="B40" s="8" t="s">
        <v>1912</v>
      </c>
      <c r="C40" s="57" t="s">
        <v>1913</v>
      </c>
      <c r="D40" s="54" t="s">
        <v>1914</v>
      </c>
      <c r="E40" s="6" t="s">
        <v>281</v>
      </c>
      <c r="F40" s="19">
        <v>18107</v>
      </c>
      <c r="G40" s="24">
        <v>146.82</v>
      </c>
      <c r="H40" s="24">
        <v>0.94</v>
      </c>
      <c r="I40" s="31"/>
      <c r="J40" s="31"/>
      <c r="K40" s="35"/>
    </row>
    <row r="41" spans="2:11" x14ac:dyDescent="0.25">
      <c r="B41" s="8" t="s">
        <v>2000</v>
      </c>
      <c r="C41" s="57" t="s">
        <v>2001</v>
      </c>
      <c r="D41" s="54" t="s">
        <v>2002</v>
      </c>
      <c r="E41" s="6" t="s">
        <v>125</v>
      </c>
      <c r="F41" s="19">
        <v>6115</v>
      </c>
      <c r="G41" s="24">
        <v>144.94999999999999</v>
      </c>
      <c r="H41" s="24">
        <v>0.93</v>
      </c>
      <c r="I41" s="31"/>
      <c r="J41" s="31"/>
      <c r="K41" s="35"/>
    </row>
    <row r="42" spans="2:11" x14ac:dyDescent="0.25">
      <c r="B42" s="8" t="s">
        <v>1997</v>
      </c>
      <c r="C42" s="57" t="s">
        <v>1998</v>
      </c>
      <c r="D42" s="54" t="s">
        <v>1999</v>
      </c>
      <c r="E42" s="6" t="s">
        <v>232</v>
      </c>
      <c r="F42" s="19">
        <v>9016</v>
      </c>
      <c r="G42" s="24">
        <v>143.77000000000001</v>
      </c>
      <c r="H42" s="24">
        <v>0.92</v>
      </c>
      <c r="I42" s="31"/>
      <c r="J42" s="31"/>
      <c r="K42" s="35"/>
    </row>
    <row r="43" spans="2:11" x14ac:dyDescent="0.25">
      <c r="B43" s="8" t="s">
        <v>475</v>
      </c>
      <c r="C43" s="57" t="s">
        <v>476</v>
      </c>
      <c r="D43" s="54" t="s">
        <v>477</v>
      </c>
      <c r="E43" s="6" t="s">
        <v>114</v>
      </c>
      <c r="F43" s="19">
        <v>49354</v>
      </c>
      <c r="G43" s="24">
        <v>142.9</v>
      </c>
      <c r="H43" s="24">
        <v>0.91</v>
      </c>
      <c r="I43" s="31"/>
      <c r="J43" s="31"/>
      <c r="K43" s="35"/>
    </row>
    <row r="44" spans="2:11" x14ac:dyDescent="0.25">
      <c r="B44" s="8" t="s">
        <v>275</v>
      </c>
      <c r="C44" s="57" t="s">
        <v>276</v>
      </c>
      <c r="D44" s="54" t="s">
        <v>277</v>
      </c>
      <c r="E44" s="6" t="s">
        <v>179</v>
      </c>
      <c r="F44" s="19">
        <v>21154</v>
      </c>
      <c r="G44" s="24">
        <v>140</v>
      </c>
      <c r="H44" s="24">
        <v>0.9</v>
      </c>
      <c r="I44" s="31"/>
      <c r="J44" s="31"/>
      <c r="K44" s="35"/>
    </row>
    <row r="45" spans="2:11" x14ac:dyDescent="0.25">
      <c r="B45" s="8" t="s">
        <v>339</v>
      </c>
      <c r="C45" s="57" t="s">
        <v>340</v>
      </c>
      <c r="D45" s="54" t="s">
        <v>341</v>
      </c>
      <c r="E45" s="6" t="s">
        <v>64</v>
      </c>
      <c r="F45" s="19">
        <v>57171</v>
      </c>
      <c r="G45" s="24">
        <v>138.38</v>
      </c>
      <c r="H45" s="24">
        <v>0.88</v>
      </c>
      <c r="I45" s="31"/>
      <c r="J45" s="31"/>
      <c r="K45" s="35"/>
    </row>
    <row r="46" spans="2:11" x14ac:dyDescent="0.25">
      <c r="B46" s="8" t="s">
        <v>1763</v>
      </c>
      <c r="C46" s="57" t="s">
        <v>1764</v>
      </c>
      <c r="D46" s="54" t="s">
        <v>1765</v>
      </c>
      <c r="E46" s="6" t="s">
        <v>162</v>
      </c>
      <c r="F46" s="19">
        <v>8795</v>
      </c>
      <c r="G46" s="24">
        <v>137.94999999999999</v>
      </c>
      <c r="H46" s="24">
        <v>0.88</v>
      </c>
      <c r="I46" s="31"/>
      <c r="J46" s="31"/>
      <c r="K46" s="35"/>
    </row>
    <row r="47" spans="2:11" x14ac:dyDescent="0.25">
      <c r="B47" s="8" t="s">
        <v>1746</v>
      </c>
      <c r="C47" s="57" t="s">
        <v>1177</v>
      </c>
      <c r="D47" s="54" t="s">
        <v>1747</v>
      </c>
      <c r="E47" s="6" t="s">
        <v>60</v>
      </c>
      <c r="F47" s="19">
        <v>5229</v>
      </c>
      <c r="G47" s="24">
        <v>136.47999999999999</v>
      </c>
      <c r="H47" s="24">
        <v>0.87</v>
      </c>
      <c r="I47" s="31"/>
      <c r="J47" s="31"/>
      <c r="K47" s="35"/>
    </row>
    <row r="48" spans="2:11" x14ac:dyDescent="0.25">
      <c r="B48" s="8" t="s">
        <v>1823</v>
      </c>
      <c r="C48" s="57" t="s">
        <v>1824</v>
      </c>
      <c r="D48" s="54" t="s">
        <v>1825</v>
      </c>
      <c r="E48" s="6" t="s">
        <v>206</v>
      </c>
      <c r="F48" s="19">
        <v>49252</v>
      </c>
      <c r="G48" s="24">
        <v>134.88</v>
      </c>
      <c r="H48" s="24">
        <v>0.86</v>
      </c>
      <c r="I48" s="31"/>
      <c r="J48" s="31"/>
      <c r="K48" s="35"/>
    </row>
    <row r="49" spans="2:11" x14ac:dyDescent="0.25">
      <c r="B49" s="8" t="s">
        <v>213</v>
      </c>
      <c r="C49" s="57" t="s">
        <v>214</v>
      </c>
      <c r="D49" s="54" t="s">
        <v>215</v>
      </c>
      <c r="E49" s="6" t="s">
        <v>114</v>
      </c>
      <c r="F49" s="19">
        <v>17615</v>
      </c>
      <c r="G49" s="24">
        <v>133.83000000000001</v>
      </c>
      <c r="H49" s="24">
        <v>0.86</v>
      </c>
      <c r="I49" s="31"/>
      <c r="J49" s="31"/>
      <c r="K49" s="35"/>
    </row>
    <row r="50" spans="2:11" x14ac:dyDescent="0.25">
      <c r="B50" s="8" t="s">
        <v>243</v>
      </c>
      <c r="C50" s="57" t="s">
        <v>244</v>
      </c>
      <c r="D50" s="54" t="s">
        <v>245</v>
      </c>
      <c r="E50" s="6" t="s">
        <v>129</v>
      </c>
      <c r="F50" s="19">
        <v>3782</v>
      </c>
      <c r="G50" s="24">
        <v>132.86000000000001</v>
      </c>
      <c r="H50" s="24">
        <v>0.85</v>
      </c>
      <c r="I50" s="31"/>
      <c r="J50" s="31"/>
      <c r="K50" s="35"/>
    </row>
    <row r="51" spans="2:11" x14ac:dyDescent="0.25">
      <c r="B51" s="8" t="s">
        <v>1935</v>
      </c>
      <c r="C51" s="57" t="s">
        <v>1936</v>
      </c>
      <c r="D51" s="54" t="s">
        <v>1937</v>
      </c>
      <c r="E51" s="6" t="s">
        <v>75</v>
      </c>
      <c r="F51" s="19">
        <v>6075</v>
      </c>
      <c r="G51" s="24">
        <v>131.6</v>
      </c>
      <c r="H51" s="24">
        <v>0.84</v>
      </c>
      <c r="I51" s="31"/>
      <c r="J51" s="31"/>
      <c r="K51" s="35"/>
    </row>
    <row r="52" spans="2:11" x14ac:dyDescent="0.25">
      <c r="B52" s="8" t="s">
        <v>911</v>
      </c>
      <c r="C52" s="57" t="s">
        <v>912</v>
      </c>
      <c r="D52" s="54" t="s">
        <v>913</v>
      </c>
      <c r="E52" s="6" t="s">
        <v>386</v>
      </c>
      <c r="F52" s="19">
        <v>57866</v>
      </c>
      <c r="G52" s="24">
        <v>128.87</v>
      </c>
      <c r="H52" s="24">
        <v>0.82</v>
      </c>
      <c r="I52" s="31"/>
      <c r="J52" s="31"/>
      <c r="K52" s="35"/>
    </row>
    <row r="53" spans="2:11" x14ac:dyDescent="0.25">
      <c r="B53" s="8" t="s">
        <v>468</v>
      </c>
      <c r="C53" s="57" t="s">
        <v>469</v>
      </c>
      <c r="D53" s="54" t="s">
        <v>470</v>
      </c>
      <c r="E53" s="6" t="s">
        <v>471</v>
      </c>
      <c r="F53" s="19">
        <v>18406</v>
      </c>
      <c r="G53" s="24">
        <v>128.25</v>
      </c>
      <c r="H53" s="24">
        <v>0.82</v>
      </c>
      <c r="I53" s="31"/>
      <c r="J53" s="31"/>
      <c r="K53" s="35"/>
    </row>
    <row r="54" spans="2:11" x14ac:dyDescent="0.25">
      <c r="B54" s="8" t="s">
        <v>2026</v>
      </c>
      <c r="C54" s="57" t="s">
        <v>2027</v>
      </c>
      <c r="D54" s="54" t="s">
        <v>2028</v>
      </c>
      <c r="E54" s="6" t="s">
        <v>386</v>
      </c>
      <c r="F54" s="19">
        <v>27004</v>
      </c>
      <c r="G54" s="24">
        <v>127.82</v>
      </c>
      <c r="H54" s="24">
        <v>0.82</v>
      </c>
      <c r="I54" s="31"/>
      <c r="J54" s="31"/>
      <c r="K54" s="35"/>
    </row>
    <row r="55" spans="2:11" x14ac:dyDescent="0.25">
      <c r="B55" s="8" t="s">
        <v>2731</v>
      </c>
      <c r="C55" s="57" t="s">
        <v>2732</v>
      </c>
      <c r="D55" s="54" t="s">
        <v>2733</v>
      </c>
      <c r="E55" s="6" t="s">
        <v>471</v>
      </c>
      <c r="F55" s="19">
        <v>14679</v>
      </c>
      <c r="G55" s="24">
        <v>127.39</v>
      </c>
      <c r="H55" s="24">
        <v>0.81</v>
      </c>
      <c r="I55" s="31"/>
      <c r="J55" s="31"/>
      <c r="K55" s="35"/>
    </row>
    <row r="56" spans="2:11" x14ac:dyDescent="0.25">
      <c r="B56" s="8" t="s">
        <v>1968</v>
      </c>
      <c r="C56" s="57" t="s">
        <v>1969</v>
      </c>
      <c r="D56" s="54" t="s">
        <v>1970</v>
      </c>
      <c r="E56" s="6" t="s">
        <v>100</v>
      </c>
      <c r="F56" s="19">
        <v>3584</v>
      </c>
      <c r="G56" s="24">
        <v>127.27</v>
      </c>
      <c r="H56" s="24">
        <v>0.81</v>
      </c>
      <c r="I56" s="31"/>
      <c r="J56" s="31"/>
      <c r="K56" s="35"/>
    </row>
    <row r="57" spans="2:11" x14ac:dyDescent="0.25">
      <c r="B57" s="8" t="s">
        <v>256</v>
      </c>
      <c r="C57" s="57" t="s">
        <v>257</v>
      </c>
      <c r="D57" s="54" t="s">
        <v>258</v>
      </c>
      <c r="E57" s="6" t="s">
        <v>228</v>
      </c>
      <c r="F57" s="19">
        <v>40192</v>
      </c>
      <c r="G57" s="24">
        <v>126.62</v>
      </c>
      <c r="H57" s="24">
        <v>0.81</v>
      </c>
      <c r="I57" s="31"/>
      <c r="J57" s="31"/>
      <c r="K57" s="35"/>
    </row>
    <row r="58" spans="2:11" x14ac:dyDescent="0.25">
      <c r="B58" s="8" t="s">
        <v>552</v>
      </c>
      <c r="C58" s="57" t="s">
        <v>553</v>
      </c>
      <c r="D58" s="54" t="s">
        <v>554</v>
      </c>
      <c r="E58" s="6" t="s">
        <v>162</v>
      </c>
      <c r="F58" s="19">
        <v>18592</v>
      </c>
      <c r="G58" s="24">
        <v>126.39</v>
      </c>
      <c r="H58" s="24">
        <v>0.81</v>
      </c>
      <c r="I58" s="31"/>
      <c r="J58" s="31"/>
      <c r="K58" s="35"/>
    </row>
    <row r="59" spans="2:11" x14ac:dyDescent="0.25">
      <c r="B59" s="8" t="s">
        <v>1886</v>
      </c>
      <c r="C59" s="57" t="s">
        <v>1887</v>
      </c>
      <c r="D59" s="54" t="s">
        <v>1888</v>
      </c>
      <c r="E59" s="6" t="s">
        <v>172</v>
      </c>
      <c r="F59" s="19">
        <v>71144</v>
      </c>
      <c r="G59" s="24">
        <v>126.17</v>
      </c>
      <c r="H59" s="24">
        <v>0.81</v>
      </c>
      <c r="I59" s="31"/>
      <c r="J59" s="31"/>
      <c r="K59" s="35"/>
    </row>
    <row r="60" spans="2:11" x14ac:dyDescent="0.25">
      <c r="B60" s="8" t="s">
        <v>3613</v>
      </c>
      <c r="C60" s="57" t="s">
        <v>3614</v>
      </c>
      <c r="D60" s="54" t="s">
        <v>3615</v>
      </c>
      <c r="E60" s="6" t="s">
        <v>114</v>
      </c>
      <c r="F60" s="19">
        <v>2849</v>
      </c>
      <c r="G60" s="24">
        <v>125.03</v>
      </c>
      <c r="H60" s="24">
        <v>0.8</v>
      </c>
      <c r="I60" s="31"/>
      <c r="J60" s="31"/>
      <c r="K60" s="35"/>
    </row>
    <row r="61" spans="2:11" x14ac:dyDescent="0.25">
      <c r="B61" s="8" t="s">
        <v>2546</v>
      </c>
      <c r="C61" s="57" t="s">
        <v>2547</v>
      </c>
      <c r="D61" s="54" t="s">
        <v>2548</v>
      </c>
      <c r="E61" s="6" t="s">
        <v>53</v>
      </c>
      <c r="F61" s="19">
        <v>6399</v>
      </c>
      <c r="G61" s="24">
        <v>121.26</v>
      </c>
      <c r="H61" s="24">
        <v>0.78</v>
      </c>
      <c r="I61" s="31"/>
      <c r="J61" s="31"/>
      <c r="K61" s="35"/>
    </row>
    <row r="62" spans="2:11" x14ac:dyDescent="0.25">
      <c r="B62" s="8" t="s">
        <v>1932</v>
      </c>
      <c r="C62" s="57" t="s">
        <v>1933</v>
      </c>
      <c r="D62" s="54" t="s">
        <v>1934</v>
      </c>
      <c r="E62" s="6" t="s">
        <v>304</v>
      </c>
      <c r="F62" s="19">
        <v>2676</v>
      </c>
      <c r="G62" s="24">
        <v>120.47</v>
      </c>
      <c r="H62" s="24">
        <v>0.77</v>
      </c>
      <c r="I62" s="31"/>
      <c r="J62" s="31"/>
      <c r="K62" s="35"/>
    </row>
    <row r="63" spans="2:11" x14ac:dyDescent="0.25">
      <c r="B63" s="8" t="s">
        <v>3616</v>
      </c>
      <c r="C63" s="57" t="s">
        <v>3617</v>
      </c>
      <c r="D63" s="54" t="s">
        <v>3618</v>
      </c>
      <c r="E63" s="6" t="s">
        <v>304</v>
      </c>
      <c r="F63" s="19">
        <v>11990</v>
      </c>
      <c r="G63" s="24">
        <v>120.07</v>
      </c>
      <c r="H63" s="24">
        <v>0.77</v>
      </c>
      <c r="I63" s="31"/>
      <c r="J63" s="31"/>
      <c r="K63" s="35"/>
    </row>
    <row r="64" spans="2:11" x14ac:dyDescent="0.25">
      <c r="B64" s="8" t="s">
        <v>437</v>
      </c>
      <c r="C64" s="57" t="s">
        <v>438</v>
      </c>
      <c r="D64" s="54" t="s">
        <v>439</v>
      </c>
      <c r="E64" s="6" t="s">
        <v>64</v>
      </c>
      <c r="F64" s="19">
        <v>229379</v>
      </c>
      <c r="G64" s="24">
        <v>118.47</v>
      </c>
      <c r="H64" s="24">
        <v>0.76</v>
      </c>
      <c r="I64" s="31"/>
      <c r="J64" s="31"/>
      <c r="K64" s="35"/>
    </row>
    <row r="65" spans="2:11" x14ac:dyDescent="0.25">
      <c r="B65" s="8" t="s">
        <v>3467</v>
      </c>
      <c r="C65" s="57" t="s">
        <v>3468</v>
      </c>
      <c r="D65" s="54" t="s">
        <v>3469</v>
      </c>
      <c r="E65" s="6" t="s">
        <v>304</v>
      </c>
      <c r="F65" s="19">
        <v>5262</v>
      </c>
      <c r="G65" s="24">
        <v>114.38</v>
      </c>
      <c r="H65" s="24">
        <v>0.73</v>
      </c>
      <c r="I65" s="31"/>
      <c r="J65" s="31"/>
      <c r="K65" s="35"/>
    </row>
    <row r="66" spans="2:11" x14ac:dyDescent="0.25">
      <c r="B66" s="8" t="s">
        <v>847</v>
      </c>
      <c r="C66" s="57" t="s">
        <v>848</v>
      </c>
      <c r="D66" s="54" t="s">
        <v>849</v>
      </c>
      <c r="E66" s="6" t="s">
        <v>129</v>
      </c>
      <c r="F66" s="19">
        <v>19524</v>
      </c>
      <c r="G66" s="24">
        <v>113.83</v>
      </c>
      <c r="H66" s="24">
        <v>0.73</v>
      </c>
      <c r="I66" s="31"/>
      <c r="J66" s="31"/>
      <c r="K66" s="35"/>
    </row>
    <row r="67" spans="2:11" x14ac:dyDescent="0.25">
      <c r="B67" s="8" t="s">
        <v>406</v>
      </c>
      <c r="C67" s="57" t="s">
        <v>407</v>
      </c>
      <c r="D67" s="54" t="s">
        <v>408</v>
      </c>
      <c r="E67" s="6" t="s">
        <v>162</v>
      </c>
      <c r="F67" s="19">
        <v>7166</v>
      </c>
      <c r="G67" s="24">
        <v>112.03</v>
      </c>
      <c r="H67" s="24">
        <v>0.72</v>
      </c>
      <c r="I67" s="31"/>
      <c r="J67" s="31"/>
      <c r="K67" s="35"/>
    </row>
    <row r="68" spans="2:11" x14ac:dyDescent="0.25">
      <c r="B68" s="8" t="s">
        <v>1991</v>
      </c>
      <c r="C68" s="57" t="s">
        <v>1992</v>
      </c>
      <c r="D68" s="54" t="s">
        <v>1993</v>
      </c>
      <c r="E68" s="6" t="s">
        <v>129</v>
      </c>
      <c r="F68" s="19">
        <v>30338</v>
      </c>
      <c r="G68" s="24">
        <v>111.23</v>
      </c>
      <c r="H68" s="24">
        <v>0.71</v>
      </c>
      <c r="I68" s="31"/>
      <c r="J68" s="31"/>
      <c r="K68" s="35"/>
    </row>
    <row r="69" spans="2:11" x14ac:dyDescent="0.25">
      <c r="B69" s="8" t="s">
        <v>2003</v>
      </c>
      <c r="C69" s="57" t="s">
        <v>2004</v>
      </c>
      <c r="D69" s="54" t="s">
        <v>2005</v>
      </c>
      <c r="E69" s="6" t="s">
        <v>228</v>
      </c>
      <c r="F69" s="19">
        <v>13648</v>
      </c>
      <c r="G69" s="24">
        <v>104.41</v>
      </c>
      <c r="H69" s="24">
        <v>0.67</v>
      </c>
      <c r="I69" s="31"/>
      <c r="J69" s="31"/>
      <c r="K69" s="35"/>
    </row>
    <row r="70" spans="2:11" x14ac:dyDescent="0.25">
      <c r="B70" s="8" t="s">
        <v>3619</v>
      </c>
      <c r="C70" s="57" t="s">
        <v>3620</v>
      </c>
      <c r="D70" s="54" t="s">
        <v>3621</v>
      </c>
      <c r="E70" s="6" t="s">
        <v>125</v>
      </c>
      <c r="F70" s="19">
        <v>25481</v>
      </c>
      <c r="G70" s="24">
        <v>103.63</v>
      </c>
      <c r="H70" s="24">
        <v>0.66</v>
      </c>
      <c r="I70" s="31"/>
      <c r="J70" s="31"/>
      <c r="K70" s="35"/>
    </row>
    <row r="71" spans="2:11" x14ac:dyDescent="0.25">
      <c r="B71" s="8" t="s">
        <v>2475</v>
      </c>
      <c r="C71" s="57" t="s">
        <v>2476</v>
      </c>
      <c r="D71" s="54" t="s">
        <v>2477</v>
      </c>
      <c r="E71" s="6" t="s">
        <v>125</v>
      </c>
      <c r="F71" s="19">
        <v>8268</v>
      </c>
      <c r="G71" s="24">
        <v>100.62</v>
      </c>
      <c r="H71" s="24">
        <v>0.64</v>
      </c>
      <c r="I71" s="31"/>
      <c r="J71" s="31"/>
      <c r="K71" s="35"/>
    </row>
    <row r="72" spans="2:11" x14ac:dyDescent="0.25">
      <c r="B72" s="8" t="s">
        <v>219</v>
      </c>
      <c r="C72" s="57" t="s">
        <v>220</v>
      </c>
      <c r="D72" s="54" t="s">
        <v>221</v>
      </c>
      <c r="E72" s="6" t="s">
        <v>100</v>
      </c>
      <c r="F72" s="19">
        <v>3056</v>
      </c>
      <c r="G72" s="24">
        <v>97.81</v>
      </c>
      <c r="H72" s="24">
        <v>0.63</v>
      </c>
      <c r="I72" s="31"/>
      <c r="J72" s="31"/>
      <c r="K72" s="35"/>
    </row>
    <row r="73" spans="2:11" x14ac:dyDescent="0.25">
      <c r="B73" s="8" t="s">
        <v>1921</v>
      </c>
      <c r="C73" s="57" t="s">
        <v>1922</v>
      </c>
      <c r="D73" s="54" t="s">
        <v>1923</v>
      </c>
      <c r="E73" s="6" t="s">
        <v>60</v>
      </c>
      <c r="F73" s="19">
        <v>10312</v>
      </c>
      <c r="G73" s="24">
        <v>97.17</v>
      </c>
      <c r="H73" s="24">
        <v>0.62</v>
      </c>
      <c r="I73" s="31"/>
      <c r="J73" s="31"/>
      <c r="K73" s="35"/>
    </row>
    <row r="74" spans="2:11" x14ac:dyDescent="0.25">
      <c r="B74" s="8" t="s">
        <v>173</v>
      </c>
      <c r="C74" s="57" t="s">
        <v>174</v>
      </c>
      <c r="D74" s="54" t="s">
        <v>175</v>
      </c>
      <c r="E74" s="6" t="s">
        <v>125</v>
      </c>
      <c r="F74" s="19">
        <v>3135</v>
      </c>
      <c r="G74" s="24">
        <v>97.11</v>
      </c>
      <c r="H74" s="24">
        <v>0.62</v>
      </c>
      <c r="I74" s="31"/>
      <c r="J74" s="31"/>
      <c r="K74" s="35"/>
    </row>
    <row r="75" spans="2:11" x14ac:dyDescent="0.25">
      <c r="B75" s="8" t="s">
        <v>881</v>
      </c>
      <c r="C75" s="57" t="s">
        <v>882</v>
      </c>
      <c r="D75" s="54" t="s">
        <v>883</v>
      </c>
      <c r="E75" s="6" t="s">
        <v>294</v>
      </c>
      <c r="F75" s="19">
        <v>209256</v>
      </c>
      <c r="G75" s="24">
        <v>96.15</v>
      </c>
      <c r="H75" s="24">
        <v>0.61</v>
      </c>
      <c r="I75" s="31"/>
      <c r="J75" s="31"/>
      <c r="K75" s="35"/>
    </row>
    <row r="76" spans="2:11" x14ac:dyDescent="0.25">
      <c r="B76" s="8" t="s">
        <v>207</v>
      </c>
      <c r="C76" s="57" t="s">
        <v>208</v>
      </c>
      <c r="D76" s="54" t="s">
        <v>209</v>
      </c>
      <c r="E76" s="6" t="s">
        <v>129</v>
      </c>
      <c r="F76" s="19">
        <v>410</v>
      </c>
      <c r="G76" s="24">
        <v>96.02</v>
      </c>
      <c r="H76" s="24">
        <v>0.61</v>
      </c>
      <c r="I76" s="31"/>
      <c r="J76" s="31"/>
      <c r="K76" s="35"/>
    </row>
    <row r="77" spans="2:11" x14ac:dyDescent="0.25">
      <c r="B77" s="8" t="s">
        <v>1783</v>
      </c>
      <c r="C77" s="57" t="s">
        <v>1784</v>
      </c>
      <c r="D77" s="54" t="s">
        <v>1785</v>
      </c>
      <c r="E77" s="6" t="s">
        <v>191</v>
      </c>
      <c r="F77" s="19">
        <v>111541</v>
      </c>
      <c r="G77" s="24">
        <v>95.37</v>
      </c>
      <c r="H77" s="24">
        <v>0.61</v>
      </c>
      <c r="I77" s="31"/>
      <c r="J77" s="31"/>
      <c r="K77" s="35"/>
    </row>
    <row r="78" spans="2:11" x14ac:dyDescent="0.25">
      <c r="B78" s="8" t="s">
        <v>354</v>
      </c>
      <c r="C78" s="57" t="s">
        <v>355</v>
      </c>
      <c r="D78" s="54" t="s">
        <v>356</v>
      </c>
      <c r="E78" s="6" t="s">
        <v>357</v>
      </c>
      <c r="F78" s="19">
        <v>88183</v>
      </c>
      <c r="G78" s="24">
        <v>92.28</v>
      </c>
      <c r="H78" s="24">
        <v>0.59</v>
      </c>
      <c r="I78" s="31"/>
      <c r="J78" s="31"/>
      <c r="K78" s="35"/>
    </row>
    <row r="79" spans="2:11" x14ac:dyDescent="0.25">
      <c r="B79" s="8" t="s">
        <v>926</v>
      </c>
      <c r="C79" s="57" t="s">
        <v>927</v>
      </c>
      <c r="D79" s="54" t="s">
        <v>928</v>
      </c>
      <c r="E79" s="6" t="s">
        <v>60</v>
      </c>
      <c r="F79" s="19">
        <v>23342</v>
      </c>
      <c r="G79" s="24">
        <v>91.55</v>
      </c>
      <c r="H79" s="24">
        <v>0.59</v>
      </c>
      <c r="I79" s="31"/>
      <c r="J79" s="31"/>
      <c r="K79" s="35"/>
    </row>
    <row r="80" spans="2:11" x14ac:dyDescent="0.25">
      <c r="B80" s="8" t="s">
        <v>844</v>
      </c>
      <c r="C80" s="57" t="s">
        <v>845</v>
      </c>
      <c r="D80" s="54" t="s">
        <v>846</v>
      </c>
      <c r="E80" s="6" t="s">
        <v>129</v>
      </c>
      <c r="F80" s="19">
        <v>34274</v>
      </c>
      <c r="G80" s="24">
        <v>91</v>
      </c>
      <c r="H80" s="24">
        <v>0.57999999999999996</v>
      </c>
      <c r="I80" s="31"/>
      <c r="J80" s="31"/>
      <c r="K80" s="35"/>
    </row>
    <row r="81" spans="2:11" x14ac:dyDescent="0.25">
      <c r="B81" s="8" t="s">
        <v>867</v>
      </c>
      <c r="C81" s="57" t="s">
        <v>868</v>
      </c>
      <c r="D81" s="54" t="s">
        <v>869</v>
      </c>
      <c r="E81" s="6" t="s">
        <v>75</v>
      </c>
      <c r="F81" s="19">
        <v>9845</v>
      </c>
      <c r="G81" s="24">
        <v>90.99</v>
      </c>
      <c r="H81" s="24">
        <v>0.57999999999999996</v>
      </c>
      <c r="I81" s="31"/>
      <c r="J81" s="31"/>
      <c r="K81" s="35"/>
    </row>
    <row r="82" spans="2:11" x14ac:dyDescent="0.25">
      <c r="B82" s="8" t="s">
        <v>282</v>
      </c>
      <c r="C82" s="57" t="s">
        <v>283</v>
      </c>
      <c r="D82" s="54" t="s">
        <v>284</v>
      </c>
      <c r="E82" s="6" t="s">
        <v>179</v>
      </c>
      <c r="F82" s="19">
        <v>23695</v>
      </c>
      <c r="G82" s="24">
        <v>90.29</v>
      </c>
      <c r="H82" s="24">
        <v>0.57999999999999996</v>
      </c>
      <c r="I82" s="31"/>
      <c r="J82" s="31"/>
      <c r="K82" s="35"/>
    </row>
    <row r="83" spans="2:11" x14ac:dyDescent="0.25">
      <c r="B83" s="8" t="s">
        <v>3622</v>
      </c>
      <c r="C83" s="57" t="s">
        <v>3623</v>
      </c>
      <c r="D83" s="54" t="s">
        <v>3624</v>
      </c>
      <c r="E83" s="6" t="s">
        <v>304</v>
      </c>
      <c r="F83" s="19">
        <v>3051</v>
      </c>
      <c r="G83" s="24">
        <v>89.47</v>
      </c>
      <c r="H83" s="24">
        <v>0.56999999999999995</v>
      </c>
      <c r="I83" s="31"/>
      <c r="J83" s="31"/>
      <c r="K83" s="35"/>
    </row>
    <row r="84" spans="2:11" x14ac:dyDescent="0.25">
      <c r="B84" s="8" t="s">
        <v>504</v>
      </c>
      <c r="C84" s="57" t="s">
        <v>505</v>
      </c>
      <c r="D84" s="54" t="s">
        <v>506</v>
      </c>
      <c r="E84" s="6" t="s">
        <v>100</v>
      </c>
      <c r="F84" s="19">
        <v>1793</v>
      </c>
      <c r="G84" s="24">
        <v>89.23</v>
      </c>
      <c r="H84" s="24">
        <v>0.56999999999999995</v>
      </c>
      <c r="I84" s="31"/>
      <c r="J84" s="31"/>
      <c r="K84" s="35"/>
    </row>
    <row r="85" spans="2:11" x14ac:dyDescent="0.25">
      <c r="B85" s="8" t="s">
        <v>1760</v>
      </c>
      <c r="C85" s="57" t="s">
        <v>1761</v>
      </c>
      <c r="D85" s="54" t="s">
        <v>1762</v>
      </c>
      <c r="E85" s="6" t="s">
        <v>162</v>
      </c>
      <c r="F85" s="19">
        <v>8977</v>
      </c>
      <c r="G85" s="24">
        <v>88.41</v>
      </c>
      <c r="H85" s="24">
        <v>0.56999999999999995</v>
      </c>
      <c r="I85" s="31"/>
      <c r="J85" s="31"/>
      <c r="K85" s="35"/>
    </row>
    <row r="86" spans="2:11" x14ac:dyDescent="0.25">
      <c r="B86" s="8" t="s">
        <v>1906</v>
      </c>
      <c r="C86" s="57" t="s">
        <v>1907</v>
      </c>
      <c r="D86" s="54" t="s">
        <v>1908</v>
      </c>
      <c r="E86" s="6" t="s">
        <v>79</v>
      </c>
      <c r="F86" s="19">
        <v>99403</v>
      </c>
      <c r="G86" s="24">
        <v>87.13</v>
      </c>
      <c r="H86" s="24">
        <v>0.56000000000000005</v>
      </c>
      <c r="I86" s="31"/>
      <c r="J86" s="31"/>
      <c r="K86" s="35"/>
    </row>
    <row r="87" spans="2:11" x14ac:dyDescent="0.25">
      <c r="B87" s="8" t="s">
        <v>1748</v>
      </c>
      <c r="C87" s="57" t="s">
        <v>1749</v>
      </c>
      <c r="D87" s="54" t="s">
        <v>1750</v>
      </c>
      <c r="E87" s="6" t="s">
        <v>75</v>
      </c>
      <c r="F87" s="19">
        <v>2563</v>
      </c>
      <c r="G87" s="24">
        <v>86.68</v>
      </c>
      <c r="H87" s="24">
        <v>0.55000000000000004</v>
      </c>
      <c r="I87" s="31"/>
      <c r="J87" s="31"/>
      <c r="K87" s="35"/>
    </row>
    <row r="88" spans="2:11" x14ac:dyDescent="0.25">
      <c r="B88" s="8" t="s">
        <v>3625</v>
      </c>
      <c r="C88" s="57" t="s">
        <v>3626</v>
      </c>
      <c r="D88" s="54" t="s">
        <v>3627</v>
      </c>
      <c r="E88" s="6" t="s">
        <v>294</v>
      </c>
      <c r="F88" s="19">
        <v>31724</v>
      </c>
      <c r="G88" s="24">
        <v>86.53</v>
      </c>
      <c r="H88" s="24">
        <v>0.55000000000000004</v>
      </c>
      <c r="I88" s="31"/>
      <c r="J88" s="31"/>
      <c r="K88" s="35"/>
    </row>
    <row r="89" spans="2:11" x14ac:dyDescent="0.25">
      <c r="B89" s="8" t="s">
        <v>870</v>
      </c>
      <c r="C89" s="57" t="s">
        <v>871</v>
      </c>
      <c r="D89" s="54" t="s">
        <v>872</v>
      </c>
      <c r="E89" s="6" t="s">
        <v>433</v>
      </c>
      <c r="F89" s="19">
        <v>9074</v>
      </c>
      <c r="G89" s="24">
        <v>86.06</v>
      </c>
      <c r="H89" s="24">
        <v>0.55000000000000004</v>
      </c>
      <c r="I89" s="31"/>
      <c r="J89" s="31"/>
      <c r="K89" s="35"/>
    </row>
    <row r="90" spans="2:11" x14ac:dyDescent="0.25">
      <c r="B90" s="8" t="s">
        <v>3628</v>
      </c>
      <c r="C90" s="57" t="s">
        <v>3629</v>
      </c>
      <c r="D90" s="54" t="s">
        <v>3630</v>
      </c>
      <c r="E90" s="6" t="s">
        <v>304</v>
      </c>
      <c r="F90" s="19">
        <v>1230</v>
      </c>
      <c r="G90" s="24">
        <v>86.04</v>
      </c>
      <c r="H90" s="24">
        <v>0.55000000000000004</v>
      </c>
      <c r="I90" s="31"/>
      <c r="J90" s="31"/>
      <c r="K90" s="35"/>
    </row>
    <row r="91" spans="2:11" x14ac:dyDescent="0.25">
      <c r="B91" s="8" t="s">
        <v>1944</v>
      </c>
      <c r="C91" s="57" t="s">
        <v>1945</v>
      </c>
      <c r="D91" s="54" t="s">
        <v>1946</v>
      </c>
      <c r="E91" s="6" t="s">
        <v>562</v>
      </c>
      <c r="F91" s="19">
        <v>190938</v>
      </c>
      <c r="G91" s="24">
        <v>83.44</v>
      </c>
      <c r="H91" s="24">
        <v>0.53</v>
      </c>
      <c r="I91" s="31"/>
      <c r="J91" s="31"/>
      <c r="K91" s="35"/>
    </row>
    <row r="92" spans="2:11" x14ac:dyDescent="0.25">
      <c r="B92" s="8" t="s">
        <v>141</v>
      </c>
      <c r="C92" s="57" t="s">
        <v>142</v>
      </c>
      <c r="D92" s="54" t="s">
        <v>143</v>
      </c>
      <c r="E92" s="6" t="s">
        <v>144</v>
      </c>
      <c r="F92" s="19">
        <v>2119</v>
      </c>
      <c r="G92" s="24">
        <v>83.41</v>
      </c>
      <c r="H92" s="24">
        <v>0.53</v>
      </c>
      <c r="I92" s="31"/>
      <c r="J92" s="31"/>
      <c r="K92" s="35"/>
    </row>
    <row r="93" spans="2:11" x14ac:dyDescent="0.25">
      <c r="B93" s="8" t="s">
        <v>320</v>
      </c>
      <c r="C93" s="57" t="s">
        <v>321</v>
      </c>
      <c r="D93" s="54" t="s">
        <v>322</v>
      </c>
      <c r="E93" s="6" t="s">
        <v>323</v>
      </c>
      <c r="F93" s="19">
        <v>5508</v>
      </c>
      <c r="G93" s="24">
        <v>83.28</v>
      </c>
      <c r="H93" s="24">
        <v>0.53</v>
      </c>
      <c r="I93" s="31"/>
      <c r="J93" s="31"/>
      <c r="K93" s="35"/>
    </row>
    <row r="94" spans="2:11" x14ac:dyDescent="0.25">
      <c r="B94" s="8" t="s">
        <v>2023</v>
      </c>
      <c r="C94" s="57" t="s">
        <v>2024</v>
      </c>
      <c r="D94" s="54" t="s">
        <v>2025</v>
      </c>
      <c r="E94" s="6" t="s">
        <v>114</v>
      </c>
      <c r="F94" s="19">
        <v>4958</v>
      </c>
      <c r="G94" s="24">
        <v>83.07</v>
      </c>
      <c r="H94" s="24">
        <v>0.53</v>
      </c>
      <c r="I94" s="31"/>
      <c r="J94" s="31"/>
      <c r="K94" s="35"/>
    </row>
    <row r="95" spans="2:11" x14ac:dyDescent="0.25">
      <c r="B95" s="8" t="s">
        <v>483</v>
      </c>
      <c r="C95" s="57" t="s">
        <v>484</v>
      </c>
      <c r="D95" s="54" t="s">
        <v>485</v>
      </c>
      <c r="E95" s="6" t="s">
        <v>100</v>
      </c>
      <c r="F95" s="19">
        <v>3588</v>
      </c>
      <c r="G95" s="24">
        <v>81.819999999999993</v>
      </c>
      <c r="H95" s="24">
        <v>0.52</v>
      </c>
      <c r="I95" s="31"/>
      <c r="J95" s="31"/>
      <c r="K95" s="35"/>
    </row>
    <row r="96" spans="2:11" x14ac:dyDescent="0.25">
      <c r="B96" s="8" t="s">
        <v>3631</v>
      </c>
      <c r="C96" s="57" t="s">
        <v>3632</v>
      </c>
      <c r="D96" s="54" t="s">
        <v>3633</v>
      </c>
      <c r="E96" s="6" t="s">
        <v>114</v>
      </c>
      <c r="F96" s="19">
        <v>6389</v>
      </c>
      <c r="G96" s="24">
        <v>80.349999999999994</v>
      </c>
      <c r="H96" s="24">
        <v>0.51</v>
      </c>
      <c r="I96" s="31"/>
      <c r="J96" s="31"/>
      <c r="K96" s="35"/>
    </row>
    <row r="97" spans="2:11" x14ac:dyDescent="0.25">
      <c r="B97" s="8" t="s">
        <v>291</v>
      </c>
      <c r="C97" s="57" t="s">
        <v>292</v>
      </c>
      <c r="D97" s="54" t="s">
        <v>293</v>
      </c>
      <c r="E97" s="6" t="s">
        <v>294</v>
      </c>
      <c r="F97" s="19">
        <v>12979</v>
      </c>
      <c r="G97" s="24">
        <v>79.849999999999994</v>
      </c>
      <c r="H97" s="24">
        <v>0.51</v>
      </c>
      <c r="I97" s="31"/>
      <c r="J97" s="31"/>
      <c r="K97" s="35"/>
    </row>
    <row r="98" spans="2:11" x14ac:dyDescent="0.25">
      <c r="B98" s="8" t="s">
        <v>1994</v>
      </c>
      <c r="C98" s="57" t="s">
        <v>1995</v>
      </c>
      <c r="D98" s="54" t="s">
        <v>1996</v>
      </c>
      <c r="E98" s="6" t="s">
        <v>304</v>
      </c>
      <c r="F98" s="19">
        <v>15383</v>
      </c>
      <c r="G98" s="24">
        <v>77.47</v>
      </c>
      <c r="H98" s="24">
        <v>0.5</v>
      </c>
      <c r="I98" s="31"/>
      <c r="J98" s="31"/>
      <c r="K98" s="35"/>
    </row>
    <row r="99" spans="2:11" x14ac:dyDescent="0.25">
      <c r="B99" s="8" t="s">
        <v>236</v>
      </c>
      <c r="C99" s="57" t="s">
        <v>237</v>
      </c>
      <c r="D99" s="54" t="s">
        <v>238</v>
      </c>
      <c r="E99" s="6" t="s">
        <v>125</v>
      </c>
      <c r="F99" s="19">
        <v>13261</v>
      </c>
      <c r="G99" s="24">
        <v>77.150000000000006</v>
      </c>
      <c r="H99" s="24">
        <v>0.49</v>
      </c>
      <c r="I99" s="31"/>
      <c r="J99" s="31"/>
      <c r="K99" s="35"/>
    </row>
    <row r="100" spans="2:11" x14ac:dyDescent="0.25">
      <c r="B100" s="8" t="s">
        <v>1941</v>
      </c>
      <c r="C100" s="57" t="s">
        <v>1942</v>
      </c>
      <c r="D100" s="54" t="s">
        <v>1943</v>
      </c>
      <c r="E100" s="6" t="s">
        <v>129</v>
      </c>
      <c r="F100" s="19">
        <v>10374</v>
      </c>
      <c r="G100" s="24">
        <v>77.06</v>
      </c>
      <c r="H100" s="24">
        <v>0.49</v>
      </c>
      <c r="I100" s="31"/>
      <c r="J100" s="31"/>
      <c r="K100" s="35"/>
    </row>
    <row r="101" spans="2:11" x14ac:dyDescent="0.25">
      <c r="B101" s="8" t="s">
        <v>1980</v>
      </c>
      <c r="C101" s="57" t="s">
        <v>1981</v>
      </c>
      <c r="D101" s="54" t="s">
        <v>1982</v>
      </c>
      <c r="E101" s="6" t="s">
        <v>60</v>
      </c>
      <c r="F101" s="19">
        <v>39194</v>
      </c>
      <c r="G101" s="24">
        <v>76.94</v>
      </c>
      <c r="H101" s="24">
        <v>0.49</v>
      </c>
      <c r="I101" s="31"/>
      <c r="J101" s="31"/>
      <c r="K101" s="35"/>
    </row>
    <row r="102" spans="2:11" x14ac:dyDescent="0.25">
      <c r="B102" s="8" t="s">
        <v>298</v>
      </c>
      <c r="C102" s="57" t="s">
        <v>299</v>
      </c>
      <c r="D102" s="54" t="s">
        <v>300</v>
      </c>
      <c r="E102" s="6" t="s">
        <v>125</v>
      </c>
      <c r="F102" s="19">
        <v>129622</v>
      </c>
      <c r="G102" s="24">
        <v>74.790000000000006</v>
      </c>
      <c r="H102" s="24">
        <v>0.48</v>
      </c>
      <c r="I102" s="31"/>
      <c r="J102" s="31"/>
      <c r="K102" s="35"/>
    </row>
    <row r="103" spans="2:11" x14ac:dyDescent="0.25">
      <c r="B103" s="8" t="s">
        <v>3634</v>
      </c>
      <c r="C103" s="57" t="s">
        <v>1153</v>
      </c>
      <c r="D103" s="54" t="s">
        <v>3635</v>
      </c>
      <c r="E103" s="6" t="s">
        <v>60</v>
      </c>
      <c r="F103" s="19">
        <v>21928</v>
      </c>
      <c r="G103" s="24">
        <v>74.75</v>
      </c>
      <c r="H103" s="24">
        <v>0.48</v>
      </c>
      <c r="I103" s="31"/>
      <c r="J103" s="31"/>
      <c r="K103" s="35"/>
    </row>
    <row r="104" spans="2:11" x14ac:dyDescent="0.25">
      <c r="B104" s="8" t="s">
        <v>2008</v>
      </c>
      <c r="C104" s="57" t="s">
        <v>2009</v>
      </c>
      <c r="D104" s="54" t="s">
        <v>2010</v>
      </c>
      <c r="E104" s="6" t="s">
        <v>60</v>
      </c>
      <c r="F104" s="19">
        <v>57403</v>
      </c>
      <c r="G104" s="24">
        <v>73.3</v>
      </c>
      <c r="H104" s="24">
        <v>0.47</v>
      </c>
      <c r="I104" s="31"/>
      <c r="J104" s="31"/>
      <c r="K104" s="35"/>
    </row>
    <row r="105" spans="2:11" x14ac:dyDescent="0.25">
      <c r="B105" s="8" t="s">
        <v>1740</v>
      </c>
      <c r="C105" s="57" t="s">
        <v>1741</v>
      </c>
      <c r="D105" s="54" t="s">
        <v>1742</v>
      </c>
      <c r="E105" s="6" t="s">
        <v>60</v>
      </c>
      <c r="F105" s="19">
        <v>1861</v>
      </c>
      <c r="G105" s="24">
        <v>72.63</v>
      </c>
      <c r="H105" s="24">
        <v>0.46</v>
      </c>
      <c r="I105" s="31"/>
      <c r="J105" s="31"/>
      <c r="K105" s="35"/>
    </row>
    <row r="106" spans="2:11" x14ac:dyDescent="0.25">
      <c r="B106" s="8" t="s">
        <v>3636</v>
      </c>
      <c r="C106" s="57" t="s">
        <v>3637</v>
      </c>
      <c r="D106" s="54" t="s">
        <v>3638</v>
      </c>
      <c r="E106" s="6" t="s">
        <v>268</v>
      </c>
      <c r="F106" s="19">
        <v>171</v>
      </c>
      <c r="G106" s="24">
        <v>71.27</v>
      </c>
      <c r="H106" s="24">
        <v>0.46</v>
      </c>
      <c r="I106" s="31"/>
      <c r="J106" s="31"/>
      <c r="K106" s="35"/>
    </row>
    <row r="107" spans="2:11" x14ac:dyDescent="0.25">
      <c r="B107" s="8" t="s">
        <v>3639</v>
      </c>
      <c r="C107" s="57" t="s">
        <v>3640</v>
      </c>
      <c r="D107" s="54" t="s">
        <v>3641</v>
      </c>
      <c r="E107" s="6" t="s">
        <v>304</v>
      </c>
      <c r="F107" s="19">
        <v>1645</v>
      </c>
      <c r="G107" s="24">
        <v>71.010000000000005</v>
      </c>
      <c r="H107" s="24">
        <v>0.45</v>
      </c>
      <c r="I107" s="31"/>
      <c r="J107" s="31"/>
      <c r="K107" s="35"/>
    </row>
    <row r="108" spans="2:11" x14ac:dyDescent="0.25">
      <c r="B108" s="8" t="s">
        <v>533</v>
      </c>
      <c r="C108" s="57" t="s">
        <v>534</v>
      </c>
      <c r="D108" s="54" t="s">
        <v>535</v>
      </c>
      <c r="E108" s="6" t="s">
        <v>304</v>
      </c>
      <c r="F108" s="19">
        <v>1885</v>
      </c>
      <c r="G108" s="24">
        <v>70.5</v>
      </c>
      <c r="H108" s="24">
        <v>0.45</v>
      </c>
      <c r="I108" s="31"/>
      <c r="J108" s="31"/>
      <c r="K108" s="35"/>
    </row>
    <row r="109" spans="2:11" x14ac:dyDescent="0.25">
      <c r="B109" s="8" t="s">
        <v>809</v>
      </c>
      <c r="C109" s="57" t="s">
        <v>810</v>
      </c>
      <c r="D109" s="54" t="s">
        <v>811</v>
      </c>
      <c r="E109" s="6" t="s">
        <v>53</v>
      </c>
      <c r="F109" s="19">
        <v>1802</v>
      </c>
      <c r="G109" s="24">
        <v>69.53</v>
      </c>
      <c r="H109" s="24">
        <v>0.44</v>
      </c>
      <c r="I109" s="31"/>
      <c r="J109" s="31"/>
      <c r="K109" s="35"/>
    </row>
    <row r="110" spans="2:11" x14ac:dyDescent="0.25">
      <c r="B110" s="8" t="s">
        <v>1965</v>
      </c>
      <c r="C110" s="57" t="s">
        <v>1966</v>
      </c>
      <c r="D110" s="54" t="s">
        <v>1967</v>
      </c>
      <c r="E110" s="6" t="s">
        <v>252</v>
      </c>
      <c r="F110" s="19">
        <v>3054</v>
      </c>
      <c r="G110" s="24">
        <v>68.67</v>
      </c>
      <c r="H110" s="24">
        <v>0.44</v>
      </c>
      <c r="I110" s="31"/>
      <c r="J110" s="31"/>
      <c r="K110" s="35"/>
    </row>
    <row r="111" spans="2:11" x14ac:dyDescent="0.25">
      <c r="B111" s="8" t="s">
        <v>3642</v>
      </c>
      <c r="C111" s="57" t="s">
        <v>3643</v>
      </c>
      <c r="D111" s="54" t="s">
        <v>3644</v>
      </c>
      <c r="E111" s="6" t="s">
        <v>393</v>
      </c>
      <c r="F111" s="19">
        <v>27610</v>
      </c>
      <c r="G111" s="24">
        <v>67.63</v>
      </c>
      <c r="H111" s="24">
        <v>0.43</v>
      </c>
      <c r="I111" s="31"/>
      <c r="J111" s="31"/>
      <c r="K111" s="35"/>
    </row>
    <row r="112" spans="2:11" x14ac:dyDescent="0.25">
      <c r="B112" s="8" t="s">
        <v>1743</v>
      </c>
      <c r="C112" s="57" t="s">
        <v>1744</v>
      </c>
      <c r="D112" s="54" t="s">
        <v>1745</v>
      </c>
      <c r="E112" s="6" t="s">
        <v>79</v>
      </c>
      <c r="F112" s="19">
        <v>2942</v>
      </c>
      <c r="G112" s="24">
        <v>67.13</v>
      </c>
      <c r="H112" s="24">
        <v>0.43</v>
      </c>
      <c r="I112" s="31"/>
      <c r="J112" s="31"/>
      <c r="K112" s="35"/>
    </row>
    <row r="113" spans="2:11" x14ac:dyDescent="0.25">
      <c r="B113" s="8" t="s">
        <v>239</v>
      </c>
      <c r="C113" s="57" t="s">
        <v>240</v>
      </c>
      <c r="D113" s="54" t="s">
        <v>241</v>
      </c>
      <c r="E113" s="6" t="s">
        <v>242</v>
      </c>
      <c r="F113" s="19">
        <v>15631</v>
      </c>
      <c r="G113" s="24">
        <v>66.38</v>
      </c>
      <c r="H113" s="24">
        <v>0.42</v>
      </c>
      <c r="I113" s="31"/>
      <c r="J113" s="31"/>
      <c r="K113" s="35"/>
    </row>
    <row r="114" spans="2:11" x14ac:dyDescent="0.25">
      <c r="B114" s="8" t="s">
        <v>3645</v>
      </c>
      <c r="C114" s="57" t="s">
        <v>1225</v>
      </c>
      <c r="D114" s="54" t="s">
        <v>3646</v>
      </c>
      <c r="E114" s="6" t="s">
        <v>64</v>
      </c>
      <c r="F114" s="19">
        <v>89647</v>
      </c>
      <c r="G114" s="24">
        <v>64.77</v>
      </c>
      <c r="H114" s="24">
        <v>0.41</v>
      </c>
      <c r="I114" s="31"/>
      <c r="J114" s="31"/>
      <c r="K114" s="35"/>
    </row>
    <row r="115" spans="2:11" x14ac:dyDescent="0.25">
      <c r="B115" s="8" t="s">
        <v>3647</v>
      </c>
      <c r="C115" s="57" t="s">
        <v>3648</v>
      </c>
      <c r="D115" s="54" t="s">
        <v>3649</v>
      </c>
      <c r="E115" s="6" t="s">
        <v>503</v>
      </c>
      <c r="F115" s="19">
        <v>5307</v>
      </c>
      <c r="G115" s="24">
        <v>63.08</v>
      </c>
      <c r="H115" s="24">
        <v>0.4</v>
      </c>
      <c r="I115" s="31"/>
      <c r="J115" s="31"/>
      <c r="K115" s="35"/>
    </row>
    <row r="116" spans="2:11" x14ac:dyDescent="0.25">
      <c r="B116" s="8" t="s">
        <v>929</v>
      </c>
      <c r="C116" s="57" t="s">
        <v>930</v>
      </c>
      <c r="D116" s="54" t="s">
        <v>931</v>
      </c>
      <c r="E116" s="6" t="s">
        <v>162</v>
      </c>
      <c r="F116" s="19">
        <v>10825</v>
      </c>
      <c r="G116" s="24">
        <v>62.23</v>
      </c>
      <c r="H116" s="24">
        <v>0.4</v>
      </c>
      <c r="I116" s="31"/>
      <c r="J116" s="31"/>
      <c r="K116" s="35"/>
    </row>
    <row r="117" spans="2:11" x14ac:dyDescent="0.25">
      <c r="B117" s="8" t="s">
        <v>1983</v>
      </c>
      <c r="C117" s="57" t="s">
        <v>1984</v>
      </c>
      <c r="D117" s="54" t="s">
        <v>1985</v>
      </c>
      <c r="E117" s="6" t="s">
        <v>386</v>
      </c>
      <c r="F117" s="19">
        <v>13278</v>
      </c>
      <c r="G117" s="24">
        <v>61.75</v>
      </c>
      <c r="H117" s="24">
        <v>0.39</v>
      </c>
      <c r="I117" s="31"/>
      <c r="J117" s="31"/>
      <c r="K117" s="35"/>
    </row>
    <row r="118" spans="2:11" x14ac:dyDescent="0.25">
      <c r="B118" s="8" t="s">
        <v>138</v>
      </c>
      <c r="C118" s="57" t="s">
        <v>139</v>
      </c>
      <c r="D118" s="54" t="s">
        <v>140</v>
      </c>
      <c r="E118" s="6" t="s">
        <v>100</v>
      </c>
      <c r="F118" s="19">
        <v>1799</v>
      </c>
      <c r="G118" s="24">
        <v>61.59</v>
      </c>
      <c r="H118" s="24">
        <v>0.39</v>
      </c>
      <c r="I118" s="31"/>
      <c r="J118" s="31"/>
      <c r="K118" s="35"/>
    </row>
    <row r="119" spans="2:11" x14ac:dyDescent="0.25">
      <c r="B119" s="8" t="s">
        <v>3650</v>
      </c>
      <c r="C119" s="57" t="s">
        <v>3651</v>
      </c>
      <c r="D119" s="54" t="s">
        <v>3652</v>
      </c>
      <c r="E119" s="6" t="s">
        <v>137</v>
      </c>
      <c r="F119" s="19">
        <v>19560</v>
      </c>
      <c r="G119" s="24">
        <v>60.12</v>
      </c>
      <c r="H119" s="24">
        <v>0.38</v>
      </c>
      <c r="I119" s="31"/>
      <c r="J119" s="31"/>
      <c r="K119" s="35"/>
    </row>
    <row r="120" spans="2:11" x14ac:dyDescent="0.25">
      <c r="B120" s="8" t="s">
        <v>2042</v>
      </c>
      <c r="C120" s="57" t="s">
        <v>2043</v>
      </c>
      <c r="D120" s="54" t="s">
        <v>2044</v>
      </c>
      <c r="E120" s="6" t="s">
        <v>228</v>
      </c>
      <c r="F120" s="19">
        <v>2639</v>
      </c>
      <c r="G120" s="24">
        <v>59.63</v>
      </c>
      <c r="H120" s="24">
        <v>0.38</v>
      </c>
      <c r="I120" s="31"/>
      <c r="J120" s="31"/>
      <c r="K120" s="35"/>
    </row>
    <row r="121" spans="2:11" x14ac:dyDescent="0.25">
      <c r="B121" s="8" t="s">
        <v>3653</v>
      </c>
      <c r="C121" s="57" t="s">
        <v>3654</v>
      </c>
      <c r="D121" s="54" t="s">
        <v>3655</v>
      </c>
      <c r="E121" s="6" t="s">
        <v>374</v>
      </c>
      <c r="F121" s="19">
        <v>217</v>
      </c>
      <c r="G121" s="24">
        <v>58.62</v>
      </c>
      <c r="H121" s="24">
        <v>0.37</v>
      </c>
      <c r="I121" s="31"/>
      <c r="J121" s="31"/>
      <c r="K121" s="35"/>
    </row>
    <row r="122" spans="2:11" x14ac:dyDescent="0.25">
      <c r="B122" s="8" t="s">
        <v>288</v>
      </c>
      <c r="C122" s="57" t="s">
        <v>289</v>
      </c>
      <c r="D122" s="54" t="s">
        <v>290</v>
      </c>
      <c r="E122" s="6" t="s">
        <v>129</v>
      </c>
      <c r="F122" s="19">
        <v>5337</v>
      </c>
      <c r="G122" s="24">
        <v>56.71</v>
      </c>
      <c r="H122" s="24">
        <v>0.36</v>
      </c>
      <c r="I122" s="31"/>
      <c r="J122" s="31"/>
      <c r="K122" s="35"/>
    </row>
    <row r="123" spans="2:11" x14ac:dyDescent="0.25">
      <c r="B123" s="8" t="s">
        <v>2340</v>
      </c>
      <c r="C123" s="57" t="s">
        <v>1191</v>
      </c>
      <c r="D123" s="54" t="s">
        <v>2341</v>
      </c>
      <c r="E123" s="6" t="s">
        <v>64</v>
      </c>
      <c r="F123" s="19">
        <v>19218</v>
      </c>
      <c r="G123" s="24">
        <v>56.22</v>
      </c>
      <c r="H123" s="24">
        <v>0.36</v>
      </c>
      <c r="I123" s="31"/>
      <c r="J123" s="31"/>
      <c r="K123" s="35"/>
    </row>
    <row r="124" spans="2:11" x14ac:dyDescent="0.25">
      <c r="B124" s="8" t="s">
        <v>3656</v>
      </c>
      <c r="C124" s="57" t="s">
        <v>3657</v>
      </c>
      <c r="D124" s="54" t="s">
        <v>3658</v>
      </c>
      <c r="E124" s="6" t="s">
        <v>114</v>
      </c>
      <c r="F124" s="19">
        <v>10251</v>
      </c>
      <c r="G124" s="24">
        <v>56.11</v>
      </c>
      <c r="H124" s="24">
        <v>0.36</v>
      </c>
      <c r="I124" s="31"/>
      <c r="J124" s="31"/>
      <c r="K124" s="35"/>
    </row>
    <row r="125" spans="2:11" x14ac:dyDescent="0.25">
      <c r="B125" s="8" t="s">
        <v>3659</v>
      </c>
      <c r="C125" s="57" t="s">
        <v>3660</v>
      </c>
      <c r="D125" s="54" t="s">
        <v>3661</v>
      </c>
      <c r="E125" s="6" t="s">
        <v>148</v>
      </c>
      <c r="F125" s="19">
        <v>29762</v>
      </c>
      <c r="G125" s="24">
        <v>56.06</v>
      </c>
      <c r="H125" s="24">
        <v>0.36</v>
      </c>
      <c r="I125" s="31"/>
      <c r="J125" s="31"/>
      <c r="K125" s="35"/>
    </row>
    <row r="126" spans="2:11" x14ac:dyDescent="0.25">
      <c r="B126" s="8" t="s">
        <v>1947</v>
      </c>
      <c r="C126" s="57" t="s">
        <v>1948</v>
      </c>
      <c r="D126" s="54" t="s">
        <v>1949</v>
      </c>
      <c r="E126" s="6" t="s">
        <v>152</v>
      </c>
      <c r="F126" s="19">
        <v>25622</v>
      </c>
      <c r="G126" s="24">
        <v>54.56</v>
      </c>
      <c r="H126" s="24">
        <v>0.35</v>
      </c>
      <c r="I126" s="31"/>
      <c r="J126" s="31"/>
      <c r="K126" s="35"/>
    </row>
    <row r="127" spans="2:11" x14ac:dyDescent="0.25">
      <c r="B127" s="8" t="s">
        <v>3662</v>
      </c>
      <c r="C127" s="57" t="s">
        <v>3663</v>
      </c>
      <c r="D127" s="54" t="s">
        <v>3664</v>
      </c>
      <c r="E127" s="6" t="s">
        <v>60</v>
      </c>
      <c r="F127" s="19">
        <v>3539</v>
      </c>
      <c r="G127" s="24">
        <v>54.39</v>
      </c>
      <c r="H127" s="24">
        <v>0.35</v>
      </c>
      <c r="I127" s="31"/>
      <c r="J127" s="31"/>
      <c r="K127" s="35"/>
    </row>
    <row r="128" spans="2:11" x14ac:dyDescent="0.25">
      <c r="B128" s="8" t="s">
        <v>285</v>
      </c>
      <c r="C128" s="57" t="s">
        <v>286</v>
      </c>
      <c r="D128" s="54" t="s">
        <v>287</v>
      </c>
      <c r="E128" s="6" t="s">
        <v>114</v>
      </c>
      <c r="F128" s="19">
        <v>5570</v>
      </c>
      <c r="G128" s="24">
        <v>50.63</v>
      </c>
      <c r="H128" s="24">
        <v>0.32</v>
      </c>
      <c r="I128" s="31"/>
      <c r="J128" s="31"/>
      <c r="K128" s="35"/>
    </row>
    <row r="129" spans="2:11" x14ac:dyDescent="0.25">
      <c r="B129" s="8" t="s">
        <v>3665</v>
      </c>
      <c r="C129" s="57" t="s">
        <v>3666</v>
      </c>
      <c r="D129" s="54" t="s">
        <v>3667</v>
      </c>
      <c r="E129" s="6" t="s">
        <v>129</v>
      </c>
      <c r="F129" s="19">
        <v>3361</v>
      </c>
      <c r="G129" s="24">
        <v>49.71</v>
      </c>
      <c r="H129" s="24">
        <v>0.32</v>
      </c>
      <c r="I129" s="31"/>
      <c r="J129" s="31"/>
      <c r="K129" s="35"/>
    </row>
    <row r="130" spans="2:11" x14ac:dyDescent="0.25">
      <c r="B130" s="8" t="s">
        <v>3668</v>
      </c>
      <c r="C130" s="57" t="s">
        <v>3669</v>
      </c>
      <c r="D130" s="54" t="s">
        <v>3670</v>
      </c>
      <c r="E130" s="6" t="s">
        <v>53</v>
      </c>
      <c r="F130" s="19">
        <v>4872</v>
      </c>
      <c r="G130" s="24">
        <v>47.67</v>
      </c>
      <c r="H130" s="24">
        <v>0.3</v>
      </c>
      <c r="I130" s="31"/>
      <c r="J130" s="31"/>
      <c r="K130" s="35"/>
    </row>
    <row r="131" spans="2:11" x14ac:dyDescent="0.25">
      <c r="B131" s="8" t="s">
        <v>3671</v>
      </c>
      <c r="C131" s="57" t="s">
        <v>3672</v>
      </c>
      <c r="D131" s="54" t="s">
        <v>3673</v>
      </c>
      <c r="E131" s="6" t="s">
        <v>114</v>
      </c>
      <c r="F131" s="19">
        <v>10395</v>
      </c>
      <c r="G131" s="24">
        <v>46.82</v>
      </c>
      <c r="H131" s="24">
        <v>0.3</v>
      </c>
      <c r="I131" s="31"/>
      <c r="J131" s="31"/>
      <c r="K131" s="35"/>
    </row>
    <row r="132" spans="2:11" x14ac:dyDescent="0.25">
      <c r="B132" s="8" t="s">
        <v>3674</v>
      </c>
      <c r="C132" s="57" t="s">
        <v>1550</v>
      </c>
      <c r="D132" s="54" t="s">
        <v>3675</v>
      </c>
      <c r="E132" s="6" t="s">
        <v>60</v>
      </c>
      <c r="F132" s="19">
        <v>141161</v>
      </c>
      <c r="G132" s="24">
        <v>46.16</v>
      </c>
      <c r="H132" s="24">
        <v>0.3</v>
      </c>
      <c r="I132" s="31"/>
      <c r="J132" s="31"/>
      <c r="K132" s="35"/>
    </row>
    <row r="133" spans="2:11" x14ac:dyDescent="0.25">
      <c r="B133" s="8" t="s">
        <v>3676</v>
      </c>
      <c r="C133" s="57" t="s">
        <v>3677</v>
      </c>
      <c r="D133" s="54" t="s">
        <v>3678</v>
      </c>
      <c r="E133" s="6" t="s">
        <v>144</v>
      </c>
      <c r="F133" s="19">
        <v>4112</v>
      </c>
      <c r="G133" s="24">
        <v>45.08</v>
      </c>
      <c r="H133" s="24">
        <v>0.28999999999999998</v>
      </c>
      <c r="I133" s="31"/>
      <c r="J133" s="31"/>
      <c r="K133" s="35"/>
    </row>
    <row r="134" spans="2:11" x14ac:dyDescent="0.25">
      <c r="B134" s="8" t="s">
        <v>1901</v>
      </c>
      <c r="C134" s="57" t="s">
        <v>1902</v>
      </c>
      <c r="D134" s="54" t="s">
        <v>1903</v>
      </c>
      <c r="E134" s="6" t="s">
        <v>232</v>
      </c>
      <c r="F134" s="19">
        <v>600938</v>
      </c>
      <c r="G134" s="24">
        <v>44.77</v>
      </c>
      <c r="H134" s="24">
        <v>0.28999999999999998</v>
      </c>
      <c r="I134" s="31"/>
      <c r="J134" s="31"/>
      <c r="K134" s="35"/>
    </row>
    <row r="135" spans="2:11" x14ac:dyDescent="0.25">
      <c r="B135" s="8" t="s">
        <v>1771</v>
      </c>
      <c r="C135" s="57" t="s">
        <v>1772</v>
      </c>
      <c r="D135" s="54" t="s">
        <v>1773</v>
      </c>
      <c r="E135" s="6" t="s">
        <v>129</v>
      </c>
      <c r="F135" s="19">
        <v>3138</v>
      </c>
      <c r="G135" s="24">
        <v>44.72</v>
      </c>
      <c r="H135" s="24">
        <v>0.28999999999999998</v>
      </c>
      <c r="I135" s="31"/>
      <c r="J135" s="31"/>
      <c r="K135" s="35"/>
    </row>
    <row r="136" spans="2:11" x14ac:dyDescent="0.25">
      <c r="B136" s="8" t="s">
        <v>246</v>
      </c>
      <c r="C136" s="57" t="s">
        <v>247</v>
      </c>
      <c r="D136" s="54" t="s">
        <v>248</v>
      </c>
      <c r="E136" s="6" t="s">
        <v>125</v>
      </c>
      <c r="F136" s="19">
        <v>366</v>
      </c>
      <c r="G136" s="24">
        <v>44.51</v>
      </c>
      <c r="H136" s="24">
        <v>0.28000000000000003</v>
      </c>
      <c r="I136" s="31"/>
      <c r="J136" s="31"/>
      <c r="K136" s="35"/>
    </row>
    <row r="137" spans="2:11" x14ac:dyDescent="0.25">
      <c r="B137" s="8" t="s">
        <v>2488</v>
      </c>
      <c r="C137" s="57" t="s">
        <v>2489</v>
      </c>
      <c r="D137" s="54" t="s">
        <v>2490</v>
      </c>
      <c r="E137" s="6" t="s">
        <v>64</v>
      </c>
      <c r="F137" s="19">
        <v>60156</v>
      </c>
      <c r="G137" s="24">
        <v>44.27</v>
      </c>
      <c r="H137" s="24">
        <v>0.28000000000000003</v>
      </c>
      <c r="I137" s="31"/>
      <c r="J137" s="31"/>
      <c r="K137" s="35"/>
    </row>
    <row r="138" spans="2:11" x14ac:dyDescent="0.25">
      <c r="B138" s="8" t="s">
        <v>1774</v>
      </c>
      <c r="C138" s="57" t="s">
        <v>1775</v>
      </c>
      <c r="D138" s="54" t="s">
        <v>1776</v>
      </c>
      <c r="E138" s="6" t="s">
        <v>129</v>
      </c>
      <c r="F138" s="19">
        <v>1165</v>
      </c>
      <c r="G138" s="24">
        <v>44</v>
      </c>
      <c r="H138" s="24">
        <v>0.28000000000000003</v>
      </c>
      <c r="I138" s="31"/>
      <c r="J138" s="31"/>
      <c r="K138" s="35"/>
    </row>
    <row r="139" spans="2:11" x14ac:dyDescent="0.25">
      <c r="B139" s="8" t="s">
        <v>890</v>
      </c>
      <c r="C139" s="57" t="s">
        <v>891</v>
      </c>
      <c r="D139" s="54" t="s">
        <v>892</v>
      </c>
      <c r="E139" s="6" t="s">
        <v>110</v>
      </c>
      <c r="F139" s="19">
        <v>6593</v>
      </c>
      <c r="G139" s="24">
        <v>43.82</v>
      </c>
      <c r="H139" s="24">
        <v>0.28000000000000003</v>
      </c>
      <c r="I139" s="31"/>
      <c r="J139" s="31"/>
      <c r="K139" s="35"/>
    </row>
    <row r="140" spans="2:11" x14ac:dyDescent="0.25">
      <c r="B140" s="8" t="s">
        <v>1751</v>
      </c>
      <c r="C140" s="57" t="s">
        <v>1752</v>
      </c>
      <c r="D140" s="54" t="s">
        <v>1753</v>
      </c>
      <c r="E140" s="6" t="s">
        <v>125</v>
      </c>
      <c r="F140" s="19">
        <v>2713</v>
      </c>
      <c r="G140" s="24">
        <v>42.85</v>
      </c>
      <c r="H140" s="24">
        <v>0.27</v>
      </c>
      <c r="I140" s="31"/>
      <c r="J140" s="31"/>
      <c r="K140" s="35"/>
    </row>
    <row r="141" spans="2:11" x14ac:dyDescent="0.25">
      <c r="B141" s="8" t="s">
        <v>3679</v>
      </c>
      <c r="C141" s="57" t="s">
        <v>3680</v>
      </c>
      <c r="D141" s="54" t="s">
        <v>3681</v>
      </c>
      <c r="E141" s="6" t="s">
        <v>433</v>
      </c>
      <c r="F141" s="19">
        <v>971</v>
      </c>
      <c r="G141" s="24">
        <v>42.54</v>
      </c>
      <c r="H141" s="24">
        <v>0.27</v>
      </c>
      <c r="I141" s="31"/>
      <c r="J141" s="31"/>
      <c r="K141" s="35"/>
    </row>
    <row r="142" spans="2:11" x14ac:dyDescent="0.25">
      <c r="B142" s="8" t="s">
        <v>3682</v>
      </c>
      <c r="C142" s="57" t="s">
        <v>3683</v>
      </c>
      <c r="D142" s="54" t="s">
        <v>3684</v>
      </c>
      <c r="E142" s="6" t="s">
        <v>433</v>
      </c>
      <c r="F142" s="19">
        <v>9628</v>
      </c>
      <c r="G142" s="24">
        <v>42.01</v>
      </c>
      <c r="H142" s="24">
        <v>0.27</v>
      </c>
      <c r="I142" s="31"/>
      <c r="J142" s="31"/>
      <c r="K142" s="35"/>
    </row>
    <row r="143" spans="2:11" x14ac:dyDescent="0.25">
      <c r="B143" s="8" t="s">
        <v>3685</v>
      </c>
      <c r="C143" s="57" t="s">
        <v>1111</v>
      </c>
      <c r="D143" s="54" t="s">
        <v>3686</v>
      </c>
      <c r="E143" s="6" t="s">
        <v>133</v>
      </c>
      <c r="F143" s="19">
        <v>6229</v>
      </c>
      <c r="G143" s="24">
        <v>37.9</v>
      </c>
      <c r="H143" s="24">
        <v>0.24</v>
      </c>
      <c r="I143" s="31"/>
      <c r="J143" s="31"/>
      <c r="K143" s="35"/>
    </row>
    <row r="144" spans="2:11" x14ac:dyDescent="0.25">
      <c r="B144" s="8" t="s">
        <v>3687</v>
      </c>
      <c r="C144" s="57" t="s">
        <v>3688</v>
      </c>
      <c r="D144" s="54" t="s">
        <v>3689</v>
      </c>
      <c r="E144" s="6" t="s">
        <v>281</v>
      </c>
      <c r="F144" s="19">
        <v>6286</v>
      </c>
      <c r="G144" s="24">
        <v>36.78</v>
      </c>
      <c r="H144" s="24">
        <v>0.24</v>
      </c>
      <c r="I144" s="31"/>
      <c r="J144" s="31"/>
      <c r="K144" s="35"/>
    </row>
    <row r="145" spans="2:11" x14ac:dyDescent="0.25">
      <c r="B145" s="8" t="s">
        <v>3690</v>
      </c>
      <c r="C145" s="57" t="s">
        <v>3691</v>
      </c>
      <c r="D145" s="54" t="s">
        <v>3692</v>
      </c>
      <c r="E145" s="6" t="s">
        <v>304</v>
      </c>
      <c r="F145" s="19">
        <v>1983</v>
      </c>
      <c r="G145" s="24">
        <v>36.15</v>
      </c>
      <c r="H145" s="24">
        <v>0.23</v>
      </c>
      <c r="I145" s="31"/>
      <c r="J145" s="31"/>
      <c r="K145" s="35"/>
    </row>
    <row r="146" spans="2:11" x14ac:dyDescent="0.25">
      <c r="B146" s="8" t="s">
        <v>3693</v>
      </c>
      <c r="C146" s="57" t="s">
        <v>3694</v>
      </c>
      <c r="D146" s="54" t="s">
        <v>3695</v>
      </c>
      <c r="E146" s="6" t="s">
        <v>114</v>
      </c>
      <c r="F146" s="19">
        <v>2447</v>
      </c>
      <c r="G146" s="24">
        <v>36.07</v>
      </c>
      <c r="H146" s="24">
        <v>0.23</v>
      </c>
      <c r="I146" s="31"/>
      <c r="J146" s="31"/>
      <c r="K146" s="35"/>
    </row>
    <row r="147" spans="2:11" x14ac:dyDescent="0.25">
      <c r="B147" s="8" t="s">
        <v>3696</v>
      </c>
      <c r="C147" s="57" t="s">
        <v>3697</v>
      </c>
      <c r="D147" s="54" t="s">
        <v>3698</v>
      </c>
      <c r="E147" s="6" t="s">
        <v>133</v>
      </c>
      <c r="F147" s="19">
        <v>12506</v>
      </c>
      <c r="G147" s="24">
        <v>36.04</v>
      </c>
      <c r="H147" s="24">
        <v>0.23</v>
      </c>
      <c r="I147" s="31"/>
      <c r="J147" s="31"/>
      <c r="K147" s="35"/>
    </row>
    <row r="148" spans="2:11" x14ac:dyDescent="0.25">
      <c r="B148" s="8" t="s">
        <v>539</v>
      </c>
      <c r="C148" s="57" t="s">
        <v>540</v>
      </c>
      <c r="D148" s="54" t="s">
        <v>541</v>
      </c>
      <c r="E148" s="6" t="s">
        <v>152</v>
      </c>
      <c r="F148" s="19">
        <v>2810</v>
      </c>
      <c r="G148" s="24">
        <v>34.82</v>
      </c>
      <c r="H148" s="24">
        <v>0.22</v>
      </c>
      <c r="I148" s="31"/>
      <c r="J148" s="31"/>
      <c r="K148" s="35"/>
    </row>
    <row r="149" spans="2:11" x14ac:dyDescent="0.25">
      <c r="B149" s="8" t="s">
        <v>3699</v>
      </c>
      <c r="C149" s="57" t="s">
        <v>3700</v>
      </c>
      <c r="D149" s="54" t="s">
        <v>3701</v>
      </c>
      <c r="E149" s="6" t="s">
        <v>281</v>
      </c>
      <c r="F149" s="19">
        <v>18951</v>
      </c>
      <c r="G149" s="24">
        <v>34.61</v>
      </c>
      <c r="H149" s="24">
        <v>0.22</v>
      </c>
      <c r="I149" s="31"/>
      <c r="J149" s="31"/>
      <c r="K149" s="35"/>
    </row>
    <row r="150" spans="2:11" x14ac:dyDescent="0.25">
      <c r="B150" s="8" t="s">
        <v>3702</v>
      </c>
      <c r="C150" s="57" t="s">
        <v>3703</v>
      </c>
      <c r="D150" s="54" t="s">
        <v>3704</v>
      </c>
      <c r="E150" s="6" t="s">
        <v>179</v>
      </c>
      <c r="F150" s="19">
        <v>458</v>
      </c>
      <c r="G150" s="24">
        <v>33.18</v>
      </c>
      <c r="H150" s="24">
        <v>0.21</v>
      </c>
      <c r="I150" s="31"/>
      <c r="J150" s="31"/>
      <c r="K150" s="35"/>
    </row>
    <row r="151" spans="2:11" x14ac:dyDescent="0.25">
      <c r="B151" s="8" t="s">
        <v>3705</v>
      </c>
      <c r="C151" s="57" t="s">
        <v>3706</v>
      </c>
      <c r="D151" s="54" t="s">
        <v>3707</v>
      </c>
      <c r="E151" s="6" t="s">
        <v>110</v>
      </c>
      <c r="F151" s="19">
        <v>90431</v>
      </c>
      <c r="G151" s="24">
        <v>30.02</v>
      </c>
      <c r="H151" s="24">
        <v>0.19</v>
      </c>
      <c r="I151" s="31"/>
      <c r="J151" s="31"/>
      <c r="K151" s="35"/>
    </row>
    <row r="152" spans="2:11" x14ac:dyDescent="0.25">
      <c r="B152" s="8" t="s">
        <v>3708</v>
      </c>
      <c r="C152" s="57" t="s">
        <v>3709</v>
      </c>
      <c r="D152" s="54" t="s">
        <v>3710</v>
      </c>
      <c r="E152" s="6" t="s">
        <v>304</v>
      </c>
      <c r="F152" s="19">
        <v>1065</v>
      </c>
      <c r="G152" s="24">
        <v>29.02</v>
      </c>
      <c r="H152" s="24">
        <v>0.19</v>
      </c>
      <c r="I152" s="31"/>
      <c r="J152" s="31"/>
      <c r="K152" s="35"/>
    </row>
    <row r="153" spans="2:11" x14ac:dyDescent="0.25">
      <c r="B153" s="8" t="s">
        <v>2368</v>
      </c>
      <c r="C153" s="57" t="s">
        <v>2369</v>
      </c>
      <c r="D153" s="54" t="s">
        <v>2370</v>
      </c>
      <c r="E153" s="6" t="s">
        <v>304</v>
      </c>
      <c r="F153" s="19">
        <v>591</v>
      </c>
      <c r="G153" s="24">
        <v>28.89</v>
      </c>
      <c r="H153" s="24">
        <v>0.18</v>
      </c>
      <c r="I153" s="31"/>
      <c r="J153" s="31"/>
      <c r="K153" s="35"/>
    </row>
    <row r="154" spans="2:11" x14ac:dyDescent="0.25">
      <c r="B154" s="8" t="s">
        <v>1953</v>
      </c>
      <c r="C154" s="57" t="s">
        <v>1954</v>
      </c>
      <c r="D154" s="54" t="s">
        <v>1955</v>
      </c>
      <c r="E154" s="6" t="s">
        <v>172</v>
      </c>
      <c r="F154" s="19">
        <v>6385</v>
      </c>
      <c r="G154" s="24">
        <v>28.05</v>
      </c>
      <c r="H154" s="24">
        <v>0.18</v>
      </c>
      <c r="I154" s="31"/>
      <c r="J154" s="31"/>
      <c r="K154" s="35"/>
    </row>
    <row r="155" spans="2:11" x14ac:dyDescent="0.25">
      <c r="B155" s="8" t="s">
        <v>3711</v>
      </c>
      <c r="C155" s="57" t="s">
        <v>1335</v>
      </c>
      <c r="D155" s="54" t="s">
        <v>3712</v>
      </c>
      <c r="E155" s="6" t="s">
        <v>232</v>
      </c>
      <c r="F155" s="19">
        <v>39216</v>
      </c>
      <c r="G155" s="24">
        <v>27.9</v>
      </c>
      <c r="H155" s="24">
        <v>0.18</v>
      </c>
      <c r="I155" s="31"/>
      <c r="J155" s="31"/>
      <c r="K155" s="35"/>
    </row>
    <row r="156" spans="2:11" x14ac:dyDescent="0.25">
      <c r="B156" s="8" t="s">
        <v>3713</v>
      </c>
      <c r="C156" s="57" t="s">
        <v>1074</v>
      </c>
      <c r="D156" s="54" t="s">
        <v>3714</v>
      </c>
      <c r="E156" s="6" t="s">
        <v>374</v>
      </c>
      <c r="F156" s="19">
        <v>4935</v>
      </c>
      <c r="G156" s="24">
        <v>25.56</v>
      </c>
      <c r="H156" s="24">
        <v>0.16</v>
      </c>
      <c r="I156" s="31"/>
      <c r="J156" s="31"/>
      <c r="K156" s="35"/>
    </row>
    <row r="157" spans="2:11" x14ac:dyDescent="0.25">
      <c r="B157" s="8" t="s">
        <v>472</v>
      </c>
      <c r="C157" s="57" t="s">
        <v>473</v>
      </c>
      <c r="D157" s="54" t="s">
        <v>474</v>
      </c>
      <c r="E157" s="6" t="s">
        <v>281</v>
      </c>
      <c r="F157" s="19">
        <v>19073</v>
      </c>
      <c r="G157" s="24">
        <v>22.31</v>
      </c>
      <c r="H157" s="24">
        <v>0.14000000000000001</v>
      </c>
      <c r="I157" s="31"/>
      <c r="J157" s="31"/>
      <c r="K157" s="35"/>
    </row>
    <row r="158" spans="2:11" x14ac:dyDescent="0.25">
      <c r="B158" s="8" t="s">
        <v>3715</v>
      </c>
      <c r="C158" s="57" t="s">
        <v>3716</v>
      </c>
      <c r="D158" s="54" t="s">
        <v>3717</v>
      </c>
      <c r="E158" s="6" t="s">
        <v>114</v>
      </c>
      <c r="F158" s="19">
        <v>2306</v>
      </c>
      <c r="G158" s="24">
        <v>21.6</v>
      </c>
      <c r="H158" s="24">
        <v>0.14000000000000001</v>
      </c>
      <c r="I158" s="31"/>
      <c r="J158" s="31"/>
      <c r="K158" s="35"/>
    </row>
    <row r="159" spans="2:11" x14ac:dyDescent="0.25">
      <c r="B159" s="8" t="s">
        <v>3718</v>
      </c>
      <c r="C159" s="57" t="s">
        <v>3719</v>
      </c>
      <c r="D159" s="54" t="s">
        <v>3720</v>
      </c>
      <c r="E159" s="6" t="s">
        <v>304</v>
      </c>
      <c r="F159" s="19">
        <v>1393</v>
      </c>
      <c r="G159" s="24">
        <v>19.45</v>
      </c>
      <c r="H159" s="24">
        <v>0.12</v>
      </c>
      <c r="I159" s="31"/>
      <c r="J159" s="31"/>
      <c r="K159" s="35"/>
    </row>
    <row r="160" spans="2:11" x14ac:dyDescent="0.25">
      <c r="C160" s="58" t="s">
        <v>39</v>
      </c>
      <c r="D160" s="54"/>
      <c r="E160" s="6"/>
      <c r="F160" s="19"/>
      <c r="G160" s="25">
        <v>15612.97</v>
      </c>
      <c r="H160" s="25">
        <v>99.78</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29.21</v>
      </c>
      <c r="H200" s="24">
        <v>0.19</v>
      </c>
      <c r="I200" s="31"/>
      <c r="J200" s="31"/>
      <c r="K200" s="35"/>
    </row>
    <row r="201" spans="1:54" x14ac:dyDescent="0.25">
      <c r="C201" s="58" t="s">
        <v>39</v>
      </c>
      <c r="D201" s="54"/>
      <c r="E201" s="6"/>
      <c r="F201" s="19"/>
      <c r="G201" s="25">
        <v>29.21</v>
      </c>
      <c r="H201" s="25">
        <v>0.19</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4772</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-5.67</v>
      </c>
      <c r="H205" s="24">
        <v>3.0000000000000006E-2</v>
      </c>
      <c r="I205" s="31"/>
      <c r="J205" s="31"/>
      <c r="K205" s="35"/>
    </row>
    <row r="206" spans="1:54" x14ac:dyDescent="0.25">
      <c r="C206" s="58" t="s">
        <v>39</v>
      </c>
      <c r="D206" s="54"/>
      <c r="E206" s="6"/>
      <c r="F206" s="19"/>
      <c r="G206" s="25">
        <v>-5.67</v>
      </c>
      <c r="H206" s="25">
        <v>3.0000000000000006E-2</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15636.51</v>
      </c>
      <c r="H208" s="26">
        <v>100</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85" t="s">
        <v>4843</v>
      </c>
      <c r="E218" s="85" t="s">
        <v>4844</v>
      </c>
      <c r="F218" s="86"/>
    </row>
    <row r="219" spans="3:11" x14ac:dyDescent="0.25">
      <c r="E219" s="2" t="s">
        <v>4899</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
  <dimension ref="A1:IV3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3721</v>
      </c>
      <c r="J2" s="38" t="s">
        <v>4586</v>
      </c>
    </row>
    <row r="3" spans="1:54" ht="16.5" x14ac:dyDescent="0.3">
      <c r="C3" s="1" t="s">
        <v>26</v>
      </c>
      <c r="D3" s="21" t="s">
        <v>3722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3723</v>
      </c>
      <c r="C10" s="57" t="s">
        <v>3724</v>
      </c>
      <c r="D10" s="54" t="s">
        <v>3725</v>
      </c>
      <c r="E10" s="6" t="s">
        <v>53</v>
      </c>
      <c r="F10" s="19">
        <v>33632</v>
      </c>
      <c r="G10" s="24">
        <v>366.52</v>
      </c>
      <c r="H10" s="24">
        <v>1.7</v>
      </c>
      <c r="I10" s="31"/>
      <c r="J10" s="31"/>
      <c r="K10" s="35"/>
    </row>
    <row r="11" spans="1:54" x14ac:dyDescent="0.25">
      <c r="B11" s="8" t="s">
        <v>1891</v>
      </c>
      <c r="C11" s="57" t="s">
        <v>1892</v>
      </c>
      <c r="D11" s="54" t="s">
        <v>1893</v>
      </c>
      <c r="E11" s="6" t="s">
        <v>60</v>
      </c>
      <c r="F11" s="19">
        <v>276129</v>
      </c>
      <c r="G11" s="24">
        <v>283.58</v>
      </c>
      <c r="H11" s="24">
        <v>1.32</v>
      </c>
      <c r="I11" s="31"/>
      <c r="J11" s="31"/>
      <c r="K11" s="35"/>
    </row>
    <row r="12" spans="1:54" x14ac:dyDescent="0.25">
      <c r="B12" s="8" t="s">
        <v>884</v>
      </c>
      <c r="C12" s="57" t="s">
        <v>885</v>
      </c>
      <c r="D12" s="54" t="s">
        <v>886</v>
      </c>
      <c r="E12" s="6" t="s">
        <v>100</v>
      </c>
      <c r="F12" s="19">
        <v>22907</v>
      </c>
      <c r="G12" s="24">
        <v>274.39999999999998</v>
      </c>
      <c r="H12" s="24">
        <v>1.27</v>
      </c>
      <c r="I12" s="31"/>
      <c r="J12" s="31"/>
      <c r="K12" s="35"/>
    </row>
    <row r="13" spans="1:54" x14ac:dyDescent="0.25">
      <c r="B13" s="8" t="s">
        <v>3726</v>
      </c>
      <c r="C13" s="57" t="s">
        <v>3727</v>
      </c>
      <c r="D13" s="54" t="s">
        <v>3728</v>
      </c>
      <c r="E13" s="6" t="s">
        <v>100</v>
      </c>
      <c r="F13" s="19">
        <v>11627</v>
      </c>
      <c r="G13" s="24">
        <v>269.23</v>
      </c>
      <c r="H13" s="24">
        <v>1.25</v>
      </c>
      <c r="I13" s="31"/>
      <c r="J13" s="31"/>
      <c r="K13" s="35"/>
    </row>
    <row r="14" spans="1:54" x14ac:dyDescent="0.25">
      <c r="B14" s="8" t="s">
        <v>3729</v>
      </c>
      <c r="C14" s="57" t="s">
        <v>3730</v>
      </c>
      <c r="D14" s="54" t="s">
        <v>3731</v>
      </c>
      <c r="E14" s="6" t="s">
        <v>79</v>
      </c>
      <c r="F14" s="19">
        <v>1728300</v>
      </c>
      <c r="G14" s="24">
        <v>264.43</v>
      </c>
      <c r="H14" s="24">
        <v>1.23</v>
      </c>
      <c r="I14" s="31"/>
      <c r="J14" s="31"/>
      <c r="K14" s="35"/>
    </row>
    <row r="15" spans="1:54" x14ac:dyDescent="0.25">
      <c r="B15" s="8" t="s">
        <v>3732</v>
      </c>
      <c r="C15" s="57" t="s">
        <v>3733</v>
      </c>
      <c r="D15" s="54" t="s">
        <v>3734</v>
      </c>
      <c r="E15" s="6" t="s">
        <v>144</v>
      </c>
      <c r="F15" s="19">
        <v>17249</v>
      </c>
      <c r="G15" s="24">
        <v>258.86</v>
      </c>
      <c r="H15" s="24">
        <v>1.2</v>
      </c>
      <c r="I15" s="31"/>
      <c r="J15" s="31"/>
      <c r="K15" s="35"/>
    </row>
    <row r="16" spans="1:54" x14ac:dyDescent="0.25">
      <c r="B16" s="8" t="s">
        <v>2365</v>
      </c>
      <c r="C16" s="57" t="s">
        <v>2366</v>
      </c>
      <c r="D16" s="54" t="s">
        <v>2367</v>
      </c>
      <c r="E16" s="6" t="s">
        <v>100</v>
      </c>
      <c r="F16" s="19">
        <v>44809</v>
      </c>
      <c r="G16" s="24">
        <v>242.69</v>
      </c>
      <c r="H16" s="24">
        <v>1.1299999999999999</v>
      </c>
      <c r="I16" s="31"/>
      <c r="J16" s="31"/>
      <c r="K16" s="35"/>
    </row>
    <row r="17" spans="2:11" x14ac:dyDescent="0.25">
      <c r="B17" s="8" t="s">
        <v>1829</v>
      </c>
      <c r="C17" s="57" t="s">
        <v>738</v>
      </c>
      <c r="D17" s="54" t="s">
        <v>1830</v>
      </c>
      <c r="E17" s="6" t="s">
        <v>191</v>
      </c>
      <c r="F17" s="19">
        <v>71911</v>
      </c>
      <c r="G17" s="24">
        <v>237.59</v>
      </c>
      <c r="H17" s="24">
        <v>1.1000000000000001</v>
      </c>
      <c r="I17" s="31"/>
      <c r="J17" s="31"/>
      <c r="K17" s="35"/>
    </row>
    <row r="18" spans="2:11" x14ac:dyDescent="0.25">
      <c r="B18" s="8" t="s">
        <v>3735</v>
      </c>
      <c r="C18" s="57" t="s">
        <v>3736</v>
      </c>
      <c r="D18" s="54" t="s">
        <v>3737</v>
      </c>
      <c r="E18" s="6" t="s">
        <v>805</v>
      </c>
      <c r="F18" s="19">
        <v>123514</v>
      </c>
      <c r="G18" s="24">
        <v>229.74</v>
      </c>
      <c r="H18" s="24">
        <v>1.07</v>
      </c>
      <c r="I18" s="31"/>
      <c r="J18" s="31"/>
      <c r="K18" s="35"/>
    </row>
    <row r="19" spans="2:11" x14ac:dyDescent="0.25">
      <c r="B19" s="8" t="s">
        <v>1924</v>
      </c>
      <c r="C19" s="57" t="s">
        <v>1925</v>
      </c>
      <c r="D19" s="54" t="s">
        <v>1926</v>
      </c>
      <c r="E19" s="6" t="s">
        <v>64</v>
      </c>
      <c r="F19" s="19">
        <v>123422</v>
      </c>
      <c r="G19" s="24">
        <v>224.57</v>
      </c>
      <c r="H19" s="24">
        <v>1.04</v>
      </c>
      <c r="I19" s="31"/>
      <c r="J19" s="31"/>
      <c r="K19" s="35"/>
    </row>
    <row r="20" spans="2:11" x14ac:dyDescent="0.25">
      <c r="B20" s="8" t="s">
        <v>465</v>
      </c>
      <c r="C20" s="57" t="s">
        <v>466</v>
      </c>
      <c r="D20" s="54" t="s">
        <v>467</v>
      </c>
      <c r="E20" s="6" t="s">
        <v>125</v>
      </c>
      <c r="F20" s="19">
        <v>93673</v>
      </c>
      <c r="G20" s="24">
        <v>221.72</v>
      </c>
      <c r="H20" s="24">
        <v>1.03</v>
      </c>
      <c r="I20" s="31"/>
      <c r="J20" s="31"/>
      <c r="K20" s="35"/>
    </row>
    <row r="21" spans="2:11" x14ac:dyDescent="0.25">
      <c r="B21" s="8" t="s">
        <v>2033</v>
      </c>
      <c r="C21" s="57" t="s">
        <v>2034</v>
      </c>
      <c r="D21" s="54" t="s">
        <v>2035</v>
      </c>
      <c r="E21" s="6" t="s">
        <v>129</v>
      </c>
      <c r="F21" s="19">
        <v>31096</v>
      </c>
      <c r="G21" s="24">
        <v>210.21</v>
      </c>
      <c r="H21" s="24">
        <v>0.98</v>
      </c>
      <c r="I21" s="31"/>
      <c r="J21" s="31"/>
      <c r="K21" s="35"/>
    </row>
    <row r="22" spans="2:11" x14ac:dyDescent="0.25">
      <c r="B22" s="8" t="s">
        <v>308</v>
      </c>
      <c r="C22" s="57" t="s">
        <v>309</v>
      </c>
      <c r="D22" s="54" t="s">
        <v>310</v>
      </c>
      <c r="E22" s="6" t="s">
        <v>64</v>
      </c>
      <c r="F22" s="19">
        <v>226846</v>
      </c>
      <c r="G22" s="24">
        <v>204.39</v>
      </c>
      <c r="H22" s="24">
        <v>0.95</v>
      </c>
      <c r="I22" s="31"/>
      <c r="J22" s="31"/>
      <c r="K22" s="35"/>
    </row>
    <row r="23" spans="2:11" x14ac:dyDescent="0.25">
      <c r="B23" s="8" t="s">
        <v>3738</v>
      </c>
      <c r="C23" s="57" t="s">
        <v>3739</v>
      </c>
      <c r="D23" s="54" t="s">
        <v>3740</v>
      </c>
      <c r="E23" s="6" t="s">
        <v>53</v>
      </c>
      <c r="F23" s="19">
        <v>20117</v>
      </c>
      <c r="G23" s="24">
        <v>203.07</v>
      </c>
      <c r="H23" s="24">
        <v>0.94</v>
      </c>
      <c r="I23" s="31"/>
      <c r="J23" s="31"/>
      <c r="K23" s="35"/>
    </row>
    <row r="24" spans="2:11" x14ac:dyDescent="0.25">
      <c r="B24" s="8" t="s">
        <v>2485</v>
      </c>
      <c r="C24" s="57" t="s">
        <v>2486</v>
      </c>
      <c r="D24" s="54" t="s">
        <v>2487</v>
      </c>
      <c r="E24" s="6" t="s">
        <v>64</v>
      </c>
      <c r="F24" s="19">
        <v>161804</v>
      </c>
      <c r="G24" s="24">
        <v>201.69</v>
      </c>
      <c r="H24" s="24">
        <v>0.94</v>
      </c>
      <c r="I24" s="31"/>
      <c r="J24" s="31"/>
      <c r="K24" s="35"/>
    </row>
    <row r="25" spans="2:11" x14ac:dyDescent="0.25">
      <c r="B25" s="8" t="s">
        <v>2039</v>
      </c>
      <c r="C25" s="57" t="s">
        <v>2040</v>
      </c>
      <c r="D25" s="54" t="s">
        <v>2041</v>
      </c>
      <c r="E25" s="6" t="s">
        <v>133</v>
      </c>
      <c r="F25" s="19">
        <v>157599</v>
      </c>
      <c r="G25" s="24">
        <v>200.31</v>
      </c>
      <c r="H25" s="24">
        <v>0.93</v>
      </c>
      <c r="I25" s="31"/>
      <c r="J25" s="31"/>
      <c r="K25" s="35"/>
    </row>
    <row r="26" spans="2:11" x14ac:dyDescent="0.25">
      <c r="B26" s="8" t="s">
        <v>169</v>
      </c>
      <c r="C26" s="57" t="s">
        <v>170</v>
      </c>
      <c r="D26" s="54" t="s">
        <v>171</v>
      </c>
      <c r="E26" s="6" t="s">
        <v>172</v>
      </c>
      <c r="F26" s="19">
        <v>14464</v>
      </c>
      <c r="G26" s="24">
        <v>198.66</v>
      </c>
      <c r="H26" s="24">
        <v>0.92</v>
      </c>
      <c r="I26" s="31"/>
      <c r="J26" s="31"/>
      <c r="K26" s="35"/>
    </row>
    <row r="27" spans="2:11" x14ac:dyDescent="0.25">
      <c r="B27" s="8" t="s">
        <v>3741</v>
      </c>
      <c r="C27" s="57" t="s">
        <v>3742</v>
      </c>
      <c r="D27" s="54" t="s">
        <v>3743</v>
      </c>
      <c r="E27" s="6" t="s">
        <v>323</v>
      </c>
      <c r="F27" s="19">
        <v>16121</v>
      </c>
      <c r="G27" s="24">
        <v>194.84</v>
      </c>
      <c r="H27" s="24">
        <v>0.9</v>
      </c>
      <c r="I27" s="31"/>
      <c r="J27" s="31"/>
      <c r="K27" s="35"/>
    </row>
    <row r="28" spans="2:11" x14ac:dyDescent="0.25">
      <c r="B28" s="8" t="s">
        <v>3744</v>
      </c>
      <c r="C28" s="57" t="s">
        <v>3745</v>
      </c>
      <c r="D28" s="54" t="s">
        <v>3746</v>
      </c>
      <c r="E28" s="6" t="s">
        <v>133</v>
      </c>
      <c r="F28" s="19">
        <v>17382</v>
      </c>
      <c r="G28" s="24">
        <v>193.07</v>
      </c>
      <c r="H28" s="24">
        <v>0.9</v>
      </c>
      <c r="I28" s="31"/>
      <c r="J28" s="31"/>
      <c r="K28" s="35"/>
    </row>
    <row r="29" spans="2:11" x14ac:dyDescent="0.25">
      <c r="B29" s="8" t="s">
        <v>1777</v>
      </c>
      <c r="C29" s="57" t="s">
        <v>1778</v>
      </c>
      <c r="D29" s="54" t="s">
        <v>1779</v>
      </c>
      <c r="E29" s="6" t="s">
        <v>64</v>
      </c>
      <c r="F29" s="19">
        <v>149336</v>
      </c>
      <c r="G29" s="24">
        <v>190.1</v>
      </c>
      <c r="H29" s="24">
        <v>0.88</v>
      </c>
      <c r="I29" s="31"/>
      <c r="J29" s="31"/>
      <c r="K29" s="35"/>
    </row>
    <row r="30" spans="2:11" x14ac:dyDescent="0.25">
      <c r="B30" s="8" t="s">
        <v>3747</v>
      </c>
      <c r="C30" s="57" t="s">
        <v>3748</v>
      </c>
      <c r="D30" s="54" t="s">
        <v>3749</v>
      </c>
      <c r="E30" s="6" t="s">
        <v>60</v>
      </c>
      <c r="F30" s="19">
        <v>37192</v>
      </c>
      <c r="G30" s="24">
        <v>188.06</v>
      </c>
      <c r="H30" s="24">
        <v>0.87</v>
      </c>
      <c r="I30" s="31"/>
      <c r="J30" s="31"/>
      <c r="K30" s="35"/>
    </row>
    <row r="31" spans="2:11" x14ac:dyDescent="0.25">
      <c r="B31" s="8" t="s">
        <v>784</v>
      </c>
      <c r="C31" s="57" t="s">
        <v>785</v>
      </c>
      <c r="D31" s="54" t="s">
        <v>786</v>
      </c>
      <c r="E31" s="6" t="s">
        <v>114</v>
      </c>
      <c r="F31" s="19">
        <v>23632</v>
      </c>
      <c r="G31" s="24">
        <v>181.28</v>
      </c>
      <c r="H31" s="24">
        <v>0.84</v>
      </c>
      <c r="I31" s="31"/>
      <c r="J31" s="31"/>
      <c r="K31" s="35"/>
    </row>
    <row r="32" spans="2:11" x14ac:dyDescent="0.25">
      <c r="B32" s="8" t="s">
        <v>2036</v>
      </c>
      <c r="C32" s="57" t="s">
        <v>2037</v>
      </c>
      <c r="D32" s="54" t="s">
        <v>2038</v>
      </c>
      <c r="E32" s="6" t="s">
        <v>152</v>
      </c>
      <c r="F32" s="19">
        <v>6366</v>
      </c>
      <c r="G32" s="24">
        <v>179.15</v>
      </c>
      <c r="H32" s="24">
        <v>0.83</v>
      </c>
      <c r="I32" s="31"/>
      <c r="J32" s="31"/>
      <c r="K32" s="35"/>
    </row>
    <row r="33" spans="2:11" x14ac:dyDescent="0.25">
      <c r="B33" s="8" t="s">
        <v>3750</v>
      </c>
      <c r="C33" s="57" t="s">
        <v>3751</v>
      </c>
      <c r="D33" s="54" t="s">
        <v>3752</v>
      </c>
      <c r="E33" s="6" t="s">
        <v>60</v>
      </c>
      <c r="F33" s="19">
        <v>19913</v>
      </c>
      <c r="G33" s="24">
        <v>178.95</v>
      </c>
      <c r="H33" s="24">
        <v>0.83</v>
      </c>
      <c r="I33" s="31"/>
      <c r="J33" s="31"/>
      <c r="K33" s="35"/>
    </row>
    <row r="34" spans="2:11" x14ac:dyDescent="0.25">
      <c r="B34" s="8" t="s">
        <v>841</v>
      </c>
      <c r="C34" s="57" t="s">
        <v>842</v>
      </c>
      <c r="D34" s="54" t="s">
        <v>843</v>
      </c>
      <c r="E34" s="6" t="s">
        <v>129</v>
      </c>
      <c r="F34" s="19">
        <v>7405</v>
      </c>
      <c r="G34" s="24">
        <v>175.27</v>
      </c>
      <c r="H34" s="24">
        <v>0.81</v>
      </c>
      <c r="I34" s="31"/>
      <c r="J34" s="31"/>
      <c r="K34" s="35"/>
    </row>
    <row r="35" spans="2:11" x14ac:dyDescent="0.25">
      <c r="B35" s="8" t="s">
        <v>3753</v>
      </c>
      <c r="C35" s="57" t="s">
        <v>3754</v>
      </c>
      <c r="D35" s="54" t="s">
        <v>3755</v>
      </c>
      <c r="E35" s="6" t="s">
        <v>133</v>
      </c>
      <c r="F35" s="19">
        <v>10107</v>
      </c>
      <c r="G35" s="24">
        <v>173.72</v>
      </c>
      <c r="H35" s="24">
        <v>0.81</v>
      </c>
      <c r="I35" s="31"/>
      <c r="J35" s="31"/>
      <c r="K35" s="35"/>
    </row>
    <row r="36" spans="2:11" x14ac:dyDescent="0.25">
      <c r="B36" s="8" t="s">
        <v>3756</v>
      </c>
      <c r="C36" s="57" t="s">
        <v>3757</v>
      </c>
      <c r="D36" s="54" t="s">
        <v>3758</v>
      </c>
      <c r="E36" s="6" t="s">
        <v>133</v>
      </c>
      <c r="F36" s="19">
        <v>28166</v>
      </c>
      <c r="G36" s="24">
        <v>171.4</v>
      </c>
      <c r="H36" s="24">
        <v>0.8</v>
      </c>
      <c r="I36" s="31"/>
      <c r="J36" s="31"/>
      <c r="K36" s="35"/>
    </row>
    <row r="37" spans="2:11" x14ac:dyDescent="0.25">
      <c r="B37" s="8" t="s">
        <v>1757</v>
      </c>
      <c r="C37" s="57" t="s">
        <v>1758</v>
      </c>
      <c r="D37" s="54" t="s">
        <v>1759</v>
      </c>
      <c r="E37" s="6" t="s">
        <v>386</v>
      </c>
      <c r="F37" s="19">
        <v>59832</v>
      </c>
      <c r="G37" s="24">
        <v>170.19</v>
      </c>
      <c r="H37" s="24">
        <v>0.79</v>
      </c>
      <c r="I37" s="31"/>
      <c r="J37" s="31"/>
      <c r="K37" s="35"/>
    </row>
    <row r="38" spans="2:11" x14ac:dyDescent="0.25">
      <c r="B38" s="8" t="s">
        <v>3759</v>
      </c>
      <c r="C38" s="57" t="s">
        <v>3760</v>
      </c>
      <c r="D38" s="54" t="s">
        <v>3761</v>
      </c>
      <c r="E38" s="6" t="s">
        <v>268</v>
      </c>
      <c r="F38" s="19">
        <v>1288</v>
      </c>
      <c r="G38" s="24">
        <v>163.18</v>
      </c>
      <c r="H38" s="24">
        <v>0.76</v>
      </c>
      <c r="I38" s="31"/>
      <c r="J38" s="31"/>
      <c r="K38" s="35"/>
    </row>
    <row r="39" spans="2:11" x14ac:dyDescent="0.25">
      <c r="B39" s="8" t="s">
        <v>418</v>
      </c>
      <c r="C39" s="57" t="s">
        <v>419</v>
      </c>
      <c r="D39" s="54" t="s">
        <v>420</v>
      </c>
      <c r="E39" s="6" t="s">
        <v>133</v>
      </c>
      <c r="F39" s="19">
        <v>10604</v>
      </c>
      <c r="G39" s="24">
        <v>159.1</v>
      </c>
      <c r="H39" s="24">
        <v>0.74</v>
      </c>
      <c r="I39" s="31"/>
      <c r="J39" s="31"/>
      <c r="K39" s="35"/>
    </row>
    <row r="40" spans="2:11" x14ac:dyDescent="0.25">
      <c r="B40" s="8" t="s">
        <v>478</v>
      </c>
      <c r="C40" s="57" t="s">
        <v>479</v>
      </c>
      <c r="D40" s="54" t="s">
        <v>480</v>
      </c>
      <c r="E40" s="6" t="s">
        <v>133</v>
      </c>
      <c r="F40" s="19">
        <v>7236</v>
      </c>
      <c r="G40" s="24">
        <v>159.09</v>
      </c>
      <c r="H40" s="24">
        <v>0.74</v>
      </c>
      <c r="I40" s="31"/>
      <c r="J40" s="31"/>
      <c r="K40" s="35"/>
    </row>
    <row r="41" spans="2:11" x14ac:dyDescent="0.25">
      <c r="B41" s="8" t="s">
        <v>832</v>
      </c>
      <c r="C41" s="57" t="s">
        <v>833</v>
      </c>
      <c r="D41" s="54" t="s">
        <v>834</v>
      </c>
      <c r="E41" s="6" t="s">
        <v>228</v>
      </c>
      <c r="F41" s="19">
        <v>8819</v>
      </c>
      <c r="G41" s="24">
        <v>157.63999999999999</v>
      </c>
      <c r="H41" s="24">
        <v>0.73</v>
      </c>
      <c r="I41" s="31"/>
      <c r="J41" s="31"/>
      <c r="K41" s="35"/>
    </row>
    <row r="42" spans="2:11" x14ac:dyDescent="0.25">
      <c r="B42" s="8" t="s">
        <v>905</v>
      </c>
      <c r="C42" s="57" t="s">
        <v>906</v>
      </c>
      <c r="D42" s="54" t="s">
        <v>907</v>
      </c>
      <c r="E42" s="6" t="s">
        <v>137</v>
      </c>
      <c r="F42" s="19">
        <v>187126</v>
      </c>
      <c r="G42" s="24">
        <v>153.54</v>
      </c>
      <c r="H42" s="24">
        <v>0.71</v>
      </c>
      <c r="I42" s="31"/>
      <c r="J42" s="31"/>
      <c r="K42" s="35"/>
    </row>
    <row r="43" spans="2:11" x14ac:dyDescent="0.25">
      <c r="B43" s="8" t="s">
        <v>3762</v>
      </c>
      <c r="C43" s="57" t="s">
        <v>193</v>
      </c>
      <c r="D43" s="54" t="s">
        <v>3763</v>
      </c>
      <c r="E43" s="6" t="s">
        <v>179</v>
      </c>
      <c r="F43" s="19">
        <v>20483</v>
      </c>
      <c r="G43" s="24">
        <v>152.09</v>
      </c>
      <c r="H43" s="24">
        <v>0.71</v>
      </c>
      <c r="I43" s="31"/>
      <c r="J43" s="31"/>
      <c r="K43" s="35"/>
    </row>
    <row r="44" spans="2:11" x14ac:dyDescent="0.25">
      <c r="B44" s="8" t="s">
        <v>3764</v>
      </c>
      <c r="C44" s="57" t="s">
        <v>3765</v>
      </c>
      <c r="D44" s="54" t="s">
        <v>3766</v>
      </c>
      <c r="E44" s="6" t="s">
        <v>53</v>
      </c>
      <c r="F44" s="19">
        <v>14811</v>
      </c>
      <c r="G44" s="24">
        <v>151.49</v>
      </c>
      <c r="H44" s="24">
        <v>0.7</v>
      </c>
      <c r="I44" s="31"/>
      <c r="J44" s="31"/>
      <c r="K44" s="35"/>
    </row>
    <row r="45" spans="2:11" x14ac:dyDescent="0.25">
      <c r="B45" s="8" t="s">
        <v>902</v>
      </c>
      <c r="C45" s="57" t="s">
        <v>903</v>
      </c>
      <c r="D45" s="54" t="s">
        <v>904</v>
      </c>
      <c r="E45" s="6" t="s">
        <v>60</v>
      </c>
      <c r="F45" s="19">
        <v>114394</v>
      </c>
      <c r="G45" s="24">
        <v>151.4</v>
      </c>
      <c r="H45" s="24">
        <v>0.7</v>
      </c>
      <c r="I45" s="31"/>
      <c r="J45" s="31"/>
      <c r="K45" s="35"/>
    </row>
    <row r="46" spans="2:11" x14ac:dyDescent="0.25">
      <c r="B46" s="8" t="s">
        <v>159</v>
      </c>
      <c r="C46" s="57" t="s">
        <v>160</v>
      </c>
      <c r="D46" s="54" t="s">
        <v>161</v>
      </c>
      <c r="E46" s="6" t="s">
        <v>162</v>
      </c>
      <c r="F46" s="19">
        <v>25913</v>
      </c>
      <c r="G46" s="24">
        <v>149.05000000000001</v>
      </c>
      <c r="H46" s="24">
        <v>0.69</v>
      </c>
      <c r="I46" s="31"/>
      <c r="J46" s="31"/>
      <c r="K46" s="35"/>
    </row>
    <row r="47" spans="2:11" x14ac:dyDescent="0.25">
      <c r="B47" s="8" t="s">
        <v>3767</v>
      </c>
      <c r="C47" s="57" t="s">
        <v>3768</v>
      </c>
      <c r="D47" s="54" t="s">
        <v>3769</v>
      </c>
      <c r="E47" s="6" t="s">
        <v>125</v>
      </c>
      <c r="F47" s="19">
        <v>20599</v>
      </c>
      <c r="G47" s="24">
        <v>140.32</v>
      </c>
      <c r="H47" s="24">
        <v>0.65</v>
      </c>
      <c r="I47" s="31"/>
      <c r="J47" s="31"/>
      <c r="K47" s="35"/>
    </row>
    <row r="48" spans="2:11" x14ac:dyDescent="0.25">
      <c r="B48" s="8" t="s">
        <v>859</v>
      </c>
      <c r="C48" s="57" t="s">
        <v>860</v>
      </c>
      <c r="D48" s="54" t="s">
        <v>861</v>
      </c>
      <c r="E48" s="6" t="s">
        <v>228</v>
      </c>
      <c r="F48" s="19">
        <v>14022</v>
      </c>
      <c r="G48" s="24">
        <v>139.27000000000001</v>
      </c>
      <c r="H48" s="24">
        <v>0.65</v>
      </c>
      <c r="I48" s="31"/>
      <c r="J48" s="31"/>
      <c r="K48" s="35"/>
    </row>
    <row r="49" spans="2:11" x14ac:dyDescent="0.25">
      <c r="B49" s="8" t="s">
        <v>3770</v>
      </c>
      <c r="C49" s="57" t="s">
        <v>3771</v>
      </c>
      <c r="D49" s="54" t="s">
        <v>3772</v>
      </c>
      <c r="E49" s="6" t="s">
        <v>79</v>
      </c>
      <c r="F49" s="19">
        <v>25124</v>
      </c>
      <c r="G49" s="24">
        <v>138.47</v>
      </c>
      <c r="H49" s="24">
        <v>0.64</v>
      </c>
      <c r="I49" s="31"/>
      <c r="J49" s="31"/>
      <c r="K49" s="35"/>
    </row>
    <row r="50" spans="2:11" x14ac:dyDescent="0.25">
      <c r="B50" s="8" t="s">
        <v>2006</v>
      </c>
      <c r="C50" s="57" t="s">
        <v>1136</v>
      </c>
      <c r="D50" s="54" t="s">
        <v>2007</v>
      </c>
      <c r="E50" s="6" t="s">
        <v>60</v>
      </c>
      <c r="F50" s="19">
        <v>17443</v>
      </c>
      <c r="G50" s="24">
        <v>135.59</v>
      </c>
      <c r="H50" s="24">
        <v>0.63</v>
      </c>
      <c r="I50" s="31"/>
      <c r="J50" s="31"/>
      <c r="K50" s="35"/>
    </row>
    <row r="51" spans="2:11" x14ac:dyDescent="0.25">
      <c r="B51" s="8" t="s">
        <v>3773</v>
      </c>
      <c r="C51" s="57" t="s">
        <v>3774</v>
      </c>
      <c r="D51" s="54" t="s">
        <v>3775</v>
      </c>
      <c r="E51" s="6" t="s">
        <v>100</v>
      </c>
      <c r="F51" s="19">
        <v>15583</v>
      </c>
      <c r="G51" s="24">
        <v>133.82</v>
      </c>
      <c r="H51" s="24">
        <v>0.62</v>
      </c>
      <c r="I51" s="31"/>
      <c r="J51" s="31"/>
      <c r="K51" s="35"/>
    </row>
    <row r="52" spans="2:11" x14ac:dyDescent="0.25">
      <c r="B52" s="8" t="s">
        <v>1780</v>
      </c>
      <c r="C52" s="57" t="s">
        <v>1781</v>
      </c>
      <c r="D52" s="54" t="s">
        <v>1782</v>
      </c>
      <c r="E52" s="6" t="s">
        <v>129</v>
      </c>
      <c r="F52" s="19">
        <v>19269</v>
      </c>
      <c r="G52" s="24">
        <v>133.57</v>
      </c>
      <c r="H52" s="24">
        <v>0.62</v>
      </c>
      <c r="I52" s="31"/>
      <c r="J52" s="31"/>
      <c r="K52" s="35"/>
    </row>
    <row r="53" spans="2:11" x14ac:dyDescent="0.25">
      <c r="B53" s="8" t="s">
        <v>443</v>
      </c>
      <c r="C53" s="57" t="s">
        <v>444</v>
      </c>
      <c r="D53" s="54" t="s">
        <v>445</v>
      </c>
      <c r="E53" s="6" t="s">
        <v>129</v>
      </c>
      <c r="F53" s="19">
        <v>1868</v>
      </c>
      <c r="G53" s="24">
        <v>129.12</v>
      </c>
      <c r="H53" s="24">
        <v>0.6</v>
      </c>
      <c r="I53" s="31"/>
      <c r="J53" s="31"/>
      <c r="K53" s="35"/>
    </row>
    <row r="54" spans="2:11" x14ac:dyDescent="0.25">
      <c r="B54" s="8" t="s">
        <v>3776</v>
      </c>
      <c r="C54" s="57" t="s">
        <v>3777</v>
      </c>
      <c r="D54" s="54" t="s">
        <v>3778</v>
      </c>
      <c r="E54" s="6" t="s">
        <v>71</v>
      </c>
      <c r="F54" s="19">
        <v>101828</v>
      </c>
      <c r="G54" s="24">
        <v>124.33</v>
      </c>
      <c r="H54" s="24">
        <v>0.57999999999999996</v>
      </c>
      <c r="I54" s="31"/>
      <c r="J54" s="31"/>
      <c r="K54" s="35"/>
    </row>
    <row r="55" spans="2:11" x14ac:dyDescent="0.25">
      <c r="B55" s="8" t="s">
        <v>2011</v>
      </c>
      <c r="C55" s="57" t="s">
        <v>2012</v>
      </c>
      <c r="D55" s="54" t="s">
        <v>2013</v>
      </c>
      <c r="E55" s="6" t="s">
        <v>386</v>
      </c>
      <c r="F55" s="19">
        <v>11708</v>
      </c>
      <c r="G55" s="24">
        <v>122.76</v>
      </c>
      <c r="H55" s="24">
        <v>0.56999999999999995</v>
      </c>
      <c r="I55" s="31"/>
      <c r="J55" s="31"/>
      <c r="K55" s="35"/>
    </row>
    <row r="56" spans="2:11" x14ac:dyDescent="0.25">
      <c r="B56" s="8" t="s">
        <v>3779</v>
      </c>
      <c r="C56" s="57" t="s">
        <v>3780</v>
      </c>
      <c r="D56" s="54" t="s">
        <v>3781</v>
      </c>
      <c r="E56" s="6" t="s">
        <v>206</v>
      </c>
      <c r="F56" s="19">
        <v>100778</v>
      </c>
      <c r="G56" s="24">
        <v>121.74</v>
      </c>
      <c r="H56" s="24">
        <v>0.56999999999999995</v>
      </c>
      <c r="I56" s="31"/>
      <c r="J56" s="31"/>
      <c r="K56" s="35"/>
    </row>
    <row r="57" spans="2:11" x14ac:dyDescent="0.25">
      <c r="B57" s="8" t="s">
        <v>1986</v>
      </c>
      <c r="C57" s="57" t="s">
        <v>1987</v>
      </c>
      <c r="D57" s="54" t="s">
        <v>1988</v>
      </c>
      <c r="E57" s="6" t="s">
        <v>53</v>
      </c>
      <c r="F57" s="19">
        <v>33757</v>
      </c>
      <c r="G57" s="24">
        <v>121.15</v>
      </c>
      <c r="H57" s="24">
        <v>0.56000000000000005</v>
      </c>
      <c r="I57" s="31"/>
      <c r="J57" s="31"/>
      <c r="K57" s="35"/>
    </row>
    <row r="58" spans="2:11" x14ac:dyDescent="0.25">
      <c r="B58" s="8" t="s">
        <v>3782</v>
      </c>
      <c r="C58" s="57" t="s">
        <v>3783</v>
      </c>
      <c r="D58" s="54" t="s">
        <v>3784</v>
      </c>
      <c r="E58" s="6" t="s">
        <v>60</v>
      </c>
      <c r="F58" s="19">
        <v>21047</v>
      </c>
      <c r="G58" s="24">
        <v>119.42</v>
      </c>
      <c r="H58" s="24">
        <v>0.55000000000000004</v>
      </c>
      <c r="I58" s="31"/>
      <c r="J58" s="31"/>
      <c r="K58" s="35"/>
    </row>
    <row r="59" spans="2:11" x14ac:dyDescent="0.25">
      <c r="B59" s="8" t="s">
        <v>536</v>
      </c>
      <c r="C59" s="57" t="s">
        <v>537</v>
      </c>
      <c r="D59" s="54" t="s">
        <v>538</v>
      </c>
      <c r="E59" s="6" t="s">
        <v>148</v>
      </c>
      <c r="F59" s="19">
        <v>13942</v>
      </c>
      <c r="G59" s="24">
        <v>119.32</v>
      </c>
      <c r="H59" s="24">
        <v>0.55000000000000004</v>
      </c>
      <c r="I59" s="31"/>
      <c r="J59" s="31"/>
      <c r="K59" s="35"/>
    </row>
    <row r="60" spans="2:11" x14ac:dyDescent="0.25">
      <c r="B60" s="8" t="s">
        <v>2378</v>
      </c>
      <c r="C60" s="57" t="s">
        <v>2379</v>
      </c>
      <c r="D60" s="54" t="s">
        <v>2380</v>
      </c>
      <c r="E60" s="6" t="s">
        <v>100</v>
      </c>
      <c r="F60" s="19">
        <v>5247</v>
      </c>
      <c r="G60" s="24">
        <v>119.22</v>
      </c>
      <c r="H60" s="24">
        <v>0.55000000000000004</v>
      </c>
      <c r="I60" s="31"/>
      <c r="J60" s="31"/>
      <c r="K60" s="35"/>
    </row>
    <row r="61" spans="2:11" x14ac:dyDescent="0.25">
      <c r="B61" s="8" t="s">
        <v>3785</v>
      </c>
      <c r="C61" s="57" t="s">
        <v>3786</v>
      </c>
      <c r="D61" s="54" t="s">
        <v>3787</v>
      </c>
      <c r="E61" s="6" t="s">
        <v>125</v>
      </c>
      <c r="F61" s="19">
        <v>22875</v>
      </c>
      <c r="G61" s="24">
        <v>117.92</v>
      </c>
      <c r="H61" s="24">
        <v>0.55000000000000004</v>
      </c>
      <c r="I61" s="31"/>
      <c r="J61" s="31"/>
      <c r="K61" s="35"/>
    </row>
    <row r="62" spans="2:11" x14ac:dyDescent="0.25">
      <c r="B62" s="8" t="s">
        <v>3788</v>
      </c>
      <c r="C62" s="57" t="s">
        <v>194</v>
      </c>
      <c r="D62" s="54" t="s">
        <v>3789</v>
      </c>
      <c r="E62" s="6" t="s">
        <v>110</v>
      </c>
      <c r="F62" s="19">
        <v>6920</v>
      </c>
      <c r="G62" s="24">
        <v>117.23</v>
      </c>
      <c r="H62" s="24">
        <v>0.54</v>
      </c>
      <c r="I62" s="31"/>
      <c r="J62" s="31"/>
      <c r="K62" s="35"/>
    </row>
    <row r="63" spans="2:11" x14ac:dyDescent="0.25">
      <c r="B63" s="8" t="s">
        <v>3790</v>
      </c>
      <c r="C63" s="57" t="s">
        <v>3791</v>
      </c>
      <c r="D63" s="54" t="s">
        <v>3792</v>
      </c>
      <c r="E63" s="6" t="s">
        <v>71</v>
      </c>
      <c r="F63" s="19">
        <v>95378</v>
      </c>
      <c r="G63" s="24">
        <v>116.27</v>
      </c>
      <c r="H63" s="24">
        <v>0.54</v>
      </c>
      <c r="I63" s="31"/>
      <c r="J63" s="31"/>
      <c r="K63" s="35"/>
    </row>
    <row r="64" spans="2:11" x14ac:dyDescent="0.25">
      <c r="B64" s="8" t="s">
        <v>1962</v>
      </c>
      <c r="C64" s="57" t="s">
        <v>1963</v>
      </c>
      <c r="D64" s="54" t="s">
        <v>1964</v>
      </c>
      <c r="E64" s="6" t="s">
        <v>53</v>
      </c>
      <c r="F64" s="19">
        <v>18076</v>
      </c>
      <c r="G64" s="24">
        <v>113.63</v>
      </c>
      <c r="H64" s="24">
        <v>0.53</v>
      </c>
      <c r="I64" s="31"/>
      <c r="J64" s="31"/>
      <c r="K64" s="35"/>
    </row>
    <row r="65" spans="2:11" x14ac:dyDescent="0.25">
      <c r="B65" s="8" t="s">
        <v>3793</v>
      </c>
      <c r="C65" s="57" t="s">
        <v>3794</v>
      </c>
      <c r="D65" s="54" t="s">
        <v>3795</v>
      </c>
      <c r="E65" s="6" t="s">
        <v>232</v>
      </c>
      <c r="F65" s="19">
        <v>174751</v>
      </c>
      <c r="G65" s="24">
        <v>113.5</v>
      </c>
      <c r="H65" s="24">
        <v>0.53</v>
      </c>
      <c r="I65" s="31"/>
      <c r="J65" s="31"/>
      <c r="K65" s="35"/>
    </row>
    <row r="66" spans="2:11" x14ac:dyDescent="0.25">
      <c r="B66" s="8" t="s">
        <v>3796</v>
      </c>
      <c r="C66" s="57" t="s">
        <v>3797</v>
      </c>
      <c r="D66" s="54" t="s">
        <v>3798</v>
      </c>
      <c r="E66" s="6" t="s">
        <v>125</v>
      </c>
      <c r="F66" s="19">
        <v>22746</v>
      </c>
      <c r="G66" s="24">
        <v>110.86</v>
      </c>
      <c r="H66" s="24">
        <v>0.51</v>
      </c>
      <c r="I66" s="31"/>
      <c r="J66" s="31"/>
      <c r="K66" s="35"/>
    </row>
    <row r="67" spans="2:11" x14ac:dyDescent="0.25">
      <c r="B67" s="8" t="s">
        <v>1927</v>
      </c>
      <c r="C67" s="57" t="s">
        <v>1928</v>
      </c>
      <c r="D67" s="54" t="s">
        <v>1929</v>
      </c>
      <c r="E67" s="6" t="s">
        <v>304</v>
      </c>
      <c r="F67" s="19">
        <v>18420</v>
      </c>
      <c r="G67" s="24">
        <v>110.36</v>
      </c>
      <c r="H67" s="24">
        <v>0.51</v>
      </c>
      <c r="I67" s="31"/>
      <c r="J67" s="31"/>
      <c r="K67" s="35"/>
    </row>
    <row r="68" spans="2:11" x14ac:dyDescent="0.25">
      <c r="B68" s="8" t="s">
        <v>3799</v>
      </c>
      <c r="C68" s="57" t="s">
        <v>3800</v>
      </c>
      <c r="D68" s="54" t="s">
        <v>3801</v>
      </c>
      <c r="E68" s="6" t="s">
        <v>3802</v>
      </c>
      <c r="F68" s="19">
        <v>9377</v>
      </c>
      <c r="G68" s="24">
        <v>107.83</v>
      </c>
      <c r="H68" s="24">
        <v>0.5</v>
      </c>
      <c r="I68" s="31"/>
      <c r="J68" s="31"/>
      <c r="K68" s="35"/>
    </row>
    <row r="69" spans="2:11" x14ac:dyDescent="0.25">
      <c r="B69" s="8" t="s">
        <v>3803</v>
      </c>
      <c r="C69" s="57" t="s">
        <v>3804</v>
      </c>
      <c r="D69" s="54" t="s">
        <v>3805</v>
      </c>
      <c r="E69" s="6" t="s">
        <v>79</v>
      </c>
      <c r="F69" s="19">
        <v>3103</v>
      </c>
      <c r="G69" s="24">
        <v>107.68</v>
      </c>
      <c r="H69" s="24">
        <v>0.5</v>
      </c>
      <c r="I69" s="31"/>
      <c r="J69" s="31"/>
      <c r="K69" s="35"/>
    </row>
    <row r="70" spans="2:11" x14ac:dyDescent="0.25">
      <c r="B70" s="8" t="s">
        <v>153</v>
      </c>
      <c r="C70" s="57" t="s">
        <v>154</v>
      </c>
      <c r="D70" s="54" t="s">
        <v>155</v>
      </c>
      <c r="E70" s="6" t="s">
        <v>60</v>
      </c>
      <c r="F70" s="19">
        <v>8592</v>
      </c>
      <c r="G70" s="24">
        <v>107.2</v>
      </c>
      <c r="H70" s="24">
        <v>0.5</v>
      </c>
      <c r="I70" s="31"/>
      <c r="J70" s="31"/>
      <c r="K70" s="35"/>
    </row>
    <row r="71" spans="2:11" x14ac:dyDescent="0.25">
      <c r="B71" s="8" t="s">
        <v>3806</v>
      </c>
      <c r="C71" s="57" t="s">
        <v>3807</v>
      </c>
      <c r="D71" s="54" t="s">
        <v>3808</v>
      </c>
      <c r="E71" s="6" t="s">
        <v>1897</v>
      </c>
      <c r="F71" s="19">
        <v>9528</v>
      </c>
      <c r="G71" s="24">
        <v>106.74</v>
      </c>
      <c r="H71" s="24">
        <v>0.5</v>
      </c>
      <c r="I71" s="31"/>
      <c r="J71" s="31"/>
      <c r="K71" s="35"/>
    </row>
    <row r="72" spans="2:11" x14ac:dyDescent="0.25">
      <c r="B72" s="8" t="s">
        <v>3809</v>
      </c>
      <c r="C72" s="57" t="s">
        <v>3810</v>
      </c>
      <c r="D72" s="54" t="s">
        <v>3811</v>
      </c>
      <c r="E72" s="6" t="s">
        <v>3812</v>
      </c>
      <c r="F72" s="19">
        <v>14430</v>
      </c>
      <c r="G72" s="24">
        <v>104.5</v>
      </c>
      <c r="H72" s="24">
        <v>0.49</v>
      </c>
      <c r="I72" s="31"/>
      <c r="J72" s="31"/>
      <c r="K72" s="35"/>
    </row>
    <row r="73" spans="2:11" x14ac:dyDescent="0.25">
      <c r="B73" s="8" t="s">
        <v>1524</v>
      </c>
      <c r="C73" s="57" t="s">
        <v>1525</v>
      </c>
      <c r="D73" s="54" t="s">
        <v>1526</v>
      </c>
      <c r="E73" s="6" t="s">
        <v>100</v>
      </c>
      <c r="F73" s="19">
        <v>59347</v>
      </c>
      <c r="G73" s="24">
        <v>104.33</v>
      </c>
      <c r="H73" s="24">
        <v>0.48</v>
      </c>
      <c r="I73" s="31"/>
      <c r="J73" s="31"/>
      <c r="K73" s="35"/>
    </row>
    <row r="74" spans="2:11" x14ac:dyDescent="0.25">
      <c r="B74" s="8" t="s">
        <v>1915</v>
      </c>
      <c r="C74" s="57" t="s">
        <v>1916</v>
      </c>
      <c r="D74" s="54" t="s">
        <v>1917</v>
      </c>
      <c r="E74" s="6" t="s">
        <v>60</v>
      </c>
      <c r="F74" s="19">
        <v>84331</v>
      </c>
      <c r="G74" s="24">
        <v>104.06</v>
      </c>
      <c r="H74" s="24">
        <v>0.48</v>
      </c>
      <c r="I74" s="31"/>
      <c r="J74" s="31"/>
      <c r="K74" s="35"/>
    </row>
    <row r="75" spans="2:11" x14ac:dyDescent="0.25">
      <c r="B75" s="8" t="s">
        <v>351</v>
      </c>
      <c r="C75" s="57" t="s">
        <v>352</v>
      </c>
      <c r="D75" s="54" t="s">
        <v>353</v>
      </c>
      <c r="E75" s="6" t="s">
        <v>191</v>
      </c>
      <c r="F75" s="19">
        <v>237652</v>
      </c>
      <c r="G75" s="24">
        <v>103.38</v>
      </c>
      <c r="H75" s="24">
        <v>0.48</v>
      </c>
      <c r="I75" s="31"/>
      <c r="J75" s="31"/>
      <c r="K75" s="35"/>
    </row>
    <row r="76" spans="2:11" x14ac:dyDescent="0.25">
      <c r="B76" s="8" t="s">
        <v>3813</v>
      </c>
      <c r="C76" s="57" t="s">
        <v>3814</v>
      </c>
      <c r="D76" s="54" t="s">
        <v>3815</v>
      </c>
      <c r="E76" s="6" t="s">
        <v>129</v>
      </c>
      <c r="F76" s="19">
        <v>111656</v>
      </c>
      <c r="G76" s="24">
        <v>103.23</v>
      </c>
      <c r="H76" s="24">
        <v>0.48</v>
      </c>
      <c r="I76" s="31"/>
      <c r="J76" s="31"/>
      <c r="K76" s="35"/>
    </row>
    <row r="77" spans="2:11" x14ac:dyDescent="0.25">
      <c r="B77" s="8" t="s">
        <v>3816</v>
      </c>
      <c r="C77" s="57" t="s">
        <v>3817</v>
      </c>
      <c r="D77" s="54" t="s">
        <v>3818</v>
      </c>
      <c r="E77" s="6" t="s">
        <v>64</v>
      </c>
      <c r="F77" s="19">
        <v>23378</v>
      </c>
      <c r="G77" s="24">
        <v>102.36</v>
      </c>
      <c r="H77" s="24">
        <v>0.48</v>
      </c>
      <c r="I77" s="31"/>
      <c r="J77" s="31"/>
      <c r="K77" s="35"/>
    </row>
    <row r="78" spans="2:11" x14ac:dyDescent="0.25">
      <c r="B78" s="8" t="s">
        <v>787</v>
      </c>
      <c r="C78" s="57" t="s">
        <v>788</v>
      </c>
      <c r="D78" s="54" t="s">
        <v>789</v>
      </c>
      <c r="E78" s="6" t="s">
        <v>114</v>
      </c>
      <c r="F78" s="19">
        <v>36058</v>
      </c>
      <c r="G78" s="24">
        <v>101.86</v>
      </c>
      <c r="H78" s="24">
        <v>0.47</v>
      </c>
      <c r="I78" s="31"/>
      <c r="J78" s="31"/>
      <c r="K78" s="35"/>
    </row>
    <row r="79" spans="2:11" x14ac:dyDescent="0.25">
      <c r="B79" s="8" t="s">
        <v>3819</v>
      </c>
      <c r="C79" s="57" t="s">
        <v>3820</v>
      </c>
      <c r="D79" s="54" t="s">
        <v>3821</v>
      </c>
      <c r="E79" s="6" t="s">
        <v>129</v>
      </c>
      <c r="F79" s="19">
        <v>20643</v>
      </c>
      <c r="G79" s="24">
        <v>100.29</v>
      </c>
      <c r="H79" s="24">
        <v>0.47</v>
      </c>
      <c r="I79" s="31"/>
      <c r="J79" s="31"/>
      <c r="K79" s="35"/>
    </row>
    <row r="80" spans="2:11" x14ac:dyDescent="0.25">
      <c r="B80" s="8" t="s">
        <v>835</v>
      </c>
      <c r="C80" s="57" t="s">
        <v>836</v>
      </c>
      <c r="D80" s="54" t="s">
        <v>837</v>
      </c>
      <c r="E80" s="6" t="s">
        <v>228</v>
      </c>
      <c r="F80" s="19">
        <v>10342</v>
      </c>
      <c r="G80" s="24">
        <v>99.4</v>
      </c>
      <c r="H80" s="24">
        <v>0.46</v>
      </c>
      <c r="I80" s="31"/>
      <c r="J80" s="31"/>
      <c r="K80" s="35"/>
    </row>
    <row r="81" spans="2:11" x14ac:dyDescent="0.25">
      <c r="B81" s="8" t="s">
        <v>838</v>
      </c>
      <c r="C81" s="57" t="s">
        <v>839</v>
      </c>
      <c r="D81" s="54" t="s">
        <v>840</v>
      </c>
      <c r="E81" s="6" t="s">
        <v>228</v>
      </c>
      <c r="F81" s="19">
        <v>15058</v>
      </c>
      <c r="G81" s="24">
        <v>99.27</v>
      </c>
      <c r="H81" s="24">
        <v>0.46</v>
      </c>
      <c r="I81" s="31"/>
      <c r="J81" s="31"/>
      <c r="K81" s="35"/>
    </row>
    <row r="82" spans="2:11" x14ac:dyDescent="0.25">
      <c r="B82" s="8" t="s">
        <v>3822</v>
      </c>
      <c r="C82" s="57" t="s">
        <v>3823</v>
      </c>
      <c r="D82" s="54" t="s">
        <v>3824</v>
      </c>
      <c r="E82" s="6" t="s">
        <v>60</v>
      </c>
      <c r="F82" s="19">
        <v>12860</v>
      </c>
      <c r="G82" s="24">
        <v>98.5</v>
      </c>
      <c r="H82" s="24">
        <v>0.46</v>
      </c>
      <c r="I82" s="31"/>
      <c r="J82" s="31"/>
      <c r="K82" s="35"/>
    </row>
    <row r="83" spans="2:11" x14ac:dyDescent="0.25">
      <c r="B83" s="8" t="s">
        <v>3825</v>
      </c>
      <c r="C83" s="57" t="s">
        <v>3826</v>
      </c>
      <c r="D83" s="54" t="s">
        <v>3827</v>
      </c>
      <c r="E83" s="6" t="s">
        <v>148</v>
      </c>
      <c r="F83" s="19">
        <v>7140</v>
      </c>
      <c r="G83" s="24">
        <v>98.11</v>
      </c>
      <c r="H83" s="24">
        <v>0.46</v>
      </c>
      <c r="I83" s="31"/>
      <c r="J83" s="31"/>
      <c r="K83" s="35"/>
    </row>
    <row r="84" spans="2:11" x14ac:dyDescent="0.25">
      <c r="B84" s="8" t="s">
        <v>3828</v>
      </c>
      <c r="C84" s="57" t="s">
        <v>3829</v>
      </c>
      <c r="D84" s="54" t="s">
        <v>3830</v>
      </c>
      <c r="E84" s="6" t="s">
        <v>60</v>
      </c>
      <c r="F84" s="19">
        <v>39354</v>
      </c>
      <c r="G84" s="24">
        <v>97.7</v>
      </c>
      <c r="H84" s="24">
        <v>0.45</v>
      </c>
      <c r="I84" s="31"/>
      <c r="J84" s="31"/>
      <c r="K84" s="35"/>
    </row>
    <row r="85" spans="2:11" x14ac:dyDescent="0.25">
      <c r="B85" s="8" t="s">
        <v>500</v>
      </c>
      <c r="C85" s="57" t="s">
        <v>501</v>
      </c>
      <c r="D85" s="54" t="s">
        <v>502</v>
      </c>
      <c r="E85" s="6" t="s">
        <v>503</v>
      </c>
      <c r="F85" s="19">
        <v>14661</v>
      </c>
      <c r="G85" s="24">
        <v>97.42</v>
      </c>
      <c r="H85" s="24">
        <v>0.45</v>
      </c>
      <c r="I85" s="31"/>
      <c r="J85" s="31"/>
      <c r="K85" s="35"/>
    </row>
    <row r="86" spans="2:11" x14ac:dyDescent="0.25">
      <c r="B86" s="8" t="s">
        <v>3831</v>
      </c>
      <c r="C86" s="57" t="s">
        <v>3832</v>
      </c>
      <c r="D86" s="54" t="s">
        <v>3833</v>
      </c>
      <c r="E86" s="6" t="s">
        <v>268</v>
      </c>
      <c r="F86" s="19">
        <v>25594</v>
      </c>
      <c r="G86" s="24">
        <v>96.64</v>
      </c>
      <c r="H86" s="24">
        <v>0.45</v>
      </c>
      <c r="I86" s="31"/>
      <c r="J86" s="31"/>
      <c r="K86" s="35"/>
    </row>
    <row r="87" spans="2:11" x14ac:dyDescent="0.25">
      <c r="B87" s="8" t="s">
        <v>914</v>
      </c>
      <c r="C87" s="57" t="s">
        <v>915</v>
      </c>
      <c r="D87" s="54" t="s">
        <v>916</v>
      </c>
      <c r="E87" s="6" t="s">
        <v>71</v>
      </c>
      <c r="F87" s="19">
        <v>17902</v>
      </c>
      <c r="G87" s="24">
        <v>96.05</v>
      </c>
      <c r="H87" s="24">
        <v>0.45</v>
      </c>
      <c r="I87" s="31"/>
      <c r="J87" s="31"/>
      <c r="K87" s="35"/>
    </row>
    <row r="88" spans="2:11" x14ac:dyDescent="0.25">
      <c r="B88" s="8" t="s">
        <v>3834</v>
      </c>
      <c r="C88" s="57" t="s">
        <v>3835</v>
      </c>
      <c r="D88" s="54" t="s">
        <v>3836</v>
      </c>
      <c r="E88" s="6" t="s">
        <v>190</v>
      </c>
      <c r="F88" s="19">
        <v>11147</v>
      </c>
      <c r="G88" s="24">
        <v>96.03</v>
      </c>
      <c r="H88" s="24">
        <v>0.45</v>
      </c>
      <c r="I88" s="31"/>
      <c r="J88" s="31"/>
      <c r="K88" s="35"/>
    </row>
    <row r="89" spans="2:11" x14ac:dyDescent="0.25">
      <c r="B89" s="8" t="s">
        <v>887</v>
      </c>
      <c r="C89" s="57" t="s">
        <v>888</v>
      </c>
      <c r="D89" s="54" t="s">
        <v>889</v>
      </c>
      <c r="E89" s="6" t="s">
        <v>294</v>
      </c>
      <c r="F89" s="19">
        <v>132302</v>
      </c>
      <c r="G89" s="24">
        <v>95.19</v>
      </c>
      <c r="H89" s="24">
        <v>0.44</v>
      </c>
      <c r="I89" s="31"/>
      <c r="J89" s="31"/>
      <c r="K89" s="35"/>
    </row>
    <row r="90" spans="2:11" x14ac:dyDescent="0.25">
      <c r="B90" s="8" t="s">
        <v>327</v>
      </c>
      <c r="C90" s="57" t="s">
        <v>328</v>
      </c>
      <c r="D90" s="54" t="s">
        <v>329</v>
      </c>
      <c r="E90" s="6" t="s">
        <v>148</v>
      </c>
      <c r="F90" s="19">
        <v>100487</v>
      </c>
      <c r="G90" s="24">
        <v>94.16</v>
      </c>
      <c r="H90" s="24">
        <v>0.44</v>
      </c>
      <c r="I90" s="31"/>
      <c r="J90" s="31"/>
      <c r="K90" s="35"/>
    </row>
    <row r="91" spans="2:11" x14ac:dyDescent="0.25">
      <c r="B91" s="8" t="s">
        <v>3837</v>
      </c>
      <c r="C91" s="57" t="s">
        <v>3838</v>
      </c>
      <c r="D91" s="54" t="s">
        <v>3839</v>
      </c>
      <c r="E91" s="6" t="s">
        <v>433</v>
      </c>
      <c r="F91" s="19">
        <v>20302</v>
      </c>
      <c r="G91" s="24">
        <v>93.88</v>
      </c>
      <c r="H91" s="24">
        <v>0.44</v>
      </c>
      <c r="I91" s="31"/>
      <c r="J91" s="31"/>
      <c r="K91" s="35"/>
    </row>
    <row r="92" spans="2:11" x14ac:dyDescent="0.25">
      <c r="B92" s="8" t="s">
        <v>3840</v>
      </c>
      <c r="C92" s="57" t="s">
        <v>3841</v>
      </c>
      <c r="D92" s="54" t="s">
        <v>3842</v>
      </c>
      <c r="E92" s="6" t="s">
        <v>148</v>
      </c>
      <c r="F92" s="19">
        <v>44211</v>
      </c>
      <c r="G92" s="24">
        <v>93.73</v>
      </c>
      <c r="H92" s="24">
        <v>0.44</v>
      </c>
      <c r="I92" s="31"/>
      <c r="J92" s="31"/>
      <c r="K92" s="35"/>
    </row>
    <row r="93" spans="2:11" x14ac:dyDescent="0.25">
      <c r="B93" s="8" t="s">
        <v>2014</v>
      </c>
      <c r="C93" s="57" t="s">
        <v>2015</v>
      </c>
      <c r="D93" s="54" t="s">
        <v>2016</v>
      </c>
      <c r="E93" s="6" t="s">
        <v>148</v>
      </c>
      <c r="F93" s="19">
        <v>36723</v>
      </c>
      <c r="G93" s="24">
        <v>93.26</v>
      </c>
      <c r="H93" s="24">
        <v>0.43</v>
      </c>
      <c r="I93" s="31"/>
      <c r="J93" s="31"/>
      <c r="K93" s="35"/>
    </row>
    <row r="94" spans="2:11" x14ac:dyDescent="0.25">
      <c r="B94" s="8" t="s">
        <v>3843</v>
      </c>
      <c r="C94" s="57" t="s">
        <v>3844</v>
      </c>
      <c r="D94" s="54" t="s">
        <v>3845</v>
      </c>
      <c r="E94" s="6" t="s">
        <v>114</v>
      </c>
      <c r="F94" s="19">
        <v>1217</v>
      </c>
      <c r="G94" s="24">
        <v>93.23</v>
      </c>
      <c r="H94" s="24">
        <v>0.43</v>
      </c>
      <c r="I94" s="31"/>
      <c r="J94" s="31"/>
      <c r="K94" s="35"/>
    </row>
    <row r="95" spans="2:11" x14ac:dyDescent="0.25">
      <c r="B95" s="8" t="s">
        <v>3846</v>
      </c>
      <c r="C95" s="57" t="s">
        <v>3847</v>
      </c>
      <c r="D95" s="54" t="s">
        <v>3848</v>
      </c>
      <c r="E95" s="6" t="s">
        <v>75</v>
      </c>
      <c r="F95" s="19">
        <v>12967</v>
      </c>
      <c r="G95" s="24">
        <v>93.17</v>
      </c>
      <c r="H95" s="24">
        <v>0.43</v>
      </c>
      <c r="I95" s="31"/>
      <c r="J95" s="31"/>
      <c r="K95" s="35"/>
    </row>
    <row r="96" spans="2:11" x14ac:dyDescent="0.25">
      <c r="B96" s="8" t="s">
        <v>1938</v>
      </c>
      <c r="C96" s="57" t="s">
        <v>1939</v>
      </c>
      <c r="D96" s="54" t="s">
        <v>1940</v>
      </c>
      <c r="E96" s="6" t="s">
        <v>503</v>
      </c>
      <c r="F96" s="19">
        <v>23911</v>
      </c>
      <c r="G96" s="24">
        <v>91.97</v>
      </c>
      <c r="H96" s="24">
        <v>0.43</v>
      </c>
      <c r="I96" s="31"/>
      <c r="J96" s="31"/>
      <c r="K96" s="35"/>
    </row>
    <row r="97" spans="2:11" x14ac:dyDescent="0.25">
      <c r="B97" s="8" t="s">
        <v>3849</v>
      </c>
      <c r="C97" s="57" t="s">
        <v>3850</v>
      </c>
      <c r="D97" s="54" t="s">
        <v>3851</v>
      </c>
      <c r="E97" s="6" t="s">
        <v>79</v>
      </c>
      <c r="F97" s="19">
        <v>2203</v>
      </c>
      <c r="G97" s="24">
        <v>91.6</v>
      </c>
      <c r="H97" s="24">
        <v>0.43</v>
      </c>
      <c r="I97" s="31"/>
      <c r="J97" s="31"/>
      <c r="K97" s="35"/>
    </row>
    <row r="98" spans="2:11" x14ac:dyDescent="0.25">
      <c r="B98" s="8" t="s">
        <v>342</v>
      </c>
      <c r="C98" s="57" t="s">
        <v>343</v>
      </c>
      <c r="D98" s="54" t="s">
        <v>344</v>
      </c>
      <c r="E98" s="6" t="s">
        <v>79</v>
      </c>
      <c r="F98" s="19">
        <v>22473</v>
      </c>
      <c r="G98" s="24">
        <v>91.41</v>
      </c>
      <c r="H98" s="24">
        <v>0.42</v>
      </c>
      <c r="I98" s="31"/>
      <c r="J98" s="31"/>
      <c r="K98" s="35"/>
    </row>
    <row r="99" spans="2:11" x14ac:dyDescent="0.25">
      <c r="B99" s="8" t="s">
        <v>3852</v>
      </c>
      <c r="C99" s="57" t="s">
        <v>3853</v>
      </c>
      <c r="D99" s="54" t="s">
        <v>3854</v>
      </c>
      <c r="E99" s="6" t="s">
        <v>53</v>
      </c>
      <c r="F99" s="19">
        <v>23546</v>
      </c>
      <c r="G99" s="24">
        <v>91.11</v>
      </c>
      <c r="H99" s="24">
        <v>0.42</v>
      </c>
      <c r="I99" s="31"/>
      <c r="J99" s="31"/>
      <c r="K99" s="35"/>
    </row>
    <row r="100" spans="2:11" x14ac:dyDescent="0.25">
      <c r="B100" s="8" t="s">
        <v>3855</v>
      </c>
      <c r="C100" s="57" t="s">
        <v>3856</v>
      </c>
      <c r="D100" s="54" t="s">
        <v>3857</v>
      </c>
      <c r="E100" s="6" t="s">
        <v>125</v>
      </c>
      <c r="F100" s="19">
        <v>4373</v>
      </c>
      <c r="G100" s="24">
        <v>90.84</v>
      </c>
      <c r="H100" s="24">
        <v>0.42</v>
      </c>
      <c r="I100" s="31"/>
      <c r="J100" s="31"/>
      <c r="K100" s="35"/>
    </row>
    <row r="101" spans="2:11" x14ac:dyDescent="0.25">
      <c r="B101" s="8" t="s">
        <v>3858</v>
      </c>
      <c r="C101" s="57" t="s">
        <v>3859</v>
      </c>
      <c r="D101" s="54" t="s">
        <v>3860</v>
      </c>
      <c r="E101" s="6" t="s">
        <v>374</v>
      </c>
      <c r="F101" s="19">
        <v>10051</v>
      </c>
      <c r="G101" s="24">
        <v>90.74</v>
      </c>
      <c r="H101" s="24">
        <v>0.42</v>
      </c>
      <c r="I101" s="31"/>
      <c r="J101" s="31"/>
      <c r="K101" s="35"/>
    </row>
    <row r="102" spans="2:11" x14ac:dyDescent="0.25">
      <c r="B102" s="8" t="s">
        <v>2045</v>
      </c>
      <c r="C102" s="57" t="s">
        <v>2046</v>
      </c>
      <c r="D102" s="54" t="s">
        <v>2047</v>
      </c>
      <c r="E102" s="6" t="s">
        <v>433</v>
      </c>
      <c r="F102" s="19">
        <v>32886</v>
      </c>
      <c r="G102" s="24">
        <v>89.66</v>
      </c>
      <c r="H102" s="24">
        <v>0.42</v>
      </c>
      <c r="I102" s="31"/>
      <c r="J102" s="31"/>
      <c r="K102" s="35"/>
    </row>
    <row r="103" spans="2:11" x14ac:dyDescent="0.25">
      <c r="B103" s="8" t="s">
        <v>3861</v>
      </c>
      <c r="C103" s="57" t="s">
        <v>3862</v>
      </c>
      <c r="D103" s="54" t="s">
        <v>3863</v>
      </c>
      <c r="E103" s="6" t="s">
        <v>144</v>
      </c>
      <c r="F103" s="19">
        <v>284720</v>
      </c>
      <c r="G103" s="24">
        <v>88.83</v>
      </c>
      <c r="H103" s="24">
        <v>0.41</v>
      </c>
      <c r="I103" s="31"/>
      <c r="J103" s="31"/>
      <c r="K103" s="35"/>
    </row>
    <row r="104" spans="2:11" x14ac:dyDescent="0.25">
      <c r="B104" s="8" t="s">
        <v>3864</v>
      </c>
      <c r="C104" s="57" t="s">
        <v>3865</v>
      </c>
      <c r="D104" s="54" t="s">
        <v>3866</v>
      </c>
      <c r="E104" s="6" t="s">
        <v>60</v>
      </c>
      <c r="F104" s="19">
        <v>19301</v>
      </c>
      <c r="G104" s="24">
        <v>87.82</v>
      </c>
      <c r="H104" s="24">
        <v>0.41</v>
      </c>
      <c r="I104" s="31"/>
      <c r="J104" s="31"/>
      <c r="K104" s="35"/>
    </row>
    <row r="105" spans="2:11" x14ac:dyDescent="0.25">
      <c r="B105" s="8" t="s">
        <v>3867</v>
      </c>
      <c r="C105" s="57" t="s">
        <v>3868</v>
      </c>
      <c r="D105" s="54" t="s">
        <v>3869</v>
      </c>
      <c r="E105" s="6" t="s">
        <v>1897</v>
      </c>
      <c r="F105" s="19">
        <v>4656</v>
      </c>
      <c r="G105" s="24">
        <v>86.98</v>
      </c>
      <c r="H105" s="24">
        <v>0.4</v>
      </c>
      <c r="I105" s="31"/>
      <c r="J105" s="31"/>
      <c r="K105" s="35"/>
    </row>
    <row r="106" spans="2:11" x14ac:dyDescent="0.25">
      <c r="B106" s="8" t="s">
        <v>3870</v>
      </c>
      <c r="C106" s="57" t="s">
        <v>3871</v>
      </c>
      <c r="D106" s="54" t="s">
        <v>3872</v>
      </c>
      <c r="E106" s="6" t="s">
        <v>232</v>
      </c>
      <c r="F106" s="19">
        <v>5453</v>
      </c>
      <c r="G106" s="24">
        <v>86.87</v>
      </c>
      <c r="H106" s="24">
        <v>0.4</v>
      </c>
      <c r="I106" s="31"/>
      <c r="J106" s="31"/>
      <c r="K106" s="35"/>
    </row>
    <row r="107" spans="2:11" x14ac:dyDescent="0.25">
      <c r="B107" s="8" t="s">
        <v>3873</v>
      </c>
      <c r="C107" s="57" t="s">
        <v>3874</v>
      </c>
      <c r="D107" s="54" t="s">
        <v>3875</v>
      </c>
      <c r="E107" s="6" t="s">
        <v>114</v>
      </c>
      <c r="F107" s="19">
        <v>13847</v>
      </c>
      <c r="G107" s="24">
        <v>84.98</v>
      </c>
      <c r="H107" s="24">
        <v>0.39</v>
      </c>
      <c r="I107" s="31"/>
      <c r="J107" s="31"/>
      <c r="K107" s="35"/>
    </row>
    <row r="108" spans="2:11" x14ac:dyDescent="0.25">
      <c r="B108" s="8" t="s">
        <v>3876</v>
      </c>
      <c r="C108" s="57" t="s">
        <v>3877</v>
      </c>
      <c r="D108" s="54" t="s">
        <v>3878</v>
      </c>
      <c r="E108" s="6" t="s">
        <v>268</v>
      </c>
      <c r="F108" s="19">
        <v>5702</v>
      </c>
      <c r="G108" s="24">
        <v>84.42</v>
      </c>
      <c r="H108" s="24">
        <v>0.39</v>
      </c>
      <c r="I108" s="31"/>
      <c r="J108" s="31"/>
      <c r="K108" s="35"/>
    </row>
    <row r="109" spans="2:11" x14ac:dyDescent="0.25">
      <c r="B109" s="8" t="s">
        <v>3879</v>
      </c>
      <c r="C109" s="57" t="s">
        <v>3880</v>
      </c>
      <c r="D109" s="54" t="s">
        <v>3881</v>
      </c>
      <c r="E109" s="6" t="s">
        <v>386</v>
      </c>
      <c r="F109" s="19">
        <v>26274</v>
      </c>
      <c r="G109" s="24">
        <v>84.34</v>
      </c>
      <c r="H109" s="24">
        <v>0.39</v>
      </c>
      <c r="I109" s="31"/>
      <c r="J109" s="31"/>
      <c r="K109" s="35"/>
    </row>
    <row r="110" spans="2:11" x14ac:dyDescent="0.25">
      <c r="B110" s="8" t="s">
        <v>1956</v>
      </c>
      <c r="C110" s="57" t="s">
        <v>1957</v>
      </c>
      <c r="D110" s="54" t="s">
        <v>1958</v>
      </c>
      <c r="E110" s="6" t="s">
        <v>129</v>
      </c>
      <c r="F110" s="19">
        <v>28183</v>
      </c>
      <c r="G110" s="24">
        <v>83.68</v>
      </c>
      <c r="H110" s="24">
        <v>0.39</v>
      </c>
      <c r="I110" s="31"/>
      <c r="J110" s="31"/>
      <c r="K110" s="35"/>
    </row>
    <row r="111" spans="2:11" x14ac:dyDescent="0.25">
      <c r="B111" s="8" t="s">
        <v>3882</v>
      </c>
      <c r="C111" s="57" t="s">
        <v>3883</v>
      </c>
      <c r="D111" s="54" t="s">
        <v>3884</v>
      </c>
      <c r="E111" s="6" t="s">
        <v>83</v>
      </c>
      <c r="F111" s="19">
        <v>8534</v>
      </c>
      <c r="G111" s="24">
        <v>82.97</v>
      </c>
      <c r="H111" s="24">
        <v>0.39</v>
      </c>
      <c r="I111" s="31"/>
      <c r="J111" s="31"/>
      <c r="K111" s="35"/>
    </row>
    <row r="112" spans="2:11" x14ac:dyDescent="0.25">
      <c r="B112" s="8" t="s">
        <v>3885</v>
      </c>
      <c r="C112" s="57" t="s">
        <v>3886</v>
      </c>
      <c r="D112" s="54" t="s">
        <v>3887</v>
      </c>
      <c r="E112" s="6" t="s">
        <v>114</v>
      </c>
      <c r="F112" s="19">
        <v>12473</v>
      </c>
      <c r="G112" s="24">
        <v>82.55</v>
      </c>
      <c r="H112" s="24">
        <v>0.38</v>
      </c>
      <c r="I112" s="31"/>
      <c r="J112" s="31"/>
      <c r="K112" s="35"/>
    </row>
    <row r="113" spans="2:11" x14ac:dyDescent="0.25">
      <c r="B113" s="8" t="s">
        <v>3888</v>
      </c>
      <c r="C113" s="57" t="s">
        <v>3889</v>
      </c>
      <c r="D113" s="54" t="s">
        <v>3890</v>
      </c>
      <c r="E113" s="6" t="s">
        <v>100</v>
      </c>
      <c r="F113" s="19">
        <v>12708</v>
      </c>
      <c r="G113" s="24">
        <v>82.07</v>
      </c>
      <c r="H113" s="24">
        <v>0.38</v>
      </c>
      <c r="I113" s="31"/>
      <c r="J113" s="31"/>
      <c r="K113" s="35"/>
    </row>
    <row r="114" spans="2:11" x14ac:dyDescent="0.25">
      <c r="B114" s="8" t="s">
        <v>802</v>
      </c>
      <c r="C114" s="57" t="s">
        <v>803</v>
      </c>
      <c r="D114" s="54" t="s">
        <v>804</v>
      </c>
      <c r="E114" s="6" t="s">
        <v>805</v>
      </c>
      <c r="F114" s="19">
        <v>63768</v>
      </c>
      <c r="G114" s="24">
        <v>81.180000000000007</v>
      </c>
      <c r="H114" s="24">
        <v>0.38</v>
      </c>
      <c r="I114" s="31"/>
      <c r="J114" s="31"/>
      <c r="K114" s="35"/>
    </row>
    <row r="115" spans="2:11" x14ac:dyDescent="0.25">
      <c r="B115" s="8" t="s">
        <v>459</v>
      </c>
      <c r="C115" s="57" t="s">
        <v>460</v>
      </c>
      <c r="D115" s="54" t="s">
        <v>461</v>
      </c>
      <c r="E115" s="6" t="s">
        <v>71</v>
      </c>
      <c r="F115" s="19">
        <v>301367</v>
      </c>
      <c r="G115" s="24">
        <v>80.92</v>
      </c>
      <c r="H115" s="24">
        <v>0.38</v>
      </c>
      <c r="I115" s="31"/>
      <c r="J115" s="31"/>
      <c r="K115" s="35"/>
    </row>
    <row r="116" spans="2:11" x14ac:dyDescent="0.25">
      <c r="B116" s="8" t="s">
        <v>3891</v>
      </c>
      <c r="C116" s="57" t="s">
        <v>3892</v>
      </c>
      <c r="D116" s="54" t="s">
        <v>3893</v>
      </c>
      <c r="E116" s="6" t="s">
        <v>304</v>
      </c>
      <c r="F116" s="19">
        <v>14174</v>
      </c>
      <c r="G116" s="24">
        <v>79.760000000000005</v>
      </c>
      <c r="H116" s="24">
        <v>0.37</v>
      </c>
      <c r="I116" s="31"/>
      <c r="J116" s="31"/>
      <c r="K116" s="35"/>
    </row>
    <row r="117" spans="2:11" x14ac:dyDescent="0.25">
      <c r="B117" s="8" t="s">
        <v>1974</v>
      </c>
      <c r="C117" s="57" t="s">
        <v>1975</v>
      </c>
      <c r="D117" s="54" t="s">
        <v>1976</v>
      </c>
      <c r="E117" s="6" t="s">
        <v>228</v>
      </c>
      <c r="F117" s="19">
        <v>5324</v>
      </c>
      <c r="G117" s="24">
        <v>79.489999999999995</v>
      </c>
      <c r="H117" s="24">
        <v>0.37</v>
      </c>
      <c r="I117" s="31"/>
      <c r="J117" s="31"/>
      <c r="K117" s="35"/>
    </row>
    <row r="118" spans="2:11" x14ac:dyDescent="0.25">
      <c r="B118" s="8" t="s">
        <v>462</v>
      </c>
      <c r="C118" s="57" t="s">
        <v>463</v>
      </c>
      <c r="D118" s="54" t="s">
        <v>464</v>
      </c>
      <c r="E118" s="6" t="s">
        <v>137</v>
      </c>
      <c r="F118" s="19">
        <v>68366</v>
      </c>
      <c r="G118" s="24">
        <v>79.34</v>
      </c>
      <c r="H118" s="24">
        <v>0.37</v>
      </c>
      <c r="I118" s="31"/>
      <c r="J118" s="31"/>
      <c r="K118" s="35"/>
    </row>
    <row r="119" spans="2:11" x14ac:dyDescent="0.25">
      <c r="B119" s="8" t="s">
        <v>3894</v>
      </c>
      <c r="C119" s="57" t="s">
        <v>3895</v>
      </c>
      <c r="D119" s="54" t="s">
        <v>3896</v>
      </c>
      <c r="E119" s="6" t="s">
        <v>110</v>
      </c>
      <c r="F119" s="19">
        <v>21642</v>
      </c>
      <c r="G119" s="24">
        <v>79.31</v>
      </c>
      <c r="H119" s="24">
        <v>0.37</v>
      </c>
      <c r="I119" s="31"/>
      <c r="J119" s="31"/>
      <c r="K119" s="35"/>
    </row>
    <row r="120" spans="2:11" x14ac:dyDescent="0.25">
      <c r="B120" s="8" t="s">
        <v>3897</v>
      </c>
      <c r="C120" s="57" t="s">
        <v>3898</v>
      </c>
      <c r="D120" s="54" t="s">
        <v>3899</v>
      </c>
      <c r="E120" s="6" t="s">
        <v>114</v>
      </c>
      <c r="F120" s="19">
        <v>3502</v>
      </c>
      <c r="G120" s="24">
        <v>79.010000000000005</v>
      </c>
      <c r="H120" s="24">
        <v>0.37</v>
      </c>
      <c r="I120" s="31"/>
      <c r="J120" s="31"/>
      <c r="K120" s="35"/>
    </row>
    <row r="121" spans="2:11" x14ac:dyDescent="0.25">
      <c r="B121" s="8" t="s">
        <v>2337</v>
      </c>
      <c r="C121" s="57" t="s">
        <v>2338</v>
      </c>
      <c r="D121" s="54" t="s">
        <v>2339</v>
      </c>
      <c r="E121" s="6" t="s">
        <v>268</v>
      </c>
      <c r="F121" s="19">
        <v>6291</v>
      </c>
      <c r="G121" s="24">
        <v>78.41</v>
      </c>
      <c r="H121" s="24">
        <v>0.36</v>
      </c>
      <c r="I121" s="31"/>
      <c r="J121" s="31"/>
      <c r="K121" s="35"/>
    </row>
    <row r="122" spans="2:11" x14ac:dyDescent="0.25">
      <c r="B122" s="8" t="s">
        <v>3900</v>
      </c>
      <c r="C122" s="57" t="s">
        <v>3901</v>
      </c>
      <c r="D122" s="54" t="s">
        <v>3902</v>
      </c>
      <c r="E122" s="6" t="s">
        <v>71</v>
      </c>
      <c r="F122" s="19">
        <v>23470</v>
      </c>
      <c r="G122" s="24">
        <v>76.91</v>
      </c>
      <c r="H122" s="24">
        <v>0.36</v>
      </c>
      <c r="I122" s="31"/>
      <c r="J122" s="31"/>
      <c r="K122" s="35"/>
    </row>
    <row r="123" spans="2:11" x14ac:dyDescent="0.25">
      <c r="B123" s="8" t="s">
        <v>3903</v>
      </c>
      <c r="C123" s="57" t="s">
        <v>3904</v>
      </c>
      <c r="D123" s="54" t="s">
        <v>3905</v>
      </c>
      <c r="E123" s="6" t="s">
        <v>433</v>
      </c>
      <c r="F123" s="19">
        <v>46399</v>
      </c>
      <c r="G123" s="24">
        <v>76.05</v>
      </c>
      <c r="H123" s="24">
        <v>0.35</v>
      </c>
      <c r="I123" s="31"/>
      <c r="J123" s="31"/>
      <c r="K123" s="35"/>
    </row>
    <row r="124" spans="2:11" x14ac:dyDescent="0.25">
      <c r="B124" s="8" t="s">
        <v>3906</v>
      </c>
      <c r="C124" s="57" t="s">
        <v>3907</v>
      </c>
      <c r="D124" s="54" t="s">
        <v>3908</v>
      </c>
      <c r="E124" s="6" t="s">
        <v>75</v>
      </c>
      <c r="F124" s="19">
        <v>5925</v>
      </c>
      <c r="G124" s="24">
        <v>73.48</v>
      </c>
      <c r="H124" s="24">
        <v>0.34</v>
      </c>
      <c r="I124" s="31"/>
      <c r="J124" s="31"/>
      <c r="K124" s="35"/>
    </row>
    <row r="125" spans="2:11" x14ac:dyDescent="0.25">
      <c r="B125" s="8" t="s">
        <v>262</v>
      </c>
      <c r="C125" s="57" t="s">
        <v>263</v>
      </c>
      <c r="D125" s="54" t="s">
        <v>264</v>
      </c>
      <c r="E125" s="6" t="s">
        <v>75</v>
      </c>
      <c r="F125" s="19">
        <v>20794</v>
      </c>
      <c r="G125" s="24">
        <v>73</v>
      </c>
      <c r="H125" s="24">
        <v>0.34</v>
      </c>
      <c r="I125" s="31"/>
      <c r="J125" s="31"/>
      <c r="K125" s="35"/>
    </row>
    <row r="126" spans="2:11" x14ac:dyDescent="0.25">
      <c r="B126" s="8" t="s">
        <v>3909</v>
      </c>
      <c r="C126" s="57" t="s">
        <v>3910</v>
      </c>
      <c r="D126" s="54" t="s">
        <v>3911</v>
      </c>
      <c r="E126" s="6" t="s">
        <v>805</v>
      </c>
      <c r="F126" s="19">
        <v>4485</v>
      </c>
      <c r="G126" s="24">
        <v>72.88</v>
      </c>
      <c r="H126" s="24">
        <v>0.34</v>
      </c>
      <c r="I126" s="31"/>
      <c r="J126" s="31"/>
      <c r="K126" s="35"/>
    </row>
    <row r="127" spans="2:11" x14ac:dyDescent="0.25">
      <c r="B127" s="8" t="s">
        <v>3912</v>
      </c>
      <c r="C127" s="57" t="s">
        <v>3913</v>
      </c>
      <c r="D127" s="54" t="s">
        <v>3914</v>
      </c>
      <c r="E127" s="6" t="s">
        <v>129</v>
      </c>
      <c r="F127" s="19">
        <v>11444</v>
      </c>
      <c r="G127" s="24">
        <v>72.83</v>
      </c>
      <c r="H127" s="24">
        <v>0.34</v>
      </c>
      <c r="I127" s="31"/>
      <c r="J127" s="31"/>
      <c r="K127" s="35"/>
    </row>
    <row r="128" spans="2:11" x14ac:dyDescent="0.25">
      <c r="B128" s="8" t="s">
        <v>3915</v>
      </c>
      <c r="C128" s="57" t="s">
        <v>3916</v>
      </c>
      <c r="D128" s="54" t="s">
        <v>3917</v>
      </c>
      <c r="E128" s="6" t="s">
        <v>125</v>
      </c>
      <c r="F128" s="19">
        <v>1802</v>
      </c>
      <c r="G128" s="24">
        <v>72.56</v>
      </c>
      <c r="H128" s="24">
        <v>0.34</v>
      </c>
      <c r="I128" s="31"/>
      <c r="J128" s="31"/>
      <c r="K128" s="35"/>
    </row>
    <row r="129" spans="2:11" x14ac:dyDescent="0.25">
      <c r="B129" s="8" t="s">
        <v>1864</v>
      </c>
      <c r="C129" s="57" t="s">
        <v>1865</v>
      </c>
      <c r="D129" s="54" t="s">
        <v>1866</v>
      </c>
      <c r="E129" s="6" t="s">
        <v>162</v>
      </c>
      <c r="F129" s="19">
        <v>15462</v>
      </c>
      <c r="G129" s="24">
        <v>71.989999999999995</v>
      </c>
      <c r="H129" s="24">
        <v>0.33</v>
      </c>
      <c r="I129" s="31"/>
      <c r="J129" s="31"/>
      <c r="K129" s="35"/>
    </row>
    <row r="130" spans="2:11" x14ac:dyDescent="0.25">
      <c r="B130" s="8" t="s">
        <v>3918</v>
      </c>
      <c r="C130" s="57" t="s">
        <v>3919</v>
      </c>
      <c r="D130" s="54" t="s">
        <v>3920</v>
      </c>
      <c r="E130" s="6" t="s">
        <v>503</v>
      </c>
      <c r="F130" s="19">
        <v>163753</v>
      </c>
      <c r="G130" s="24">
        <v>70.989999999999995</v>
      </c>
      <c r="H130" s="24">
        <v>0.33</v>
      </c>
      <c r="I130" s="31"/>
      <c r="J130" s="31"/>
      <c r="K130" s="35"/>
    </row>
    <row r="131" spans="2:11" x14ac:dyDescent="0.25">
      <c r="B131" s="8" t="s">
        <v>3921</v>
      </c>
      <c r="C131" s="57" t="s">
        <v>3922</v>
      </c>
      <c r="D131" s="54" t="s">
        <v>3923</v>
      </c>
      <c r="E131" s="6" t="s">
        <v>100</v>
      </c>
      <c r="F131" s="19">
        <v>27190</v>
      </c>
      <c r="G131" s="24">
        <v>70.95</v>
      </c>
      <c r="H131" s="24">
        <v>0.33</v>
      </c>
      <c r="I131" s="31"/>
      <c r="J131" s="31"/>
      <c r="K131" s="35"/>
    </row>
    <row r="132" spans="2:11" x14ac:dyDescent="0.25">
      <c r="B132" s="8" t="s">
        <v>2381</v>
      </c>
      <c r="C132" s="57" t="s">
        <v>2382</v>
      </c>
      <c r="D132" s="54" t="s">
        <v>2383</v>
      </c>
      <c r="E132" s="6" t="s">
        <v>71</v>
      </c>
      <c r="F132" s="19">
        <v>28654</v>
      </c>
      <c r="G132" s="24">
        <v>69.34</v>
      </c>
      <c r="H132" s="24">
        <v>0.32</v>
      </c>
      <c r="I132" s="31"/>
      <c r="J132" s="31"/>
      <c r="K132" s="35"/>
    </row>
    <row r="133" spans="2:11" x14ac:dyDescent="0.25">
      <c r="B133" s="8" t="s">
        <v>3924</v>
      </c>
      <c r="C133" s="57" t="s">
        <v>3925</v>
      </c>
      <c r="D133" s="54" t="s">
        <v>3926</v>
      </c>
      <c r="E133" s="6" t="s">
        <v>562</v>
      </c>
      <c r="F133" s="19">
        <v>56293</v>
      </c>
      <c r="G133" s="24">
        <v>69.13</v>
      </c>
      <c r="H133" s="24">
        <v>0.32</v>
      </c>
      <c r="I133" s="31"/>
      <c r="J133" s="31"/>
      <c r="K133" s="35"/>
    </row>
    <row r="134" spans="2:11" x14ac:dyDescent="0.25">
      <c r="B134" s="8" t="s">
        <v>434</v>
      </c>
      <c r="C134" s="57" t="s">
        <v>435</v>
      </c>
      <c r="D134" s="54" t="s">
        <v>436</v>
      </c>
      <c r="E134" s="6" t="s">
        <v>304</v>
      </c>
      <c r="F134" s="19">
        <v>14794</v>
      </c>
      <c r="G134" s="24">
        <v>67.25</v>
      </c>
      <c r="H134" s="24">
        <v>0.31</v>
      </c>
      <c r="I134" s="31"/>
      <c r="J134" s="31"/>
      <c r="K134" s="35"/>
    </row>
    <row r="135" spans="2:11" x14ac:dyDescent="0.25">
      <c r="B135" s="8" t="s">
        <v>3927</v>
      </c>
      <c r="C135" s="57" t="s">
        <v>3928</v>
      </c>
      <c r="D135" s="54" t="s">
        <v>3929</v>
      </c>
      <c r="E135" s="6" t="s">
        <v>304</v>
      </c>
      <c r="F135" s="19">
        <v>15567</v>
      </c>
      <c r="G135" s="24">
        <v>66.39</v>
      </c>
      <c r="H135" s="24">
        <v>0.31</v>
      </c>
      <c r="I135" s="31"/>
      <c r="J135" s="31"/>
      <c r="K135" s="35"/>
    </row>
    <row r="136" spans="2:11" x14ac:dyDescent="0.25">
      <c r="B136" s="8" t="s">
        <v>3930</v>
      </c>
      <c r="C136" s="57" t="s">
        <v>3931</v>
      </c>
      <c r="D136" s="54" t="s">
        <v>3932</v>
      </c>
      <c r="E136" s="6" t="s">
        <v>133</v>
      </c>
      <c r="F136" s="19">
        <v>8450</v>
      </c>
      <c r="G136" s="24">
        <v>66.34</v>
      </c>
      <c r="H136" s="24">
        <v>0.31</v>
      </c>
      <c r="I136" s="31"/>
      <c r="J136" s="31"/>
      <c r="K136" s="35"/>
    </row>
    <row r="137" spans="2:11" x14ac:dyDescent="0.25">
      <c r="B137" s="8" t="s">
        <v>3933</v>
      </c>
      <c r="C137" s="57" t="s">
        <v>3934</v>
      </c>
      <c r="D137" s="54" t="s">
        <v>3935</v>
      </c>
      <c r="E137" s="6" t="s">
        <v>304</v>
      </c>
      <c r="F137" s="19">
        <v>40563</v>
      </c>
      <c r="G137" s="24">
        <v>66.2</v>
      </c>
      <c r="H137" s="24">
        <v>0.31</v>
      </c>
      <c r="I137" s="31"/>
      <c r="J137" s="31"/>
      <c r="K137" s="35"/>
    </row>
    <row r="138" spans="2:11" x14ac:dyDescent="0.25">
      <c r="B138" s="8" t="s">
        <v>2348</v>
      </c>
      <c r="C138" s="57" t="s">
        <v>2349</v>
      </c>
      <c r="D138" s="54" t="s">
        <v>2350</v>
      </c>
      <c r="E138" s="6" t="s">
        <v>71</v>
      </c>
      <c r="F138" s="19">
        <v>57264</v>
      </c>
      <c r="G138" s="24">
        <v>65.819999999999993</v>
      </c>
      <c r="H138" s="24">
        <v>0.31</v>
      </c>
      <c r="I138" s="31"/>
      <c r="J138" s="31"/>
      <c r="K138" s="35"/>
    </row>
    <row r="139" spans="2:11" x14ac:dyDescent="0.25">
      <c r="B139" s="8" t="s">
        <v>2478</v>
      </c>
      <c r="C139" s="57" t="s">
        <v>2479</v>
      </c>
      <c r="D139" s="54" t="s">
        <v>2480</v>
      </c>
      <c r="E139" s="6" t="s">
        <v>1897</v>
      </c>
      <c r="F139" s="19">
        <v>3390</v>
      </c>
      <c r="G139" s="24">
        <v>65.010000000000005</v>
      </c>
      <c r="H139" s="24">
        <v>0.3</v>
      </c>
      <c r="I139" s="31"/>
      <c r="J139" s="31"/>
      <c r="K139" s="35"/>
    </row>
    <row r="140" spans="2:11" x14ac:dyDescent="0.25">
      <c r="B140" s="8" t="s">
        <v>3936</v>
      </c>
      <c r="C140" s="57" t="s">
        <v>3937</v>
      </c>
      <c r="D140" s="54" t="s">
        <v>3938</v>
      </c>
      <c r="E140" s="6" t="s">
        <v>129</v>
      </c>
      <c r="F140" s="19">
        <v>16228</v>
      </c>
      <c r="G140" s="24">
        <v>64.680000000000007</v>
      </c>
      <c r="H140" s="24">
        <v>0.3</v>
      </c>
      <c r="I140" s="31"/>
      <c r="J140" s="31"/>
      <c r="K140" s="35"/>
    </row>
    <row r="141" spans="2:11" x14ac:dyDescent="0.25">
      <c r="B141" s="8" t="s">
        <v>3939</v>
      </c>
      <c r="C141" s="57" t="s">
        <v>3940</v>
      </c>
      <c r="D141" s="54" t="s">
        <v>3941</v>
      </c>
      <c r="E141" s="6" t="s">
        <v>125</v>
      </c>
      <c r="F141" s="19">
        <v>15827</v>
      </c>
      <c r="G141" s="24">
        <v>64.650000000000006</v>
      </c>
      <c r="H141" s="24">
        <v>0.3</v>
      </c>
      <c r="I141" s="31"/>
      <c r="J141" s="31"/>
      <c r="K141" s="35"/>
    </row>
    <row r="142" spans="2:11" x14ac:dyDescent="0.25">
      <c r="B142" s="8" t="s">
        <v>3942</v>
      </c>
      <c r="C142" s="57" t="s">
        <v>3943</v>
      </c>
      <c r="D142" s="54" t="s">
        <v>3944</v>
      </c>
      <c r="E142" s="6" t="s">
        <v>252</v>
      </c>
      <c r="F142" s="19">
        <v>3984</v>
      </c>
      <c r="G142" s="24">
        <v>64.569999999999993</v>
      </c>
      <c r="H142" s="24">
        <v>0.3</v>
      </c>
      <c r="I142" s="31"/>
      <c r="J142" s="31"/>
      <c r="K142" s="35"/>
    </row>
    <row r="143" spans="2:11" x14ac:dyDescent="0.25">
      <c r="B143" s="8" t="s">
        <v>3945</v>
      </c>
      <c r="C143" s="57" t="s">
        <v>3946</v>
      </c>
      <c r="D143" s="54" t="s">
        <v>3947</v>
      </c>
      <c r="E143" s="6" t="s">
        <v>60</v>
      </c>
      <c r="F143" s="19">
        <v>2736</v>
      </c>
      <c r="G143" s="24">
        <v>64.099999999999994</v>
      </c>
      <c r="H143" s="24">
        <v>0.3</v>
      </c>
      <c r="I143" s="31"/>
      <c r="J143" s="31"/>
      <c r="K143" s="35"/>
    </row>
    <row r="144" spans="2:11" x14ac:dyDescent="0.25">
      <c r="B144" s="8" t="s">
        <v>452</v>
      </c>
      <c r="C144" s="57" t="s">
        <v>453</v>
      </c>
      <c r="D144" s="54" t="s">
        <v>454</v>
      </c>
      <c r="E144" s="6" t="s">
        <v>228</v>
      </c>
      <c r="F144" s="19">
        <v>22850</v>
      </c>
      <c r="G144" s="24">
        <v>64.03</v>
      </c>
      <c r="H144" s="24">
        <v>0.3</v>
      </c>
      <c r="I144" s="31"/>
      <c r="J144" s="31"/>
      <c r="K144" s="35"/>
    </row>
    <row r="145" spans="2:11" x14ac:dyDescent="0.25">
      <c r="B145" s="8" t="s">
        <v>3948</v>
      </c>
      <c r="C145" s="57" t="s">
        <v>3949</v>
      </c>
      <c r="D145" s="54" t="s">
        <v>3950</v>
      </c>
      <c r="E145" s="6" t="s">
        <v>152</v>
      </c>
      <c r="F145" s="19">
        <v>7752</v>
      </c>
      <c r="G145" s="24">
        <v>63.31</v>
      </c>
      <c r="H145" s="24">
        <v>0.28999999999999998</v>
      </c>
      <c r="I145" s="31"/>
      <c r="J145" s="31"/>
      <c r="K145" s="35"/>
    </row>
    <row r="146" spans="2:11" x14ac:dyDescent="0.25">
      <c r="B146" s="8" t="s">
        <v>775</v>
      </c>
      <c r="C146" s="57" t="s">
        <v>776</v>
      </c>
      <c r="D146" s="54" t="s">
        <v>777</v>
      </c>
      <c r="E146" s="6" t="s">
        <v>114</v>
      </c>
      <c r="F146" s="19">
        <v>8359</v>
      </c>
      <c r="G146" s="24">
        <v>62.69</v>
      </c>
      <c r="H146" s="24">
        <v>0.28999999999999998</v>
      </c>
      <c r="I146" s="31"/>
      <c r="J146" s="31"/>
      <c r="K146" s="35"/>
    </row>
    <row r="147" spans="2:11" x14ac:dyDescent="0.25">
      <c r="B147" s="8" t="s">
        <v>3951</v>
      </c>
      <c r="C147" s="57" t="s">
        <v>3952</v>
      </c>
      <c r="D147" s="54" t="s">
        <v>3953</v>
      </c>
      <c r="E147" s="6" t="s">
        <v>64</v>
      </c>
      <c r="F147" s="19">
        <v>111787</v>
      </c>
      <c r="G147" s="24">
        <v>61.87</v>
      </c>
      <c r="H147" s="24">
        <v>0.28999999999999998</v>
      </c>
      <c r="I147" s="31"/>
      <c r="J147" s="31"/>
      <c r="K147" s="35"/>
    </row>
    <row r="148" spans="2:11" x14ac:dyDescent="0.25">
      <c r="B148" s="8" t="s">
        <v>3954</v>
      </c>
      <c r="C148" s="57" t="s">
        <v>3955</v>
      </c>
      <c r="D148" s="54" t="s">
        <v>3956</v>
      </c>
      <c r="E148" s="6" t="s">
        <v>304</v>
      </c>
      <c r="F148" s="19">
        <v>2340</v>
      </c>
      <c r="G148" s="24">
        <v>61.39</v>
      </c>
      <c r="H148" s="24">
        <v>0.28000000000000003</v>
      </c>
      <c r="I148" s="31"/>
      <c r="J148" s="31"/>
      <c r="K148" s="35"/>
    </row>
    <row r="149" spans="2:11" x14ac:dyDescent="0.25">
      <c r="B149" s="8" t="s">
        <v>3957</v>
      </c>
      <c r="C149" s="57" t="s">
        <v>3958</v>
      </c>
      <c r="D149" s="54" t="s">
        <v>3959</v>
      </c>
      <c r="E149" s="6" t="s">
        <v>60</v>
      </c>
      <c r="F149" s="19">
        <v>83404</v>
      </c>
      <c r="G149" s="24">
        <v>61.26</v>
      </c>
      <c r="H149" s="24">
        <v>0.28000000000000003</v>
      </c>
      <c r="I149" s="31"/>
      <c r="J149" s="31"/>
      <c r="K149" s="35"/>
    </row>
    <row r="150" spans="2:11" x14ac:dyDescent="0.25">
      <c r="B150" s="8" t="s">
        <v>3960</v>
      </c>
      <c r="C150" s="57" t="s">
        <v>3961</v>
      </c>
      <c r="D150" s="54" t="s">
        <v>3962</v>
      </c>
      <c r="E150" s="6" t="s">
        <v>3963</v>
      </c>
      <c r="F150" s="19">
        <v>28250</v>
      </c>
      <c r="G150" s="24">
        <v>60.98</v>
      </c>
      <c r="H150" s="24">
        <v>0.28000000000000003</v>
      </c>
      <c r="I150" s="31"/>
      <c r="J150" s="31"/>
      <c r="K150" s="35"/>
    </row>
    <row r="151" spans="2:11" x14ac:dyDescent="0.25">
      <c r="B151" s="8" t="s">
        <v>3964</v>
      </c>
      <c r="C151" s="57" t="s">
        <v>3965</v>
      </c>
      <c r="D151" s="54" t="s">
        <v>3966</v>
      </c>
      <c r="E151" s="6" t="s">
        <v>53</v>
      </c>
      <c r="F151" s="19">
        <v>3117</v>
      </c>
      <c r="G151" s="24">
        <v>60.58</v>
      </c>
      <c r="H151" s="24">
        <v>0.28000000000000003</v>
      </c>
      <c r="I151" s="31"/>
      <c r="J151" s="31"/>
      <c r="K151" s="35"/>
    </row>
    <row r="152" spans="2:11" x14ac:dyDescent="0.25">
      <c r="B152" s="8" t="s">
        <v>2814</v>
      </c>
      <c r="C152" s="57" t="s">
        <v>2815</v>
      </c>
      <c r="D152" s="54" t="s">
        <v>2816</v>
      </c>
      <c r="E152" s="6" t="s">
        <v>805</v>
      </c>
      <c r="F152" s="19">
        <v>2417</v>
      </c>
      <c r="G152" s="24">
        <v>60.26</v>
      </c>
      <c r="H152" s="24">
        <v>0.28000000000000003</v>
      </c>
      <c r="I152" s="31"/>
      <c r="J152" s="31"/>
      <c r="K152" s="35"/>
    </row>
    <row r="153" spans="2:11" x14ac:dyDescent="0.25">
      <c r="B153" s="8" t="s">
        <v>3967</v>
      </c>
      <c r="C153" s="57" t="s">
        <v>3968</v>
      </c>
      <c r="D153" s="54" t="s">
        <v>3969</v>
      </c>
      <c r="E153" s="6" t="s">
        <v>162</v>
      </c>
      <c r="F153" s="19">
        <v>99116</v>
      </c>
      <c r="G153" s="24">
        <v>59.77</v>
      </c>
      <c r="H153" s="24">
        <v>0.28000000000000003</v>
      </c>
      <c r="I153" s="31"/>
      <c r="J153" s="31"/>
      <c r="K153" s="35"/>
    </row>
    <row r="154" spans="2:11" x14ac:dyDescent="0.25">
      <c r="B154" s="8" t="s">
        <v>3970</v>
      </c>
      <c r="C154" s="57" t="s">
        <v>1216</v>
      </c>
      <c r="D154" s="54" t="s">
        <v>3971</v>
      </c>
      <c r="E154" s="6" t="s">
        <v>64</v>
      </c>
      <c r="F154" s="19">
        <v>206141</v>
      </c>
      <c r="G154" s="24">
        <v>59.57</v>
      </c>
      <c r="H154" s="24">
        <v>0.28000000000000003</v>
      </c>
      <c r="I154" s="31"/>
      <c r="J154" s="31"/>
      <c r="K154" s="35"/>
    </row>
    <row r="155" spans="2:11" x14ac:dyDescent="0.25">
      <c r="B155" s="8" t="s">
        <v>510</v>
      </c>
      <c r="C155" s="57" t="s">
        <v>511</v>
      </c>
      <c r="D155" s="54" t="s">
        <v>512</v>
      </c>
      <c r="E155" s="6" t="s">
        <v>110</v>
      </c>
      <c r="F155" s="19">
        <v>1907</v>
      </c>
      <c r="G155" s="24">
        <v>59.23</v>
      </c>
      <c r="H155" s="24">
        <v>0.27</v>
      </c>
      <c r="I155" s="31"/>
      <c r="J155" s="31"/>
      <c r="K155" s="35"/>
    </row>
    <row r="156" spans="2:11" x14ac:dyDescent="0.25">
      <c r="B156" s="8" t="s">
        <v>3972</v>
      </c>
      <c r="C156" s="57" t="s">
        <v>3973</v>
      </c>
      <c r="D156" s="54" t="s">
        <v>3974</v>
      </c>
      <c r="E156" s="6" t="s">
        <v>304</v>
      </c>
      <c r="F156" s="19">
        <v>36104</v>
      </c>
      <c r="G156" s="24">
        <v>58.76</v>
      </c>
      <c r="H156" s="24">
        <v>0.27</v>
      </c>
      <c r="I156" s="31"/>
      <c r="J156" s="31"/>
      <c r="K156" s="35"/>
    </row>
    <row r="157" spans="2:11" x14ac:dyDescent="0.25">
      <c r="B157" s="8" t="s">
        <v>3975</v>
      </c>
      <c r="C157" s="57" t="s">
        <v>3976</v>
      </c>
      <c r="D157" s="54" t="s">
        <v>3977</v>
      </c>
      <c r="E157" s="6" t="s">
        <v>433</v>
      </c>
      <c r="F157" s="19">
        <v>13455</v>
      </c>
      <c r="G157" s="24">
        <v>58.45</v>
      </c>
      <c r="H157" s="24">
        <v>0.27</v>
      </c>
      <c r="I157" s="31"/>
      <c r="J157" s="31"/>
      <c r="K157" s="35"/>
    </row>
    <row r="158" spans="2:11" x14ac:dyDescent="0.25">
      <c r="B158" s="8" t="s">
        <v>3978</v>
      </c>
      <c r="C158" s="57" t="s">
        <v>3979</v>
      </c>
      <c r="D158" s="54" t="s">
        <v>3980</v>
      </c>
      <c r="E158" s="6" t="s">
        <v>100</v>
      </c>
      <c r="F158" s="19">
        <v>27132</v>
      </c>
      <c r="G158" s="24">
        <v>58.24</v>
      </c>
      <c r="H158" s="24">
        <v>0.27</v>
      </c>
      <c r="I158" s="31"/>
      <c r="J158" s="31"/>
      <c r="K158" s="35"/>
    </row>
    <row r="159" spans="2:11" x14ac:dyDescent="0.25">
      <c r="B159" s="8" t="s">
        <v>2981</v>
      </c>
      <c r="C159" s="57" t="s">
        <v>3981</v>
      </c>
      <c r="D159" s="54" t="s">
        <v>3982</v>
      </c>
      <c r="E159" s="6" t="s">
        <v>805</v>
      </c>
      <c r="F159" s="19">
        <v>12945</v>
      </c>
      <c r="G159" s="24">
        <v>58.24</v>
      </c>
      <c r="H159" s="24">
        <v>0.27</v>
      </c>
      <c r="I159" s="31"/>
      <c r="J159" s="31"/>
      <c r="K159" s="35"/>
    </row>
    <row r="160" spans="2:11" x14ac:dyDescent="0.25">
      <c r="B160" s="8" t="s">
        <v>3983</v>
      </c>
      <c r="C160" s="57" t="s">
        <v>3984</v>
      </c>
      <c r="D160" s="54" t="s">
        <v>3985</v>
      </c>
      <c r="E160" s="6" t="s">
        <v>100</v>
      </c>
      <c r="F160" s="19">
        <v>3530</v>
      </c>
      <c r="G160" s="24">
        <v>57.55</v>
      </c>
      <c r="H160" s="24">
        <v>0.27</v>
      </c>
      <c r="I160" s="31"/>
      <c r="J160" s="31"/>
      <c r="K160" s="35"/>
    </row>
    <row r="161" spans="2:11" x14ac:dyDescent="0.25">
      <c r="B161" s="8" t="s">
        <v>3986</v>
      </c>
      <c r="C161" s="57" t="s">
        <v>3987</v>
      </c>
      <c r="D161" s="54" t="s">
        <v>3988</v>
      </c>
      <c r="E161" s="6" t="s">
        <v>114</v>
      </c>
      <c r="F161" s="19">
        <v>23957</v>
      </c>
      <c r="G161" s="24">
        <v>57.35</v>
      </c>
      <c r="H161" s="24">
        <v>0.27</v>
      </c>
      <c r="I161" s="31"/>
      <c r="J161" s="31"/>
      <c r="K161" s="35"/>
    </row>
    <row r="162" spans="2:11" x14ac:dyDescent="0.25">
      <c r="B162" s="8" t="s">
        <v>3989</v>
      </c>
      <c r="C162" s="57" t="s">
        <v>3990</v>
      </c>
      <c r="D162" s="54" t="s">
        <v>3991</v>
      </c>
      <c r="E162" s="6" t="s">
        <v>129</v>
      </c>
      <c r="F162" s="19">
        <v>8201</v>
      </c>
      <c r="G162" s="24">
        <v>57.32</v>
      </c>
      <c r="H162" s="24">
        <v>0.27</v>
      </c>
      <c r="I162" s="31"/>
      <c r="J162" s="31"/>
      <c r="K162" s="35"/>
    </row>
    <row r="163" spans="2:11" x14ac:dyDescent="0.25">
      <c r="B163" s="8" t="s">
        <v>3992</v>
      </c>
      <c r="C163" s="57" t="s">
        <v>3993</v>
      </c>
      <c r="D163" s="54" t="s">
        <v>3994</v>
      </c>
      <c r="E163" s="6" t="s">
        <v>304</v>
      </c>
      <c r="F163" s="19">
        <v>2138</v>
      </c>
      <c r="G163" s="24">
        <v>56.66</v>
      </c>
      <c r="H163" s="24">
        <v>0.26</v>
      </c>
      <c r="I163" s="31"/>
      <c r="J163" s="31"/>
      <c r="K163" s="35"/>
    </row>
    <row r="164" spans="2:11" x14ac:dyDescent="0.25">
      <c r="B164" s="8" t="s">
        <v>3995</v>
      </c>
      <c r="C164" s="57" t="s">
        <v>3996</v>
      </c>
      <c r="D164" s="54" t="s">
        <v>3997</v>
      </c>
      <c r="E164" s="6" t="s">
        <v>71</v>
      </c>
      <c r="F164" s="19">
        <v>142224</v>
      </c>
      <c r="G164" s="24">
        <v>56.32</v>
      </c>
      <c r="H164" s="24">
        <v>0.26</v>
      </c>
      <c r="I164" s="31"/>
      <c r="J164" s="31"/>
      <c r="K164" s="35"/>
    </row>
    <row r="165" spans="2:11" x14ac:dyDescent="0.25">
      <c r="B165" s="8" t="s">
        <v>3998</v>
      </c>
      <c r="C165" s="57" t="s">
        <v>3999</v>
      </c>
      <c r="D165" s="54" t="s">
        <v>4000</v>
      </c>
      <c r="E165" s="6" t="s">
        <v>100</v>
      </c>
      <c r="F165" s="19">
        <v>8277</v>
      </c>
      <c r="G165" s="24">
        <v>55.56</v>
      </c>
      <c r="H165" s="24">
        <v>0.26</v>
      </c>
      <c r="I165" s="31"/>
      <c r="J165" s="31"/>
      <c r="K165" s="35"/>
    </row>
    <row r="166" spans="2:11" x14ac:dyDescent="0.25">
      <c r="B166" s="8" t="s">
        <v>4001</v>
      </c>
      <c r="C166" s="57" t="s">
        <v>4002</v>
      </c>
      <c r="D166" s="54" t="s">
        <v>4003</v>
      </c>
      <c r="E166" s="6" t="s">
        <v>100</v>
      </c>
      <c r="F166" s="19">
        <v>13812</v>
      </c>
      <c r="G166" s="24">
        <v>55.28</v>
      </c>
      <c r="H166" s="24">
        <v>0.26</v>
      </c>
      <c r="I166" s="31"/>
      <c r="J166" s="31"/>
      <c r="K166" s="35"/>
    </row>
    <row r="167" spans="2:11" x14ac:dyDescent="0.25">
      <c r="B167" s="8" t="s">
        <v>4004</v>
      </c>
      <c r="C167" s="57" t="s">
        <v>4005</v>
      </c>
      <c r="D167" s="54" t="s">
        <v>4006</v>
      </c>
      <c r="E167" s="6" t="s">
        <v>232</v>
      </c>
      <c r="F167" s="19">
        <v>37298</v>
      </c>
      <c r="G167" s="24">
        <v>54.53</v>
      </c>
      <c r="H167" s="24">
        <v>0.25</v>
      </c>
      <c r="I167" s="31"/>
      <c r="J167" s="31"/>
      <c r="K167" s="35"/>
    </row>
    <row r="168" spans="2:11" x14ac:dyDescent="0.25">
      <c r="B168" s="8" t="s">
        <v>856</v>
      </c>
      <c r="C168" s="57" t="s">
        <v>857</v>
      </c>
      <c r="D168" s="54" t="s">
        <v>858</v>
      </c>
      <c r="E168" s="6" t="s">
        <v>152</v>
      </c>
      <c r="F168" s="19">
        <v>6945</v>
      </c>
      <c r="G168" s="24">
        <v>53.82</v>
      </c>
      <c r="H168" s="24">
        <v>0.25</v>
      </c>
      <c r="I168" s="31"/>
      <c r="J168" s="31"/>
      <c r="K168" s="35"/>
    </row>
    <row r="169" spans="2:11" x14ac:dyDescent="0.25">
      <c r="B169" s="8" t="s">
        <v>4007</v>
      </c>
      <c r="C169" s="57" t="s">
        <v>4008</v>
      </c>
      <c r="D169" s="54" t="s">
        <v>4009</v>
      </c>
      <c r="E169" s="6" t="s">
        <v>133</v>
      </c>
      <c r="F169" s="19">
        <v>7383</v>
      </c>
      <c r="G169" s="24">
        <v>53.75</v>
      </c>
      <c r="H169" s="24">
        <v>0.25</v>
      </c>
      <c r="I169" s="31"/>
      <c r="J169" s="31"/>
      <c r="K169" s="35"/>
    </row>
    <row r="170" spans="2:11" x14ac:dyDescent="0.25">
      <c r="B170" s="8" t="s">
        <v>4010</v>
      </c>
      <c r="C170" s="57" t="s">
        <v>4011</v>
      </c>
      <c r="D170" s="54" t="s">
        <v>4012</v>
      </c>
      <c r="E170" s="6" t="s">
        <v>172</v>
      </c>
      <c r="F170" s="19">
        <v>142587</v>
      </c>
      <c r="G170" s="24">
        <v>53.26</v>
      </c>
      <c r="H170" s="24">
        <v>0.25</v>
      </c>
      <c r="I170" s="31"/>
      <c r="J170" s="31"/>
      <c r="K170" s="35"/>
    </row>
    <row r="171" spans="2:11" x14ac:dyDescent="0.25">
      <c r="B171" s="8" t="s">
        <v>4013</v>
      </c>
      <c r="C171" s="57" t="s">
        <v>4014</v>
      </c>
      <c r="D171" s="54" t="s">
        <v>4015</v>
      </c>
      <c r="E171" s="6" t="s">
        <v>110</v>
      </c>
      <c r="F171" s="19">
        <v>57526</v>
      </c>
      <c r="G171" s="24">
        <v>53.18</v>
      </c>
      <c r="H171" s="24">
        <v>0.25</v>
      </c>
      <c r="I171" s="31"/>
      <c r="J171" s="31"/>
      <c r="K171" s="35"/>
    </row>
    <row r="172" spans="2:11" x14ac:dyDescent="0.25">
      <c r="B172" s="8" t="s">
        <v>4016</v>
      </c>
      <c r="C172" s="57" t="s">
        <v>4017</v>
      </c>
      <c r="D172" s="54" t="s">
        <v>4018</v>
      </c>
      <c r="E172" s="6" t="s">
        <v>60</v>
      </c>
      <c r="F172" s="19">
        <v>6778</v>
      </c>
      <c r="G172" s="24">
        <v>53.14</v>
      </c>
      <c r="H172" s="24">
        <v>0.25</v>
      </c>
      <c r="I172" s="31"/>
      <c r="J172" s="31"/>
      <c r="K172" s="35"/>
    </row>
    <row r="173" spans="2:11" x14ac:dyDescent="0.25">
      <c r="B173" s="8" t="s">
        <v>497</v>
      </c>
      <c r="C173" s="57" t="s">
        <v>498</v>
      </c>
      <c r="D173" s="54" t="s">
        <v>499</v>
      </c>
      <c r="E173" s="6" t="s">
        <v>304</v>
      </c>
      <c r="F173" s="19">
        <v>4960</v>
      </c>
      <c r="G173" s="24">
        <v>52.97</v>
      </c>
      <c r="H173" s="24">
        <v>0.25</v>
      </c>
      <c r="I173" s="31"/>
      <c r="J173" s="31"/>
      <c r="K173" s="35"/>
    </row>
    <row r="174" spans="2:11" x14ac:dyDescent="0.25">
      <c r="B174" s="8" t="s">
        <v>2345</v>
      </c>
      <c r="C174" s="57" t="s">
        <v>2346</v>
      </c>
      <c r="D174" s="54" t="s">
        <v>2347</v>
      </c>
      <c r="E174" s="6" t="s">
        <v>71</v>
      </c>
      <c r="F174" s="19">
        <v>13990</v>
      </c>
      <c r="G174" s="24">
        <v>52.04</v>
      </c>
      <c r="H174" s="24">
        <v>0.24</v>
      </c>
      <c r="I174" s="31"/>
      <c r="J174" s="31"/>
      <c r="K174" s="35"/>
    </row>
    <row r="175" spans="2:11" x14ac:dyDescent="0.25">
      <c r="B175" s="8" t="s">
        <v>1950</v>
      </c>
      <c r="C175" s="57" t="s">
        <v>1951</v>
      </c>
      <c r="D175" s="54" t="s">
        <v>1952</v>
      </c>
      <c r="E175" s="6" t="s">
        <v>75</v>
      </c>
      <c r="F175" s="19">
        <v>24486</v>
      </c>
      <c r="G175" s="24">
        <v>51.93</v>
      </c>
      <c r="H175" s="24">
        <v>0.24</v>
      </c>
      <c r="I175" s="31"/>
      <c r="J175" s="31"/>
      <c r="K175" s="35"/>
    </row>
    <row r="176" spans="2:11" x14ac:dyDescent="0.25">
      <c r="B176" s="8" t="s">
        <v>4019</v>
      </c>
      <c r="C176" s="57" t="s">
        <v>4020</v>
      </c>
      <c r="D176" s="54" t="s">
        <v>4021</v>
      </c>
      <c r="E176" s="6" t="s">
        <v>172</v>
      </c>
      <c r="F176" s="19">
        <v>7155</v>
      </c>
      <c r="G176" s="24">
        <v>51.85</v>
      </c>
      <c r="H176" s="24">
        <v>0.24</v>
      </c>
      <c r="I176" s="31"/>
      <c r="J176" s="31"/>
      <c r="K176" s="35"/>
    </row>
    <row r="177" spans="2:11" x14ac:dyDescent="0.25">
      <c r="B177" s="8" t="s">
        <v>269</v>
      </c>
      <c r="C177" s="57" t="s">
        <v>270</v>
      </c>
      <c r="D177" s="54" t="s">
        <v>271</v>
      </c>
      <c r="E177" s="6" t="s">
        <v>71</v>
      </c>
      <c r="F177" s="19">
        <v>4022</v>
      </c>
      <c r="G177" s="24">
        <v>51.54</v>
      </c>
      <c r="H177" s="24">
        <v>0.24</v>
      </c>
      <c r="I177" s="31"/>
      <c r="J177" s="31"/>
      <c r="K177" s="35"/>
    </row>
    <row r="178" spans="2:11" x14ac:dyDescent="0.25">
      <c r="B178" s="8" t="s">
        <v>763</v>
      </c>
      <c r="C178" s="57" t="s">
        <v>764</v>
      </c>
      <c r="D178" s="54" t="s">
        <v>765</v>
      </c>
      <c r="E178" s="6" t="s">
        <v>148</v>
      </c>
      <c r="F178" s="19">
        <v>11936</v>
      </c>
      <c r="G178" s="24">
        <v>51.22</v>
      </c>
      <c r="H178" s="24">
        <v>0.24</v>
      </c>
      <c r="I178" s="31"/>
      <c r="J178" s="31"/>
      <c r="K178" s="35"/>
    </row>
    <row r="179" spans="2:11" x14ac:dyDescent="0.25">
      <c r="B179" s="8" t="s">
        <v>4022</v>
      </c>
      <c r="C179" s="57" t="s">
        <v>4023</v>
      </c>
      <c r="D179" s="54" t="s">
        <v>4024</v>
      </c>
      <c r="E179" s="6" t="s">
        <v>114</v>
      </c>
      <c r="F179" s="19">
        <v>16484</v>
      </c>
      <c r="G179" s="24">
        <v>51.1</v>
      </c>
      <c r="H179" s="24">
        <v>0.24</v>
      </c>
      <c r="I179" s="31"/>
      <c r="J179" s="31"/>
      <c r="K179" s="35"/>
    </row>
    <row r="180" spans="2:11" x14ac:dyDescent="0.25">
      <c r="B180" s="8" t="s">
        <v>4025</v>
      </c>
      <c r="C180" s="57" t="s">
        <v>4026</v>
      </c>
      <c r="D180" s="54" t="s">
        <v>4027</v>
      </c>
      <c r="E180" s="6" t="s">
        <v>60</v>
      </c>
      <c r="F180" s="19">
        <v>7877</v>
      </c>
      <c r="G180" s="24">
        <v>51.02</v>
      </c>
      <c r="H180" s="24">
        <v>0.24</v>
      </c>
      <c r="I180" s="31"/>
      <c r="J180" s="31"/>
      <c r="K180" s="35"/>
    </row>
    <row r="181" spans="2:11" x14ac:dyDescent="0.25">
      <c r="B181" s="8" t="s">
        <v>4028</v>
      </c>
      <c r="C181" s="57" t="s">
        <v>4029</v>
      </c>
      <c r="D181" s="54" t="s">
        <v>4030</v>
      </c>
      <c r="E181" s="6" t="s">
        <v>148</v>
      </c>
      <c r="F181" s="19">
        <v>47303</v>
      </c>
      <c r="G181" s="24">
        <v>50.95</v>
      </c>
      <c r="H181" s="24">
        <v>0.24</v>
      </c>
      <c r="I181" s="31"/>
      <c r="J181" s="31"/>
      <c r="K181" s="35"/>
    </row>
    <row r="182" spans="2:11" x14ac:dyDescent="0.25">
      <c r="B182" s="8" t="s">
        <v>4031</v>
      </c>
      <c r="C182" s="57" t="s">
        <v>4032</v>
      </c>
      <c r="D182" s="54" t="s">
        <v>4033</v>
      </c>
      <c r="E182" s="6" t="s">
        <v>53</v>
      </c>
      <c r="F182" s="19">
        <v>14487</v>
      </c>
      <c r="G182" s="24">
        <v>50.94</v>
      </c>
      <c r="H182" s="24">
        <v>0.24</v>
      </c>
      <c r="I182" s="31"/>
      <c r="J182" s="31"/>
      <c r="K182" s="35"/>
    </row>
    <row r="183" spans="2:11" x14ac:dyDescent="0.25">
      <c r="B183" s="8" t="s">
        <v>1861</v>
      </c>
      <c r="C183" s="57" t="s">
        <v>1862</v>
      </c>
      <c r="D183" s="54" t="s">
        <v>1863</v>
      </c>
      <c r="E183" s="6" t="s">
        <v>152</v>
      </c>
      <c r="F183" s="19">
        <v>2302</v>
      </c>
      <c r="G183" s="24">
        <v>50.92</v>
      </c>
      <c r="H183" s="24">
        <v>0.24</v>
      </c>
      <c r="I183" s="31"/>
      <c r="J183" s="31"/>
      <c r="K183" s="35"/>
    </row>
    <row r="184" spans="2:11" x14ac:dyDescent="0.25">
      <c r="B184" s="8" t="s">
        <v>4034</v>
      </c>
      <c r="C184" s="57" t="s">
        <v>4035</v>
      </c>
      <c r="D184" s="54" t="s">
        <v>4036</v>
      </c>
      <c r="E184" s="6" t="s">
        <v>190</v>
      </c>
      <c r="F184" s="19">
        <v>15851</v>
      </c>
      <c r="G184" s="24">
        <v>50.76</v>
      </c>
      <c r="H184" s="24">
        <v>0.24</v>
      </c>
      <c r="I184" s="31"/>
      <c r="J184" s="31"/>
      <c r="K184" s="35"/>
    </row>
    <row r="185" spans="2:11" x14ac:dyDescent="0.25">
      <c r="B185" s="8" t="s">
        <v>4037</v>
      </c>
      <c r="C185" s="57" t="s">
        <v>4038</v>
      </c>
      <c r="D185" s="54" t="s">
        <v>4039</v>
      </c>
      <c r="E185" s="6" t="s">
        <v>114</v>
      </c>
      <c r="F185" s="19">
        <v>34269</v>
      </c>
      <c r="G185" s="24">
        <v>50.39</v>
      </c>
      <c r="H185" s="24">
        <v>0.23</v>
      </c>
      <c r="I185" s="31"/>
      <c r="J185" s="31"/>
      <c r="K185" s="35"/>
    </row>
    <row r="186" spans="2:11" x14ac:dyDescent="0.25">
      <c r="B186" s="8" t="s">
        <v>4040</v>
      </c>
      <c r="C186" s="57" t="s">
        <v>4041</v>
      </c>
      <c r="D186" s="54" t="s">
        <v>4042</v>
      </c>
      <c r="E186" s="6" t="s">
        <v>503</v>
      </c>
      <c r="F186" s="19">
        <v>17751</v>
      </c>
      <c r="G186" s="24">
        <v>50.25</v>
      </c>
      <c r="H186" s="24">
        <v>0.23</v>
      </c>
      <c r="I186" s="31"/>
      <c r="J186" s="31"/>
      <c r="K186" s="35"/>
    </row>
    <row r="187" spans="2:11" x14ac:dyDescent="0.25">
      <c r="B187" s="8" t="s">
        <v>4043</v>
      </c>
      <c r="C187" s="57" t="s">
        <v>4044</v>
      </c>
      <c r="D187" s="54" t="s">
        <v>4045</v>
      </c>
      <c r="E187" s="6" t="s">
        <v>294</v>
      </c>
      <c r="F187" s="19">
        <v>46132</v>
      </c>
      <c r="G187" s="24">
        <v>50.03</v>
      </c>
      <c r="H187" s="24">
        <v>0.23</v>
      </c>
      <c r="I187" s="31"/>
      <c r="J187" s="31"/>
      <c r="K187" s="35"/>
    </row>
    <row r="188" spans="2:11" x14ac:dyDescent="0.25">
      <c r="B188" s="8" t="s">
        <v>4046</v>
      </c>
      <c r="C188" s="57" t="s">
        <v>4047</v>
      </c>
      <c r="D188" s="54" t="s">
        <v>4048</v>
      </c>
      <c r="E188" s="6" t="s">
        <v>503</v>
      </c>
      <c r="F188" s="19">
        <v>14684</v>
      </c>
      <c r="G188" s="24">
        <v>49.99</v>
      </c>
      <c r="H188" s="24">
        <v>0.23</v>
      </c>
      <c r="I188" s="31"/>
      <c r="J188" s="31"/>
      <c r="K188" s="35"/>
    </row>
    <row r="189" spans="2:11" x14ac:dyDescent="0.25">
      <c r="B189" s="8" t="s">
        <v>4049</v>
      </c>
      <c r="C189" s="57" t="s">
        <v>4050</v>
      </c>
      <c r="D189" s="54" t="s">
        <v>4051</v>
      </c>
      <c r="E189" s="6" t="s">
        <v>304</v>
      </c>
      <c r="F189" s="19">
        <v>2156</v>
      </c>
      <c r="G189" s="24">
        <v>49.94</v>
      </c>
      <c r="H189" s="24">
        <v>0.23</v>
      </c>
      <c r="I189" s="31"/>
      <c r="J189" s="31"/>
      <c r="K189" s="35"/>
    </row>
    <row r="190" spans="2:11" x14ac:dyDescent="0.25">
      <c r="B190" s="8" t="s">
        <v>4052</v>
      </c>
      <c r="C190" s="57" t="s">
        <v>4053</v>
      </c>
      <c r="D190" s="54" t="s">
        <v>4054</v>
      </c>
      <c r="E190" s="6" t="s">
        <v>304</v>
      </c>
      <c r="F190" s="19">
        <v>22523</v>
      </c>
      <c r="G190" s="24">
        <v>49.81</v>
      </c>
      <c r="H190" s="24">
        <v>0.23</v>
      </c>
      <c r="I190" s="31"/>
      <c r="J190" s="31"/>
      <c r="K190" s="35"/>
    </row>
    <row r="191" spans="2:11" x14ac:dyDescent="0.25">
      <c r="B191" s="8" t="s">
        <v>4055</v>
      </c>
      <c r="C191" s="57" t="s">
        <v>4056</v>
      </c>
      <c r="D191" s="54" t="s">
        <v>4057</v>
      </c>
      <c r="E191" s="6" t="s">
        <v>100</v>
      </c>
      <c r="F191" s="19">
        <v>9771</v>
      </c>
      <c r="G191" s="24">
        <v>49.44</v>
      </c>
      <c r="H191" s="24">
        <v>0.23</v>
      </c>
      <c r="I191" s="31"/>
      <c r="J191" s="31"/>
      <c r="K191" s="35"/>
    </row>
    <row r="192" spans="2:11" x14ac:dyDescent="0.25">
      <c r="B192" s="8" t="s">
        <v>4058</v>
      </c>
      <c r="C192" s="57" t="s">
        <v>4059</v>
      </c>
      <c r="D192" s="54" t="s">
        <v>4060</v>
      </c>
      <c r="E192" s="6" t="s">
        <v>125</v>
      </c>
      <c r="F192" s="19">
        <v>3688</v>
      </c>
      <c r="G192" s="24">
        <v>49.32</v>
      </c>
      <c r="H192" s="24">
        <v>0.23</v>
      </c>
      <c r="I192" s="31"/>
      <c r="J192" s="31"/>
      <c r="K192" s="35"/>
    </row>
    <row r="193" spans="2:11" x14ac:dyDescent="0.25">
      <c r="B193" s="8" t="s">
        <v>4061</v>
      </c>
      <c r="C193" s="57" t="s">
        <v>4062</v>
      </c>
      <c r="D193" s="54" t="s">
        <v>4063</v>
      </c>
      <c r="E193" s="6" t="s">
        <v>2377</v>
      </c>
      <c r="F193" s="19">
        <v>2919</v>
      </c>
      <c r="G193" s="24">
        <v>49.2</v>
      </c>
      <c r="H193" s="24">
        <v>0.23</v>
      </c>
      <c r="I193" s="31"/>
      <c r="J193" s="31"/>
      <c r="K193" s="35"/>
    </row>
    <row r="194" spans="2:11" x14ac:dyDescent="0.25">
      <c r="B194" s="8" t="s">
        <v>4064</v>
      </c>
      <c r="C194" s="57" t="s">
        <v>4065</v>
      </c>
      <c r="D194" s="54" t="s">
        <v>4066</v>
      </c>
      <c r="E194" s="6" t="s">
        <v>304</v>
      </c>
      <c r="F194" s="19">
        <v>4695</v>
      </c>
      <c r="G194" s="24">
        <v>48.36</v>
      </c>
      <c r="H194" s="24">
        <v>0.22</v>
      </c>
      <c r="I194" s="31"/>
      <c r="J194" s="31"/>
      <c r="K194" s="35"/>
    </row>
    <row r="195" spans="2:11" x14ac:dyDescent="0.25">
      <c r="B195" s="8" t="s">
        <v>1000</v>
      </c>
      <c r="C195" s="57" t="s">
        <v>1001</v>
      </c>
      <c r="D195" s="54" t="s">
        <v>1002</v>
      </c>
      <c r="E195" s="6" t="s">
        <v>64</v>
      </c>
      <c r="F195" s="19">
        <v>16955</v>
      </c>
      <c r="G195" s="24">
        <v>48.19</v>
      </c>
      <c r="H195" s="24">
        <v>0.22</v>
      </c>
      <c r="I195" s="31"/>
      <c r="J195" s="31"/>
      <c r="K195" s="35"/>
    </row>
    <row r="196" spans="2:11" x14ac:dyDescent="0.25">
      <c r="B196" s="8" t="s">
        <v>772</v>
      </c>
      <c r="C196" s="57" t="s">
        <v>773</v>
      </c>
      <c r="D196" s="54" t="s">
        <v>774</v>
      </c>
      <c r="E196" s="6" t="s">
        <v>152</v>
      </c>
      <c r="F196" s="19">
        <v>4156</v>
      </c>
      <c r="G196" s="24">
        <v>47.25</v>
      </c>
      <c r="H196" s="24">
        <v>0.22</v>
      </c>
      <c r="I196" s="31"/>
      <c r="J196" s="31"/>
      <c r="K196" s="35"/>
    </row>
    <row r="197" spans="2:11" x14ac:dyDescent="0.25">
      <c r="B197" s="8" t="s">
        <v>216</v>
      </c>
      <c r="C197" s="57" t="s">
        <v>217</v>
      </c>
      <c r="D197" s="54" t="s">
        <v>218</v>
      </c>
      <c r="E197" s="6" t="s">
        <v>100</v>
      </c>
      <c r="F197" s="19">
        <v>1642</v>
      </c>
      <c r="G197" s="24">
        <v>46.95</v>
      </c>
      <c r="H197" s="24">
        <v>0.22</v>
      </c>
      <c r="I197" s="31"/>
      <c r="J197" s="31"/>
      <c r="K197" s="35"/>
    </row>
    <row r="198" spans="2:11" x14ac:dyDescent="0.25">
      <c r="B198" s="8" t="s">
        <v>4067</v>
      </c>
      <c r="C198" s="57" t="s">
        <v>4068</v>
      </c>
      <c r="D198" s="54" t="s">
        <v>4069</v>
      </c>
      <c r="E198" s="6" t="s">
        <v>100</v>
      </c>
      <c r="F198" s="19">
        <v>2172</v>
      </c>
      <c r="G198" s="24">
        <v>46.87</v>
      </c>
      <c r="H198" s="24">
        <v>0.22</v>
      </c>
      <c r="I198" s="31"/>
      <c r="J198" s="31"/>
      <c r="K198" s="35"/>
    </row>
    <row r="199" spans="2:11" x14ac:dyDescent="0.25">
      <c r="B199" s="8" t="s">
        <v>4070</v>
      </c>
      <c r="C199" s="57" t="s">
        <v>4071</v>
      </c>
      <c r="D199" s="54" t="s">
        <v>4072</v>
      </c>
      <c r="E199" s="6" t="s">
        <v>471</v>
      </c>
      <c r="F199" s="19">
        <v>289532</v>
      </c>
      <c r="G199" s="24">
        <v>45.6</v>
      </c>
      <c r="H199" s="24">
        <v>0.21</v>
      </c>
      <c r="I199" s="31"/>
      <c r="J199" s="31"/>
      <c r="K199" s="35"/>
    </row>
    <row r="200" spans="2:11" x14ac:dyDescent="0.25">
      <c r="B200" s="8" t="s">
        <v>4073</v>
      </c>
      <c r="C200" s="57" t="s">
        <v>4074</v>
      </c>
      <c r="D200" s="54" t="s">
        <v>4075</v>
      </c>
      <c r="E200" s="6" t="s">
        <v>228</v>
      </c>
      <c r="F200" s="19">
        <v>9551</v>
      </c>
      <c r="G200" s="24">
        <v>45.15</v>
      </c>
      <c r="H200" s="24">
        <v>0.21</v>
      </c>
      <c r="I200" s="31"/>
      <c r="J200" s="31"/>
      <c r="K200" s="35"/>
    </row>
    <row r="201" spans="2:11" x14ac:dyDescent="0.25">
      <c r="B201" s="8" t="s">
        <v>4076</v>
      </c>
      <c r="C201" s="57" t="s">
        <v>4077</v>
      </c>
      <c r="D201" s="54" t="s">
        <v>4078</v>
      </c>
      <c r="E201" s="6" t="s">
        <v>148</v>
      </c>
      <c r="F201" s="19">
        <v>21356</v>
      </c>
      <c r="G201" s="24">
        <v>44.4</v>
      </c>
      <c r="H201" s="24">
        <v>0.21</v>
      </c>
      <c r="I201" s="31"/>
      <c r="J201" s="31"/>
      <c r="K201" s="35"/>
    </row>
    <row r="202" spans="2:11" x14ac:dyDescent="0.25">
      <c r="B202" s="8" t="s">
        <v>2079</v>
      </c>
      <c r="C202" s="57" t="s">
        <v>2080</v>
      </c>
      <c r="D202" s="54" t="s">
        <v>2081</v>
      </c>
      <c r="E202" s="6" t="s">
        <v>294</v>
      </c>
      <c r="F202" s="19">
        <v>106226</v>
      </c>
      <c r="G202" s="24">
        <v>43.45</v>
      </c>
      <c r="H202" s="24">
        <v>0.2</v>
      </c>
      <c r="I202" s="31"/>
      <c r="J202" s="31"/>
      <c r="K202" s="35"/>
    </row>
    <row r="203" spans="2:11" x14ac:dyDescent="0.25">
      <c r="B203" s="8" t="s">
        <v>2390</v>
      </c>
      <c r="C203" s="57" t="s">
        <v>2391</v>
      </c>
      <c r="D203" s="54" t="s">
        <v>2392</v>
      </c>
      <c r="E203" s="6" t="s">
        <v>118</v>
      </c>
      <c r="F203" s="19">
        <v>2911</v>
      </c>
      <c r="G203" s="24">
        <v>43.2</v>
      </c>
      <c r="H203" s="24">
        <v>0.2</v>
      </c>
      <c r="I203" s="31"/>
      <c r="J203" s="31"/>
      <c r="K203" s="35"/>
    </row>
    <row r="204" spans="2:11" x14ac:dyDescent="0.25">
      <c r="B204" s="8" t="s">
        <v>2351</v>
      </c>
      <c r="C204" s="57" t="s">
        <v>2352</v>
      </c>
      <c r="D204" s="54" t="s">
        <v>2353</v>
      </c>
      <c r="E204" s="6" t="s">
        <v>60</v>
      </c>
      <c r="F204" s="19">
        <v>74926</v>
      </c>
      <c r="G204" s="24">
        <v>42.75</v>
      </c>
      <c r="H204" s="24">
        <v>0.2</v>
      </c>
      <c r="I204" s="31"/>
      <c r="J204" s="31"/>
      <c r="K204" s="35"/>
    </row>
    <row r="205" spans="2:11" x14ac:dyDescent="0.25">
      <c r="B205" s="8" t="s">
        <v>4079</v>
      </c>
      <c r="C205" s="57" t="s">
        <v>4080</v>
      </c>
      <c r="D205" s="54" t="s">
        <v>4081</v>
      </c>
      <c r="E205" s="6" t="s">
        <v>268</v>
      </c>
      <c r="F205" s="19">
        <v>7384</v>
      </c>
      <c r="G205" s="24">
        <v>41.78</v>
      </c>
      <c r="H205" s="24">
        <v>0.19</v>
      </c>
      <c r="I205" s="31"/>
      <c r="J205" s="31"/>
      <c r="K205" s="35"/>
    </row>
    <row r="206" spans="2:11" x14ac:dyDescent="0.25">
      <c r="B206" s="8" t="s">
        <v>4082</v>
      </c>
      <c r="C206" s="57" t="s">
        <v>4083</v>
      </c>
      <c r="D206" s="54" t="s">
        <v>4084</v>
      </c>
      <c r="E206" s="6" t="s">
        <v>125</v>
      </c>
      <c r="F206" s="19">
        <v>40635</v>
      </c>
      <c r="G206" s="24">
        <v>41.43</v>
      </c>
      <c r="H206" s="24">
        <v>0.19</v>
      </c>
      <c r="I206" s="31"/>
      <c r="J206" s="31"/>
      <c r="K206" s="35"/>
    </row>
    <row r="207" spans="2:11" x14ac:dyDescent="0.25">
      <c r="B207" s="8" t="s">
        <v>4085</v>
      </c>
      <c r="C207" s="57" t="s">
        <v>4086</v>
      </c>
      <c r="D207" s="54" t="s">
        <v>4087</v>
      </c>
      <c r="E207" s="6" t="s">
        <v>100</v>
      </c>
      <c r="F207" s="19">
        <v>3134</v>
      </c>
      <c r="G207" s="24">
        <v>41.14</v>
      </c>
      <c r="H207" s="24">
        <v>0.19</v>
      </c>
      <c r="I207" s="31"/>
      <c r="J207" s="31"/>
      <c r="K207" s="35"/>
    </row>
    <row r="208" spans="2:11" x14ac:dyDescent="0.25">
      <c r="B208" s="8" t="s">
        <v>4088</v>
      </c>
      <c r="C208" s="57" t="s">
        <v>4089</v>
      </c>
      <c r="D208" s="54" t="s">
        <v>4090</v>
      </c>
      <c r="E208" s="6" t="s">
        <v>162</v>
      </c>
      <c r="F208" s="19">
        <v>7494</v>
      </c>
      <c r="G208" s="24">
        <v>40.24</v>
      </c>
      <c r="H208" s="24">
        <v>0.19</v>
      </c>
      <c r="I208" s="31"/>
      <c r="J208" s="31"/>
      <c r="K208" s="35"/>
    </row>
    <row r="209" spans="2:11" x14ac:dyDescent="0.25">
      <c r="B209" s="8" t="s">
        <v>4091</v>
      </c>
      <c r="C209" s="57" t="s">
        <v>4092</v>
      </c>
      <c r="D209" s="54" t="s">
        <v>4093</v>
      </c>
      <c r="E209" s="6" t="s">
        <v>148</v>
      </c>
      <c r="F209" s="19">
        <v>13401</v>
      </c>
      <c r="G209" s="24">
        <v>40.21</v>
      </c>
      <c r="H209" s="24">
        <v>0.19</v>
      </c>
      <c r="I209" s="31"/>
      <c r="J209" s="31"/>
      <c r="K209" s="35"/>
    </row>
    <row r="210" spans="2:11" x14ac:dyDescent="0.25">
      <c r="B210" s="8" t="s">
        <v>4094</v>
      </c>
      <c r="C210" s="57" t="s">
        <v>4095</v>
      </c>
      <c r="D210" s="54" t="s">
        <v>4096</v>
      </c>
      <c r="E210" s="6" t="s">
        <v>114</v>
      </c>
      <c r="F210" s="19">
        <v>11984</v>
      </c>
      <c r="G210" s="24">
        <v>39.86</v>
      </c>
      <c r="H210" s="24">
        <v>0.19</v>
      </c>
      <c r="I210" s="31"/>
      <c r="J210" s="31"/>
      <c r="K210" s="35"/>
    </row>
    <row r="211" spans="2:11" x14ac:dyDescent="0.25">
      <c r="B211" s="8" t="s">
        <v>994</v>
      </c>
      <c r="C211" s="57" t="s">
        <v>995</v>
      </c>
      <c r="D211" s="54" t="s">
        <v>996</v>
      </c>
      <c r="E211" s="6" t="s">
        <v>304</v>
      </c>
      <c r="F211" s="19">
        <v>7421</v>
      </c>
      <c r="G211" s="24">
        <v>39.799999999999997</v>
      </c>
      <c r="H211" s="24">
        <v>0.18</v>
      </c>
      <c r="I211" s="31"/>
      <c r="J211" s="31"/>
      <c r="K211" s="35"/>
    </row>
    <row r="212" spans="2:11" x14ac:dyDescent="0.25">
      <c r="B212" s="8" t="s">
        <v>430</v>
      </c>
      <c r="C212" s="57" t="s">
        <v>431</v>
      </c>
      <c r="D212" s="54" t="s">
        <v>432</v>
      </c>
      <c r="E212" s="6" t="s">
        <v>433</v>
      </c>
      <c r="F212" s="19">
        <v>19813</v>
      </c>
      <c r="G212" s="24">
        <v>39.049999999999997</v>
      </c>
      <c r="H212" s="24">
        <v>0.18</v>
      </c>
      <c r="I212" s="31"/>
      <c r="J212" s="31"/>
      <c r="K212" s="35"/>
    </row>
    <row r="213" spans="2:11" x14ac:dyDescent="0.25">
      <c r="B213" s="8" t="s">
        <v>4097</v>
      </c>
      <c r="C213" s="57" t="s">
        <v>4098</v>
      </c>
      <c r="D213" s="54" t="s">
        <v>4099</v>
      </c>
      <c r="E213" s="6" t="s">
        <v>304</v>
      </c>
      <c r="F213" s="19">
        <v>14910</v>
      </c>
      <c r="G213" s="24">
        <v>38.75</v>
      </c>
      <c r="H213" s="24">
        <v>0.18</v>
      </c>
      <c r="I213" s="31"/>
      <c r="J213" s="31"/>
      <c r="K213" s="35"/>
    </row>
    <row r="214" spans="2:11" x14ac:dyDescent="0.25">
      <c r="B214" s="8" t="s">
        <v>4100</v>
      </c>
      <c r="C214" s="57" t="s">
        <v>4101</v>
      </c>
      <c r="D214" s="54" t="s">
        <v>4102</v>
      </c>
      <c r="E214" s="6" t="s">
        <v>162</v>
      </c>
      <c r="F214" s="19">
        <v>14817</v>
      </c>
      <c r="G214" s="24">
        <v>38.58</v>
      </c>
      <c r="H214" s="24">
        <v>0.18</v>
      </c>
      <c r="I214" s="31"/>
      <c r="J214" s="31"/>
      <c r="K214" s="35"/>
    </row>
    <row r="215" spans="2:11" x14ac:dyDescent="0.25">
      <c r="B215" s="8" t="s">
        <v>4103</v>
      </c>
      <c r="C215" s="57" t="s">
        <v>4104</v>
      </c>
      <c r="D215" s="54" t="s">
        <v>4105</v>
      </c>
      <c r="E215" s="6" t="s">
        <v>64</v>
      </c>
      <c r="F215" s="19">
        <v>157216</v>
      </c>
      <c r="G215" s="24">
        <v>38.36</v>
      </c>
      <c r="H215" s="24">
        <v>0.18</v>
      </c>
      <c r="I215" s="31"/>
      <c r="J215" s="31"/>
      <c r="K215" s="35"/>
    </row>
    <row r="216" spans="2:11" x14ac:dyDescent="0.25">
      <c r="B216" s="8" t="s">
        <v>4106</v>
      </c>
      <c r="C216" s="57" t="s">
        <v>4107</v>
      </c>
      <c r="D216" s="54" t="s">
        <v>4108</v>
      </c>
      <c r="E216" s="6" t="s">
        <v>805</v>
      </c>
      <c r="F216" s="19">
        <v>3494</v>
      </c>
      <c r="G216" s="24">
        <v>37.72</v>
      </c>
      <c r="H216" s="24">
        <v>0.18</v>
      </c>
      <c r="I216" s="31"/>
      <c r="J216" s="31"/>
      <c r="K216" s="35"/>
    </row>
    <row r="217" spans="2:11" x14ac:dyDescent="0.25">
      <c r="B217" s="8" t="s">
        <v>4109</v>
      </c>
      <c r="C217" s="57" t="s">
        <v>4110</v>
      </c>
      <c r="D217" s="54" t="s">
        <v>4111</v>
      </c>
      <c r="E217" s="6" t="s">
        <v>179</v>
      </c>
      <c r="F217" s="19">
        <v>2390</v>
      </c>
      <c r="G217" s="24">
        <v>37.56</v>
      </c>
      <c r="H217" s="24">
        <v>0.17</v>
      </c>
      <c r="I217" s="31"/>
      <c r="J217" s="31"/>
      <c r="K217" s="35"/>
    </row>
    <row r="218" spans="2:11" x14ac:dyDescent="0.25">
      <c r="B218" s="8" t="s">
        <v>4112</v>
      </c>
      <c r="C218" s="57" t="s">
        <v>4113</v>
      </c>
      <c r="D218" s="54" t="s">
        <v>4114</v>
      </c>
      <c r="E218" s="6" t="s">
        <v>118</v>
      </c>
      <c r="F218" s="19">
        <v>3627</v>
      </c>
      <c r="G218" s="24">
        <v>36.81</v>
      </c>
      <c r="H218" s="24">
        <v>0.17</v>
      </c>
      <c r="I218" s="31"/>
      <c r="J218" s="31"/>
      <c r="K218" s="35"/>
    </row>
    <row r="219" spans="2:11" x14ac:dyDescent="0.25">
      <c r="B219" s="8" t="s">
        <v>4115</v>
      </c>
      <c r="C219" s="57" t="s">
        <v>4116</v>
      </c>
      <c r="D219" s="54" t="s">
        <v>4117</v>
      </c>
      <c r="E219" s="6" t="s">
        <v>64</v>
      </c>
      <c r="F219" s="19">
        <v>126352</v>
      </c>
      <c r="G219" s="24">
        <v>36.71</v>
      </c>
      <c r="H219" s="24">
        <v>0.17</v>
      </c>
      <c r="I219" s="31"/>
      <c r="J219" s="31"/>
      <c r="K219" s="35"/>
    </row>
    <row r="220" spans="2:11" x14ac:dyDescent="0.25">
      <c r="B220" s="8" t="s">
        <v>4118</v>
      </c>
      <c r="C220" s="57" t="s">
        <v>4119</v>
      </c>
      <c r="D220" s="54" t="s">
        <v>4120</v>
      </c>
      <c r="E220" s="6" t="s">
        <v>148</v>
      </c>
      <c r="F220" s="19">
        <v>90361</v>
      </c>
      <c r="G220" s="24">
        <v>36.6</v>
      </c>
      <c r="H220" s="24">
        <v>0.17</v>
      </c>
      <c r="I220" s="31"/>
      <c r="J220" s="31"/>
      <c r="K220" s="35"/>
    </row>
    <row r="221" spans="2:11" x14ac:dyDescent="0.25">
      <c r="B221" s="8" t="s">
        <v>4121</v>
      </c>
      <c r="C221" s="57" t="s">
        <v>4122</v>
      </c>
      <c r="D221" s="54" t="s">
        <v>4123</v>
      </c>
      <c r="E221" s="6" t="s">
        <v>118</v>
      </c>
      <c r="F221" s="19">
        <v>8302</v>
      </c>
      <c r="G221" s="24">
        <v>34.69</v>
      </c>
      <c r="H221" s="24">
        <v>0.16</v>
      </c>
      <c r="I221" s="31"/>
      <c r="J221" s="31"/>
      <c r="K221" s="35"/>
    </row>
    <row r="222" spans="2:11" x14ac:dyDescent="0.25">
      <c r="B222" s="8" t="s">
        <v>4124</v>
      </c>
      <c r="C222" s="57" t="s">
        <v>4125</v>
      </c>
      <c r="D222" s="54" t="s">
        <v>4126</v>
      </c>
      <c r="E222" s="6" t="s">
        <v>503</v>
      </c>
      <c r="F222" s="19">
        <v>14305</v>
      </c>
      <c r="G222" s="24">
        <v>34.130000000000003</v>
      </c>
      <c r="H222" s="24">
        <v>0.16</v>
      </c>
      <c r="I222" s="31"/>
      <c r="J222" s="31"/>
      <c r="K222" s="35"/>
    </row>
    <row r="223" spans="2:11" x14ac:dyDescent="0.25">
      <c r="B223" s="8" t="s">
        <v>4127</v>
      </c>
      <c r="C223" s="57" t="s">
        <v>4128</v>
      </c>
      <c r="D223" s="54" t="s">
        <v>4129</v>
      </c>
      <c r="E223" s="6" t="s">
        <v>64</v>
      </c>
      <c r="F223" s="19">
        <v>124300</v>
      </c>
      <c r="G223" s="24">
        <v>34.06</v>
      </c>
      <c r="H223" s="24">
        <v>0.16</v>
      </c>
      <c r="I223" s="31"/>
      <c r="J223" s="31"/>
      <c r="K223" s="35"/>
    </row>
    <row r="224" spans="2:11" x14ac:dyDescent="0.25">
      <c r="B224" s="8" t="s">
        <v>4130</v>
      </c>
      <c r="C224" s="57" t="s">
        <v>4131</v>
      </c>
      <c r="D224" s="54" t="s">
        <v>4132</v>
      </c>
      <c r="E224" s="6" t="s">
        <v>114</v>
      </c>
      <c r="F224" s="19">
        <v>10986</v>
      </c>
      <c r="G224" s="24">
        <v>33.799999999999997</v>
      </c>
      <c r="H224" s="24">
        <v>0.16</v>
      </c>
      <c r="I224" s="31"/>
      <c r="J224" s="31"/>
      <c r="K224" s="35"/>
    </row>
    <row r="225" spans="2:11" x14ac:dyDescent="0.25">
      <c r="B225" s="8" t="s">
        <v>4133</v>
      </c>
      <c r="C225" s="57" t="s">
        <v>4134</v>
      </c>
      <c r="D225" s="54" t="s">
        <v>4135</v>
      </c>
      <c r="E225" s="6" t="s">
        <v>179</v>
      </c>
      <c r="F225" s="19">
        <v>4677</v>
      </c>
      <c r="G225" s="24">
        <v>33.51</v>
      </c>
      <c r="H225" s="24">
        <v>0.16</v>
      </c>
      <c r="I225" s="31"/>
      <c r="J225" s="31"/>
      <c r="K225" s="35"/>
    </row>
    <row r="226" spans="2:11" x14ac:dyDescent="0.25">
      <c r="B226" s="8" t="s">
        <v>4136</v>
      </c>
      <c r="C226" s="57" t="s">
        <v>4137</v>
      </c>
      <c r="D226" s="54" t="s">
        <v>4138</v>
      </c>
      <c r="E226" s="6" t="s">
        <v>172</v>
      </c>
      <c r="F226" s="19">
        <v>52247</v>
      </c>
      <c r="G226" s="24">
        <v>32.81</v>
      </c>
      <c r="H226" s="24">
        <v>0.15</v>
      </c>
      <c r="I226" s="31"/>
      <c r="J226" s="31"/>
      <c r="K226" s="35"/>
    </row>
    <row r="227" spans="2:11" x14ac:dyDescent="0.25">
      <c r="B227" s="8" t="s">
        <v>4139</v>
      </c>
      <c r="C227" s="57" t="s">
        <v>4140</v>
      </c>
      <c r="D227" s="54" t="s">
        <v>4141</v>
      </c>
      <c r="E227" s="6" t="s">
        <v>133</v>
      </c>
      <c r="F227" s="19">
        <v>8830</v>
      </c>
      <c r="G227" s="24">
        <v>32.74</v>
      </c>
      <c r="H227" s="24">
        <v>0.15</v>
      </c>
      <c r="I227" s="31"/>
      <c r="J227" s="31"/>
      <c r="K227" s="35"/>
    </row>
    <row r="228" spans="2:11" x14ac:dyDescent="0.25">
      <c r="B228" s="8" t="s">
        <v>2029</v>
      </c>
      <c r="C228" s="57" t="s">
        <v>4142</v>
      </c>
      <c r="D228" s="54" t="s">
        <v>4143</v>
      </c>
      <c r="E228" s="6" t="s">
        <v>152</v>
      </c>
      <c r="F228" s="19">
        <v>4420</v>
      </c>
      <c r="G228" s="24">
        <v>32.65</v>
      </c>
      <c r="H228" s="24">
        <v>0.15</v>
      </c>
      <c r="I228" s="31"/>
      <c r="J228" s="31"/>
      <c r="K228" s="35"/>
    </row>
    <row r="229" spans="2:11" x14ac:dyDescent="0.25">
      <c r="B229" s="8" t="s">
        <v>424</v>
      </c>
      <c r="C229" s="57" t="s">
        <v>425</v>
      </c>
      <c r="D229" s="54" t="s">
        <v>426</v>
      </c>
      <c r="E229" s="6" t="s">
        <v>75</v>
      </c>
      <c r="F229" s="19">
        <v>25119</v>
      </c>
      <c r="G229" s="24">
        <v>32.49</v>
      </c>
      <c r="H229" s="24">
        <v>0.15</v>
      </c>
      <c r="I229" s="31"/>
      <c r="J229" s="31"/>
      <c r="K229" s="35"/>
    </row>
    <row r="230" spans="2:11" x14ac:dyDescent="0.25">
      <c r="B230" s="8" t="s">
        <v>2749</v>
      </c>
      <c r="C230" s="57" t="s">
        <v>2750</v>
      </c>
      <c r="D230" s="54" t="s">
        <v>2751</v>
      </c>
      <c r="E230" s="6" t="s">
        <v>118</v>
      </c>
      <c r="F230" s="19">
        <v>8216</v>
      </c>
      <c r="G230" s="24">
        <v>32.21</v>
      </c>
      <c r="H230" s="24">
        <v>0.15</v>
      </c>
      <c r="I230" s="31"/>
      <c r="J230" s="31"/>
      <c r="K230" s="35"/>
    </row>
    <row r="231" spans="2:11" x14ac:dyDescent="0.25">
      <c r="B231" s="8" t="s">
        <v>4144</v>
      </c>
      <c r="C231" s="57" t="s">
        <v>4145</v>
      </c>
      <c r="D231" s="54" t="s">
        <v>4146</v>
      </c>
      <c r="E231" s="6" t="s">
        <v>129</v>
      </c>
      <c r="F231" s="19">
        <v>10350</v>
      </c>
      <c r="G231" s="24">
        <v>32.11</v>
      </c>
      <c r="H231" s="24">
        <v>0.15</v>
      </c>
      <c r="I231" s="31"/>
      <c r="J231" s="31"/>
      <c r="K231" s="35"/>
    </row>
    <row r="232" spans="2:11" x14ac:dyDescent="0.25">
      <c r="B232" s="8" t="s">
        <v>1009</v>
      </c>
      <c r="C232" s="57" t="s">
        <v>1010</v>
      </c>
      <c r="D232" s="54" t="s">
        <v>1011</v>
      </c>
      <c r="E232" s="6" t="s">
        <v>304</v>
      </c>
      <c r="F232" s="19">
        <v>3670</v>
      </c>
      <c r="G232" s="24">
        <v>31.92</v>
      </c>
      <c r="H232" s="24">
        <v>0.15</v>
      </c>
      <c r="I232" s="31"/>
      <c r="J232" s="31"/>
      <c r="K232" s="35"/>
    </row>
    <row r="233" spans="2:11" x14ac:dyDescent="0.25">
      <c r="B233" s="8" t="s">
        <v>4147</v>
      </c>
      <c r="C233" s="57" t="s">
        <v>4148</v>
      </c>
      <c r="D233" s="54" t="s">
        <v>4149</v>
      </c>
      <c r="E233" s="6" t="s">
        <v>433</v>
      </c>
      <c r="F233" s="19">
        <v>28678</v>
      </c>
      <c r="G233" s="24">
        <v>31.27</v>
      </c>
      <c r="H233" s="24">
        <v>0.15</v>
      </c>
      <c r="I233" s="31"/>
      <c r="J233" s="31"/>
      <c r="K233" s="35"/>
    </row>
    <row r="234" spans="2:11" x14ac:dyDescent="0.25">
      <c r="B234" s="8" t="s">
        <v>4150</v>
      </c>
      <c r="C234" s="57" t="s">
        <v>4151</v>
      </c>
      <c r="D234" s="54" t="s">
        <v>4152</v>
      </c>
      <c r="E234" s="6" t="s">
        <v>129</v>
      </c>
      <c r="F234" s="19">
        <v>14844</v>
      </c>
      <c r="G234" s="24">
        <v>30.99</v>
      </c>
      <c r="H234" s="24">
        <v>0.14000000000000001</v>
      </c>
      <c r="I234" s="31"/>
      <c r="J234" s="31"/>
      <c r="K234" s="35"/>
    </row>
    <row r="235" spans="2:11" x14ac:dyDescent="0.25">
      <c r="B235" s="8" t="s">
        <v>4153</v>
      </c>
      <c r="C235" s="57" t="s">
        <v>4154</v>
      </c>
      <c r="D235" s="54" t="s">
        <v>4155</v>
      </c>
      <c r="E235" s="6" t="s">
        <v>53</v>
      </c>
      <c r="F235" s="19">
        <v>2565</v>
      </c>
      <c r="G235" s="24">
        <v>30.92</v>
      </c>
      <c r="H235" s="24">
        <v>0.14000000000000001</v>
      </c>
      <c r="I235" s="31"/>
      <c r="J235" s="31"/>
      <c r="K235" s="35"/>
    </row>
    <row r="236" spans="2:11" x14ac:dyDescent="0.25">
      <c r="B236" s="8" t="s">
        <v>4156</v>
      </c>
      <c r="C236" s="57" t="s">
        <v>4157</v>
      </c>
      <c r="D236" s="54" t="s">
        <v>4158</v>
      </c>
      <c r="E236" s="6" t="s">
        <v>71</v>
      </c>
      <c r="F236" s="19">
        <v>10650</v>
      </c>
      <c r="G236" s="24">
        <v>30.81</v>
      </c>
      <c r="H236" s="24">
        <v>0.14000000000000001</v>
      </c>
      <c r="I236" s="31"/>
      <c r="J236" s="31"/>
      <c r="K236" s="35"/>
    </row>
    <row r="237" spans="2:11" x14ac:dyDescent="0.25">
      <c r="B237" s="8" t="s">
        <v>4159</v>
      </c>
      <c r="C237" s="57" t="s">
        <v>4160</v>
      </c>
      <c r="D237" s="54" t="s">
        <v>4161</v>
      </c>
      <c r="E237" s="6" t="s">
        <v>129</v>
      </c>
      <c r="F237" s="19">
        <v>6547</v>
      </c>
      <c r="G237" s="24">
        <v>30.45</v>
      </c>
      <c r="H237" s="24">
        <v>0.14000000000000001</v>
      </c>
      <c r="I237" s="31"/>
      <c r="J237" s="31"/>
      <c r="K237" s="35"/>
    </row>
    <row r="238" spans="2:11" x14ac:dyDescent="0.25">
      <c r="B238" s="8" t="s">
        <v>513</v>
      </c>
      <c r="C238" s="57" t="s">
        <v>514</v>
      </c>
      <c r="D238" s="54" t="s">
        <v>515</v>
      </c>
      <c r="E238" s="6" t="s">
        <v>268</v>
      </c>
      <c r="F238" s="19">
        <v>1142</v>
      </c>
      <c r="G238" s="24">
        <v>30.22</v>
      </c>
      <c r="H238" s="24">
        <v>0.14000000000000001</v>
      </c>
      <c r="I238" s="31"/>
      <c r="J238" s="31"/>
      <c r="K238" s="35"/>
    </row>
    <row r="239" spans="2:11" x14ac:dyDescent="0.25">
      <c r="B239" s="8" t="s">
        <v>4162</v>
      </c>
      <c r="C239" s="57" t="s">
        <v>4163</v>
      </c>
      <c r="D239" s="54" t="s">
        <v>4164</v>
      </c>
      <c r="E239" s="6" t="s">
        <v>805</v>
      </c>
      <c r="F239" s="19">
        <v>71854</v>
      </c>
      <c r="G239" s="24">
        <v>29.96</v>
      </c>
      <c r="H239" s="24">
        <v>0.14000000000000001</v>
      </c>
      <c r="I239" s="31"/>
      <c r="J239" s="31"/>
      <c r="K239" s="35"/>
    </row>
    <row r="240" spans="2:11" x14ac:dyDescent="0.25">
      <c r="B240" s="8" t="s">
        <v>1798</v>
      </c>
      <c r="C240" s="57" t="s">
        <v>1799</v>
      </c>
      <c r="D240" s="54" t="s">
        <v>1800</v>
      </c>
      <c r="E240" s="6" t="s">
        <v>114</v>
      </c>
      <c r="F240" s="19">
        <v>2079</v>
      </c>
      <c r="G240" s="24">
        <v>29.71</v>
      </c>
      <c r="H240" s="24">
        <v>0.14000000000000001</v>
      </c>
      <c r="I240" s="31"/>
      <c r="J240" s="31"/>
      <c r="K240" s="35"/>
    </row>
    <row r="241" spans="2:11" x14ac:dyDescent="0.25">
      <c r="B241" s="8" t="s">
        <v>4165</v>
      </c>
      <c r="C241" s="57" t="s">
        <v>4166</v>
      </c>
      <c r="D241" s="54" t="s">
        <v>4167</v>
      </c>
      <c r="E241" s="6" t="s">
        <v>118</v>
      </c>
      <c r="F241" s="19">
        <v>6395</v>
      </c>
      <c r="G241" s="24">
        <v>29.01</v>
      </c>
      <c r="H241" s="24">
        <v>0.13</v>
      </c>
      <c r="I241" s="31"/>
      <c r="J241" s="31"/>
      <c r="K241" s="35"/>
    </row>
    <row r="242" spans="2:11" x14ac:dyDescent="0.25">
      <c r="B242" s="8" t="s">
        <v>4168</v>
      </c>
      <c r="C242" s="57" t="s">
        <v>4169</v>
      </c>
      <c r="D242" s="54" t="s">
        <v>4170</v>
      </c>
      <c r="E242" s="6" t="s">
        <v>162</v>
      </c>
      <c r="F242" s="19">
        <v>10050</v>
      </c>
      <c r="G242" s="24">
        <v>28.32</v>
      </c>
      <c r="H242" s="24">
        <v>0.13</v>
      </c>
      <c r="I242" s="31"/>
      <c r="J242" s="31"/>
      <c r="K242" s="35"/>
    </row>
    <row r="243" spans="2:11" x14ac:dyDescent="0.25">
      <c r="B243" s="8" t="s">
        <v>4171</v>
      </c>
      <c r="C243" s="57" t="s">
        <v>4172</v>
      </c>
      <c r="D243" s="54" t="s">
        <v>4173</v>
      </c>
      <c r="E243" s="6" t="s">
        <v>206</v>
      </c>
      <c r="F243" s="19">
        <v>36442</v>
      </c>
      <c r="G243" s="24">
        <v>28.08</v>
      </c>
      <c r="H243" s="24">
        <v>0.13</v>
      </c>
      <c r="I243" s="31"/>
      <c r="J243" s="31"/>
      <c r="K243" s="35"/>
    </row>
    <row r="244" spans="2:11" x14ac:dyDescent="0.25">
      <c r="B244" s="8" t="s">
        <v>4174</v>
      </c>
      <c r="C244" s="57" t="s">
        <v>4175</v>
      </c>
      <c r="D244" s="54" t="s">
        <v>4176</v>
      </c>
      <c r="E244" s="6" t="s">
        <v>304</v>
      </c>
      <c r="F244" s="19">
        <v>2505</v>
      </c>
      <c r="G244" s="24">
        <v>27.73</v>
      </c>
      <c r="H244" s="24">
        <v>0.13</v>
      </c>
      <c r="I244" s="31"/>
      <c r="J244" s="31"/>
      <c r="K244" s="35"/>
    </row>
    <row r="245" spans="2:11" x14ac:dyDescent="0.25">
      <c r="B245" s="8" t="s">
        <v>4177</v>
      </c>
      <c r="C245" s="57" t="s">
        <v>4178</v>
      </c>
      <c r="D245" s="54" t="s">
        <v>4179</v>
      </c>
      <c r="E245" s="6" t="s">
        <v>125</v>
      </c>
      <c r="F245" s="19">
        <v>7942</v>
      </c>
      <c r="G245" s="24">
        <v>26.76</v>
      </c>
      <c r="H245" s="24">
        <v>0.12</v>
      </c>
      <c r="I245" s="31"/>
      <c r="J245" s="31"/>
      <c r="K245" s="35"/>
    </row>
    <row r="246" spans="2:11" x14ac:dyDescent="0.25">
      <c r="B246" s="8" t="s">
        <v>4180</v>
      </c>
      <c r="C246" s="57" t="s">
        <v>4181</v>
      </c>
      <c r="D246" s="54" t="s">
        <v>4182</v>
      </c>
      <c r="E246" s="6" t="s">
        <v>268</v>
      </c>
      <c r="F246" s="19">
        <v>4117</v>
      </c>
      <c r="G246" s="24">
        <v>26.7</v>
      </c>
      <c r="H246" s="24">
        <v>0.12</v>
      </c>
      <c r="I246" s="31"/>
      <c r="J246" s="31"/>
      <c r="K246" s="35"/>
    </row>
    <row r="247" spans="2:11" x14ac:dyDescent="0.25">
      <c r="B247" s="8" t="s">
        <v>4183</v>
      </c>
      <c r="C247" s="57" t="s">
        <v>4184</v>
      </c>
      <c r="D247" s="54" t="s">
        <v>4185</v>
      </c>
      <c r="E247" s="6" t="s">
        <v>433</v>
      </c>
      <c r="F247" s="19">
        <v>4690</v>
      </c>
      <c r="G247" s="24">
        <v>25.97</v>
      </c>
      <c r="H247" s="24">
        <v>0.12</v>
      </c>
      <c r="I247" s="31"/>
      <c r="J247" s="31"/>
      <c r="K247" s="35"/>
    </row>
    <row r="248" spans="2:11" x14ac:dyDescent="0.25">
      <c r="B248" s="8" t="s">
        <v>4186</v>
      </c>
      <c r="C248" s="57" t="s">
        <v>4187</v>
      </c>
      <c r="D248" s="54" t="s">
        <v>4188</v>
      </c>
      <c r="E248" s="6" t="s">
        <v>304</v>
      </c>
      <c r="F248" s="19">
        <v>3665</v>
      </c>
      <c r="G248" s="24">
        <v>24.85</v>
      </c>
      <c r="H248" s="24">
        <v>0.12</v>
      </c>
      <c r="I248" s="31"/>
      <c r="J248" s="31"/>
      <c r="K248" s="35"/>
    </row>
    <row r="249" spans="2:11" x14ac:dyDescent="0.25">
      <c r="B249" s="8" t="s">
        <v>4189</v>
      </c>
      <c r="C249" s="57" t="s">
        <v>4190</v>
      </c>
      <c r="D249" s="54" t="s">
        <v>4191</v>
      </c>
      <c r="E249" s="6" t="s">
        <v>110</v>
      </c>
      <c r="F249" s="19">
        <v>1627</v>
      </c>
      <c r="G249" s="24">
        <v>24.55</v>
      </c>
      <c r="H249" s="24">
        <v>0.11</v>
      </c>
      <c r="I249" s="31"/>
      <c r="J249" s="31"/>
      <c r="K249" s="35"/>
    </row>
    <row r="250" spans="2:11" x14ac:dyDescent="0.25">
      <c r="B250" s="8" t="s">
        <v>4192</v>
      </c>
      <c r="C250" s="57" t="s">
        <v>4193</v>
      </c>
      <c r="D250" s="54" t="s">
        <v>4194</v>
      </c>
      <c r="E250" s="6" t="s">
        <v>129</v>
      </c>
      <c r="F250" s="19">
        <v>7691</v>
      </c>
      <c r="G250" s="24">
        <v>24.11</v>
      </c>
      <c r="H250" s="24">
        <v>0.11</v>
      </c>
      <c r="I250" s="31"/>
      <c r="J250" s="31"/>
      <c r="K250" s="35"/>
    </row>
    <row r="251" spans="2:11" x14ac:dyDescent="0.25">
      <c r="B251" s="8" t="s">
        <v>4195</v>
      </c>
      <c r="C251" s="57" t="s">
        <v>4196</v>
      </c>
      <c r="D251" s="54" t="s">
        <v>4197</v>
      </c>
      <c r="E251" s="6" t="s">
        <v>179</v>
      </c>
      <c r="F251" s="19">
        <v>6291</v>
      </c>
      <c r="G251" s="24">
        <v>24.08</v>
      </c>
      <c r="H251" s="24">
        <v>0.11</v>
      </c>
      <c r="I251" s="31"/>
      <c r="J251" s="31"/>
      <c r="K251" s="35"/>
    </row>
    <row r="252" spans="2:11" x14ac:dyDescent="0.25">
      <c r="B252" s="8" t="s">
        <v>4198</v>
      </c>
      <c r="C252" s="57" t="s">
        <v>4199</v>
      </c>
      <c r="D252" s="54" t="s">
        <v>4200</v>
      </c>
      <c r="E252" s="6" t="s">
        <v>191</v>
      </c>
      <c r="F252" s="19">
        <v>6365</v>
      </c>
      <c r="G252" s="24">
        <v>22.84</v>
      </c>
      <c r="H252" s="24">
        <v>0.11</v>
      </c>
      <c r="I252" s="31"/>
      <c r="J252" s="31"/>
      <c r="K252" s="35"/>
    </row>
    <row r="253" spans="2:11" x14ac:dyDescent="0.25">
      <c r="B253" s="8" t="s">
        <v>4201</v>
      </c>
      <c r="C253" s="57" t="s">
        <v>4202</v>
      </c>
      <c r="D253" s="54" t="s">
        <v>4203</v>
      </c>
      <c r="E253" s="6" t="s">
        <v>3812</v>
      </c>
      <c r="F253" s="19">
        <v>19980</v>
      </c>
      <c r="G253" s="24">
        <v>21.48</v>
      </c>
      <c r="H253" s="24">
        <v>0.1</v>
      </c>
      <c r="I253" s="31"/>
      <c r="J253" s="31"/>
      <c r="K253" s="35"/>
    </row>
    <row r="254" spans="2:11" x14ac:dyDescent="0.25">
      <c r="B254" s="8" t="s">
        <v>4204</v>
      </c>
      <c r="C254" s="57" t="s">
        <v>4205</v>
      </c>
      <c r="D254" s="54" t="s">
        <v>4206</v>
      </c>
      <c r="E254" s="6" t="s">
        <v>100</v>
      </c>
      <c r="F254" s="19">
        <v>4504</v>
      </c>
      <c r="G254" s="24">
        <v>18.66</v>
      </c>
      <c r="H254" s="24">
        <v>0.09</v>
      </c>
      <c r="I254" s="31"/>
      <c r="J254" s="31"/>
      <c r="K254" s="35"/>
    </row>
    <row r="255" spans="2:11" x14ac:dyDescent="0.25">
      <c r="B255" s="8" t="s">
        <v>4207</v>
      </c>
      <c r="C255" s="57" t="s">
        <v>4208</v>
      </c>
      <c r="D255" s="54" t="s">
        <v>4209</v>
      </c>
      <c r="E255" s="6" t="s">
        <v>162</v>
      </c>
      <c r="F255" s="19">
        <v>3078</v>
      </c>
      <c r="G255" s="24">
        <v>17.78</v>
      </c>
      <c r="H255" s="24">
        <v>0.08</v>
      </c>
      <c r="I255" s="31"/>
      <c r="J255" s="31"/>
      <c r="K255" s="35"/>
    </row>
    <row r="256" spans="2:11" x14ac:dyDescent="0.25">
      <c r="B256" s="8" t="s">
        <v>4210</v>
      </c>
      <c r="C256" s="57" t="s">
        <v>4211</v>
      </c>
      <c r="D256" s="54" t="s">
        <v>4212</v>
      </c>
      <c r="E256" s="6" t="s">
        <v>110</v>
      </c>
      <c r="F256" s="19">
        <v>4203</v>
      </c>
      <c r="G256" s="24">
        <v>17.46</v>
      </c>
      <c r="H256" s="24">
        <v>0.08</v>
      </c>
      <c r="I256" s="31"/>
      <c r="J256" s="31"/>
      <c r="K256" s="35"/>
    </row>
    <row r="257" spans="2:11" x14ac:dyDescent="0.25">
      <c r="B257" s="8" t="s">
        <v>4213</v>
      </c>
      <c r="C257" s="57" t="s">
        <v>4214</v>
      </c>
      <c r="D257" s="54" t="s">
        <v>4215</v>
      </c>
      <c r="E257" s="6" t="s">
        <v>114</v>
      </c>
      <c r="F257" s="19">
        <v>2107</v>
      </c>
      <c r="G257" s="24">
        <v>17.12</v>
      </c>
      <c r="H257" s="24">
        <v>0.08</v>
      </c>
      <c r="I257" s="31"/>
      <c r="J257" s="31"/>
      <c r="K257" s="35"/>
    </row>
    <row r="258" spans="2:11" x14ac:dyDescent="0.25">
      <c r="B258" s="8" t="s">
        <v>4216</v>
      </c>
      <c r="C258" s="57" t="s">
        <v>4217</v>
      </c>
      <c r="D258" s="54" t="s">
        <v>4218</v>
      </c>
      <c r="E258" s="6" t="s">
        <v>110</v>
      </c>
      <c r="F258" s="19">
        <v>5420</v>
      </c>
      <c r="G258" s="24">
        <v>17.010000000000002</v>
      </c>
      <c r="H258" s="24">
        <v>0.08</v>
      </c>
      <c r="I258" s="31"/>
      <c r="J258" s="31"/>
      <c r="K258" s="35"/>
    </row>
    <row r="259" spans="2:11" x14ac:dyDescent="0.25">
      <c r="B259" s="8" t="s">
        <v>4219</v>
      </c>
      <c r="C259" s="57" t="s">
        <v>4220</v>
      </c>
      <c r="D259" s="54" t="s">
        <v>4221</v>
      </c>
      <c r="E259" s="6" t="s">
        <v>805</v>
      </c>
      <c r="F259" s="19">
        <v>31188</v>
      </c>
      <c r="G259" s="24">
        <v>9.84</v>
      </c>
      <c r="H259" s="24">
        <v>0.05</v>
      </c>
      <c r="I259" s="31"/>
      <c r="J259" s="31"/>
      <c r="K259" s="35"/>
    </row>
    <row r="260" spans="2:11" x14ac:dyDescent="0.25">
      <c r="C260" s="58" t="s">
        <v>39</v>
      </c>
      <c r="D260" s="54"/>
      <c r="E260" s="6"/>
      <c r="F260" s="19"/>
      <c r="G260" s="25">
        <v>21559.25</v>
      </c>
      <c r="H260" s="25">
        <v>100.11</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95.81</v>
      </c>
      <c r="H300" s="24">
        <v>0.44</v>
      </c>
      <c r="I300" s="31"/>
      <c r="J300" s="31"/>
      <c r="K300" s="35"/>
    </row>
    <row r="301" spans="1:54" x14ac:dyDescent="0.25">
      <c r="C301" s="58" t="s">
        <v>39</v>
      </c>
      <c r="D301" s="54"/>
      <c r="E301" s="6"/>
      <c r="F301" s="19"/>
      <c r="G301" s="25">
        <v>95.81</v>
      </c>
      <c r="H301" s="25">
        <v>0.44</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4772</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-113.81</v>
      </c>
      <c r="H305" s="24">
        <v>-0.55000000000000004</v>
      </c>
      <c r="I305" s="31"/>
      <c r="J305" s="31"/>
      <c r="K305" s="35"/>
    </row>
    <row r="306" spans="2:11" x14ac:dyDescent="0.25">
      <c r="C306" s="58" t="s">
        <v>39</v>
      </c>
      <c r="D306" s="54"/>
      <c r="E306" s="6"/>
      <c r="F306" s="19"/>
      <c r="G306" s="25">
        <v>-113.81</v>
      </c>
      <c r="H306" s="25">
        <v>-0.55000000000000004</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21541.25</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85" t="s">
        <v>4843</v>
      </c>
      <c r="E318" s="85" t="s">
        <v>4844</v>
      </c>
      <c r="F318" s="86"/>
    </row>
    <row r="319" spans="2:11" x14ac:dyDescent="0.25">
      <c r="E319" s="2" t="s">
        <v>4900</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2535</v>
      </c>
      <c r="J2" s="38" t="s">
        <v>4586</v>
      </c>
    </row>
    <row r="3" spans="1:54" ht="16.5" x14ac:dyDescent="0.3">
      <c r="C3" s="1" t="s">
        <v>26</v>
      </c>
      <c r="D3" s="21" t="s">
        <v>4222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637</v>
      </c>
      <c r="C24" s="57" t="s">
        <v>638</v>
      </c>
      <c r="D24" s="54" t="s">
        <v>639</v>
      </c>
      <c r="E24" s="6" t="s">
        <v>640</v>
      </c>
      <c r="F24" s="19">
        <v>193490000</v>
      </c>
      <c r="G24" s="24">
        <v>198333.64</v>
      </c>
      <c r="H24" s="24">
        <v>96.85</v>
      </c>
      <c r="I24" s="31">
        <v>7.3677140999999997</v>
      </c>
      <c r="J24" s="31"/>
      <c r="K24" s="35"/>
    </row>
    <row r="25" spans="1:11" x14ac:dyDescent="0.25">
      <c r="B25" s="8" t="s">
        <v>647</v>
      </c>
      <c r="C25" s="57" t="s">
        <v>648</v>
      </c>
      <c r="D25" s="54" t="s">
        <v>649</v>
      </c>
      <c r="E25" s="6" t="s">
        <v>640</v>
      </c>
      <c r="F25" s="19">
        <v>3000000</v>
      </c>
      <c r="G25" s="24">
        <v>3021.34</v>
      </c>
      <c r="H25" s="24">
        <v>1.48</v>
      </c>
      <c r="I25" s="31">
        <v>7.2785156000000004</v>
      </c>
      <c r="J25" s="31"/>
      <c r="K25" s="35"/>
    </row>
    <row r="26" spans="1:11" x14ac:dyDescent="0.25">
      <c r="C26" s="58" t="s">
        <v>39</v>
      </c>
      <c r="D26" s="54"/>
      <c r="E26" s="6"/>
      <c r="F26" s="19"/>
      <c r="G26" s="25">
        <v>201354.98</v>
      </c>
      <c r="H26" s="25">
        <v>98.33</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1772.46</v>
      </c>
      <c r="H52" s="24">
        <v>0.87</v>
      </c>
      <c r="I52" s="31"/>
      <c r="J52" s="31"/>
      <c r="K52" s="35"/>
    </row>
    <row r="53" spans="1:54" x14ac:dyDescent="0.25">
      <c r="C53" s="58" t="s">
        <v>39</v>
      </c>
      <c r="D53" s="54"/>
      <c r="E53" s="6"/>
      <c r="F53" s="19"/>
      <c r="G53" s="25">
        <v>1772.46</v>
      </c>
      <c r="H53" s="25">
        <v>0.87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4772</v>
      </c>
      <c r="D56" s="54"/>
      <c r="E56" s="6"/>
      <c r="F56" s="19"/>
      <c r="G56" s="24" t="s">
        <v>2</v>
      </c>
      <c r="H56" s="24" t="s">
        <v>2</v>
      </c>
      <c r="I56" s="31"/>
      <c r="J56" s="31"/>
      <c r="K56" s="35"/>
      <c r="L56" s="3"/>
      <c r="AI56" s="3"/>
      <c r="AV56" s="3"/>
      <c r="AX56" s="3"/>
      <c r="BB56" s="3"/>
    </row>
    <row r="57" spans="1:54" x14ac:dyDescent="0.25">
      <c r="B57" s="8"/>
      <c r="C57" s="57" t="s">
        <v>40</v>
      </c>
      <c r="D57" s="54"/>
      <c r="E57" s="6"/>
      <c r="F57" s="19"/>
      <c r="G57" s="24">
        <v>1657.06</v>
      </c>
      <c r="H57" s="24">
        <v>0.8</v>
      </c>
      <c r="I57" s="31"/>
      <c r="J57" s="31"/>
      <c r="K57" s="35"/>
    </row>
    <row r="58" spans="1:54" x14ac:dyDescent="0.25">
      <c r="C58" s="58" t="s">
        <v>39</v>
      </c>
      <c r="D58" s="54"/>
      <c r="E58" s="6"/>
      <c r="F58" s="19"/>
      <c r="G58" s="25">
        <v>1657.06</v>
      </c>
      <c r="H58" s="25">
        <v>0.8</v>
      </c>
      <c r="I58" s="31"/>
      <c r="J58" s="31"/>
      <c r="K58" s="35"/>
    </row>
    <row r="59" spans="1:54" x14ac:dyDescent="0.25">
      <c r="C59" s="57"/>
      <c r="D59" s="54"/>
      <c r="E59" s="6"/>
      <c r="F59" s="19"/>
      <c r="G59" s="24"/>
      <c r="H59" s="24"/>
      <c r="I59" s="31"/>
      <c r="J59" s="31"/>
      <c r="K59" s="35"/>
    </row>
    <row r="60" spans="1:54" x14ac:dyDescent="0.25">
      <c r="C60" s="60" t="s">
        <v>41</v>
      </c>
      <c r="D60" s="55"/>
      <c r="E60" s="5"/>
      <c r="F60" s="20"/>
      <c r="G60" s="26">
        <v>204784.5</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5" t="s">
        <v>4843</v>
      </c>
      <c r="E70" s="85" t="s">
        <v>4844</v>
      </c>
      <c r="F70" s="86"/>
    </row>
    <row r="71" spans="3:6" x14ac:dyDescent="0.25">
      <c r="E71" s="2" t="s">
        <v>4901</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6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865</v>
      </c>
      <c r="J2" s="38" t="s">
        <v>4586</v>
      </c>
    </row>
    <row r="3" spans="1:54" ht="16.5" x14ac:dyDescent="0.3">
      <c r="C3" s="1" t="s">
        <v>26</v>
      </c>
      <c r="D3" s="21" t="s">
        <v>866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383</v>
      </c>
      <c r="C10" s="57" t="s">
        <v>384</v>
      </c>
      <c r="D10" s="54" t="s">
        <v>385</v>
      </c>
      <c r="E10" s="6" t="s">
        <v>386</v>
      </c>
      <c r="F10" s="19">
        <v>37211295</v>
      </c>
      <c r="G10" s="24">
        <v>39090.47</v>
      </c>
      <c r="H10" s="24">
        <v>3.29</v>
      </c>
      <c r="I10" s="31"/>
      <c r="J10" s="31"/>
      <c r="K10" s="35"/>
    </row>
    <row r="11" spans="1:54" x14ac:dyDescent="0.25">
      <c r="B11" s="8" t="s">
        <v>130</v>
      </c>
      <c r="C11" s="57" t="s">
        <v>131</v>
      </c>
      <c r="D11" s="54" t="s">
        <v>132</v>
      </c>
      <c r="E11" s="6" t="s">
        <v>133</v>
      </c>
      <c r="F11" s="19">
        <v>1374416</v>
      </c>
      <c r="G11" s="24">
        <v>31551.78</v>
      </c>
      <c r="H11" s="24">
        <v>2.66</v>
      </c>
      <c r="I11" s="31"/>
      <c r="J11" s="31"/>
      <c r="K11" s="35"/>
    </row>
    <row r="12" spans="1:54" x14ac:dyDescent="0.25">
      <c r="B12" s="8" t="s">
        <v>163</v>
      </c>
      <c r="C12" s="57" t="s">
        <v>164</v>
      </c>
      <c r="D12" s="54" t="s">
        <v>165</v>
      </c>
      <c r="E12" s="6" t="s">
        <v>53</v>
      </c>
      <c r="F12" s="19">
        <v>2784627</v>
      </c>
      <c r="G12" s="24">
        <v>31489.95</v>
      </c>
      <c r="H12" s="24">
        <v>2.65</v>
      </c>
      <c r="I12" s="31"/>
      <c r="J12" s="31"/>
      <c r="K12" s="35"/>
    </row>
    <row r="13" spans="1:54" x14ac:dyDescent="0.25">
      <c r="B13" s="8" t="s">
        <v>61</v>
      </c>
      <c r="C13" s="57" t="s">
        <v>62</v>
      </c>
      <c r="D13" s="54" t="s">
        <v>63</v>
      </c>
      <c r="E13" s="6" t="s">
        <v>64</v>
      </c>
      <c r="F13" s="19">
        <v>3140345</v>
      </c>
      <c r="G13" s="24">
        <v>29349.66</v>
      </c>
      <c r="H13" s="24">
        <v>2.4700000000000002</v>
      </c>
      <c r="I13" s="31"/>
      <c r="J13" s="31"/>
      <c r="K13" s="35"/>
    </row>
    <row r="14" spans="1:54" x14ac:dyDescent="0.25">
      <c r="B14" s="8" t="s">
        <v>282</v>
      </c>
      <c r="C14" s="57" t="s">
        <v>283</v>
      </c>
      <c r="D14" s="54" t="s">
        <v>284</v>
      </c>
      <c r="E14" s="6" t="s">
        <v>179</v>
      </c>
      <c r="F14" s="19">
        <v>7156013</v>
      </c>
      <c r="G14" s="24">
        <v>27267.99</v>
      </c>
      <c r="H14" s="24">
        <v>2.2999999999999998</v>
      </c>
      <c r="I14" s="31"/>
      <c r="J14" s="31"/>
      <c r="K14" s="35"/>
    </row>
    <row r="15" spans="1:54" x14ac:dyDescent="0.25">
      <c r="B15" s="8" t="s">
        <v>308</v>
      </c>
      <c r="C15" s="57" t="s">
        <v>309</v>
      </c>
      <c r="D15" s="54" t="s">
        <v>310</v>
      </c>
      <c r="E15" s="6" t="s">
        <v>64</v>
      </c>
      <c r="F15" s="19">
        <v>29985546</v>
      </c>
      <c r="G15" s="24">
        <v>27016.98</v>
      </c>
      <c r="H15" s="24">
        <v>2.2799999999999998</v>
      </c>
      <c r="I15" s="31"/>
      <c r="J15" s="31"/>
      <c r="K15" s="35"/>
    </row>
    <row r="16" spans="1:54" x14ac:dyDescent="0.25">
      <c r="B16" s="8" t="s">
        <v>65</v>
      </c>
      <c r="C16" s="57" t="s">
        <v>66</v>
      </c>
      <c r="D16" s="54" t="s">
        <v>67</v>
      </c>
      <c r="E16" s="6" t="s">
        <v>64</v>
      </c>
      <c r="F16" s="19">
        <v>2504255</v>
      </c>
      <c r="G16" s="24">
        <v>24728.27</v>
      </c>
      <c r="H16" s="24">
        <v>2.08</v>
      </c>
      <c r="I16" s="31"/>
      <c r="J16" s="31"/>
      <c r="K16" s="35"/>
    </row>
    <row r="17" spans="2:11" x14ac:dyDescent="0.25">
      <c r="B17" s="8" t="s">
        <v>104</v>
      </c>
      <c r="C17" s="57" t="s">
        <v>105</v>
      </c>
      <c r="D17" s="54" t="s">
        <v>106</v>
      </c>
      <c r="E17" s="6" t="s">
        <v>64</v>
      </c>
      <c r="F17" s="19">
        <v>1443872</v>
      </c>
      <c r="G17" s="24">
        <v>24566.04</v>
      </c>
      <c r="H17" s="24">
        <v>2.0699999999999998</v>
      </c>
      <c r="I17" s="31"/>
      <c r="J17" s="31"/>
      <c r="K17" s="35"/>
    </row>
    <row r="18" spans="2:11" x14ac:dyDescent="0.25">
      <c r="B18" s="8" t="s">
        <v>291</v>
      </c>
      <c r="C18" s="57" t="s">
        <v>292</v>
      </c>
      <c r="D18" s="54" t="s">
        <v>293</v>
      </c>
      <c r="E18" s="6" t="s">
        <v>294</v>
      </c>
      <c r="F18" s="19">
        <v>3963740</v>
      </c>
      <c r="G18" s="24">
        <v>24386.91</v>
      </c>
      <c r="H18" s="24">
        <v>2.06</v>
      </c>
      <c r="I18" s="31"/>
      <c r="J18" s="31"/>
      <c r="K18" s="35"/>
    </row>
    <row r="19" spans="2:11" x14ac:dyDescent="0.25">
      <c r="B19" s="8" t="s">
        <v>415</v>
      </c>
      <c r="C19" s="57" t="s">
        <v>416</v>
      </c>
      <c r="D19" s="54" t="s">
        <v>417</v>
      </c>
      <c r="E19" s="6" t="s">
        <v>191</v>
      </c>
      <c r="F19" s="19">
        <v>19403060</v>
      </c>
      <c r="G19" s="24">
        <v>21731.43</v>
      </c>
      <c r="H19" s="24">
        <v>1.83</v>
      </c>
      <c r="I19" s="31"/>
      <c r="J19" s="31"/>
      <c r="K19" s="35"/>
    </row>
    <row r="20" spans="2:11" x14ac:dyDescent="0.25">
      <c r="B20" s="8" t="s">
        <v>542</v>
      </c>
      <c r="C20" s="57" t="s">
        <v>543</v>
      </c>
      <c r="D20" s="54" t="s">
        <v>544</v>
      </c>
      <c r="E20" s="6" t="s">
        <v>294</v>
      </c>
      <c r="F20" s="19">
        <v>8400000</v>
      </c>
      <c r="G20" s="24">
        <v>21432.6</v>
      </c>
      <c r="H20" s="24">
        <v>1.81</v>
      </c>
      <c r="I20" s="31"/>
      <c r="J20" s="31"/>
      <c r="K20" s="35"/>
    </row>
    <row r="21" spans="2:11" x14ac:dyDescent="0.25">
      <c r="B21" s="8" t="s">
        <v>57</v>
      </c>
      <c r="C21" s="57" t="s">
        <v>58</v>
      </c>
      <c r="D21" s="54" t="s">
        <v>59</v>
      </c>
      <c r="E21" s="6" t="s">
        <v>60</v>
      </c>
      <c r="F21" s="19">
        <v>740000</v>
      </c>
      <c r="G21" s="24">
        <v>20882.43</v>
      </c>
      <c r="H21" s="24">
        <v>1.76</v>
      </c>
      <c r="I21" s="31"/>
      <c r="J21" s="31"/>
      <c r="K21" s="35"/>
    </row>
    <row r="22" spans="2:11" x14ac:dyDescent="0.25">
      <c r="B22" s="8" t="s">
        <v>867</v>
      </c>
      <c r="C22" s="57" t="s">
        <v>868</v>
      </c>
      <c r="D22" s="54" t="s">
        <v>869</v>
      </c>
      <c r="E22" s="6" t="s">
        <v>75</v>
      </c>
      <c r="F22" s="19">
        <v>2106875</v>
      </c>
      <c r="G22" s="24">
        <v>19472.79</v>
      </c>
      <c r="H22" s="24">
        <v>1.64</v>
      </c>
      <c r="I22" s="31"/>
      <c r="J22" s="31"/>
      <c r="K22" s="35"/>
    </row>
    <row r="23" spans="2:11" x14ac:dyDescent="0.25">
      <c r="B23" s="8" t="s">
        <v>437</v>
      </c>
      <c r="C23" s="57" t="s">
        <v>438</v>
      </c>
      <c r="D23" s="54" t="s">
        <v>439</v>
      </c>
      <c r="E23" s="6" t="s">
        <v>64</v>
      </c>
      <c r="F23" s="19">
        <v>36970963</v>
      </c>
      <c r="G23" s="24">
        <v>19095.5</v>
      </c>
      <c r="H23" s="24">
        <v>1.61</v>
      </c>
      <c r="I23" s="31"/>
      <c r="J23" s="31"/>
      <c r="K23" s="35"/>
    </row>
    <row r="24" spans="2:11" x14ac:dyDescent="0.25">
      <c r="B24" s="8" t="s">
        <v>412</v>
      </c>
      <c r="C24" s="57" t="s">
        <v>413</v>
      </c>
      <c r="D24" s="54" t="s">
        <v>414</v>
      </c>
      <c r="E24" s="6" t="s">
        <v>83</v>
      </c>
      <c r="F24" s="19">
        <v>3196274</v>
      </c>
      <c r="G24" s="24">
        <v>19035.41</v>
      </c>
      <c r="H24" s="24">
        <v>1.6</v>
      </c>
      <c r="I24" s="31"/>
      <c r="J24" s="31"/>
      <c r="K24" s="35"/>
    </row>
    <row r="25" spans="2:11" x14ac:dyDescent="0.25">
      <c r="B25" s="8" t="s">
        <v>222</v>
      </c>
      <c r="C25" s="57" t="s">
        <v>223</v>
      </c>
      <c r="D25" s="54" t="s">
        <v>224</v>
      </c>
      <c r="E25" s="6" t="s">
        <v>75</v>
      </c>
      <c r="F25" s="19">
        <v>1043171</v>
      </c>
      <c r="G25" s="24">
        <v>18919.990000000002</v>
      </c>
      <c r="H25" s="24">
        <v>1.59</v>
      </c>
      <c r="I25" s="31"/>
      <c r="J25" s="31"/>
      <c r="K25" s="35"/>
    </row>
    <row r="26" spans="2:11" x14ac:dyDescent="0.25">
      <c r="B26" s="8" t="s">
        <v>390</v>
      </c>
      <c r="C26" s="57" t="s">
        <v>391</v>
      </c>
      <c r="D26" s="54" t="s">
        <v>392</v>
      </c>
      <c r="E26" s="6" t="s">
        <v>393</v>
      </c>
      <c r="F26" s="19">
        <v>11246520</v>
      </c>
      <c r="G26" s="24">
        <v>18028.169999999998</v>
      </c>
      <c r="H26" s="24">
        <v>1.52</v>
      </c>
      <c r="I26" s="31"/>
      <c r="J26" s="31"/>
      <c r="K26" s="35"/>
    </row>
    <row r="27" spans="2:11" x14ac:dyDescent="0.25">
      <c r="B27" s="8" t="s">
        <v>203</v>
      </c>
      <c r="C27" s="57" t="s">
        <v>204</v>
      </c>
      <c r="D27" s="54" t="s">
        <v>205</v>
      </c>
      <c r="E27" s="6" t="s">
        <v>206</v>
      </c>
      <c r="F27" s="19">
        <v>700000</v>
      </c>
      <c r="G27" s="24">
        <v>17851.75</v>
      </c>
      <c r="H27" s="24">
        <v>1.5</v>
      </c>
      <c r="I27" s="31"/>
      <c r="J27" s="31"/>
      <c r="K27" s="35"/>
    </row>
    <row r="28" spans="2:11" x14ac:dyDescent="0.25">
      <c r="B28" s="8" t="s">
        <v>324</v>
      </c>
      <c r="C28" s="57" t="s">
        <v>325</v>
      </c>
      <c r="D28" s="54" t="s">
        <v>326</v>
      </c>
      <c r="E28" s="6" t="s">
        <v>206</v>
      </c>
      <c r="F28" s="19">
        <v>19549578</v>
      </c>
      <c r="G28" s="24">
        <v>17848.759999999998</v>
      </c>
      <c r="H28" s="24">
        <v>1.5</v>
      </c>
      <c r="I28" s="31"/>
      <c r="J28" s="31"/>
      <c r="K28" s="35"/>
    </row>
    <row r="29" spans="2:11" x14ac:dyDescent="0.25">
      <c r="B29" s="8" t="s">
        <v>336</v>
      </c>
      <c r="C29" s="57" t="s">
        <v>337</v>
      </c>
      <c r="D29" s="54" t="s">
        <v>338</v>
      </c>
      <c r="E29" s="6" t="s">
        <v>323</v>
      </c>
      <c r="F29" s="19">
        <v>1907565</v>
      </c>
      <c r="G29" s="24">
        <v>17400.810000000001</v>
      </c>
      <c r="H29" s="24">
        <v>1.47</v>
      </c>
      <c r="I29" s="31"/>
      <c r="J29" s="31"/>
      <c r="K29" s="35"/>
    </row>
    <row r="30" spans="2:11" x14ac:dyDescent="0.25">
      <c r="B30" s="8" t="s">
        <v>870</v>
      </c>
      <c r="C30" s="57" t="s">
        <v>871</v>
      </c>
      <c r="D30" s="54" t="s">
        <v>872</v>
      </c>
      <c r="E30" s="6" t="s">
        <v>433</v>
      </c>
      <c r="F30" s="19">
        <v>1771410</v>
      </c>
      <c r="G30" s="24">
        <v>16800.05</v>
      </c>
      <c r="H30" s="24">
        <v>1.42</v>
      </c>
      <c r="I30" s="31"/>
      <c r="J30" s="31"/>
      <c r="K30" s="35"/>
    </row>
    <row r="31" spans="2:11" x14ac:dyDescent="0.25">
      <c r="B31" s="8" t="s">
        <v>197</v>
      </c>
      <c r="C31" s="57" t="s">
        <v>198</v>
      </c>
      <c r="D31" s="54" t="s">
        <v>199</v>
      </c>
      <c r="E31" s="6" t="s">
        <v>93</v>
      </c>
      <c r="F31" s="19">
        <v>3650000</v>
      </c>
      <c r="G31" s="24">
        <v>16483.400000000001</v>
      </c>
      <c r="H31" s="24">
        <v>1.39</v>
      </c>
      <c r="I31" s="31"/>
      <c r="J31" s="31"/>
      <c r="K31" s="35"/>
    </row>
    <row r="32" spans="2:11" x14ac:dyDescent="0.25">
      <c r="B32" s="8" t="s">
        <v>418</v>
      </c>
      <c r="C32" s="57" t="s">
        <v>419</v>
      </c>
      <c r="D32" s="54" t="s">
        <v>420</v>
      </c>
      <c r="E32" s="6" t="s">
        <v>133</v>
      </c>
      <c r="F32" s="19">
        <v>1046404</v>
      </c>
      <c r="G32" s="24">
        <v>15700.25</v>
      </c>
      <c r="H32" s="24">
        <v>1.32</v>
      </c>
      <c r="I32" s="31"/>
      <c r="J32" s="31"/>
      <c r="K32" s="35"/>
    </row>
    <row r="33" spans="2:11" x14ac:dyDescent="0.25">
      <c r="B33" s="8" t="s">
        <v>54</v>
      </c>
      <c r="C33" s="57" t="s">
        <v>55</v>
      </c>
      <c r="D33" s="54" t="s">
        <v>56</v>
      </c>
      <c r="E33" s="6" t="s">
        <v>53</v>
      </c>
      <c r="F33" s="19">
        <v>1131470</v>
      </c>
      <c r="G33" s="24">
        <v>15110.78</v>
      </c>
      <c r="H33" s="24">
        <v>1.27</v>
      </c>
      <c r="I33" s="31"/>
      <c r="J33" s="31"/>
      <c r="K33" s="35"/>
    </row>
    <row r="34" spans="2:11" x14ac:dyDescent="0.25">
      <c r="B34" s="8" t="s">
        <v>452</v>
      </c>
      <c r="C34" s="57" t="s">
        <v>453</v>
      </c>
      <c r="D34" s="54" t="s">
        <v>454</v>
      </c>
      <c r="E34" s="6" t="s">
        <v>228</v>
      </c>
      <c r="F34" s="19">
        <v>5343650</v>
      </c>
      <c r="G34" s="24">
        <v>14972.91</v>
      </c>
      <c r="H34" s="24">
        <v>1.26</v>
      </c>
      <c r="I34" s="31"/>
      <c r="J34" s="31"/>
      <c r="K34" s="35"/>
    </row>
    <row r="35" spans="2:11" x14ac:dyDescent="0.25">
      <c r="B35" s="8" t="s">
        <v>84</v>
      </c>
      <c r="C35" s="57" t="s">
        <v>85</v>
      </c>
      <c r="D35" s="54" t="s">
        <v>86</v>
      </c>
      <c r="E35" s="6" t="s">
        <v>64</v>
      </c>
      <c r="F35" s="19">
        <v>2594269</v>
      </c>
      <c r="G35" s="24">
        <v>14861.27</v>
      </c>
      <c r="H35" s="24">
        <v>1.25</v>
      </c>
      <c r="I35" s="31"/>
      <c r="J35" s="31"/>
      <c r="K35" s="35"/>
    </row>
    <row r="36" spans="2:11" x14ac:dyDescent="0.25">
      <c r="B36" s="8" t="s">
        <v>243</v>
      </c>
      <c r="C36" s="57" t="s">
        <v>244</v>
      </c>
      <c r="D36" s="54" t="s">
        <v>245</v>
      </c>
      <c r="E36" s="6" t="s">
        <v>129</v>
      </c>
      <c r="F36" s="19">
        <v>400000</v>
      </c>
      <c r="G36" s="24">
        <v>14051.4</v>
      </c>
      <c r="H36" s="24">
        <v>1.18</v>
      </c>
      <c r="I36" s="31"/>
      <c r="J36" s="31"/>
      <c r="K36" s="35"/>
    </row>
    <row r="37" spans="2:11" x14ac:dyDescent="0.25">
      <c r="B37" s="8" t="s">
        <v>229</v>
      </c>
      <c r="C37" s="57" t="s">
        <v>230</v>
      </c>
      <c r="D37" s="54" t="s">
        <v>231</v>
      </c>
      <c r="E37" s="6" t="s">
        <v>232</v>
      </c>
      <c r="F37" s="19">
        <v>1564551</v>
      </c>
      <c r="G37" s="24">
        <v>13748.49</v>
      </c>
      <c r="H37" s="24">
        <v>1.1599999999999999</v>
      </c>
      <c r="I37" s="31"/>
      <c r="J37" s="31"/>
      <c r="K37" s="35"/>
    </row>
    <row r="38" spans="2:11" x14ac:dyDescent="0.25">
      <c r="B38" s="8" t="s">
        <v>262</v>
      </c>
      <c r="C38" s="57" t="s">
        <v>263</v>
      </c>
      <c r="D38" s="54" t="s">
        <v>264</v>
      </c>
      <c r="E38" s="6" t="s">
        <v>75</v>
      </c>
      <c r="F38" s="19">
        <v>3745066</v>
      </c>
      <c r="G38" s="24">
        <v>13147.05</v>
      </c>
      <c r="H38" s="24">
        <v>1.1100000000000001</v>
      </c>
      <c r="I38" s="31"/>
      <c r="J38" s="31"/>
      <c r="K38" s="35"/>
    </row>
    <row r="39" spans="2:11" x14ac:dyDescent="0.25">
      <c r="B39" s="8" t="s">
        <v>769</v>
      </c>
      <c r="C39" s="57" t="s">
        <v>770</v>
      </c>
      <c r="D39" s="54" t="s">
        <v>771</v>
      </c>
      <c r="E39" s="6" t="s">
        <v>83</v>
      </c>
      <c r="F39" s="19">
        <v>448770</v>
      </c>
      <c r="G39" s="24">
        <v>13059.66</v>
      </c>
      <c r="H39" s="24">
        <v>1.1000000000000001</v>
      </c>
      <c r="I39" s="31"/>
      <c r="J39" s="31"/>
      <c r="K39" s="35"/>
    </row>
    <row r="40" spans="2:11" x14ac:dyDescent="0.25">
      <c r="B40" s="8" t="s">
        <v>380</v>
      </c>
      <c r="C40" s="57" t="s">
        <v>381</v>
      </c>
      <c r="D40" s="54" t="s">
        <v>382</v>
      </c>
      <c r="E40" s="6" t="s">
        <v>60</v>
      </c>
      <c r="F40" s="19">
        <v>3866713</v>
      </c>
      <c r="G40" s="24">
        <v>13009.56</v>
      </c>
      <c r="H40" s="24">
        <v>1.1000000000000001</v>
      </c>
      <c r="I40" s="31"/>
      <c r="J40" s="31"/>
      <c r="K40" s="35"/>
    </row>
    <row r="41" spans="2:11" x14ac:dyDescent="0.25">
      <c r="B41" s="8" t="s">
        <v>138</v>
      </c>
      <c r="C41" s="57" t="s">
        <v>139</v>
      </c>
      <c r="D41" s="54" t="s">
        <v>140</v>
      </c>
      <c r="E41" s="6" t="s">
        <v>100</v>
      </c>
      <c r="F41" s="19">
        <v>362333</v>
      </c>
      <c r="G41" s="24">
        <v>12404.65</v>
      </c>
      <c r="H41" s="24">
        <v>1.05</v>
      </c>
      <c r="I41" s="31"/>
      <c r="J41" s="31"/>
      <c r="K41" s="35"/>
    </row>
    <row r="42" spans="2:11" x14ac:dyDescent="0.25">
      <c r="B42" s="8" t="s">
        <v>97</v>
      </c>
      <c r="C42" s="57" t="s">
        <v>98</v>
      </c>
      <c r="D42" s="54" t="s">
        <v>99</v>
      </c>
      <c r="E42" s="6" t="s">
        <v>100</v>
      </c>
      <c r="F42" s="19">
        <v>630000</v>
      </c>
      <c r="G42" s="24">
        <v>12241.53</v>
      </c>
      <c r="H42" s="24">
        <v>1.03</v>
      </c>
      <c r="I42" s="31"/>
      <c r="J42" s="31"/>
      <c r="K42" s="35"/>
    </row>
    <row r="43" spans="2:11" x14ac:dyDescent="0.25">
      <c r="B43" s="8" t="s">
        <v>873</v>
      </c>
      <c r="C43" s="57" t="s">
        <v>874</v>
      </c>
      <c r="D43" s="54" t="s">
        <v>875</v>
      </c>
      <c r="E43" s="6" t="s">
        <v>100</v>
      </c>
      <c r="F43" s="19">
        <v>116363</v>
      </c>
      <c r="G43" s="24">
        <v>11998.01</v>
      </c>
      <c r="H43" s="24">
        <v>1.01</v>
      </c>
      <c r="I43" s="31"/>
      <c r="J43" s="31"/>
      <c r="K43" s="35"/>
    </row>
    <row r="44" spans="2:11" x14ac:dyDescent="0.25">
      <c r="B44" s="8" t="s">
        <v>876</v>
      </c>
      <c r="C44" s="57" t="s">
        <v>705</v>
      </c>
      <c r="D44" s="54" t="s">
        <v>877</v>
      </c>
      <c r="E44" s="6" t="s">
        <v>64</v>
      </c>
      <c r="F44" s="19">
        <v>850000</v>
      </c>
      <c r="G44" s="24">
        <v>11684.53</v>
      </c>
      <c r="H44" s="24">
        <v>0.98</v>
      </c>
      <c r="I44" s="31"/>
      <c r="J44" s="31"/>
      <c r="K44" s="35"/>
    </row>
    <row r="45" spans="2:11" x14ac:dyDescent="0.25">
      <c r="B45" s="8" t="s">
        <v>878</v>
      </c>
      <c r="C45" s="57" t="s">
        <v>879</v>
      </c>
      <c r="D45" s="54" t="s">
        <v>880</v>
      </c>
      <c r="E45" s="6" t="s">
        <v>268</v>
      </c>
      <c r="F45" s="19">
        <v>114711</v>
      </c>
      <c r="G45" s="24">
        <v>11586.73</v>
      </c>
      <c r="H45" s="24">
        <v>0.98</v>
      </c>
      <c r="I45" s="31"/>
      <c r="J45" s="31"/>
      <c r="K45" s="35"/>
    </row>
    <row r="46" spans="2:11" x14ac:dyDescent="0.25">
      <c r="B46" s="8" t="s">
        <v>249</v>
      </c>
      <c r="C46" s="57" t="s">
        <v>250</v>
      </c>
      <c r="D46" s="54" t="s">
        <v>251</v>
      </c>
      <c r="E46" s="6" t="s">
        <v>252</v>
      </c>
      <c r="F46" s="19">
        <v>6774802</v>
      </c>
      <c r="G46" s="24">
        <v>11341.02</v>
      </c>
      <c r="H46" s="24">
        <v>0.96</v>
      </c>
      <c r="I46" s="31"/>
      <c r="J46" s="31"/>
      <c r="K46" s="35"/>
    </row>
    <row r="47" spans="2:11" x14ac:dyDescent="0.25">
      <c r="B47" s="8" t="s">
        <v>156</v>
      </c>
      <c r="C47" s="57" t="s">
        <v>157</v>
      </c>
      <c r="D47" s="54" t="s">
        <v>158</v>
      </c>
      <c r="E47" s="6" t="s">
        <v>129</v>
      </c>
      <c r="F47" s="19">
        <v>1100000</v>
      </c>
      <c r="G47" s="24">
        <v>11164.45</v>
      </c>
      <c r="H47" s="24">
        <v>0.94</v>
      </c>
      <c r="I47" s="31"/>
      <c r="J47" s="31"/>
      <c r="K47" s="35"/>
    </row>
    <row r="48" spans="2:11" x14ac:dyDescent="0.25">
      <c r="B48" s="8" t="s">
        <v>844</v>
      </c>
      <c r="C48" s="57" t="s">
        <v>845</v>
      </c>
      <c r="D48" s="54" t="s">
        <v>846</v>
      </c>
      <c r="E48" s="6" t="s">
        <v>129</v>
      </c>
      <c r="F48" s="19">
        <v>4200000</v>
      </c>
      <c r="G48" s="24">
        <v>11151</v>
      </c>
      <c r="H48" s="24">
        <v>0.94</v>
      </c>
      <c r="I48" s="31"/>
      <c r="J48" s="31"/>
      <c r="K48" s="35"/>
    </row>
    <row r="49" spans="2:11" x14ac:dyDescent="0.25">
      <c r="B49" s="8" t="s">
        <v>443</v>
      </c>
      <c r="C49" s="57" t="s">
        <v>444</v>
      </c>
      <c r="D49" s="54" t="s">
        <v>445</v>
      </c>
      <c r="E49" s="6" t="s">
        <v>129</v>
      </c>
      <c r="F49" s="19">
        <v>161000</v>
      </c>
      <c r="G49" s="24">
        <v>11128.8</v>
      </c>
      <c r="H49" s="24">
        <v>0.94</v>
      </c>
      <c r="I49" s="31"/>
      <c r="J49" s="31"/>
      <c r="K49" s="35"/>
    </row>
    <row r="50" spans="2:11" x14ac:dyDescent="0.25">
      <c r="B50" s="8" t="s">
        <v>881</v>
      </c>
      <c r="C50" s="57" t="s">
        <v>882</v>
      </c>
      <c r="D50" s="54" t="s">
        <v>883</v>
      </c>
      <c r="E50" s="6" t="s">
        <v>294</v>
      </c>
      <c r="F50" s="19">
        <v>23535307</v>
      </c>
      <c r="G50" s="24">
        <v>10814.47</v>
      </c>
      <c r="H50" s="24">
        <v>0.91</v>
      </c>
      <c r="I50" s="31"/>
      <c r="J50" s="31"/>
      <c r="K50" s="35"/>
    </row>
    <row r="51" spans="2:11" x14ac:dyDescent="0.25">
      <c r="B51" s="8" t="s">
        <v>884</v>
      </c>
      <c r="C51" s="57" t="s">
        <v>885</v>
      </c>
      <c r="D51" s="54" t="s">
        <v>886</v>
      </c>
      <c r="E51" s="6" t="s">
        <v>100</v>
      </c>
      <c r="F51" s="19">
        <v>898953</v>
      </c>
      <c r="G51" s="24">
        <v>10768.56</v>
      </c>
      <c r="H51" s="24">
        <v>0.91</v>
      </c>
      <c r="I51" s="31"/>
      <c r="J51" s="31"/>
      <c r="K51" s="35"/>
    </row>
    <row r="52" spans="2:11" x14ac:dyDescent="0.25">
      <c r="B52" s="8" t="s">
        <v>394</v>
      </c>
      <c r="C52" s="57" t="s">
        <v>395</v>
      </c>
      <c r="D52" s="54" t="s">
        <v>396</v>
      </c>
      <c r="E52" s="6" t="s">
        <v>206</v>
      </c>
      <c r="F52" s="19">
        <v>2900000</v>
      </c>
      <c r="G52" s="24">
        <v>10576.3</v>
      </c>
      <c r="H52" s="24">
        <v>0.89</v>
      </c>
      <c r="I52" s="31"/>
      <c r="J52" s="31"/>
      <c r="K52" s="35"/>
    </row>
    <row r="53" spans="2:11" x14ac:dyDescent="0.25">
      <c r="B53" s="8" t="s">
        <v>887</v>
      </c>
      <c r="C53" s="57" t="s">
        <v>888</v>
      </c>
      <c r="D53" s="54" t="s">
        <v>889</v>
      </c>
      <c r="E53" s="6" t="s">
        <v>294</v>
      </c>
      <c r="F53" s="19">
        <v>14378127</v>
      </c>
      <c r="G53" s="24">
        <v>10345.06</v>
      </c>
      <c r="H53" s="24">
        <v>0.87</v>
      </c>
      <c r="I53" s="31"/>
      <c r="J53" s="31"/>
      <c r="K53" s="35"/>
    </row>
    <row r="54" spans="2:11" x14ac:dyDescent="0.25">
      <c r="B54" s="8" t="s">
        <v>68</v>
      </c>
      <c r="C54" s="57" t="s">
        <v>69</v>
      </c>
      <c r="D54" s="54" t="s">
        <v>70</v>
      </c>
      <c r="E54" s="6" t="s">
        <v>71</v>
      </c>
      <c r="F54" s="19">
        <v>400000</v>
      </c>
      <c r="G54" s="24">
        <v>9902.2000000000007</v>
      </c>
      <c r="H54" s="24">
        <v>0.83</v>
      </c>
      <c r="I54" s="31"/>
      <c r="J54" s="31"/>
      <c r="K54" s="35"/>
    </row>
    <row r="55" spans="2:11" x14ac:dyDescent="0.25">
      <c r="B55" s="8" t="s">
        <v>781</v>
      </c>
      <c r="C55" s="57" t="s">
        <v>782</v>
      </c>
      <c r="D55" s="54" t="s">
        <v>783</v>
      </c>
      <c r="E55" s="6" t="s">
        <v>323</v>
      </c>
      <c r="F55" s="19">
        <v>2126417</v>
      </c>
      <c r="G55" s="24">
        <v>9728.36</v>
      </c>
      <c r="H55" s="24">
        <v>0.82</v>
      </c>
      <c r="I55" s="31"/>
      <c r="J55" s="31"/>
      <c r="K55" s="35"/>
    </row>
    <row r="56" spans="2:11" x14ac:dyDescent="0.25">
      <c r="B56" s="8" t="s">
        <v>301</v>
      </c>
      <c r="C56" s="57" t="s">
        <v>302</v>
      </c>
      <c r="D56" s="54" t="s">
        <v>303</v>
      </c>
      <c r="E56" s="6" t="s">
        <v>304</v>
      </c>
      <c r="F56" s="19">
        <v>585801</v>
      </c>
      <c r="G56" s="24">
        <v>9453.66</v>
      </c>
      <c r="H56" s="24">
        <v>0.8</v>
      </c>
      <c r="I56" s="31"/>
      <c r="J56" s="31"/>
      <c r="K56" s="35"/>
    </row>
    <row r="57" spans="2:11" x14ac:dyDescent="0.25">
      <c r="B57" s="8" t="s">
        <v>400</v>
      </c>
      <c r="C57" s="57" t="s">
        <v>401</v>
      </c>
      <c r="D57" s="54" t="s">
        <v>402</v>
      </c>
      <c r="E57" s="6" t="s">
        <v>129</v>
      </c>
      <c r="F57" s="19">
        <v>995000</v>
      </c>
      <c r="G57" s="24">
        <v>8982.36</v>
      </c>
      <c r="H57" s="24">
        <v>0.76</v>
      </c>
      <c r="I57" s="31"/>
      <c r="J57" s="31"/>
      <c r="K57" s="35"/>
    </row>
    <row r="58" spans="2:11" x14ac:dyDescent="0.25">
      <c r="B58" s="8" t="s">
        <v>424</v>
      </c>
      <c r="C58" s="57" t="s">
        <v>425</v>
      </c>
      <c r="D58" s="54" t="s">
        <v>426</v>
      </c>
      <c r="E58" s="6" t="s">
        <v>75</v>
      </c>
      <c r="F58" s="19">
        <v>6802966</v>
      </c>
      <c r="G58" s="24">
        <v>8799.64</v>
      </c>
      <c r="H58" s="24">
        <v>0.74</v>
      </c>
      <c r="I58" s="31"/>
      <c r="J58" s="31"/>
      <c r="K58" s="35"/>
    </row>
    <row r="59" spans="2:11" x14ac:dyDescent="0.25">
      <c r="B59" s="8" t="s">
        <v>890</v>
      </c>
      <c r="C59" s="57" t="s">
        <v>891</v>
      </c>
      <c r="D59" s="54" t="s">
        <v>892</v>
      </c>
      <c r="E59" s="6" t="s">
        <v>110</v>
      </c>
      <c r="F59" s="19">
        <v>1292398</v>
      </c>
      <c r="G59" s="24">
        <v>8589.2800000000007</v>
      </c>
      <c r="H59" s="24">
        <v>0.72</v>
      </c>
      <c r="I59" s="31"/>
      <c r="J59" s="31"/>
      <c r="K59" s="35"/>
    </row>
    <row r="60" spans="2:11" x14ac:dyDescent="0.25">
      <c r="B60" s="8" t="s">
        <v>893</v>
      </c>
      <c r="C60" s="57" t="s">
        <v>894</v>
      </c>
      <c r="D60" s="54" t="s">
        <v>895</v>
      </c>
      <c r="E60" s="6" t="s">
        <v>125</v>
      </c>
      <c r="F60" s="19">
        <v>45041</v>
      </c>
      <c r="G60" s="24">
        <v>8576.86</v>
      </c>
      <c r="H60" s="24">
        <v>0.72</v>
      </c>
      <c r="I60" s="31"/>
      <c r="J60" s="31"/>
      <c r="K60" s="35"/>
    </row>
    <row r="61" spans="2:11" x14ac:dyDescent="0.25">
      <c r="B61" s="8" t="s">
        <v>896</v>
      </c>
      <c r="C61" s="57" t="s">
        <v>897</v>
      </c>
      <c r="D61" s="54" t="s">
        <v>898</v>
      </c>
      <c r="E61" s="6" t="s">
        <v>162</v>
      </c>
      <c r="F61" s="19">
        <v>4327684</v>
      </c>
      <c r="G61" s="24">
        <v>8207.4500000000007</v>
      </c>
      <c r="H61" s="24">
        <v>0.69</v>
      </c>
      <c r="I61" s="31"/>
      <c r="J61" s="31"/>
      <c r="K61" s="35"/>
    </row>
    <row r="62" spans="2:11" x14ac:dyDescent="0.25">
      <c r="B62" s="8" t="s">
        <v>339</v>
      </c>
      <c r="C62" s="57" t="s">
        <v>340</v>
      </c>
      <c r="D62" s="54" t="s">
        <v>341</v>
      </c>
      <c r="E62" s="6" t="s">
        <v>64</v>
      </c>
      <c r="F62" s="19">
        <v>3301600</v>
      </c>
      <c r="G62" s="24">
        <v>7991.52</v>
      </c>
      <c r="H62" s="24">
        <v>0.67</v>
      </c>
      <c r="I62" s="31"/>
      <c r="J62" s="31"/>
      <c r="K62" s="35"/>
    </row>
    <row r="63" spans="2:11" x14ac:dyDescent="0.25">
      <c r="B63" s="8" t="s">
        <v>787</v>
      </c>
      <c r="C63" s="57" t="s">
        <v>788</v>
      </c>
      <c r="D63" s="54" t="s">
        <v>789</v>
      </c>
      <c r="E63" s="6" t="s">
        <v>114</v>
      </c>
      <c r="F63" s="19">
        <v>2706470</v>
      </c>
      <c r="G63" s="24">
        <v>7645.78</v>
      </c>
      <c r="H63" s="24">
        <v>0.64</v>
      </c>
      <c r="I63" s="31"/>
      <c r="J63" s="31"/>
      <c r="K63" s="35"/>
    </row>
    <row r="64" spans="2:11" x14ac:dyDescent="0.25">
      <c r="B64" s="8" t="s">
        <v>899</v>
      </c>
      <c r="C64" s="57" t="s">
        <v>900</v>
      </c>
      <c r="D64" s="54" t="s">
        <v>901</v>
      </c>
      <c r="E64" s="6" t="s">
        <v>179</v>
      </c>
      <c r="F64" s="19">
        <v>9934596</v>
      </c>
      <c r="G64" s="24">
        <v>7172.78</v>
      </c>
      <c r="H64" s="24">
        <v>0.6</v>
      </c>
      <c r="I64" s="31"/>
      <c r="J64" s="31"/>
      <c r="K64" s="35"/>
    </row>
    <row r="65" spans="2:11" x14ac:dyDescent="0.25">
      <c r="B65" s="8" t="s">
        <v>377</v>
      </c>
      <c r="C65" s="57" t="s">
        <v>378</v>
      </c>
      <c r="D65" s="54" t="s">
        <v>379</v>
      </c>
      <c r="E65" s="6" t="s">
        <v>281</v>
      </c>
      <c r="F65" s="19">
        <v>1250966</v>
      </c>
      <c r="G65" s="24">
        <v>7161.78</v>
      </c>
      <c r="H65" s="24">
        <v>0.6</v>
      </c>
      <c r="I65" s="31"/>
      <c r="J65" s="31"/>
      <c r="K65" s="35"/>
    </row>
    <row r="66" spans="2:11" x14ac:dyDescent="0.25">
      <c r="B66" s="8" t="s">
        <v>216</v>
      </c>
      <c r="C66" s="57" t="s">
        <v>217</v>
      </c>
      <c r="D66" s="54" t="s">
        <v>218</v>
      </c>
      <c r="E66" s="6" t="s">
        <v>100</v>
      </c>
      <c r="F66" s="19">
        <v>229555</v>
      </c>
      <c r="G66" s="24">
        <v>6563.44</v>
      </c>
      <c r="H66" s="24">
        <v>0.55000000000000004</v>
      </c>
      <c r="I66" s="31"/>
      <c r="J66" s="31"/>
      <c r="K66" s="35"/>
    </row>
    <row r="67" spans="2:11" x14ac:dyDescent="0.25">
      <c r="B67" s="8" t="s">
        <v>354</v>
      </c>
      <c r="C67" s="57" t="s">
        <v>355</v>
      </c>
      <c r="D67" s="54" t="s">
        <v>356</v>
      </c>
      <c r="E67" s="6" t="s">
        <v>357</v>
      </c>
      <c r="F67" s="19">
        <v>6200113</v>
      </c>
      <c r="G67" s="24">
        <v>6488.42</v>
      </c>
      <c r="H67" s="24">
        <v>0.55000000000000004</v>
      </c>
      <c r="I67" s="31"/>
      <c r="J67" s="31"/>
      <c r="K67" s="35"/>
    </row>
    <row r="68" spans="2:11" x14ac:dyDescent="0.25">
      <c r="B68" s="8" t="s">
        <v>902</v>
      </c>
      <c r="C68" s="57" t="s">
        <v>903</v>
      </c>
      <c r="D68" s="54" t="s">
        <v>904</v>
      </c>
      <c r="E68" s="6" t="s">
        <v>60</v>
      </c>
      <c r="F68" s="19">
        <v>4800000</v>
      </c>
      <c r="G68" s="24">
        <v>6352.8</v>
      </c>
      <c r="H68" s="24">
        <v>0.54</v>
      </c>
      <c r="I68" s="31"/>
      <c r="J68" s="31"/>
      <c r="K68" s="35"/>
    </row>
    <row r="69" spans="2:11" x14ac:dyDescent="0.25">
      <c r="B69" s="8" t="s">
        <v>507</v>
      </c>
      <c r="C69" s="57" t="s">
        <v>508</v>
      </c>
      <c r="D69" s="54" t="s">
        <v>509</v>
      </c>
      <c r="E69" s="6" t="s">
        <v>100</v>
      </c>
      <c r="F69" s="19">
        <v>150000</v>
      </c>
      <c r="G69" s="24">
        <v>5964.3</v>
      </c>
      <c r="H69" s="24">
        <v>0.5</v>
      </c>
      <c r="I69" s="31"/>
      <c r="J69" s="31"/>
      <c r="K69" s="35"/>
    </row>
    <row r="70" spans="2:11" x14ac:dyDescent="0.25">
      <c r="B70" s="8" t="s">
        <v>905</v>
      </c>
      <c r="C70" s="57" t="s">
        <v>906</v>
      </c>
      <c r="D70" s="54" t="s">
        <v>907</v>
      </c>
      <c r="E70" s="6" t="s">
        <v>137</v>
      </c>
      <c r="F70" s="19">
        <v>7262492</v>
      </c>
      <c r="G70" s="24">
        <v>5958.87</v>
      </c>
      <c r="H70" s="24">
        <v>0.5</v>
      </c>
      <c r="I70" s="31"/>
      <c r="J70" s="31"/>
      <c r="K70" s="35"/>
    </row>
    <row r="71" spans="2:11" x14ac:dyDescent="0.25">
      <c r="B71" s="8" t="s">
        <v>908</v>
      </c>
      <c r="C71" s="57" t="s">
        <v>909</v>
      </c>
      <c r="D71" s="54" t="s">
        <v>910</v>
      </c>
      <c r="E71" s="6" t="s">
        <v>242</v>
      </c>
      <c r="F71" s="19">
        <v>340000</v>
      </c>
      <c r="G71" s="24">
        <v>5739.54</v>
      </c>
      <c r="H71" s="24">
        <v>0.48</v>
      </c>
      <c r="I71" s="31"/>
      <c r="J71" s="31"/>
      <c r="K71" s="35"/>
    </row>
    <row r="72" spans="2:11" x14ac:dyDescent="0.25">
      <c r="B72" s="8" t="s">
        <v>911</v>
      </c>
      <c r="C72" s="57" t="s">
        <v>912</v>
      </c>
      <c r="D72" s="54" t="s">
        <v>913</v>
      </c>
      <c r="E72" s="6" t="s">
        <v>386</v>
      </c>
      <c r="F72" s="19">
        <v>2500000</v>
      </c>
      <c r="G72" s="24">
        <v>5567.5</v>
      </c>
      <c r="H72" s="24">
        <v>0.47</v>
      </c>
      <c r="I72" s="31"/>
      <c r="J72" s="31"/>
      <c r="K72" s="35"/>
    </row>
    <row r="73" spans="2:11" x14ac:dyDescent="0.25">
      <c r="B73" s="8" t="s">
        <v>430</v>
      </c>
      <c r="C73" s="57" t="s">
        <v>431</v>
      </c>
      <c r="D73" s="54" t="s">
        <v>432</v>
      </c>
      <c r="E73" s="6" t="s">
        <v>433</v>
      </c>
      <c r="F73" s="19">
        <v>2567796</v>
      </c>
      <c r="G73" s="24">
        <v>5061.13</v>
      </c>
      <c r="H73" s="24">
        <v>0.43</v>
      </c>
      <c r="I73" s="31"/>
      <c r="J73" s="31"/>
      <c r="K73" s="35"/>
    </row>
    <row r="74" spans="2:11" x14ac:dyDescent="0.25">
      <c r="B74" s="8" t="s">
        <v>914</v>
      </c>
      <c r="C74" s="57" t="s">
        <v>915</v>
      </c>
      <c r="D74" s="54" t="s">
        <v>916</v>
      </c>
      <c r="E74" s="6" t="s">
        <v>71</v>
      </c>
      <c r="F74" s="19">
        <v>858000</v>
      </c>
      <c r="G74" s="24">
        <v>4603.6000000000004</v>
      </c>
      <c r="H74" s="24">
        <v>0.39</v>
      </c>
      <c r="I74" s="31"/>
      <c r="J74" s="31"/>
      <c r="K74" s="35"/>
    </row>
    <row r="75" spans="2:11" x14ac:dyDescent="0.25">
      <c r="B75" s="8" t="s">
        <v>917</v>
      </c>
      <c r="C75" s="57" t="s">
        <v>918</v>
      </c>
      <c r="D75" s="54" t="s">
        <v>919</v>
      </c>
      <c r="E75" s="6" t="s">
        <v>125</v>
      </c>
      <c r="F75" s="19">
        <v>200000</v>
      </c>
      <c r="G75" s="24">
        <v>4446.3</v>
      </c>
      <c r="H75" s="24">
        <v>0.37</v>
      </c>
      <c r="I75" s="31"/>
      <c r="J75" s="31"/>
      <c r="K75" s="35"/>
    </row>
    <row r="76" spans="2:11" x14ac:dyDescent="0.25">
      <c r="B76" s="8" t="s">
        <v>298</v>
      </c>
      <c r="C76" s="57" t="s">
        <v>299</v>
      </c>
      <c r="D76" s="54" t="s">
        <v>300</v>
      </c>
      <c r="E76" s="6" t="s">
        <v>125</v>
      </c>
      <c r="F76" s="19">
        <v>7057818</v>
      </c>
      <c r="G76" s="24">
        <v>4072.36</v>
      </c>
      <c r="H76" s="24">
        <v>0.34</v>
      </c>
      <c r="I76" s="31"/>
      <c r="J76" s="31"/>
      <c r="K76" s="35"/>
    </row>
    <row r="77" spans="2:11" x14ac:dyDescent="0.25">
      <c r="B77" s="8" t="s">
        <v>920</v>
      </c>
      <c r="C77" s="57" t="s">
        <v>921</v>
      </c>
      <c r="D77" s="54" t="s">
        <v>922</v>
      </c>
      <c r="E77" s="6" t="s">
        <v>129</v>
      </c>
      <c r="F77" s="19">
        <v>515000</v>
      </c>
      <c r="G77" s="24">
        <v>3745.85</v>
      </c>
      <c r="H77" s="24">
        <v>0.32</v>
      </c>
      <c r="I77" s="31"/>
      <c r="J77" s="31"/>
      <c r="K77" s="35"/>
    </row>
    <row r="78" spans="2:11" x14ac:dyDescent="0.25">
      <c r="B78" s="8" t="s">
        <v>149</v>
      </c>
      <c r="C78" s="57" t="s">
        <v>150</v>
      </c>
      <c r="D78" s="54" t="s">
        <v>151</v>
      </c>
      <c r="E78" s="6" t="s">
        <v>152</v>
      </c>
      <c r="F78" s="19">
        <v>2489000</v>
      </c>
      <c r="G78" s="24">
        <v>3698.65</v>
      </c>
      <c r="H78" s="24">
        <v>0.31</v>
      </c>
      <c r="I78" s="31"/>
      <c r="J78" s="31"/>
      <c r="K78" s="35"/>
    </row>
    <row r="79" spans="2:11" x14ac:dyDescent="0.25">
      <c r="B79" s="8" t="s">
        <v>80</v>
      </c>
      <c r="C79" s="57" t="s">
        <v>81</v>
      </c>
      <c r="D79" s="54" t="s">
        <v>82</v>
      </c>
      <c r="E79" s="6" t="s">
        <v>83</v>
      </c>
      <c r="F79" s="19">
        <v>247195</v>
      </c>
      <c r="G79" s="24">
        <v>3593.23</v>
      </c>
      <c r="H79" s="24">
        <v>0.3</v>
      </c>
      <c r="I79" s="31"/>
      <c r="J79" s="31"/>
      <c r="K79" s="35"/>
    </row>
    <row r="80" spans="2:11" x14ac:dyDescent="0.25">
      <c r="B80" s="8" t="s">
        <v>923</v>
      </c>
      <c r="C80" s="57" t="s">
        <v>924</v>
      </c>
      <c r="D80" s="54" t="s">
        <v>925</v>
      </c>
      <c r="E80" s="6" t="s">
        <v>114</v>
      </c>
      <c r="F80" s="19">
        <v>1937650</v>
      </c>
      <c r="G80" s="24">
        <v>3458.71</v>
      </c>
      <c r="H80" s="24">
        <v>0.28999999999999998</v>
      </c>
      <c r="I80" s="31"/>
      <c r="J80" s="31"/>
      <c r="K80" s="35"/>
    </row>
    <row r="81" spans="2:11" x14ac:dyDescent="0.25">
      <c r="B81" s="8" t="s">
        <v>926</v>
      </c>
      <c r="C81" s="57" t="s">
        <v>927</v>
      </c>
      <c r="D81" s="54" t="s">
        <v>928</v>
      </c>
      <c r="E81" s="6" t="s">
        <v>60</v>
      </c>
      <c r="F81" s="19">
        <v>751590</v>
      </c>
      <c r="G81" s="24">
        <v>2947.74</v>
      </c>
      <c r="H81" s="24">
        <v>0.25</v>
      </c>
      <c r="I81" s="31"/>
      <c r="J81" s="31"/>
      <c r="K81" s="35"/>
    </row>
    <row r="82" spans="2:11" x14ac:dyDescent="0.25">
      <c r="B82" s="8" t="s">
        <v>929</v>
      </c>
      <c r="C82" s="57" t="s">
        <v>930</v>
      </c>
      <c r="D82" s="54" t="s">
        <v>931</v>
      </c>
      <c r="E82" s="6" t="s">
        <v>162</v>
      </c>
      <c r="F82" s="19">
        <v>475143</v>
      </c>
      <c r="G82" s="24">
        <v>2731.36</v>
      </c>
      <c r="H82" s="24">
        <v>0.23</v>
      </c>
      <c r="I82" s="31"/>
      <c r="J82" s="31"/>
      <c r="K82" s="35"/>
    </row>
    <row r="83" spans="2:11" x14ac:dyDescent="0.25">
      <c r="B83" s="8" t="s">
        <v>351</v>
      </c>
      <c r="C83" s="57" t="s">
        <v>352</v>
      </c>
      <c r="D83" s="54" t="s">
        <v>353</v>
      </c>
      <c r="E83" s="6" t="s">
        <v>191</v>
      </c>
      <c r="F83" s="19">
        <v>6200113</v>
      </c>
      <c r="G83" s="24">
        <v>2697.05</v>
      </c>
      <c r="H83" s="24">
        <v>0.23</v>
      </c>
      <c r="I83" s="31"/>
      <c r="J83" s="31"/>
      <c r="K83" s="35"/>
    </row>
    <row r="84" spans="2:11" x14ac:dyDescent="0.25">
      <c r="B84" s="8" t="s">
        <v>932</v>
      </c>
      <c r="C84" s="57" t="s">
        <v>933</v>
      </c>
      <c r="D84" s="54" t="s">
        <v>934</v>
      </c>
      <c r="E84" s="6" t="s">
        <v>118</v>
      </c>
      <c r="F84" s="19">
        <v>290000</v>
      </c>
      <c r="G84" s="24">
        <v>2219.37</v>
      </c>
      <c r="H84" s="24">
        <v>0.19</v>
      </c>
      <c r="I84" s="31"/>
      <c r="J84" s="31"/>
      <c r="K84" s="35"/>
    </row>
    <row r="85" spans="2:11" x14ac:dyDescent="0.25">
      <c r="B85" s="8" t="s">
        <v>345</v>
      </c>
      <c r="C85" s="57" t="s">
        <v>346</v>
      </c>
      <c r="D85" s="54" t="s">
        <v>347</v>
      </c>
      <c r="E85" s="6" t="s">
        <v>190</v>
      </c>
      <c r="F85" s="19">
        <v>484333</v>
      </c>
      <c r="G85" s="24">
        <v>2028.39</v>
      </c>
      <c r="H85" s="24">
        <v>0.17</v>
      </c>
      <c r="I85" s="31"/>
      <c r="J85" s="31"/>
      <c r="K85" s="35"/>
    </row>
    <row r="86" spans="2:11" x14ac:dyDescent="0.25">
      <c r="B86" s="8" t="s">
        <v>213</v>
      </c>
      <c r="C86" s="57" t="s">
        <v>214</v>
      </c>
      <c r="D86" s="54" t="s">
        <v>215</v>
      </c>
      <c r="E86" s="6" t="s">
        <v>114</v>
      </c>
      <c r="F86" s="19">
        <v>48800</v>
      </c>
      <c r="G86" s="24">
        <v>370.76</v>
      </c>
      <c r="H86" s="24">
        <v>0.03</v>
      </c>
      <c r="I86" s="31"/>
      <c r="J86" s="31"/>
      <c r="K86" s="35"/>
    </row>
    <row r="87" spans="2:11" x14ac:dyDescent="0.25">
      <c r="B87" s="8" t="s">
        <v>935</v>
      </c>
      <c r="C87" s="57" t="s">
        <v>936</v>
      </c>
      <c r="D87" s="54" t="s">
        <v>937</v>
      </c>
      <c r="E87" s="6" t="s">
        <v>100</v>
      </c>
      <c r="F87" s="19">
        <v>58292</v>
      </c>
      <c r="G87" s="24">
        <v>268.52</v>
      </c>
      <c r="H87" s="24">
        <v>0.02</v>
      </c>
      <c r="I87" s="31"/>
      <c r="J87" s="31"/>
      <c r="K87" s="35"/>
    </row>
    <row r="88" spans="2:11" x14ac:dyDescent="0.25">
      <c r="C88" s="58" t="s">
        <v>39</v>
      </c>
      <c r="D88" s="54"/>
      <c r="E88" s="6"/>
      <c r="F88" s="19"/>
      <c r="G88" s="25">
        <v>970087.18</v>
      </c>
      <c r="H88" s="25">
        <v>81.709999999999994</v>
      </c>
      <c r="I88" s="31"/>
      <c r="J88" s="31"/>
      <c r="K88" s="35"/>
    </row>
    <row r="89" spans="2:11" x14ac:dyDescent="0.25">
      <c r="C89" s="57"/>
      <c r="D89" s="54"/>
      <c r="E89" s="6"/>
      <c r="F89" s="19"/>
      <c r="G89" s="24"/>
      <c r="H89" s="24"/>
      <c r="I89" s="31"/>
      <c r="J89" s="31"/>
      <c r="K89" s="35"/>
    </row>
    <row r="90" spans="2:11" x14ac:dyDescent="0.25">
      <c r="C90" s="58" t="s">
        <v>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4</v>
      </c>
      <c r="D92" s="54"/>
      <c r="E92" s="6"/>
      <c r="F92" s="19"/>
      <c r="G92" s="24"/>
      <c r="H92" s="24"/>
      <c r="I92" s="31"/>
      <c r="J92" s="31"/>
      <c r="K92" s="35"/>
    </row>
    <row r="93" spans="2:11" x14ac:dyDescent="0.25">
      <c r="B93" s="8" t="s">
        <v>938</v>
      </c>
      <c r="C93" s="57" t="s">
        <v>939</v>
      </c>
      <c r="D93" s="54" t="s">
        <v>940</v>
      </c>
      <c r="E93" s="6" t="s">
        <v>144</v>
      </c>
      <c r="F93" s="19">
        <v>605000</v>
      </c>
      <c r="G93" s="24">
        <v>32035.01</v>
      </c>
      <c r="H93" s="24">
        <v>2.7</v>
      </c>
      <c r="I93" s="31"/>
      <c r="J93" s="31"/>
      <c r="K93" s="35"/>
    </row>
    <row r="94" spans="2:11" x14ac:dyDescent="0.25">
      <c r="C94" s="58" t="s">
        <v>39</v>
      </c>
      <c r="D94" s="54"/>
      <c r="E94" s="6"/>
      <c r="F94" s="19"/>
      <c r="G94" s="25">
        <v>32035.01</v>
      </c>
      <c r="H94" s="25">
        <v>2.7</v>
      </c>
      <c r="I94" s="31"/>
      <c r="J94" s="31"/>
      <c r="K94" s="35"/>
    </row>
    <row r="95" spans="2:11" x14ac:dyDescent="0.25">
      <c r="C95" s="57"/>
      <c r="D95" s="54"/>
      <c r="E95" s="6"/>
      <c r="F95" s="19"/>
      <c r="G95" s="24"/>
      <c r="H95" s="24"/>
      <c r="I95" s="31"/>
      <c r="J95" s="31"/>
      <c r="K95" s="35"/>
    </row>
    <row r="96" spans="2:11" x14ac:dyDescent="0.25">
      <c r="C96" s="58" t="s">
        <v>5</v>
      </c>
      <c r="D96" s="54"/>
      <c r="E96" s="6"/>
      <c r="F96" s="19"/>
      <c r="G96" s="24"/>
      <c r="H96" s="24"/>
      <c r="I96" s="31"/>
      <c r="J96" s="31"/>
      <c r="K96" s="35"/>
    </row>
    <row r="97" spans="1:11" x14ac:dyDescent="0.25">
      <c r="C97" s="57"/>
      <c r="D97" s="54"/>
      <c r="E97" s="6"/>
      <c r="F97" s="19"/>
      <c r="G97" s="24"/>
      <c r="H97" s="24"/>
      <c r="I97" s="31"/>
      <c r="J97" s="31"/>
      <c r="K97" s="35"/>
    </row>
    <row r="98" spans="1:11" x14ac:dyDescent="0.25">
      <c r="C98" s="58" t="s">
        <v>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8</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9</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10</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11</v>
      </c>
      <c r="D108" s="54"/>
      <c r="E108" s="6"/>
      <c r="F108" s="19"/>
      <c r="G108" s="24"/>
      <c r="H108" s="24"/>
      <c r="I108" s="31"/>
      <c r="J108" s="31"/>
      <c r="K108" s="35"/>
    </row>
    <row r="109" spans="1:11" x14ac:dyDescent="0.25">
      <c r="A109" s="28"/>
      <c r="B109" s="28"/>
      <c r="C109" s="58" t="s">
        <v>13</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14</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11" x14ac:dyDescent="0.25">
      <c r="C113" s="59" t="s">
        <v>15</v>
      </c>
      <c r="D113" s="54"/>
      <c r="E113" s="6"/>
      <c r="F113" s="19"/>
      <c r="G113" s="24"/>
      <c r="H113" s="24"/>
      <c r="I113" s="31"/>
      <c r="J113" s="31"/>
      <c r="K113" s="35"/>
    </row>
    <row r="114" spans="1:11" x14ac:dyDescent="0.25">
      <c r="B114" s="8" t="s">
        <v>941</v>
      </c>
      <c r="C114" s="57" t="s">
        <v>942</v>
      </c>
      <c r="D114" s="54" t="s">
        <v>943</v>
      </c>
      <c r="E114" s="6" t="s">
        <v>640</v>
      </c>
      <c r="F114" s="19">
        <v>30000000</v>
      </c>
      <c r="G114" s="24">
        <v>29780.22</v>
      </c>
      <c r="H114" s="24">
        <v>2.5099999999999998</v>
      </c>
      <c r="I114" s="31">
        <v>6.7343000000000002</v>
      </c>
      <c r="J114" s="31"/>
      <c r="K114" s="35"/>
    </row>
    <row r="115" spans="1:11" x14ac:dyDescent="0.25">
      <c r="B115" s="8" t="s">
        <v>944</v>
      </c>
      <c r="C115" s="57" t="s">
        <v>945</v>
      </c>
      <c r="D115" s="54" t="s">
        <v>946</v>
      </c>
      <c r="E115" s="6" t="s">
        <v>640</v>
      </c>
      <c r="F115" s="19">
        <v>30000000</v>
      </c>
      <c r="G115" s="24">
        <v>29511.360000000001</v>
      </c>
      <c r="H115" s="24">
        <v>2.4900000000000002</v>
      </c>
      <c r="I115" s="31">
        <v>6.7150999999999996</v>
      </c>
      <c r="J115" s="31"/>
      <c r="K115" s="35"/>
    </row>
    <row r="116" spans="1:11" x14ac:dyDescent="0.25">
      <c r="B116" s="8" t="s">
        <v>947</v>
      </c>
      <c r="C116" s="57" t="s">
        <v>948</v>
      </c>
      <c r="D116" s="54" t="s">
        <v>949</v>
      </c>
      <c r="E116" s="6" t="s">
        <v>640</v>
      </c>
      <c r="F116" s="19">
        <v>20000000</v>
      </c>
      <c r="G116" s="24">
        <v>19906.400000000001</v>
      </c>
      <c r="H116" s="24">
        <v>1.68</v>
      </c>
      <c r="I116" s="31">
        <v>6.6009000000000002</v>
      </c>
      <c r="J116" s="31"/>
      <c r="K116" s="35"/>
    </row>
    <row r="117" spans="1:11" x14ac:dyDescent="0.25">
      <c r="B117" s="8" t="s">
        <v>950</v>
      </c>
      <c r="C117" s="57" t="s">
        <v>951</v>
      </c>
      <c r="D117" s="54" t="s">
        <v>952</v>
      </c>
      <c r="E117" s="6" t="s">
        <v>640</v>
      </c>
      <c r="F117" s="19">
        <v>20000000</v>
      </c>
      <c r="G117" s="24">
        <v>19827.66</v>
      </c>
      <c r="H117" s="24">
        <v>1.67</v>
      </c>
      <c r="I117" s="31">
        <v>6.7500999999999998</v>
      </c>
      <c r="J117" s="31"/>
      <c r="K117" s="35"/>
    </row>
    <row r="118" spans="1:11" x14ac:dyDescent="0.25">
      <c r="B118" s="8" t="s">
        <v>953</v>
      </c>
      <c r="C118" s="57" t="s">
        <v>954</v>
      </c>
      <c r="D118" s="54" t="s">
        <v>955</v>
      </c>
      <c r="E118" s="6" t="s">
        <v>640</v>
      </c>
      <c r="F118" s="19">
        <v>5000000</v>
      </c>
      <c r="G118" s="24">
        <v>4956.97</v>
      </c>
      <c r="H118" s="24">
        <v>0.42</v>
      </c>
      <c r="I118" s="31">
        <v>6.7417999999999996</v>
      </c>
      <c r="J118" s="31"/>
      <c r="K118" s="35"/>
    </row>
    <row r="119" spans="1:11" x14ac:dyDescent="0.25">
      <c r="C119" s="58" t="s">
        <v>39</v>
      </c>
      <c r="D119" s="54"/>
      <c r="E119" s="6"/>
      <c r="F119" s="19"/>
      <c r="G119" s="25">
        <v>103982.61</v>
      </c>
      <c r="H119" s="25">
        <v>8.77</v>
      </c>
      <c r="I119" s="31"/>
      <c r="J119" s="31"/>
      <c r="K119" s="35"/>
    </row>
    <row r="120" spans="1:11" x14ac:dyDescent="0.25">
      <c r="C120" s="57"/>
      <c r="D120" s="54"/>
      <c r="E120" s="6"/>
      <c r="F120" s="19"/>
      <c r="G120" s="24"/>
      <c r="H120" s="24"/>
      <c r="I120" s="31"/>
      <c r="J120" s="31"/>
      <c r="K120" s="35"/>
    </row>
    <row r="121" spans="1:11" x14ac:dyDescent="0.25">
      <c r="C121" s="58" t="s">
        <v>16</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17</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A126" s="28"/>
      <c r="B126" s="28"/>
      <c r="C126" s="58" t="s">
        <v>19</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20</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21</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22</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23</v>
      </c>
      <c r="D134" s="54"/>
      <c r="E134" s="6"/>
      <c r="F134" s="19"/>
      <c r="G134" s="24"/>
      <c r="H134" s="24"/>
      <c r="I134" s="31"/>
      <c r="J134" s="31"/>
      <c r="K134" s="35"/>
    </row>
    <row r="135" spans="1:54" x14ac:dyDescent="0.25">
      <c r="B135" s="8" t="s">
        <v>37</v>
      </c>
      <c r="C135" s="57" t="s">
        <v>38</v>
      </c>
      <c r="D135" s="54"/>
      <c r="E135" s="6"/>
      <c r="F135" s="19"/>
      <c r="G135" s="24">
        <v>118269.02</v>
      </c>
      <c r="H135" s="24">
        <v>9.9700000000000006</v>
      </c>
      <c r="I135" s="31"/>
      <c r="J135" s="31"/>
      <c r="K135" s="35"/>
    </row>
    <row r="136" spans="1:54" x14ac:dyDescent="0.25">
      <c r="C136" s="58" t="s">
        <v>39</v>
      </c>
      <c r="D136" s="54"/>
      <c r="E136" s="6"/>
      <c r="F136" s="19"/>
      <c r="G136" s="25">
        <v>118269.02</v>
      </c>
      <c r="H136" s="25">
        <v>9.9700000000000006</v>
      </c>
      <c r="I136" s="31"/>
      <c r="J136" s="31"/>
      <c r="K136" s="35"/>
    </row>
    <row r="137" spans="1:54" x14ac:dyDescent="0.25">
      <c r="C137" s="57"/>
      <c r="D137" s="54"/>
      <c r="E137" s="6"/>
      <c r="F137" s="19"/>
      <c r="G137" s="24"/>
      <c r="H137" s="24"/>
      <c r="I137" s="31"/>
      <c r="J137" s="31"/>
      <c r="K137" s="35"/>
    </row>
    <row r="138" spans="1:54" x14ac:dyDescent="0.25">
      <c r="A138" s="10"/>
      <c r="B138" s="28"/>
      <c r="C138" s="58" t="s">
        <v>24</v>
      </c>
      <c r="D138" s="54"/>
      <c r="E138" s="6"/>
      <c r="F138" s="19"/>
      <c r="G138" s="24"/>
      <c r="H138" s="24"/>
      <c r="I138" s="31"/>
      <c r="J138" s="31"/>
      <c r="K138" s="35"/>
    </row>
    <row r="139" spans="1:54" s="2" customFormat="1" ht="13.5" x14ac:dyDescent="0.25">
      <c r="A139" s="28"/>
      <c r="B139" s="28"/>
      <c r="C139" s="57" t="s">
        <v>4772</v>
      </c>
      <c r="D139" s="54"/>
      <c r="E139" s="6"/>
      <c r="F139" s="19"/>
      <c r="G139" s="24">
        <v>2725</v>
      </c>
      <c r="H139" s="24">
        <v>0.23</v>
      </c>
      <c r="I139" s="31"/>
      <c r="J139" s="31"/>
      <c r="K139" s="35"/>
      <c r="L139" s="3"/>
      <c r="AI139" s="3"/>
      <c r="AV139" s="3"/>
      <c r="AX139" s="3"/>
      <c r="BB139" s="3"/>
    </row>
    <row r="140" spans="1:54" x14ac:dyDescent="0.25">
      <c r="B140" s="8"/>
      <c r="C140" s="57" t="s">
        <v>40</v>
      </c>
      <c r="D140" s="54"/>
      <c r="E140" s="6"/>
      <c r="F140" s="19"/>
      <c r="G140" s="24">
        <v>-40570.83</v>
      </c>
      <c r="H140" s="24">
        <v>-3.38</v>
      </c>
      <c r="I140" s="31"/>
      <c r="J140" s="31"/>
      <c r="K140" s="35"/>
    </row>
    <row r="141" spans="1:54" x14ac:dyDescent="0.25">
      <c r="C141" s="58" t="s">
        <v>39</v>
      </c>
      <c r="D141" s="54"/>
      <c r="E141" s="6"/>
      <c r="F141" s="19"/>
      <c r="G141" s="25">
        <v>-37845.83</v>
      </c>
      <c r="H141" s="25">
        <v>-3.15</v>
      </c>
      <c r="I141" s="31"/>
      <c r="J141" s="31"/>
      <c r="K141" s="35"/>
    </row>
    <row r="142" spans="1:54" x14ac:dyDescent="0.25">
      <c r="C142" s="57"/>
      <c r="D142" s="54"/>
      <c r="E142" s="6"/>
      <c r="F142" s="19"/>
      <c r="G142" s="24"/>
      <c r="H142" s="24"/>
      <c r="I142" s="31"/>
      <c r="J142" s="31"/>
      <c r="K142" s="35"/>
    </row>
    <row r="143" spans="1:54" x14ac:dyDescent="0.25">
      <c r="C143" s="60" t="s">
        <v>41</v>
      </c>
      <c r="D143" s="55"/>
      <c r="E143" s="5"/>
      <c r="F143" s="20"/>
      <c r="G143" s="26">
        <v>1186527.99</v>
      </c>
      <c r="H143" s="26">
        <v>99.999999999999986</v>
      </c>
      <c r="I143" s="32"/>
      <c r="J143" s="32"/>
      <c r="K143" s="36"/>
    </row>
    <row r="145" spans="2:11" s="50" customFormat="1" ht="15.75" x14ac:dyDescent="0.3">
      <c r="C145" s="50" t="s">
        <v>4598</v>
      </c>
      <c r="F145" s="51"/>
      <c r="G145" s="51"/>
      <c r="H145" s="51"/>
    </row>
    <row r="146" spans="2:11" s="42" customFormat="1" ht="27" x14ac:dyDescent="0.25">
      <c r="B146" s="43"/>
      <c r="C146" s="43" t="s">
        <v>4593</v>
      </c>
      <c r="D146" s="43" t="s">
        <v>4594</v>
      </c>
      <c r="E146" s="43" t="s">
        <v>4595</v>
      </c>
      <c r="F146" s="44" t="s">
        <v>31</v>
      </c>
      <c r="G146" s="45" t="s">
        <v>4596</v>
      </c>
      <c r="H146" s="44" t="s">
        <v>33</v>
      </c>
      <c r="I146" s="43" t="s">
        <v>36</v>
      </c>
    </row>
    <row r="147" spans="2:11" s="42" customFormat="1" ht="13.5" x14ac:dyDescent="0.25">
      <c r="B147" s="43"/>
      <c r="C147" s="43" t="s">
        <v>4601</v>
      </c>
      <c r="D147" s="43"/>
      <c r="E147" s="43"/>
      <c r="F147" s="44"/>
      <c r="G147" s="45"/>
      <c r="H147" s="44"/>
      <c r="I147" s="43"/>
    </row>
    <row r="148" spans="2:11" s="2" customFormat="1" ht="13.5" x14ac:dyDescent="0.25">
      <c r="B148" s="46">
        <v>2300088</v>
      </c>
      <c r="C148" s="46" t="s">
        <v>4599</v>
      </c>
      <c r="D148" s="46" t="s">
        <v>4600</v>
      </c>
      <c r="E148" s="46" t="s">
        <v>12</v>
      </c>
      <c r="F148" s="47">
        <v>21000</v>
      </c>
      <c r="G148" s="47">
        <v>9418.6049999999996</v>
      </c>
      <c r="H148" s="47">
        <v>0.79</v>
      </c>
      <c r="I148" s="46"/>
    </row>
    <row r="149" spans="2:11" s="2" customFormat="1" ht="13.5" x14ac:dyDescent="0.25">
      <c r="B149" s="46">
        <v>2300087</v>
      </c>
      <c r="C149" s="46" t="s">
        <v>4599</v>
      </c>
      <c r="D149" s="46" t="s">
        <v>4600</v>
      </c>
      <c r="E149" s="46" t="s">
        <v>12</v>
      </c>
      <c r="F149" s="47">
        <v>577500</v>
      </c>
      <c r="G149" s="47">
        <v>111233.71875</v>
      </c>
      <c r="H149" s="47">
        <v>9.3699999999999992</v>
      </c>
      <c r="I149" s="46"/>
    </row>
    <row r="150" spans="2:11" s="1" customFormat="1" ht="13.5" x14ac:dyDescent="0.25">
      <c r="B150" s="48"/>
      <c r="C150" s="48" t="s">
        <v>4592</v>
      </c>
      <c r="D150" s="48"/>
      <c r="E150" s="48"/>
      <c r="F150" s="49"/>
      <c r="G150" s="49"/>
      <c r="H150" s="49"/>
      <c r="I150" s="48"/>
    </row>
    <row r="151" spans="2:11" s="2" customFormat="1" ht="13.5" x14ac:dyDescent="0.25">
      <c r="B151" s="46">
        <v>2215390</v>
      </c>
      <c r="C151" s="46" t="s">
        <v>4602</v>
      </c>
      <c r="D151" s="46" t="s">
        <v>4600</v>
      </c>
      <c r="E151" s="46" t="s">
        <v>114</v>
      </c>
      <c r="F151" s="47">
        <v>196200</v>
      </c>
      <c r="G151" s="47">
        <v>1500.7338</v>
      </c>
      <c r="H151" s="47">
        <v>0.13</v>
      </c>
      <c r="I151" s="46"/>
    </row>
    <row r="152" spans="2:11" s="2" customFormat="1" ht="13.5" x14ac:dyDescent="0.25">
      <c r="B152" s="46">
        <v>2215366</v>
      </c>
      <c r="C152" s="46" t="s">
        <v>4603</v>
      </c>
      <c r="D152" s="46" t="s">
        <v>4600</v>
      </c>
      <c r="E152" s="46" t="s">
        <v>206</v>
      </c>
      <c r="F152" s="47">
        <v>472000</v>
      </c>
      <c r="G152" s="47">
        <v>12105.384</v>
      </c>
      <c r="H152" s="47">
        <v>1.02</v>
      </c>
      <c r="I152" s="46"/>
    </row>
    <row r="153" spans="2:11" s="1" customFormat="1" ht="13.5" x14ac:dyDescent="0.25">
      <c r="B153" s="48"/>
      <c r="C153" s="48" t="s">
        <v>4597</v>
      </c>
      <c r="D153" s="48"/>
      <c r="E153" s="48"/>
      <c r="F153" s="49"/>
      <c r="G153" s="49">
        <v>134258.44154999999</v>
      </c>
      <c r="H153" s="49">
        <v>11.31</v>
      </c>
      <c r="I153" s="48"/>
    </row>
    <row r="155" spans="2:11" x14ac:dyDescent="0.25">
      <c r="C155" s="1" t="s">
        <v>42</v>
      </c>
    </row>
    <row r="156" spans="2:11" x14ac:dyDescent="0.25">
      <c r="C156" s="37" t="s">
        <v>43</v>
      </c>
      <c r="D156" s="37"/>
      <c r="E156" s="37"/>
      <c r="F156" s="37"/>
      <c r="G156" s="37"/>
      <c r="H156" s="37"/>
      <c r="I156" s="37"/>
      <c r="J156" s="37"/>
      <c r="K156" s="37"/>
    </row>
    <row r="157" spans="2:11" x14ac:dyDescent="0.25">
      <c r="C157" s="2" t="s">
        <v>44</v>
      </c>
    </row>
    <row r="158" spans="2:11" x14ac:dyDescent="0.25">
      <c r="C158" s="2" t="s">
        <v>45</v>
      </c>
    </row>
    <row r="159" spans="2:11" x14ac:dyDescent="0.25">
      <c r="C159" s="2" t="s">
        <v>46</v>
      </c>
    </row>
    <row r="160" spans="2:11" x14ac:dyDescent="0.25">
      <c r="C160" s="2" t="s">
        <v>47</v>
      </c>
    </row>
    <row r="162" spans="3:6" x14ac:dyDescent="0.25">
      <c r="C162" s="85" t="s">
        <v>4843</v>
      </c>
      <c r="E162" s="85" t="s">
        <v>4844</v>
      </c>
      <c r="F162" s="86"/>
    </row>
    <row r="163" spans="3:6" x14ac:dyDescent="0.25">
      <c r="E163" s="2" t="s">
        <v>4847</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4223</v>
      </c>
      <c r="J2" s="38" t="s">
        <v>4586</v>
      </c>
    </row>
    <row r="3" spans="1:54" ht="16.5" x14ac:dyDescent="0.3">
      <c r="C3" s="1" t="s">
        <v>26</v>
      </c>
      <c r="D3" s="21" t="s">
        <v>4224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650</v>
      </c>
      <c r="C24" s="57" t="s">
        <v>651</v>
      </c>
      <c r="D24" s="54" t="s">
        <v>652</v>
      </c>
      <c r="E24" s="6" t="s">
        <v>640</v>
      </c>
      <c r="F24" s="19">
        <v>205340000</v>
      </c>
      <c r="G24" s="24">
        <v>205142.46</v>
      </c>
      <c r="H24" s="24">
        <v>97.87</v>
      </c>
      <c r="I24" s="31">
        <v>7.2439698999999997</v>
      </c>
      <c r="J24" s="31"/>
      <c r="K24" s="35"/>
    </row>
    <row r="25" spans="1:11" x14ac:dyDescent="0.25">
      <c r="C25" s="58" t="s">
        <v>39</v>
      </c>
      <c r="D25" s="54"/>
      <c r="E25" s="6"/>
      <c r="F25" s="19"/>
      <c r="G25" s="25">
        <v>205142.46</v>
      </c>
      <c r="H25" s="25">
        <v>97.87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1546.77</v>
      </c>
      <c r="H51" s="24">
        <v>0.74</v>
      </c>
      <c r="I51" s="31"/>
      <c r="J51" s="31"/>
      <c r="K51" s="35"/>
    </row>
    <row r="52" spans="1:54" x14ac:dyDescent="0.25">
      <c r="C52" s="58" t="s">
        <v>39</v>
      </c>
      <c r="D52" s="54"/>
      <c r="E52" s="6"/>
      <c r="F52" s="19"/>
      <c r="G52" s="25">
        <v>1546.77</v>
      </c>
      <c r="H52" s="25">
        <v>0.74</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4772</v>
      </c>
      <c r="D55" s="54"/>
      <c r="E55" s="6"/>
      <c r="F55" s="19"/>
      <c r="G55" s="24" t="s">
        <v>2</v>
      </c>
      <c r="H55" s="24" t="s">
        <v>2</v>
      </c>
      <c r="I55" s="31"/>
      <c r="J55" s="31"/>
      <c r="K55" s="35"/>
      <c r="L55" s="3"/>
      <c r="AI55" s="3"/>
      <c r="AV55" s="3"/>
      <c r="AX55" s="3"/>
      <c r="BB55" s="3"/>
    </row>
    <row r="56" spans="1:54" x14ac:dyDescent="0.25">
      <c r="B56" s="8"/>
      <c r="C56" s="57" t="s">
        <v>40</v>
      </c>
      <c r="D56" s="54"/>
      <c r="E56" s="6"/>
      <c r="F56" s="19"/>
      <c r="G56" s="24">
        <v>2913.27</v>
      </c>
      <c r="H56" s="24">
        <v>1.39</v>
      </c>
      <c r="I56" s="31"/>
      <c r="J56" s="31"/>
      <c r="K56" s="35"/>
    </row>
    <row r="57" spans="1:54" x14ac:dyDescent="0.25">
      <c r="C57" s="58" t="s">
        <v>39</v>
      </c>
      <c r="D57" s="54"/>
      <c r="E57" s="6"/>
      <c r="F57" s="19"/>
      <c r="G57" s="25">
        <v>2913.27</v>
      </c>
      <c r="H57" s="25">
        <v>1.39</v>
      </c>
      <c r="I57" s="31"/>
      <c r="J57" s="31"/>
      <c r="K57" s="35"/>
    </row>
    <row r="58" spans="1:54" x14ac:dyDescent="0.25">
      <c r="C58" s="57"/>
      <c r="D58" s="54"/>
      <c r="E58" s="6"/>
      <c r="F58" s="19"/>
      <c r="G58" s="24"/>
      <c r="H58" s="24"/>
      <c r="I58" s="31"/>
      <c r="J58" s="31"/>
      <c r="K58" s="35"/>
    </row>
    <row r="59" spans="1:54" x14ac:dyDescent="0.25">
      <c r="C59" s="60" t="s">
        <v>41</v>
      </c>
      <c r="D59" s="55"/>
      <c r="E59" s="5"/>
      <c r="F59" s="20"/>
      <c r="G59" s="26">
        <v>209602.5</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5" t="s">
        <v>4843</v>
      </c>
      <c r="E69" s="85" t="s">
        <v>4844</v>
      </c>
      <c r="F69" s="86"/>
    </row>
    <row r="70" spans="3:6" x14ac:dyDescent="0.25">
      <c r="E70" s="2" t="s">
        <v>4902</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2536</v>
      </c>
      <c r="J2" s="38" t="s">
        <v>4586</v>
      </c>
    </row>
    <row r="3" spans="1:54" ht="16.5" x14ac:dyDescent="0.3">
      <c r="C3" s="1" t="s">
        <v>26</v>
      </c>
      <c r="D3" s="21" t="s">
        <v>4225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653</v>
      </c>
      <c r="C24" s="57" t="s">
        <v>654</v>
      </c>
      <c r="D24" s="54" t="s">
        <v>655</v>
      </c>
      <c r="E24" s="6" t="s">
        <v>640</v>
      </c>
      <c r="F24" s="19">
        <v>3000000</v>
      </c>
      <c r="G24" s="24">
        <v>3030.76</v>
      </c>
      <c r="H24" s="24">
        <v>2.5099999999999998</v>
      </c>
      <c r="I24" s="31">
        <v>7.2034244000000003</v>
      </c>
      <c r="J24" s="31"/>
      <c r="K24" s="35"/>
    </row>
    <row r="25" spans="1:11" x14ac:dyDescent="0.25">
      <c r="C25" s="58" t="s">
        <v>39</v>
      </c>
      <c r="D25" s="54"/>
      <c r="E25" s="6"/>
      <c r="F25" s="19"/>
      <c r="G25" s="25">
        <v>3030.76</v>
      </c>
      <c r="H25" s="25">
        <v>2.5099999999999998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4226</v>
      </c>
      <c r="C28" s="57" t="s">
        <v>4227</v>
      </c>
      <c r="D28" s="54" t="s">
        <v>4228</v>
      </c>
      <c r="E28" s="6" t="s">
        <v>640</v>
      </c>
      <c r="F28" s="19">
        <v>41500000</v>
      </c>
      <c r="G28" s="24">
        <v>41378.32</v>
      </c>
      <c r="H28" s="24">
        <v>34.31</v>
      </c>
      <c r="I28" s="31">
        <v>7.3941365000000001</v>
      </c>
      <c r="J28" s="31"/>
      <c r="K28" s="35"/>
    </row>
    <row r="29" spans="1:11" x14ac:dyDescent="0.25">
      <c r="B29" s="8" t="s">
        <v>2656</v>
      </c>
      <c r="C29" s="57" t="s">
        <v>2657</v>
      </c>
      <c r="D29" s="54" t="s">
        <v>2658</v>
      </c>
      <c r="E29" s="6" t="s">
        <v>640</v>
      </c>
      <c r="F29" s="19">
        <v>22000000</v>
      </c>
      <c r="G29" s="24">
        <v>21942.67</v>
      </c>
      <c r="H29" s="24">
        <v>18.2</v>
      </c>
      <c r="I29" s="31">
        <v>7.4036933999999999</v>
      </c>
      <c r="J29" s="31"/>
      <c r="K29" s="35"/>
    </row>
    <row r="30" spans="1:11" x14ac:dyDescent="0.25">
      <c r="B30" s="8" t="s">
        <v>4229</v>
      </c>
      <c r="C30" s="57" t="s">
        <v>4230</v>
      </c>
      <c r="D30" s="54" t="s">
        <v>4231</v>
      </c>
      <c r="E30" s="6" t="s">
        <v>640</v>
      </c>
      <c r="F30" s="19">
        <v>11300000</v>
      </c>
      <c r="G30" s="24">
        <v>11322.09</v>
      </c>
      <c r="H30" s="24">
        <v>9.39</v>
      </c>
      <c r="I30" s="31">
        <v>7.4028934</v>
      </c>
      <c r="J30" s="31"/>
      <c r="K30" s="35"/>
    </row>
    <row r="31" spans="1:11" x14ac:dyDescent="0.25">
      <c r="B31" s="8" t="s">
        <v>4232</v>
      </c>
      <c r="C31" s="57" t="s">
        <v>4233</v>
      </c>
      <c r="D31" s="54" t="s">
        <v>4234</v>
      </c>
      <c r="E31" s="6" t="s">
        <v>640</v>
      </c>
      <c r="F31" s="19">
        <v>8000000</v>
      </c>
      <c r="G31" s="24">
        <v>8050.66</v>
      </c>
      <c r="H31" s="24">
        <v>6.68</v>
      </c>
      <c r="I31" s="31">
        <v>7.4012412000000003</v>
      </c>
      <c r="J31" s="31"/>
      <c r="K31" s="35"/>
    </row>
    <row r="32" spans="1:11" x14ac:dyDescent="0.25">
      <c r="B32" s="8" t="s">
        <v>4235</v>
      </c>
      <c r="C32" s="57" t="s">
        <v>4236</v>
      </c>
      <c r="D32" s="54" t="s">
        <v>4237</v>
      </c>
      <c r="E32" s="6" t="s">
        <v>640</v>
      </c>
      <c r="F32" s="19">
        <v>5450000</v>
      </c>
      <c r="G32" s="24">
        <v>5430.84</v>
      </c>
      <c r="H32" s="24">
        <v>4.5</v>
      </c>
      <c r="I32" s="31">
        <v>7.4012352000000003</v>
      </c>
      <c r="J32" s="31"/>
      <c r="K32" s="35"/>
    </row>
    <row r="33" spans="2:11" x14ac:dyDescent="0.25">
      <c r="B33" s="8" t="s">
        <v>4238</v>
      </c>
      <c r="C33" s="57" t="s">
        <v>4239</v>
      </c>
      <c r="D33" s="54" t="s">
        <v>4240</v>
      </c>
      <c r="E33" s="6" t="s">
        <v>640</v>
      </c>
      <c r="F33" s="19">
        <v>5000000</v>
      </c>
      <c r="G33" s="24">
        <v>5001.1400000000003</v>
      </c>
      <c r="H33" s="24">
        <v>4.1500000000000004</v>
      </c>
      <c r="I33" s="31">
        <v>7.3941365000000001</v>
      </c>
      <c r="J33" s="31"/>
      <c r="K33" s="35"/>
    </row>
    <row r="34" spans="2:11" x14ac:dyDescent="0.25">
      <c r="B34" s="8" t="s">
        <v>4241</v>
      </c>
      <c r="C34" s="57" t="s">
        <v>4242</v>
      </c>
      <c r="D34" s="54" t="s">
        <v>4243</v>
      </c>
      <c r="E34" s="6" t="s">
        <v>640</v>
      </c>
      <c r="F34" s="19">
        <v>4000000</v>
      </c>
      <c r="G34" s="24">
        <v>4024.86</v>
      </c>
      <c r="H34" s="24">
        <v>3.34</v>
      </c>
      <c r="I34" s="31">
        <v>7.4148816999999996</v>
      </c>
      <c r="J34" s="31"/>
      <c r="K34" s="35"/>
    </row>
    <row r="35" spans="2:11" x14ac:dyDescent="0.25">
      <c r="B35" s="8" t="s">
        <v>4244</v>
      </c>
      <c r="C35" s="57" t="s">
        <v>4245</v>
      </c>
      <c r="D35" s="54" t="s">
        <v>4246</v>
      </c>
      <c r="E35" s="6" t="s">
        <v>640</v>
      </c>
      <c r="F35" s="19">
        <v>3500000</v>
      </c>
      <c r="G35" s="24">
        <v>3519.41</v>
      </c>
      <c r="H35" s="24">
        <v>2.92</v>
      </c>
      <c r="I35" s="31">
        <v>7.4444416999999996</v>
      </c>
      <c r="J35" s="31"/>
      <c r="K35" s="35"/>
    </row>
    <row r="36" spans="2:11" x14ac:dyDescent="0.25">
      <c r="B36" s="8" t="s">
        <v>4247</v>
      </c>
      <c r="C36" s="57" t="s">
        <v>4248</v>
      </c>
      <c r="D36" s="54" t="s">
        <v>4249</v>
      </c>
      <c r="E36" s="6" t="s">
        <v>640</v>
      </c>
      <c r="F36" s="19">
        <v>3098600</v>
      </c>
      <c r="G36" s="24">
        <v>3101.08</v>
      </c>
      <c r="H36" s="24">
        <v>2.57</v>
      </c>
      <c r="I36" s="31">
        <v>7.3976267</v>
      </c>
      <c r="J36" s="31"/>
      <c r="K36" s="35"/>
    </row>
    <row r="37" spans="2:11" x14ac:dyDescent="0.25">
      <c r="B37" s="8" t="s">
        <v>4250</v>
      </c>
      <c r="C37" s="57" t="s">
        <v>4251</v>
      </c>
      <c r="D37" s="54" t="s">
        <v>4252</v>
      </c>
      <c r="E37" s="6" t="s">
        <v>640</v>
      </c>
      <c r="F37" s="19">
        <v>2500000</v>
      </c>
      <c r="G37" s="24">
        <v>2542.02</v>
      </c>
      <c r="H37" s="24">
        <v>2.11</v>
      </c>
      <c r="I37" s="31">
        <v>7.4078860999999998</v>
      </c>
      <c r="J37" s="31"/>
      <c r="K37" s="35"/>
    </row>
    <row r="38" spans="2:11" x14ac:dyDescent="0.25">
      <c r="B38" s="8" t="s">
        <v>3477</v>
      </c>
      <c r="C38" s="57" t="s">
        <v>3478</v>
      </c>
      <c r="D38" s="54" t="s">
        <v>3479</v>
      </c>
      <c r="E38" s="6" t="s">
        <v>640</v>
      </c>
      <c r="F38" s="19">
        <v>2000000</v>
      </c>
      <c r="G38" s="24">
        <v>1999.93</v>
      </c>
      <c r="H38" s="24">
        <v>1.66</v>
      </c>
      <c r="I38" s="31">
        <v>7.3924580999999998</v>
      </c>
      <c r="J38" s="31"/>
      <c r="K38" s="35"/>
    </row>
    <row r="39" spans="2:11" x14ac:dyDescent="0.25">
      <c r="B39" s="8" t="s">
        <v>4253</v>
      </c>
      <c r="C39" s="57" t="s">
        <v>4254</v>
      </c>
      <c r="D39" s="54" t="s">
        <v>4255</v>
      </c>
      <c r="E39" s="6" t="s">
        <v>640</v>
      </c>
      <c r="F39" s="19">
        <v>1000000</v>
      </c>
      <c r="G39" s="24">
        <v>1033.3699999999999</v>
      </c>
      <c r="H39" s="24">
        <v>0.86</v>
      </c>
      <c r="I39" s="31">
        <v>7.4085653999999996</v>
      </c>
      <c r="J39" s="31"/>
      <c r="K39" s="35"/>
    </row>
    <row r="40" spans="2:11" x14ac:dyDescent="0.25">
      <c r="B40" s="8" t="s">
        <v>4256</v>
      </c>
      <c r="C40" s="57" t="s">
        <v>4257</v>
      </c>
      <c r="D40" s="54" t="s">
        <v>4258</v>
      </c>
      <c r="E40" s="6" t="s">
        <v>640</v>
      </c>
      <c r="F40" s="19">
        <v>1000000</v>
      </c>
      <c r="G40" s="24">
        <v>998.93</v>
      </c>
      <c r="H40" s="24">
        <v>0.83</v>
      </c>
      <c r="I40" s="31">
        <v>7.4124327000000001</v>
      </c>
      <c r="J40" s="31"/>
      <c r="K40" s="35"/>
    </row>
    <row r="41" spans="2:11" x14ac:dyDescent="0.25">
      <c r="B41" s="8" t="s">
        <v>4259</v>
      </c>
      <c r="C41" s="57" t="s">
        <v>4260</v>
      </c>
      <c r="D41" s="54" t="s">
        <v>4261</v>
      </c>
      <c r="E41" s="6" t="s">
        <v>640</v>
      </c>
      <c r="F41" s="19">
        <v>1000000</v>
      </c>
      <c r="G41" s="24">
        <v>997.3</v>
      </c>
      <c r="H41" s="24">
        <v>0.83</v>
      </c>
      <c r="I41" s="31">
        <v>7.3976267</v>
      </c>
      <c r="J41" s="31"/>
      <c r="K41" s="35"/>
    </row>
    <row r="42" spans="2:11" x14ac:dyDescent="0.25">
      <c r="B42" s="8" t="s">
        <v>4262</v>
      </c>
      <c r="C42" s="57" t="s">
        <v>4263</v>
      </c>
      <c r="D42" s="54" t="s">
        <v>4264</v>
      </c>
      <c r="E42" s="6" t="s">
        <v>640</v>
      </c>
      <c r="F42" s="19">
        <v>500000</v>
      </c>
      <c r="G42" s="24">
        <v>499.6</v>
      </c>
      <c r="H42" s="24">
        <v>0.41</v>
      </c>
      <c r="I42" s="31">
        <v>7.4012352000000003</v>
      </c>
      <c r="J42" s="31"/>
      <c r="K42" s="35"/>
    </row>
    <row r="43" spans="2:11" x14ac:dyDescent="0.25">
      <c r="B43" s="8" t="s">
        <v>3501</v>
      </c>
      <c r="C43" s="57" t="s">
        <v>3502</v>
      </c>
      <c r="D43" s="54" t="s">
        <v>3503</v>
      </c>
      <c r="E43" s="6" t="s">
        <v>640</v>
      </c>
      <c r="F43" s="19">
        <v>500000</v>
      </c>
      <c r="G43" s="24">
        <v>499.07</v>
      </c>
      <c r="H43" s="24">
        <v>0.41</v>
      </c>
      <c r="I43" s="31">
        <v>7.3847709999999998</v>
      </c>
      <c r="J43" s="31"/>
      <c r="K43" s="35"/>
    </row>
    <row r="44" spans="2:11" x14ac:dyDescent="0.25">
      <c r="B44" s="8" t="s">
        <v>3480</v>
      </c>
      <c r="C44" s="57" t="s">
        <v>3481</v>
      </c>
      <c r="D44" s="54" t="s">
        <v>3482</v>
      </c>
      <c r="E44" s="6" t="s">
        <v>640</v>
      </c>
      <c r="F44" s="19">
        <v>474700</v>
      </c>
      <c r="G44" s="24">
        <v>474.44</v>
      </c>
      <c r="H44" s="24">
        <v>0.39</v>
      </c>
      <c r="I44" s="31">
        <v>7.3870507999999999</v>
      </c>
      <c r="J44" s="31"/>
      <c r="K44" s="35"/>
    </row>
    <row r="45" spans="2:11" x14ac:dyDescent="0.25">
      <c r="C45" s="58" t="s">
        <v>39</v>
      </c>
      <c r="D45" s="54"/>
      <c r="E45" s="6"/>
      <c r="F45" s="19"/>
      <c r="G45" s="25">
        <v>112815.73</v>
      </c>
      <c r="H45" s="25">
        <v>93.56</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1715.4</v>
      </c>
      <c r="H69" s="24">
        <v>1.42</v>
      </c>
      <c r="I69" s="31"/>
      <c r="J69" s="31"/>
      <c r="K69" s="35"/>
    </row>
    <row r="70" spans="1:54" x14ac:dyDescent="0.25">
      <c r="C70" s="58" t="s">
        <v>39</v>
      </c>
      <c r="D70" s="54"/>
      <c r="E70" s="6"/>
      <c r="F70" s="19"/>
      <c r="G70" s="25">
        <v>1715.4</v>
      </c>
      <c r="H70" s="25">
        <v>1.42</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4772</v>
      </c>
      <c r="D73" s="54"/>
      <c r="E73" s="6"/>
      <c r="F73" s="19"/>
      <c r="G73" s="24" t="s">
        <v>2</v>
      </c>
      <c r="H73" s="24" t="s">
        <v>2</v>
      </c>
      <c r="I73" s="31"/>
      <c r="J73" s="31"/>
      <c r="K73" s="35"/>
      <c r="L73" s="3"/>
      <c r="AI73" s="3"/>
      <c r="AV73" s="3"/>
      <c r="AX73" s="3"/>
      <c r="BB73" s="3"/>
    </row>
    <row r="74" spans="1:54" x14ac:dyDescent="0.25">
      <c r="B74" s="8"/>
      <c r="C74" s="57" t="s">
        <v>40</v>
      </c>
      <c r="D74" s="54"/>
      <c r="E74" s="6"/>
      <c r="F74" s="19"/>
      <c r="G74" s="24">
        <v>3022.44</v>
      </c>
      <c r="H74" s="24">
        <v>2.5099999999999998</v>
      </c>
      <c r="I74" s="31"/>
      <c r="J74" s="31"/>
      <c r="K74" s="35"/>
    </row>
    <row r="75" spans="1:54" x14ac:dyDescent="0.25">
      <c r="C75" s="58" t="s">
        <v>39</v>
      </c>
      <c r="D75" s="54"/>
      <c r="E75" s="6"/>
      <c r="F75" s="19"/>
      <c r="G75" s="25">
        <v>3022.44</v>
      </c>
      <c r="H75" s="25">
        <v>2.5099999999999998</v>
      </c>
      <c r="I75" s="31"/>
      <c r="J75" s="31"/>
      <c r="K75" s="35"/>
    </row>
    <row r="76" spans="1:54" x14ac:dyDescent="0.25">
      <c r="C76" s="57"/>
      <c r="D76" s="54"/>
      <c r="E76" s="6"/>
      <c r="F76" s="19"/>
      <c r="G76" s="24"/>
      <c r="H76" s="24"/>
      <c r="I76" s="31"/>
      <c r="J76" s="31"/>
      <c r="K76" s="35"/>
    </row>
    <row r="77" spans="1:54" x14ac:dyDescent="0.25">
      <c r="C77" s="60" t="s">
        <v>41</v>
      </c>
      <c r="D77" s="55"/>
      <c r="E77" s="5"/>
      <c r="F77" s="20"/>
      <c r="G77" s="26">
        <v>120584.33</v>
      </c>
      <c r="H77" s="26">
        <v>100.00000000000001</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85" t="s">
        <v>4843</v>
      </c>
      <c r="E87" s="85" t="s">
        <v>4844</v>
      </c>
      <c r="F87" s="86"/>
    </row>
    <row r="88" spans="3:11" x14ac:dyDescent="0.25">
      <c r="E88" s="2" t="s">
        <v>4903</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4265</v>
      </c>
      <c r="J2" s="38" t="s">
        <v>4586</v>
      </c>
    </row>
    <row r="3" spans="1:54" ht="16.5" x14ac:dyDescent="0.3">
      <c r="C3" s="1" t="s">
        <v>26</v>
      </c>
      <c r="D3" s="21" t="s">
        <v>4266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4267</v>
      </c>
      <c r="C18" s="57" t="s">
        <v>1824</v>
      </c>
      <c r="D18" s="54" t="s">
        <v>4268</v>
      </c>
      <c r="E18" s="6" t="s">
        <v>566</v>
      </c>
      <c r="F18" s="19">
        <v>100</v>
      </c>
      <c r="G18" s="24">
        <v>991.93</v>
      </c>
      <c r="H18" s="24">
        <v>1.39</v>
      </c>
      <c r="I18" s="31">
        <v>7.1950000000000003</v>
      </c>
      <c r="J18" s="31"/>
      <c r="K18" s="35" t="s">
        <v>567</v>
      </c>
    </row>
    <row r="19" spans="1:11" x14ac:dyDescent="0.25">
      <c r="C19" s="58" t="s">
        <v>39</v>
      </c>
      <c r="D19" s="54"/>
      <c r="E19" s="6"/>
      <c r="F19" s="19"/>
      <c r="G19" s="25">
        <v>991.93</v>
      </c>
      <c r="H19" s="25">
        <v>1.39</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4269</v>
      </c>
      <c r="C31" s="57" t="s">
        <v>2158</v>
      </c>
      <c r="D31" s="54" t="s">
        <v>4270</v>
      </c>
      <c r="E31" s="6" t="s">
        <v>700</v>
      </c>
      <c r="F31" s="19">
        <v>1200</v>
      </c>
      <c r="G31" s="24">
        <v>5846.76</v>
      </c>
      <c r="H31" s="24">
        <v>8.19</v>
      </c>
      <c r="I31" s="31">
        <v>7.7149999999999999</v>
      </c>
      <c r="J31" s="31"/>
      <c r="K31" s="35" t="s">
        <v>567</v>
      </c>
    </row>
    <row r="32" spans="1:11" x14ac:dyDescent="0.25">
      <c r="B32" s="8" t="s">
        <v>4271</v>
      </c>
      <c r="C32" s="57" t="s">
        <v>1488</v>
      </c>
      <c r="D32" s="54" t="s">
        <v>4272</v>
      </c>
      <c r="E32" s="6" t="s">
        <v>700</v>
      </c>
      <c r="F32" s="19">
        <v>1000</v>
      </c>
      <c r="G32" s="24">
        <v>4872.87</v>
      </c>
      <c r="H32" s="24">
        <v>6.82</v>
      </c>
      <c r="I32" s="31">
        <v>7.68</v>
      </c>
      <c r="J32" s="31"/>
      <c r="K32" s="35" t="s">
        <v>567</v>
      </c>
    </row>
    <row r="33" spans="2:11" x14ac:dyDescent="0.25">
      <c r="B33" s="8" t="s">
        <v>4273</v>
      </c>
      <c r="C33" s="57" t="s">
        <v>1111</v>
      </c>
      <c r="D33" s="54" t="s">
        <v>4274</v>
      </c>
      <c r="E33" s="6" t="s">
        <v>700</v>
      </c>
      <c r="F33" s="19">
        <v>800</v>
      </c>
      <c r="G33" s="24">
        <v>3902.04</v>
      </c>
      <c r="H33" s="24">
        <v>5.46</v>
      </c>
      <c r="I33" s="31">
        <v>7.39</v>
      </c>
      <c r="J33" s="31"/>
      <c r="K33" s="35" t="s">
        <v>567</v>
      </c>
    </row>
    <row r="34" spans="2:11" x14ac:dyDescent="0.25">
      <c r="B34" s="8" t="s">
        <v>4275</v>
      </c>
      <c r="C34" s="57" t="s">
        <v>589</v>
      </c>
      <c r="D34" s="54" t="s">
        <v>4276</v>
      </c>
      <c r="E34" s="6" t="s">
        <v>700</v>
      </c>
      <c r="F34" s="19">
        <v>800</v>
      </c>
      <c r="G34" s="24">
        <v>3897.65</v>
      </c>
      <c r="H34" s="24">
        <v>5.46</v>
      </c>
      <c r="I34" s="31">
        <v>7.7298999999999998</v>
      </c>
      <c r="J34" s="31"/>
      <c r="K34" s="35" t="s">
        <v>567</v>
      </c>
    </row>
    <row r="35" spans="2:11" x14ac:dyDescent="0.25">
      <c r="B35" s="8" t="s">
        <v>4277</v>
      </c>
      <c r="C35" s="57" t="s">
        <v>58</v>
      </c>
      <c r="D35" s="54" t="s">
        <v>4278</v>
      </c>
      <c r="E35" s="6" t="s">
        <v>700</v>
      </c>
      <c r="F35" s="19">
        <v>500</v>
      </c>
      <c r="G35" s="24">
        <v>2444.52</v>
      </c>
      <c r="H35" s="24">
        <v>3.42</v>
      </c>
      <c r="I35" s="31">
        <v>7.5998999999999999</v>
      </c>
      <c r="J35" s="31"/>
      <c r="K35" s="35" t="s">
        <v>567</v>
      </c>
    </row>
    <row r="36" spans="2:11" x14ac:dyDescent="0.25">
      <c r="B36" s="8" t="s">
        <v>4279</v>
      </c>
      <c r="C36" s="57" t="s">
        <v>1171</v>
      </c>
      <c r="D36" s="54" t="s">
        <v>4280</v>
      </c>
      <c r="E36" s="6" t="s">
        <v>700</v>
      </c>
      <c r="F36" s="19">
        <v>300</v>
      </c>
      <c r="G36" s="24">
        <v>1475.9</v>
      </c>
      <c r="H36" s="24">
        <v>2.0699999999999998</v>
      </c>
      <c r="I36" s="31">
        <v>6.93</v>
      </c>
      <c r="J36" s="31"/>
      <c r="K36" s="35" t="s">
        <v>567</v>
      </c>
    </row>
    <row r="37" spans="2:11" x14ac:dyDescent="0.25">
      <c r="C37" s="58" t="s">
        <v>39</v>
      </c>
      <c r="D37" s="54"/>
      <c r="E37" s="6"/>
      <c r="F37" s="19"/>
      <c r="G37" s="25">
        <v>22439.74</v>
      </c>
      <c r="H37" s="25">
        <v>31.42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1419</v>
      </c>
      <c r="C40" s="57" t="s">
        <v>105</v>
      </c>
      <c r="D40" s="54" t="s">
        <v>1420</v>
      </c>
      <c r="E40" s="6" t="s">
        <v>1121</v>
      </c>
      <c r="F40" s="19">
        <v>1400</v>
      </c>
      <c r="G40" s="24">
        <v>6832.41</v>
      </c>
      <c r="H40" s="24">
        <v>9.57</v>
      </c>
      <c r="I40" s="31">
        <v>7.22</v>
      </c>
      <c r="J40" s="31"/>
      <c r="K40" s="35" t="s">
        <v>567</v>
      </c>
    </row>
    <row r="41" spans="2:11" x14ac:dyDescent="0.25">
      <c r="B41" s="8" t="s">
        <v>3589</v>
      </c>
      <c r="C41" s="57" t="s">
        <v>438</v>
      </c>
      <c r="D41" s="54" t="s">
        <v>3590</v>
      </c>
      <c r="E41" s="6" t="s">
        <v>700</v>
      </c>
      <c r="F41" s="19">
        <v>1300</v>
      </c>
      <c r="G41" s="24">
        <v>6416.98</v>
      </c>
      <c r="H41" s="24">
        <v>8.99</v>
      </c>
      <c r="I41" s="31">
        <v>6.9451000000000001</v>
      </c>
      <c r="J41" s="31"/>
      <c r="K41" s="35" t="s">
        <v>567</v>
      </c>
    </row>
    <row r="42" spans="2:11" x14ac:dyDescent="0.25">
      <c r="B42" s="8" t="s">
        <v>1417</v>
      </c>
      <c r="C42" s="57" t="s">
        <v>705</v>
      </c>
      <c r="D42" s="54" t="s">
        <v>1418</v>
      </c>
      <c r="E42" s="6" t="s">
        <v>700</v>
      </c>
      <c r="F42" s="19">
        <v>1300</v>
      </c>
      <c r="G42" s="24">
        <v>6372.3</v>
      </c>
      <c r="H42" s="24">
        <v>8.92</v>
      </c>
      <c r="I42" s="31">
        <v>7.1711</v>
      </c>
      <c r="J42" s="31"/>
      <c r="K42" s="35" t="s">
        <v>567</v>
      </c>
    </row>
    <row r="43" spans="2:11" x14ac:dyDescent="0.25">
      <c r="B43" s="8" t="s">
        <v>4281</v>
      </c>
      <c r="C43" s="57" t="s">
        <v>120</v>
      </c>
      <c r="D43" s="54" t="s">
        <v>4282</v>
      </c>
      <c r="E43" s="6" t="s">
        <v>700</v>
      </c>
      <c r="F43" s="19">
        <v>1300</v>
      </c>
      <c r="G43" s="24">
        <v>6346.91</v>
      </c>
      <c r="H43" s="24">
        <v>8.89</v>
      </c>
      <c r="I43" s="31">
        <v>7.1</v>
      </c>
      <c r="J43" s="31"/>
      <c r="K43" s="35" t="s">
        <v>567</v>
      </c>
    </row>
    <row r="44" spans="2:11" x14ac:dyDescent="0.25">
      <c r="B44" s="8" t="s">
        <v>4283</v>
      </c>
      <c r="C44" s="57" t="s">
        <v>62</v>
      </c>
      <c r="D44" s="54" t="s">
        <v>4284</v>
      </c>
      <c r="E44" s="6" t="s">
        <v>1129</v>
      </c>
      <c r="F44" s="19">
        <v>1300</v>
      </c>
      <c r="G44" s="24">
        <v>6346.28</v>
      </c>
      <c r="H44" s="24">
        <v>8.89</v>
      </c>
      <c r="I44" s="31">
        <v>7.13</v>
      </c>
      <c r="J44" s="31"/>
      <c r="K44" s="35" t="s">
        <v>567</v>
      </c>
    </row>
    <row r="45" spans="2:11" x14ac:dyDescent="0.25">
      <c r="B45" s="8" t="s">
        <v>4285</v>
      </c>
      <c r="C45" s="57" t="s">
        <v>66</v>
      </c>
      <c r="D45" s="54" t="s">
        <v>4286</v>
      </c>
      <c r="E45" s="6" t="s">
        <v>700</v>
      </c>
      <c r="F45" s="19">
        <v>1300</v>
      </c>
      <c r="G45" s="24">
        <v>6344.96</v>
      </c>
      <c r="H45" s="24">
        <v>8.89</v>
      </c>
      <c r="I45" s="31">
        <v>7.1924999999999999</v>
      </c>
      <c r="J45" s="31"/>
      <c r="K45" s="35" t="s">
        <v>567</v>
      </c>
    </row>
    <row r="46" spans="2:11" x14ac:dyDescent="0.25">
      <c r="B46" s="8" t="s">
        <v>4287</v>
      </c>
      <c r="C46" s="57" t="s">
        <v>702</v>
      </c>
      <c r="D46" s="54" t="s">
        <v>4288</v>
      </c>
      <c r="E46" s="6" t="s">
        <v>700</v>
      </c>
      <c r="F46" s="19">
        <v>1000</v>
      </c>
      <c r="G46" s="24">
        <v>4890.34</v>
      </c>
      <c r="H46" s="24">
        <v>6.85</v>
      </c>
      <c r="I46" s="31">
        <v>7.1798999999999999</v>
      </c>
      <c r="J46" s="31"/>
      <c r="K46" s="35" t="s">
        <v>567</v>
      </c>
    </row>
    <row r="47" spans="2:11" x14ac:dyDescent="0.25">
      <c r="C47" s="58" t="s">
        <v>39</v>
      </c>
      <c r="D47" s="54"/>
      <c r="E47" s="6"/>
      <c r="F47" s="19"/>
      <c r="G47" s="25">
        <v>43550.18</v>
      </c>
      <c r="H47" s="25">
        <v>61</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4289</v>
      </c>
      <c r="C54" s="57" t="s">
        <v>4290</v>
      </c>
      <c r="D54" s="54" t="s">
        <v>4291</v>
      </c>
      <c r="E54" s="6" t="s">
        <v>640</v>
      </c>
      <c r="F54" s="19">
        <v>2788700</v>
      </c>
      <c r="G54" s="24">
        <v>2751.6</v>
      </c>
      <c r="H54" s="24">
        <v>3.85</v>
      </c>
      <c r="I54" s="31">
        <v>6.74125</v>
      </c>
      <c r="J54" s="31"/>
      <c r="K54" s="35"/>
    </row>
    <row r="55" spans="1:11" x14ac:dyDescent="0.25">
      <c r="B55" s="8" t="s">
        <v>4292</v>
      </c>
      <c r="C55" s="57" t="s">
        <v>4293</v>
      </c>
      <c r="D55" s="54" t="s">
        <v>4294</v>
      </c>
      <c r="E55" s="6" t="s">
        <v>640</v>
      </c>
      <c r="F55" s="19">
        <v>1586000</v>
      </c>
      <c r="G55" s="24">
        <v>1562.93</v>
      </c>
      <c r="H55" s="24">
        <v>2.19</v>
      </c>
      <c r="I55" s="31">
        <v>6.7344999999999997</v>
      </c>
      <c r="J55" s="31"/>
      <c r="K55" s="35"/>
    </row>
    <row r="56" spans="1:11" x14ac:dyDescent="0.25">
      <c r="C56" s="58" t="s">
        <v>39</v>
      </c>
      <c r="D56" s="54"/>
      <c r="E56" s="6"/>
      <c r="F56" s="19"/>
      <c r="G56" s="25">
        <v>4314.53</v>
      </c>
      <c r="H56" s="25">
        <v>6.04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72.260000000000005</v>
      </c>
      <c r="H68" s="24">
        <v>0.1</v>
      </c>
      <c r="I68" s="31"/>
      <c r="J68" s="31"/>
      <c r="K68" s="35"/>
    </row>
    <row r="69" spans="1:54" x14ac:dyDescent="0.25">
      <c r="C69" s="58" t="s">
        <v>39</v>
      </c>
      <c r="D69" s="54"/>
      <c r="E69" s="6"/>
      <c r="F69" s="19"/>
      <c r="G69" s="25">
        <v>72.260000000000005</v>
      </c>
      <c r="H69" s="25">
        <v>0.1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4772</v>
      </c>
      <c r="D72" s="54"/>
      <c r="E72" s="6"/>
      <c r="F72" s="19"/>
      <c r="G72" s="24" t="s">
        <v>2</v>
      </c>
      <c r="H72" s="24" t="s">
        <v>2</v>
      </c>
      <c r="I72" s="31"/>
      <c r="J72" s="31"/>
      <c r="K72" s="35"/>
      <c r="L72" s="3"/>
      <c r="AI72" s="3"/>
      <c r="AV72" s="3"/>
      <c r="AX72" s="3"/>
      <c r="BB72" s="3"/>
    </row>
    <row r="73" spans="1:54" x14ac:dyDescent="0.25">
      <c r="B73" s="8"/>
      <c r="C73" s="57" t="s">
        <v>40</v>
      </c>
      <c r="D73" s="54"/>
      <c r="E73" s="6"/>
      <c r="F73" s="19"/>
      <c r="G73" s="24">
        <v>36.96</v>
      </c>
      <c r="H73" s="24">
        <v>0.05</v>
      </c>
      <c r="I73" s="31"/>
      <c r="J73" s="31"/>
      <c r="K73" s="35"/>
    </row>
    <row r="74" spans="1:54" x14ac:dyDescent="0.25">
      <c r="C74" s="58" t="s">
        <v>39</v>
      </c>
      <c r="D74" s="54"/>
      <c r="E74" s="6"/>
      <c r="F74" s="19"/>
      <c r="G74" s="25">
        <v>36.96</v>
      </c>
      <c r="H74" s="25">
        <v>0.05</v>
      </c>
      <c r="I74" s="31"/>
      <c r="J74" s="31"/>
      <c r="K74" s="35"/>
    </row>
    <row r="75" spans="1:54" x14ac:dyDescent="0.25">
      <c r="C75" s="57"/>
      <c r="D75" s="54"/>
      <c r="E75" s="6"/>
      <c r="F75" s="19"/>
      <c r="G75" s="24"/>
      <c r="H75" s="24"/>
      <c r="I75" s="31"/>
      <c r="J75" s="31"/>
      <c r="K75" s="35"/>
    </row>
    <row r="76" spans="1:54" x14ac:dyDescent="0.25">
      <c r="C76" s="60" t="s">
        <v>41</v>
      </c>
      <c r="D76" s="55"/>
      <c r="E76" s="5"/>
      <c r="F76" s="20"/>
      <c r="G76" s="26">
        <v>71405.600000000006</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5" t="s">
        <v>4843</v>
      </c>
      <c r="E86" s="85" t="s">
        <v>4844</v>
      </c>
      <c r="F86" s="86"/>
    </row>
    <row r="87" spans="3:6" x14ac:dyDescent="0.25">
      <c r="E87" s="2" t="s">
        <v>4898</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4295</v>
      </c>
      <c r="J2" s="38" t="s">
        <v>4586</v>
      </c>
    </row>
    <row r="3" spans="1:54" ht="16.5" x14ac:dyDescent="0.3">
      <c r="C3" s="1" t="s">
        <v>26</v>
      </c>
      <c r="D3" s="21" t="s">
        <v>4296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4267</v>
      </c>
      <c r="C18" s="57" t="s">
        <v>1824</v>
      </c>
      <c r="D18" s="54" t="s">
        <v>4268</v>
      </c>
      <c r="E18" s="6" t="s">
        <v>566</v>
      </c>
      <c r="F18" s="19">
        <v>200</v>
      </c>
      <c r="G18" s="24">
        <v>1983.86</v>
      </c>
      <c r="H18" s="24">
        <v>2.16</v>
      </c>
      <c r="I18" s="31">
        <v>7.1950000000000003</v>
      </c>
      <c r="J18" s="31"/>
      <c r="K18" s="35" t="s">
        <v>567</v>
      </c>
    </row>
    <row r="19" spans="1:11" x14ac:dyDescent="0.25">
      <c r="C19" s="58" t="s">
        <v>39</v>
      </c>
      <c r="D19" s="54"/>
      <c r="E19" s="6"/>
      <c r="F19" s="19"/>
      <c r="G19" s="25">
        <v>1983.86</v>
      </c>
      <c r="H19" s="25">
        <v>2.16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4297</v>
      </c>
      <c r="C31" s="57" t="s">
        <v>2158</v>
      </c>
      <c r="D31" s="54" t="s">
        <v>4298</v>
      </c>
      <c r="E31" s="6" t="s">
        <v>700</v>
      </c>
      <c r="F31" s="19">
        <v>1640</v>
      </c>
      <c r="G31" s="24">
        <v>7969.24</v>
      </c>
      <c r="H31" s="24">
        <v>8.66</v>
      </c>
      <c r="I31" s="31">
        <v>7.7149000000000001</v>
      </c>
      <c r="J31" s="31"/>
      <c r="K31" s="35" t="s">
        <v>567</v>
      </c>
    </row>
    <row r="32" spans="1:11" x14ac:dyDescent="0.25">
      <c r="B32" s="8" t="s">
        <v>4299</v>
      </c>
      <c r="C32" s="57" t="s">
        <v>1488</v>
      </c>
      <c r="D32" s="54" t="s">
        <v>4300</v>
      </c>
      <c r="E32" s="6" t="s">
        <v>700</v>
      </c>
      <c r="F32" s="19">
        <v>1500</v>
      </c>
      <c r="G32" s="24">
        <v>7289.87</v>
      </c>
      <c r="H32" s="24">
        <v>7.93</v>
      </c>
      <c r="I32" s="31">
        <v>7.68</v>
      </c>
      <c r="J32" s="31"/>
      <c r="K32" s="35" t="s">
        <v>567</v>
      </c>
    </row>
    <row r="33" spans="2:11" x14ac:dyDescent="0.25">
      <c r="B33" s="8" t="s">
        <v>4301</v>
      </c>
      <c r="C33" s="57" t="s">
        <v>589</v>
      </c>
      <c r="D33" s="54" t="s">
        <v>4302</v>
      </c>
      <c r="E33" s="6" t="s">
        <v>700</v>
      </c>
      <c r="F33" s="19">
        <v>1100</v>
      </c>
      <c r="G33" s="24">
        <v>5344.92</v>
      </c>
      <c r="H33" s="24">
        <v>5.81</v>
      </c>
      <c r="I33" s="31">
        <v>7.73</v>
      </c>
      <c r="J33" s="31"/>
      <c r="K33" s="35" t="s">
        <v>567</v>
      </c>
    </row>
    <row r="34" spans="2:11" x14ac:dyDescent="0.25">
      <c r="B34" s="8" t="s">
        <v>4303</v>
      </c>
      <c r="C34" s="57" t="s">
        <v>1111</v>
      </c>
      <c r="D34" s="54" t="s">
        <v>4304</v>
      </c>
      <c r="E34" s="6" t="s">
        <v>700</v>
      </c>
      <c r="F34" s="19">
        <v>900</v>
      </c>
      <c r="G34" s="24">
        <v>4378.55</v>
      </c>
      <c r="H34" s="24">
        <v>4.76</v>
      </c>
      <c r="I34" s="31">
        <v>7.3901000000000003</v>
      </c>
      <c r="J34" s="31"/>
      <c r="K34" s="35" t="s">
        <v>567</v>
      </c>
    </row>
    <row r="35" spans="2:11" x14ac:dyDescent="0.25">
      <c r="B35" s="8" t="s">
        <v>4277</v>
      </c>
      <c r="C35" s="57" t="s">
        <v>58</v>
      </c>
      <c r="D35" s="54" t="s">
        <v>4278</v>
      </c>
      <c r="E35" s="6" t="s">
        <v>700</v>
      </c>
      <c r="F35" s="19">
        <v>400</v>
      </c>
      <c r="G35" s="24">
        <v>1955.62</v>
      </c>
      <c r="H35" s="24">
        <v>2.13</v>
      </c>
      <c r="I35" s="31">
        <v>7.5998999999999999</v>
      </c>
      <c r="J35" s="31"/>
      <c r="K35" s="35" t="s">
        <v>567</v>
      </c>
    </row>
    <row r="36" spans="2:11" x14ac:dyDescent="0.25">
      <c r="B36" s="8" t="s">
        <v>4279</v>
      </c>
      <c r="C36" s="57" t="s">
        <v>1171</v>
      </c>
      <c r="D36" s="54" t="s">
        <v>4280</v>
      </c>
      <c r="E36" s="6" t="s">
        <v>700</v>
      </c>
      <c r="F36" s="19">
        <v>200</v>
      </c>
      <c r="G36" s="24">
        <v>983.93</v>
      </c>
      <c r="H36" s="24">
        <v>1.07</v>
      </c>
      <c r="I36" s="31">
        <v>6.93</v>
      </c>
      <c r="J36" s="31"/>
      <c r="K36" s="35" t="s">
        <v>567</v>
      </c>
    </row>
    <row r="37" spans="2:11" x14ac:dyDescent="0.25">
      <c r="C37" s="58" t="s">
        <v>39</v>
      </c>
      <c r="D37" s="54"/>
      <c r="E37" s="6"/>
      <c r="F37" s="19"/>
      <c r="G37" s="25">
        <v>27922.13</v>
      </c>
      <c r="H37" s="25">
        <v>30.36</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4305</v>
      </c>
      <c r="C40" s="57" t="s">
        <v>306</v>
      </c>
      <c r="D40" s="54" t="s">
        <v>4306</v>
      </c>
      <c r="E40" s="6" t="s">
        <v>1121</v>
      </c>
      <c r="F40" s="19">
        <v>1800</v>
      </c>
      <c r="G40" s="24">
        <v>8766.06</v>
      </c>
      <c r="H40" s="24">
        <v>9.5299999999999994</v>
      </c>
      <c r="I40" s="31">
        <v>7.11</v>
      </c>
      <c r="J40" s="31"/>
      <c r="K40" s="35" t="s">
        <v>567</v>
      </c>
    </row>
    <row r="41" spans="2:11" x14ac:dyDescent="0.25">
      <c r="B41" s="8" t="s">
        <v>4307</v>
      </c>
      <c r="C41" s="57" t="s">
        <v>120</v>
      </c>
      <c r="D41" s="54" t="s">
        <v>4308</v>
      </c>
      <c r="E41" s="6" t="s">
        <v>700</v>
      </c>
      <c r="F41" s="19">
        <v>1700</v>
      </c>
      <c r="G41" s="24">
        <v>8279.36</v>
      </c>
      <c r="H41" s="24">
        <v>9</v>
      </c>
      <c r="I41" s="31">
        <v>7.1001000000000003</v>
      </c>
      <c r="J41" s="31"/>
      <c r="K41" s="35" t="s">
        <v>567</v>
      </c>
    </row>
    <row r="42" spans="2:11" x14ac:dyDescent="0.25">
      <c r="B42" s="8" t="s">
        <v>2469</v>
      </c>
      <c r="C42" s="57" t="s">
        <v>702</v>
      </c>
      <c r="D42" s="54" t="s">
        <v>2470</v>
      </c>
      <c r="E42" s="6" t="s">
        <v>700</v>
      </c>
      <c r="F42" s="19">
        <v>1700</v>
      </c>
      <c r="G42" s="24">
        <v>8278.77</v>
      </c>
      <c r="H42" s="24">
        <v>9</v>
      </c>
      <c r="I42" s="31">
        <v>7.2249999999999996</v>
      </c>
      <c r="J42" s="31"/>
      <c r="K42" s="35" t="s">
        <v>567</v>
      </c>
    </row>
    <row r="43" spans="2:11" x14ac:dyDescent="0.25">
      <c r="B43" s="8" t="s">
        <v>4309</v>
      </c>
      <c r="C43" s="57" t="s">
        <v>62</v>
      </c>
      <c r="D43" s="54" t="s">
        <v>4310</v>
      </c>
      <c r="E43" s="6" t="s">
        <v>1129</v>
      </c>
      <c r="F43" s="19">
        <v>1700</v>
      </c>
      <c r="G43" s="24">
        <v>8278.4599999999991</v>
      </c>
      <c r="H43" s="24">
        <v>9</v>
      </c>
      <c r="I43" s="31">
        <v>7.1299000000000001</v>
      </c>
      <c r="J43" s="31"/>
      <c r="K43" s="35" t="s">
        <v>567</v>
      </c>
    </row>
    <row r="44" spans="2:11" x14ac:dyDescent="0.25">
      <c r="B44" s="8" t="s">
        <v>2465</v>
      </c>
      <c r="C44" s="57" t="s">
        <v>66</v>
      </c>
      <c r="D44" s="54" t="s">
        <v>2466</v>
      </c>
      <c r="E44" s="6" t="s">
        <v>700</v>
      </c>
      <c r="F44" s="19">
        <v>1700</v>
      </c>
      <c r="G44" s="24">
        <v>8276.56</v>
      </c>
      <c r="H44" s="24">
        <v>9</v>
      </c>
      <c r="I44" s="31">
        <v>7.1924999999999999</v>
      </c>
      <c r="J44" s="31"/>
      <c r="K44" s="35" t="s">
        <v>567</v>
      </c>
    </row>
    <row r="45" spans="2:11" x14ac:dyDescent="0.25">
      <c r="B45" s="8" t="s">
        <v>4311</v>
      </c>
      <c r="C45" s="57" t="s">
        <v>705</v>
      </c>
      <c r="D45" s="54" t="s">
        <v>4312</v>
      </c>
      <c r="E45" s="6" t="s">
        <v>700</v>
      </c>
      <c r="F45" s="19">
        <v>1700</v>
      </c>
      <c r="G45" s="24">
        <v>8276.31</v>
      </c>
      <c r="H45" s="24">
        <v>9</v>
      </c>
      <c r="I45" s="31">
        <v>7.2009999999999996</v>
      </c>
      <c r="J45" s="31"/>
      <c r="K45" s="35" t="s">
        <v>567</v>
      </c>
    </row>
    <row r="46" spans="2:11" x14ac:dyDescent="0.25">
      <c r="B46" s="8" t="s">
        <v>3589</v>
      </c>
      <c r="C46" s="57" t="s">
        <v>438</v>
      </c>
      <c r="D46" s="54" t="s">
        <v>3590</v>
      </c>
      <c r="E46" s="6" t="s">
        <v>700</v>
      </c>
      <c r="F46" s="19">
        <v>1400</v>
      </c>
      <c r="G46" s="24">
        <v>6910.59</v>
      </c>
      <c r="H46" s="24">
        <v>7.51</v>
      </c>
      <c r="I46" s="31">
        <v>6.9451000000000001</v>
      </c>
      <c r="J46" s="31"/>
      <c r="K46" s="35" t="s">
        <v>567</v>
      </c>
    </row>
    <row r="47" spans="2:11" x14ac:dyDescent="0.25">
      <c r="C47" s="58" t="s">
        <v>39</v>
      </c>
      <c r="D47" s="54"/>
      <c r="E47" s="6"/>
      <c r="F47" s="19"/>
      <c r="G47" s="25">
        <v>57066.11</v>
      </c>
      <c r="H47" s="25">
        <v>62.04</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1732</v>
      </c>
      <c r="C50" s="57" t="s">
        <v>1733</v>
      </c>
      <c r="D50" s="54" t="s">
        <v>1734</v>
      </c>
      <c r="E50" s="6" t="s">
        <v>640</v>
      </c>
      <c r="F50" s="19">
        <v>5000000</v>
      </c>
      <c r="G50" s="24">
        <v>4880.6000000000004</v>
      </c>
      <c r="H50" s="24">
        <v>5.31</v>
      </c>
      <c r="I50" s="31">
        <v>6.8167</v>
      </c>
      <c r="J50" s="31"/>
      <c r="K50" s="35"/>
    </row>
    <row r="51" spans="1:11" x14ac:dyDescent="0.25">
      <c r="C51" s="58" t="s">
        <v>39</v>
      </c>
      <c r="D51" s="54"/>
      <c r="E51" s="6"/>
      <c r="F51" s="19"/>
      <c r="G51" s="25">
        <v>4880.6000000000004</v>
      </c>
      <c r="H51" s="25">
        <v>5.31</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71.91</v>
      </c>
      <c r="H67" s="24">
        <v>0.08</v>
      </c>
      <c r="I67" s="31"/>
      <c r="J67" s="31"/>
      <c r="K67" s="35"/>
    </row>
    <row r="68" spans="1:54" x14ac:dyDescent="0.25">
      <c r="C68" s="58" t="s">
        <v>39</v>
      </c>
      <c r="D68" s="54"/>
      <c r="E68" s="6"/>
      <c r="F68" s="19"/>
      <c r="G68" s="25">
        <v>71.91</v>
      </c>
      <c r="H68" s="25">
        <v>0.08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4772</v>
      </c>
      <c r="D71" s="54"/>
      <c r="E71" s="6"/>
      <c r="F71" s="19"/>
      <c r="G71" s="24" t="s">
        <v>2</v>
      </c>
      <c r="H71" s="24" t="s">
        <v>2</v>
      </c>
      <c r="I71" s="31"/>
      <c r="J71" s="31"/>
      <c r="K71" s="35"/>
      <c r="L71" s="3"/>
      <c r="AI71" s="3"/>
      <c r="AV71" s="3"/>
      <c r="AX71" s="3"/>
      <c r="BB71" s="3"/>
    </row>
    <row r="72" spans="1:54" x14ac:dyDescent="0.25">
      <c r="B72" s="8"/>
      <c r="C72" s="57" t="s">
        <v>40</v>
      </c>
      <c r="D72" s="54"/>
      <c r="E72" s="6"/>
      <c r="F72" s="19"/>
      <c r="G72" s="24">
        <v>60.55</v>
      </c>
      <c r="H72" s="24">
        <v>0.05</v>
      </c>
      <c r="I72" s="31"/>
      <c r="J72" s="31"/>
      <c r="K72" s="35"/>
    </row>
    <row r="73" spans="1:54" x14ac:dyDescent="0.25">
      <c r="C73" s="58" t="s">
        <v>39</v>
      </c>
      <c r="D73" s="54"/>
      <c r="E73" s="6"/>
      <c r="F73" s="19"/>
      <c r="G73" s="25">
        <v>60.55</v>
      </c>
      <c r="H73" s="25">
        <v>0.05</v>
      </c>
      <c r="I73" s="31"/>
      <c r="J73" s="31"/>
      <c r="K73" s="35"/>
    </row>
    <row r="74" spans="1:54" x14ac:dyDescent="0.25">
      <c r="C74" s="57"/>
      <c r="D74" s="54"/>
      <c r="E74" s="6"/>
      <c r="F74" s="19"/>
      <c r="G74" s="24"/>
      <c r="H74" s="24"/>
      <c r="I74" s="31"/>
      <c r="J74" s="31"/>
      <c r="K74" s="35"/>
    </row>
    <row r="75" spans="1:54" x14ac:dyDescent="0.25">
      <c r="C75" s="60" t="s">
        <v>41</v>
      </c>
      <c r="D75" s="55"/>
      <c r="E75" s="5"/>
      <c r="F75" s="20"/>
      <c r="G75" s="26">
        <v>91985.16</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5" t="s">
        <v>4843</v>
      </c>
      <c r="E85" s="85" t="s">
        <v>4844</v>
      </c>
      <c r="F85" s="86"/>
    </row>
    <row r="86" spans="3:6" x14ac:dyDescent="0.25">
      <c r="E86" s="2" t="s">
        <v>4904</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4313</v>
      </c>
      <c r="J2" s="38" t="s">
        <v>4586</v>
      </c>
    </row>
    <row r="3" spans="1:54" ht="16.5" x14ac:dyDescent="0.3">
      <c r="C3" s="1" t="s">
        <v>26</v>
      </c>
      <c r="D3" s="21" t="s">
        <v>4314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3598</v>
      </c>
      <c r="C38" s="57" t="s">
        <v>3599</v>
      </c>
      <c r="D38" s="54" t="s">
        <v>3600</v>
      </c>
      <c r="E38" s="6" t="s">
        <v>640</v>
      </c>
      <c r="F38" s="19">
        <v>34000000</v>
      </c>
      <c r="G38" s="24">
        <v>27991.38</v>
      </c>
      <c r="H38" s="24">
        <v>95.04</v>
      </c>
      <c r="I38" s="31">
        <v>7.2441861999999997</v>
      </c>
      <c r="J38" s="31"/>
      <c r="K38" s="35"/>
    </row>
    <row r="39" spans="1:11" x14ac:dyDescent="0.25">
      <c r="B39" s="8" t="s">
        <v>3601</v>
      </c>
      <c r="C39" s="57" t="s">
        <v>3599</v>
      </c>
      <c r="D39" s="54" t="s">
        <v>3602</v>
      </c>
      <c r="E39" s="6" t="s">
        <v>640</v>
      </c>
      <c r="F39" s="19">
        <v>957100</v>
      </c>
      <c r="G39" s="24">
        <v>787.96</v>
      </c>
      <c r="H39" s="24">
        <v>2.68</v>
      </c>
      <c r="I39" s="31">
        <v>7.2441861999999997</v>
      </c>
      <c r="J39" s="31"/>
      <c r="K39" s="35"/>
    </row>
    <row r="40" spans="1:11" x14ac:dyDescent="0.25">
      <c r="B40" s="8" t="s">
        <v>1439</v>
      </c>
      <c r="C40" s="57" t="s">
        <v>1440</v>
      </c>
      <c r="D40" s="54" t="s">
        <v>1441</v>
      </c>
      <c r="E40" s="6" t="s">
        <v>640</v>
      </c>
      <c r="F40" s="19">
        <v>506700</v>
      </c>
      <c r="G40" s="24">
        <v>497.25</v>
      </c>
      <c r="H40" s="24">
        <v>1.69</v>
      </c>
      <c r="I40" s="31">
        <v>6.7328999999999999</v>
      </c>
      <c r="J40" s="31"/>
      <c r="K40" s="35"/>
    </row>
    <row r="41" spans="1:11" x14ac:dyDescent="0.25">
      <c r="B41" s="8" t="s">
        <v>2932</v>
      </c>
      <c r="C41" s="57" t="s">
        <v>2933</v>
      </c>
      <c r="D41" s="54" t="s">
        <v>2934</v>
      </c>
      <c r="E41" s="6" t="s">
        <v>640</v>
      </c>
      <c r="F41" s="19">
        <v>125000</v>
      </c>
      <c r="G41" s="24">
        <v>103.52</v>
      </c>
      <c r="H41" s="24">
        <v>0.35</v>
      </c>
      <c r="I41" s="31">
        <v>7.2419928999999996</v>
      </c>
      <c r="J41" s="31"/>
      <c r="K41" s="35"/>
    </row>
    <row r="42" spans="1:11" x14ac:dyDescent="0.25">
      <c r="C42" s="58" t="s">
        <v>39</v>
      </c>
      <c r="D42" s="54"/>
      <c r="E42" s="6"/>
      <c r="F42" s="19"/>
      <c r="G42" s="25">
        <v>29380.11</v>
      </c>
      <c r="H42" s="25">
        <v>99.76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57.24</v>
      </c>
      <c r="H54" s="24">
        <v>0.19</v>
      </c>
      <c r="I54" s="31"/>
      <c r="J54" s="31"/>
      <c r="K54" s="35"/>
    </row>
    <row r="55" spans="1:54" x14ac:dyDescent="0.25">
      <c r="C55" s="58" t="s">
        <v>39</v>
      </c>
      <c r="D55" s="54"/>
      <c r="E55" s="6"/>
      <c r="F55" s="19"/>
      <c r="G55" s="25">
        <v>57.24</v>
      </c>
      <c r="H55" s="25">
        <v>0.19</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4772</v>
      </c>
      <c r="D58" s="54"/>
      <c r="E58" s="6"/>
      <c r="F58" s="19"/>
      <c r="G58" s="24" t="s">
        <v>2</v>
      </c>
      <c r="H58" s="24" t="s">
        <v>2</v>
      </c>
      <c r="I58" s="31"/>
      <c r="J58" s="31"/>
      <c r="K58" s="35"/>
      <c r="L58" s="3"/>
      <c r="AI58" s="3"/>
      <c r="AV58" s="3"/>
      <c r="AX58" s="3"/>
      <c r="BB58" s="3"/>
    </row>
    <row r="59" spans="1:54" x14ac:dyDescent="0.25">
      <c r="B59" s="8"/>
      <c r="C59" s="57" t="s">
        <v>40</v>
      </c>
      <c r="D59" s="54"/>
      <c r="E59" s="6"/>
      <c r="F59" s="19"/>
      <c r="G59" s="24">
        <v>15.49</v>
      </c>
      <c r="H59" s="24">
        <v>0.05</v>
      </c>
      <c r="I59" s="31"/>
      <c r="J59" s="31"/>
      <c r="K59" s="35"/>
    </row>
    <row r="60" spans="1:54" x14ac:dyDescent="0.25">
      <c r="C60" s="58" t="s">
        <v>39</v>
      </c>
      <c r="D60" s="54"/>
      <c r="E60" s="6"/>
      <c r="F60" s="19"/>
      <c r="G60" s="25">
        <v>15.49</v>
      </c>
      <c r="H60" s="25">
        <v>0.05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29452.84</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5" t="s">
        <v>4843</v>
      </c>
      <c r="E72" s="85" t="s">
        <v>4844</v>
      </c>
      <c r="F72" s="86"/>
    </row>
    <row r="73" spans="3:11" x14ac:dyDescent="0.25">
      <c r="E73" s="2" t="s">
        <v>4885</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4315</v>
      </c>
      <c r="J2" s="38" t="s">
        <v>4586</v>
      </c>
    </row>
    <row r="3" spans="1:54" ht="16.5" x14ac:dyDescent="0.3">
      <c r="C3" s="1" t="s">
        <v>26</v>
      </c>
      <c r="D3" s="21" t="s">
        <v>4316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3598</v>
      </c>
      <c r="C38" s="57" t="s">
        <v>3599</v>
      </c>
      <c r="D38" s="54" t="s">
        <v>3600</v>
      </c>
      <c r="E38" s="6" t="s">
        <v>640</v>
      </c>
      <c r="F38" s="19">
        <v>18000000</v>
      </c>
      <c r="G38" s="24">
        <v>14818.97</v>
      </c>
      <c r="H38" s="24">
        <v>84.07</v>
      </c>
      <c r="I38" s="31">
        <v>7.2441861999999997</v>
      </c>
      <c r="J38" s="31"/>
      <c r="K38" s="35"/>
    </row>
    <row r="39" spans="1:11" x14ac:dyDescent="0.25">
      <c r="B39" s="8" t="s">
        <v>2944</v>
      </c>
      <c r="C39" s="57" t="s">
        <v>2945</v>
      </c>
      <c r="D39" s="54" t="s">
        <v>2946</v>
      </c>
      <c r="E39" s="6" t="s">
        <v>640</v>
      </c>
      <c r="F39" s="19">
        <v>2300000</v>
      </c>
      <c r="G39" s="24">
        <v>1902.09</v>
      </c>
      <c r="H39" s="24">
        <v>10.79</v>
      </c>
      <c r="I39" s="31">
        <v>7.2426139999999997</v>
      </c>
      <c r="J39" s="31"/>
      <c r="K39" s="35"/>
    </row>
    <row r="40" spans="1:11" x14ac:dyDescent="0.25">
      <c r="B40" s="8" t="s">
        <v>3601</v>
      </c>
      <c r="C40" s="57" t="s">
        <v>3599</v>
      </c>
      <c r="D40" s="54" t="s">
        <v>3602</v>
      </c>
      <c r="E40" s="6" t="s">
        <v>640</v>
      </c>
      <c r="F40" s="19">
        <v>506700</v>
      </c>
      <c r="G40" s="24">
        <v>417.15</v>
      </c>
      <c r="H40" s="24">
        <v>2.37</v>
      </c>
      <c r="I40" s="31">
        <v>7.2441861999999997</v>
      </c>
      <c r="J40" s="31"/>
      <c r="K40" s="35"/>
    </row>
    <row r="41" spans="1:11" x14ac:dyDescent="0.25">
      <c r="B41" s="8" t="s">
        <v>2932</v>
      </c>
      <c r="C41" s="57" t="s">
        <v>2933</v>
      </c>
      <c r="D41" s="54" t="s">
        <v>2934</v>
      </c>
      <c r="E41" s="6" t="s">
        <v>640</v>
      </c>
      <c r="F41" s="19">
        <v>500000</v>
      </c>
      <c r="G41" s="24">
        <v>414.07</v>
      </c>
      <c r="H41" s="24">
        <v>2.35</v>
      </c>
      <c r="I41" s="31">
        <v>7.2419928999999996</v>
      </c>
      <c r="J41" s="31"/>
      <c r="K41" s="35"/>
    </row>
    <row r="42" spans="1:11" x14ac:dyDescent="0.25">
      <c r="C42" s="58" t="s">
        <v>39</v>
      </c>
      <c r="D42" s="54"/>
      <c r="E42" s="6"/>
      <c r="F42" s="19"/>
      <c r="G42" s="25">
        <v>17552.28</v>
      </c>
      <c r="H42" s="25">
        <v>99.58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61.51</v>
      </c>
      <c r="H54" s="24">
        <v>0.35</v>
      </c>
      <c r="I54" s="31"/>
      <c r="J54" s="31"/>
      <c r="K54" s="35"/>
    </row>
    <row r="55" spans="1:54" x14ac:dyDescent="0.25">
      <c r="C55" s="58" t="s">
        <v>39</v>
      </c>
      <c r="D55" s="54"/>
      <c r="E55" s="6"/>
      <c r="F55" s="19"/>
      <c r="G55" s="25">
        <v>61.51</v>
      </c>
      <c r="H55" s="25">
        <v>0.35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4772</v>
      </c>
      <c r="D58" s="54"/>
      <c r="E58" s="6"/>
      <c r="F58" s="19"/>
      <c r="G58" s="24" t="s">
        <v>2</v>
      </c>
      <c r="H58" s="24" t="s">
        <v>2</v>
      </c>
      <c r="I58" s="31"/>
      <c r="J58" s="31"/>
      <c r="K58" s="35"/>
      <c r="L58" s="3"/>
      <c r="AI58" s="3"/>
      <c r="AV58" s="3"/>
      <c r="AX58" s="3"/>
      <c r="BB58" s="3"/>
    </row>
    <row r="59" spans="1:54" x14ac:dyDescent="0.25">
      <c r="B59" s="8"/>
      <c r="C59" s="57" t="s">
        <v>40</v>
      </c>
      <c r="D59" s="54"/>
      <c r="E59" s="6"/>
      <c r="F59" s="19"/>
      <c r="G59" s="24">
        <v>12.95</v>
      </c>
      <c r="H59" s="24">
        <v>7.0000000000000007E-2</v>
      </c>
      <c r="I59" s="31"/>
      <c r="J59" s="31"/>
      <c r="K59" s="35"/>
    </row>
    <row r="60" spans="1:54" x14ac:dyDescent="0.25">
      <c r="C60" s="58" t="s">
        <v>39</v>
      </c>
      <c r="D60" s="54"/>
      <c r="E60" s="6"/>
      <c r="F60" s="19"/>
      <c r="G60" s="25">
        <v>12.95</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17626.740000000002</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5" t="s">
        <v>4843</v>
      </c>
      <c r="E72" s="85" t="s">
        <v>4844</v>
      </c>
      <c r="F72" s="86"/>
    </row>
    <row r="73" spans="3:11" x14ac:dyDescent="0.25">
      <c r="E73" s="2" t="s">
        <v>4885</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4317</v>
      </c>
      <c r="J2" s="38" t="s">
        <v>4586</v>
      </c>
    </row>
    <row r="3" spans="1:54" ht="16.5" x14ac:dyDescent="0.3">
      <c r="C3" s="1" t="s">
        <v>26</v>
      </c>
      <c r="D3" s="21" t="s">
        <v>4318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4319</v>
      </c>
      <c r="C24" s="57" t="s">
        <v>4320</v>
      </c>
      <c r="D24" s="54" t="s">
        <v>4321</v>
      </c>
      <c r="E24" s="6" t="s">
        <v>640</v>
      </c>
      <c r="F24" s="19">
        <v>29500000</v>
      </c>
      <c r="G24" s="24">
        <v>29635.08</v>
      </c>
      <c r="H24" s="24">
        <v>38.61</v>
      </c>
      <c r="I24" s="31">
        <v>7.4984153999999998</v>
      </c>
      <c r="J24" s="31"/>
      <c r="K24" s="35"/>
    </row>
    <row r="25" spans="1:11" x14ac:dyDescent="0.25">
      <c r="B25" s="8" t="s">
        <v>644</v>
      </c>
      <c r="C25" s="57" t="s">
        <v>645</v>
      </c>
      <c r="D25" s="54" t="s">
        <v>646</v>
      </c>
      <c r="E25" s="6" t="s">
        <v>640</v>
      </c>
      <c r="F25" s="19">
        <v>19000000</v>
      </c>
      <c r="G25" s="24">
        <v>19306.28</v>
      </c>
      <c r="H25" s="24">
        <v>25.16</v>
      </c>
      <c r="I25" s="31">
        <v>7.3506659000000001</v>
      </c>
      <c r="J25" s="31"/>
      <c r="K25" s="35"/>
    </row>
    <row r="26" spans="1:11" x14ac:dyDescent="0.25">
      <c r="B26" s="8" t="s">
        <v>4322</v>
      </c>
      <c r="C26" s="57" t="s">
        <v>4323</v>
      </c>
      <c r="D26" s="54" t="s">
        <v>4324</v>
      </c>
      <c r="E26" s="6" t="s">
        <v>640</v>
      </c>
      <c r="F26" s="19">
        <v>14400000</v>
      </c>
      <c r="G26" s="24">
        <v>14394.79</v>
      </c>
      <c r="H26" s="24">
        <v>18.760000000000002</v>
      </c>
      <c r="I26" s="31">
        <v>7.4971933000000002</v>
      </c>
      <c r="J26" s="31"/>
      <c r="K26" s="35"/>
    </row>
    <row r="27" spans="1:11" x14ac:dyDescent="0.25">
      <c r="B27" s="8" t="s">
        <v>4325</v>
      </c>
      <c r="C27" s="57" t="s">
        <v>4326</v>
      </c>
      <c r="D27" s="54" t="s">
        <v>4327</v>
      </c>
      <c r="E27" s="6" t="s">
        <v>640</v>
      </c>
      <c r="F27" s="19">
        <v>5000000</v>
      </c>
      <c r="G27" s="24">
        <v>4662.3100000000004</v>
      </c>
      <c r="H27" s="24">
        <v>6.07</v>
      </c>
      <c r="I27" s="31">
        <v>7.4648203000000004</v>
      </c>
      <c r="J27" s="31"/>
      <c r="K27" s="35"/>
    </row>
    <row r="28" spans="1:11" x14ac:dyDescent="0.25">
      <c r="B28" s="8" t="s">
        <v>4328</v>
      </c>
      <c r="C28" s="57" t="s">
        <v>4329</v>
      </c>
      <c r="D28" s="54" t="s">
        <v>4330</v>
      </c>
      <c r="E28" s="6" t="s">
        <v>640</v>
      </c>
      <c r="F28" s="19">
        <v>2500000</v>
      </c>
      <c r="G28" s="24">
        <v>2480.9899999999998</v>
      </c>
      <c r="H28" s="24">
        <v>3.23</v>
      </c>
      <c r="I28" s="31">
        <v>7.4984153999999998</v>
      </c>
      <c r="J28" s="31"/>
      <c r="K28" s="35"/>
    </row>
    <row r="29" spans="1:11" x14ac:dyDescent="0.25">
      <c r="B29" s="8" t="s">
        <v>4331</v>
      </c>
      <c r="C29" s="57" t="s">
        <v>4332</v>
      </c>
      <c r="D29" s="54" t="s">
        <v>4333</v>
      </c>
      <c r="E29" s="6" t="s">
        <v>640</v>
      </c>
      <c r="F29" s="19">
        <v>2500000</v>
      </c>
      <c r="G29" s="24">
        <v>2311.35</v>
      </c>
      <c r="H29" s="24">
        <v>3.01</v>
      </c>
      <c r="I29" s="31">
        <v>7.4882850999999997</v>
      </c>
      <c r="J29" s="31"/>
      <c r="K29" s="35"/>
    </row>
    <row r="30" spans="1:11" x14ac:dyDescent="0.25">
      <c r="B30" s="8" t="s">
        <v>4334</v>
      </c>
      <c r="C30" s="57" t="s">
        <v>4335</v>
      </c>
      <c r="D30" s="54" t="s">
        <v>4336</v>
      </c>
      <c r="E30" s="6" t="s">
        <v>640</v>
      </c>
      <c r="F30" s="19">
        <v>1000000</v>
      </c>
      <c r="G30" s="24">
        <v>1044.19</v>
      </c>
      <c r="H30" s="24">
        <v>1.36</v>
      </c>
      <c r="I30" s="31">
        <v>7.4940880999999999</v>
      </c>
      <c r="J30" s="31"/>
      <c r="K30" s="35"/>
    </row>
    <row r="31" spans="1:11" x14ac:dyDescent="0.25">
      <c r="C31" s="58" t="s">
        <v>39</v>
      </c>
      <c r="D31" s="54"/>
      <c r="E31" s="6"/>
      <c r="F31" s="19"/>
      <c r="G31" s="25">
        <v>73834.990000000005</v>
      </c>
      <c r="H31" s="25">
        <v>96.2</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4343.1000000000004</v>
      </c>
      <c r="H57" s="24">
        <v>5.66</v>
      </c>
      <c r="I57" s="31"/>
      <c r="J57" s="31"/>
      <c r="K57" s="35"/>
    </row>
    <row r="58" spans="1:54" x14ac:dyDescent="0.25">
      <c r="C58" s="58" t="s">
        <v>39</v>
      </c>
      <c r="D58" s="54"/>
      <c r="E58" s="6"/>
      <c r="F58" s="19"/>
      <c r="G58" s="25">
        <v>4343.1000000000004</v>
      </c>
      <c r="H58" s="25">
        <v>5.66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4772</v>
      </c>
      <c r="D61" s="54"/>
      <c r="E61" s="6"/>
      <c r="F61" s="19"/>
      <c r="G61" s="24" t="s">
        <v>2</v>
      </c>
      <c r="H61" s="24" t="s">
        <v>2</v>
      </c>
      <c r="I61" s="31"/>
      <c r="J61" s="31"/>
      <c r="K61" s="35"/>
      <c r="L61" s="3"/>
      <c r="AI61" s="3"/>
      <c r="AV61" s="3"/>
      <c r="AX61" s="3"/>
      <c r="BB61" s="3"/>
    </row>
    <row r="62" spans="1:54" x14ac:dyDescent="0.25">
      <c r="B62" s="8"/>
      <c r="C62" s="57" t="s">
        <v>40</v>
      </c>
      <c r="D62" s="54"/>
      <c r="E62" s="6"/>
      <c r="F62" s="19"/>
      <c r="G62" s="24">
        <v>-1432.14</v>
      </c>
      <c r="H62" s="24">
        <v>-1.86</v>
      </c>
      <c r="I62" s="31"/>
      <c r="J62" s="31"/>
      <c r="K62" s="35"/>
    </row>
    <row r="63" spans="1:54" x14ac:dyDescent="0.25">
      <c r="C63" s="58" t="s">
        <v>39</v>
      </c>
      <c r="D63" s="54"/>
      <c r="E63" s="6"/>
      <c r="F63" s="19"/>
      <c r="G63" s="25">
        <v>-1432.14</v>
      </c>
      <c r="H63" s="25">
        <v>-1.86</v>
      </c>
      <c r="I63" s="31"/>
      <c r="J63" s="31"/>
      <c r="K63" s="35"/>
    </row>
    <row r="64" spans="1:54" x14ac:dyDescent="0.25">
      <c r="C64" s="57"/>
      <c r="D64" s="54"/>
      <c r="E64" s="6"/>
      <c r="F64" s="19"/>
      <c r="G64" s="24"/>
      <c r="H64" s="24"/>
      <c r="I64" s="31"/>
      <c r="J64" s="31"/>
      <c r="K64" s="35"/>
    </row>
    <row r="65" spans="3:11" x14ac:dyDescent="0.25">
      <c r="C65" s="60" t="s">
        <v>41</v>
      </c>
      <c r="D65" s="55"/>
      <c r="E65" s="5"/>
      <c r="F65" s="20"/>
      <c r="G65" s="26">
        <v>76745.95</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5" t="s">
        <v>4843</v>
      </c>
      <c r="E75" s="85" t="s">
        <v>4844</v>
      </c>
      <c r="F75" s="86"/>
    </row>
    <row r="76" spans="3:11" x14ac:dyDescent="0.25">
      <c r="E76" s="2" t="s">
        <v>4905</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2537</v>
      </c>
      <c r="J2" s="38" t="s">
        <v>4586</v>
      </c>
    </row>
    <row r="3" spans="1:54" ht="16.5" x14ac:dyDescent="0.3">
      <c r="C3" s="1" t="s">
        <v>26</v>
      </c>
      <c r="D3" s="21" t="s">
        <v>4337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4338</v>
      </c>
      <c r="C26" s="57" t="s">
        <v>4339</v>
      </c>
      <c r="D26" s="54" t="s">
        <v>4340</v>
      </c>
      <c r="E26" s="6" t="s">
        <v>640</v>
      </c>
      <c r="F26" s="19">
        <v>3000000</v>
      </c>
      <c r="G26" s="24">
        <v>3086.73</v>
      </c>
      <c r="H26" s="24">
        <v>22.32</v>
      </c>
      <c r="I26" s="31">
        <v>7.4525489</v>
      </c>
      <c r="J26" s="31"/>
      <c r="K26" s="35"/>
    </row>
    <row r="27" spans="1:11" x14ac:dyDescent="0.25">
      <c r="B27" s="8" t="s">
        <v>2890</v>
      </c>
      <c r="C27" s="57" t="s">
        <v>2891</v>
      </c>
      <c r="D27" s="54" t="s">
        <v>2892</v>
      </c>
      <c r="E27" s="6" t="s">
        <v>640</v>
      </c>
      <c r="F27" s="19">
        <v>3000000</v>
      </c>
      <c r="G27" s="24">
        <v>3070.21</v>
      </c>
      <c r="H27" s="24">
        <v>22.2</v>
      </c>
      <c r="I27" s="31">
        <v>7.4289807999999997</v>
      </c>
      <c r="J27" s="31"/>
      <c r="K27" s="35"/>
    </row>
    <row r="28" spans="1:11" x14ac:dyDescent="0.25">
      <c r="B28" s="8" t="s">
        <v>4341</v>
      </c>
      <c r="C28" s="57" t="s">
        <v>4342</v>
      </c>
      <c r="D28" s="54" t="s">
        <v>4343</v>
      </c>
      <c r="E28" s="6" t="s">
        <v>640</v>
      </c>
      <c r="F28" s="19">
        <v>3000000</v>
      </c>
      <c r="G28" s="24">
        <v>3048.82</v>
      </c>
      <c r="H28" s="24">
        <v>22.05</v>
      </c>
      <c r="I28" s="31">
        <v>7.4384125000000001</v>
      </c>
      <c r="J28" s="31"/>
      <c r="K28" s="35"/>
    </row>
    <row r="29" spans="1:11" x14ac:dyDescent="0.25">
      <c r="B29" s="8" t="s">
        <v>4344</v>
      </c>
      <c r="C29" s="57" t="s">
        <v>4345</v>
      </c>
      <c r="D29" s="54" t="s">
        <v>4346</v>
      </c>
      <c r="E29" s="6" t="s">
        <v>640</v>
      </c>
      <c r="F29" s="19">
        <v>2000000</v>
      </c>
      <c r="G29" s="24">
        <v>1938.39</v>
      </c>
      <c r="H29" s="24">
        <v>14.02</v>
      </c>
      <c r="I29" s="31">
        <v>7.4274750000000003</v>
      </c>
      <c r="J29" s="31"/>
      <c r="K29" s="35"/>
    </row>
    <row r="30" spans="1:11" x14ac:dyDescent="0.25">
      <c r="B30" s="8" t="s">
        <v>4347</v>
      </c>
      <c r="C30" s="57" t="s">
        <v>4348</v>
      </c>
      <c r="D30" s="54" t="s">
        <v>4349</v>
      </c>
      <c r="E30" s="6" t="s">
        <v>640</v>
      </c>
      <c r="F30" s="19">
        <v>500000</v>
      </c>
      <c r="G30" s="24">
        <v>514.66</v>
      </c>
      <c r="H30" s="24">
        <v>3.72</v>
      </c>
      <c r="I30" s="31">
        <v>7.4355143999999997</v>
      </c>
      <c r="J30" s="31"/>
      <c r="K30" s="35"/>
    </row>
    <row r="31" spans="1:11" x14ac:dyDescent="0.25">
      <c r="B31" s="8" t="s">
        <v>3021</v>
      </c>
      <c r="C31" s="57" t="s">
        <v>3022</v>
      </c>
      <c r="D31" s="54" t="s">
        <v>3023</v>
      </c>
      <c r="E31" s="6" t="s">
        <v>640</v>
      </c>
      <c r="F31" s="19">
        <v>500000</v>
      </c>
      <c r="G31" s="24">
        <v>509.21</v>
      </c>
      <c r="H31" s="24">
        <v>3.68</v>
      </c>
      <c r="I31" s="31">
        <v>7.4118943000000002</v>
      </c>
      <c r="J31" s="31"/>
      <c r="K31" s="35"/>
    </row>
    <row r="32" spans="1:11" x14ac:dyDescent="0.25">
      <c r="B32" s="8" t="s">
        <v>4350</v>
      </c>
      <c r="C32" s="57" t="s">
        <v>4351</v>
      </c>
      <c r="D32" s="54" t="s">
        <v>4352</v>
      </c>
      <c r="E32" s="6" t="s">
        <v>640</v>
      </c>
      <c r="F32" s="19">
        <v>500000</v>
      </c>
      <c r="G32" s="24">
        <v>496.61</v>
      </c>
      <c r="H32" s="24">
        <v>3.59</v>
      </c>
      <c r="I32" s="31">
        <v>7.3917660999999999</v>
      </c>
      <c r="J32" s="31"/>
      <c r="K32" s="35"/>
    </row>
    <row r="33" spans="1:11" x14ac:dyDescent="0.25">
      <c r="B33" s="8" t="s">
        <v>3024</v>
      </c>
      <c r="C33" s="57" t="s">
        <v>3025</v>
      </c>
      <c r="D33" s="54" t="s">
        <v>3026</v>
      </c>
      <c r="E33" s="6" t="s">
        <v>640</v>
      </c>
      <c r="F33" s="19">
        <v>270000</v>
      </c>
      <c r="G33" s="24">
        <v>275.08999999999997</v>
      </c>
      <c r="H33" s="24">
        <v>1.99</v>
      </c>
      <c r="I33" s="31">
        <v>7.4147644000000001</v>
      </c>
      <c r="J33" s="31"/>
      <c r="K33" s="35"/>
    </row>
    <row r="34" spans="1:11" x14ac:dyDescent="0.25">
      <c r="C34" s="58" t="s">
        <v>39</v>
      </c>
      <c r="D34" s="54"/>
      <c r="E34" s="6"/>
      <c r="F34" s="19"/>
      <c r="G34" s="25">
        <v>12939.72</v>
      </c>
      <c r="H34" s="25">
        <v>93.57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2944</v>
      </c>
      <c r="C46" s="57" t="s">
        <v>2945</v>
      </c>
      <c r="D46" s="54" t="s">
        <v>2946</v>
      </c>
      <c r="E46" s="6" t="s">
        <v>640</v>
      </c>
      <c r="F46" s="19">
        <v>740000</v>
      </c>
      <c r="G46" s="24">
        <v>611.98</v>
      </c>
      <c r="H46" s="24">
        <v>4.43</v>
      </c>
      <c r="I46" s="31">
        <v>7.2426139999999997</v>
      </c>
      <c r="J46" s="31"/>
      <c r="K46" s="35"/>
    </row>
    <row r="47" spans="1:11" x14ac:dyDescent="0.25">
      <c r="C47" s="58" t="s">
        <v>39</v>
      </c>
      <c r="D47" s="54"/>
      <c r="E47" s="6"/>
      <c r="F47" s="19"/>
      <c r="G47" s="25">
        <v>611.98</v>
      </c>
      <c r="H47" s="25">
        <v>4.43</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19.72</v>
      </c>
      <c r="H59" s="24">
        <v>0.14000000000000001</v>
      </c>
      <c r="I59" s="31"/>
      <c r="J59" s="31"/>
      <c r="K59" s="35"/>
    </row>
    <row r="60" spans="1:54" x14ac:dyDescent="0.25">
      <c r="C60" s="58" t="s">
        <v>39</v>
      </c>
      <c r="D60" s="54"/>
      <c r="E60" s="6"/>
      <c r="F60" s="19"/>
      <c r="G60" s="25">
        <v>19.72</v>
      </c>
      <c r="H60" s="25">
        <v>0.14000000000000001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4772</v>
      </c>
      <c r="D63" s="54"/>
      <c r="E63" s="6"/>
      <c r="F63" s="19"/>
      <c r="G63" s="24" t="s">
        <v>2</v>
      </c>
      <c r="H63" s="24" t="s">
        <v>2</v>
      </c>
      <c r="I63" s="31"/>
      <c r="J63" s="31"/>
      <c r="K63" s="35"/>
      <c r="L63" s="3"/>
      <c r="AI63" s="3"/>
      <c r="AV63" s="3"/>
      <c r="AX63" s="3"/>
      <c r="BB63" s="3"/>
    </row>
    <row r="64" spans="1:54" x14ac:dyDescent="0.25">
      <c r="B64" s="8"/>
      <c r="C64" s="57" t="s">
        <v>40</v>
      </c>
      <c r="D64" s="54"/>
      <c r="E64" s="6"/>
      <c r="F64" s="19"/>
      <c r="G64" s="24">
        <v>257.99</v>
      </c>
      <c r="H64" s="24">
        <v>1.86</v>
      </c>
      <c r="I64" s="31"/>
      <c r="J64" s="31"/>
      <c r="K64" s="35"/>
    </row>
    <row r="65" spans="3:11" x14ac:dyDescent="0.25">
      <c r="C65" s="58" t="s">
        <v>39</v>
      </c>
      <c r="D65" s="54"/>
      <c r="E65" s="6"/>
      <c r="F65" s="19"/>
      <c r="G65" s="25">
        <v>257.99</v>
      </c>
      <c r="H65" s="25">
        <v>1.86</v>
      </c>
      <c r="I65" s="31"/>
      <c r="J65" s="31"/>
      <c r="K65" s="35"/>
    </row>
    <row r="66" spans="3:11" x14ac:dyDescent="0.25">
      <c r="C66" s="57"/>
      <c r="D66" s="54"/>
      <c r="E66" s="6"/>
      <c r="F66" s="19"/>
      <c r="G66" s="24"/>
      <c r="H66" s="24"/>
      <c r="I66" s="31"/>
      <c r="J66" s="31"/>
      <c r="K66" s="35"/>
    </row>
    <row r="67" spans="3:11" x14ac:dyDescent="0.25">
      <c r="C67" s="60" t="s">
        <v>41</v>
      </c>
      <c r="D67" s="55"/>
      <c r="E67" s="5"/>
      <c r="F67" s="20"/>
      <c r="G67" s="26">
        <v>13829.41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5" t="s">
        <v>4843</v>
      </c>
      <c r="E77" s="85" t="s">
        <v>4844</v>
      </c>
      <c r="F77" s="86"/>
    </row>
    <row r="78" spans="3:11" x14ac:dyDescent="0.25">
      <c r="E78" s="2" t="s">
        <v>4885</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4353</v>
      </c>
      <c r="J2" s="38" t="s">
        <v>4586</v>
      </c>
    </row>
    <row r="3" spans="1:54" ht="16.5" x14ac:dyDescent="0.3">
      <c r="C3" s="1" t="s">
        <v>26</v>
      </c>
      <c r="D3" s="21" t="s">
        <v>4354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4355</v>
      </c>
      <c r="C18" s="57" t="s">
        <v>564</v>
      </c>
      <c r="D18" s="54" t="s">
        <v>4356</v>
      </c>
      <c r="E18" s="6" t="s">
        <v>1482</v>
      </c>
      <c r="F18" s="19">
        <v>150</v>
      </c>
      <c r="G18" s="24">
        <v>1480.68</v>
      </c>
      <c r="H18" s="24">
        <v>4.72</v>
      </c>
      <c r="I18" s="31">
        <v>7.2615999999999996</v>
      </c>
      <c r="J18" s="31"/>
      <c r="K18" s="35" t="s">
        <v>567</v>
      </c>
    </row>
    <row r="19" spans="1:11" x14ac:dyDescent="0.25">
      <c r="C19" s="58" t="s">
        <v>39</v>
      </c>
      <c r="D19" s="54"/>
      <c r="E19" s="6"/>
      <c r="F19" s="19"/>
      <c r="G19" s="25">
        <v>1480.68</v>
      </c>
      <c r="H19" s="25">
        <v>4.72</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2152</v>
      </c>
      <c r="C31" s="57" t="s">
        <v>58</v>
      </c>
      <c r="D31" s="54" t="s">
        <v>2153</v>
      </c>
      <c r="E31" s="6" t="s">
        <v>700</v>
      </c>
      <c r="F31" s="19">
        <v>500</v>
      </c>
      <c r="G31" s="24">
        <v>2409.69</v>
      </c>
      <c r="H31" s="24">
        <v>7.69</v>
      </c>
      <c r="I31" s="31">
        <v>7.6849999999999996</v>
      </c>
      <c r="J31" s="31"/>
      <c r="K31" s="35" t="s">
        <v>567</v>
      </c>
    </row>
    <row r="32" spans="1:11" x14ac:dyDescent="0.25">
      <c r="B32" s="8" t="s">
        <v>4357</v>
      </c>
      <c r="C32" s="57" t="s">
        <v>2158</v>
      </c>
      <c r="D32" s="54" t="s">
        <v>4358</v>
      </c>
      <c r="E32" s="6" t="s">
        <v>700</v>
      </c>
      <c r="F32" s="19">
        <v>460</v>
      </c>
      <c r="G32" s="24">
        <v>2206</v>
      </c>
      <c r="H32" s="24">
        <v>7.04</v>
      </c>
      <c r="I32" s="31">
        <v>8.0587999999999997</v>
      </c>
      <c r="J32" s="31"/>
      <c r="K32" s="35" t="s">
        <v>567</v>
      </c>
    </row>
    <row r="33" spans="2:11" x14ac:dyDescent="0.25">
      <c r="B33" s="8" t="s">
        <v>4359</v>
      </c>
      <c r="C33" s="57" t="s">
        <v>589</v>
      </c>
      <c r="D33" s="54" t="s">
        <v>4360</v>
      </c>
      <c r="E33" s="6" t="s">
        <v>700</v>
      </c>
      <c r="F33" s="19">
        <v>400</v>
      </c>
      <c r="G33" s="24">
        <v>1919.98</v>
      </c>
      <c r="H33" s="24">
        <v>6.12</v>
      </c>
      <c r="I33" s="31">
        <v>7.8825000000000003</v>
      </c>
      <c r="J33" s="31"/>
      <c r="K33" s="35" t="s">
        <v>567</v>
      </c>
    </row>
    <row r="34" spans="2:11" x14ac:dyDescent="0.25">
      <c r="B34" s="8" t="s">
        <v>4361</v>
      </c>
      <c r="C34" s="57" t="s">
        <v>1111</v>
      </c>
      <c r="D34" s="54" t="s">
        <v>4362</v>
      </c>
      <c r="E34" s="6" t="s">
        <v>700</v>
      </c>
      <c r="F34" s="19">
        <v>300</v>
      </c>
      <c r="G34" s="24">
        <v>1442.75</v>
      </c>
      <c r="H34" s="24">
        <v>4.5999999999999996</v>
      </c>
      <c r="I34" s="31">
        <v>7.5049999999999999</v>
      </c>
      <c r="J34" s="31"/>
      <c r="K34" s="35" t="s">
        <v>567</v>
      </c>
    </row>
    <row r="35" spans="2:11" x14ac:dyDescent="0.25">
      <c r="C35" s="58" t="s">
        <v>39</v>
      </c>
      <c r="D35" s="54"/>
      <c r="E35" s="6"/>
      <c r="F35" s="19"/>
      <c r="G35" s="25">
        <v>7978.42</v>
      </c>
      <c r="H35" s="25">
        <v>25.45</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4363</v>
      </c>
      <c r="C38" s="57" t="s">
        <v>66</v>
      </c>
      <c r="D38" s="54" t="s">
        <v>4364</v>
      </c>
      <c r="E38" s="6" t="s">
        <v>700</v>
      </c>
      <c r="F38" s="19">
        <v>540</v>
      </c>
      <c r="G38" s="24">
        <v>2600.52</v>
      </c>
      <c r="H38" s="24">
        <v>8.2899999999999991</v>
      </c>
      <c r="I38" s="31">
        <v>7.2350000000000003</v>
      </c>
      <c r="J38" s="31"/>
      <c r="K38" s="35" t="s">
        <v>567</v>
      </c>
    </row>
    <row r="39" spans="2:11" x14ac:dyDescent="0.25">
      <c r="B39" s="8" t="s">
        <v>4365</v>
      </c>
      <c r="C39" s="57" t="s">
        <v>120</v>
      </c>
      <c r="D39" s="54" t="s">
        <v>4366</v>
      </c>
      <c r="E39" s="6" t="s">
        <v>700</v>
      </c>
      <c r="F39" s="19">
        <v>500</v>
      </c>
      <c r="G39" s="24">
        <v>2408.7399999999998</v>
      </c>
      <c r="H39" s="24">
        <v>7.68</v>
      </c>
      <c r="I39" s="31">
        <v>7.1650999999999998</v>
      </c>
      <c r="J39" s="31"/>
      <c r="K39" s="35" t="s">
        <v>567</v>
      </c>
    </row>
    <row r="40" spans="2:11" x14ac:dyDescent="0.25">
      <c r="B40" s="8" t="s">
        <v>4367</v>
      </c>
      <c r="C40" s="57" t="s">
        <v>62</v>
      </c>
      <c r="D40" s="54" t="s">
        <v>4368</v>
      </c>
      <c r="E40" s="6" t="s">
        <v>1129</v>
      </c>
      <c r="F40" s="19">
        <v>500</v>
      </c>
      <c r="G40" s="24">
        <v>2408.38</v>
      </c>
      <c r="H40" s="24">
        <v>7.68</v>
      </c>
      <c r="I40" s="31">
        <v>7.1950000000000003</v>
      </c>
      <c r="J40" s="31"/>
      <c r="K40" s="35" t="s">
        <v>567</v>
      </c>
    </row>
    <row r="41" spans="2:11" x14ac:dyDescent="0.25">
      <c r="B41" s="8" t="s">
        <v>1373</v>
      </c>
      <c r="C41" s="57" t="s">
        <v>1225</v>
      </c>
      <c r="D41" s="54" t="s">
        <v>1374</v>
      </c>
      <c r="E41" s="6" t="s">
        <v>1129</v>
      </c>
      <c r="F41" s="19">
        <v>460</v>
      </c>
      <c r="G41" s="24">
        <v>2214.63</v>
      </c>
      <c r="H41" s="24">
        <v>7.06</v>
      </c>
      <c r="I41" s="31">
        <v>7.2899000000000003</v>
      </c>
      <c r="J41" s="31"/>
      <c r="K41" s="35" t="s">
        <v>567</v>
      </c>
    </row>
    <row r="42" spans="2:11" x14ac:dyDescent="0.25">
      <c r="B42" s="8" t="s">
        <v>1722</v>
      </c>
      <c r="C42" s="57" t="s">
        <v>306</v>
      </c>
      <c r="D42" s="54" t="s">
        <v>1723</v>
      </c>
      <c r="E42" s="6" t="s">
        <v>1121</v>
      </c>
      <c r="F42" s="19">
        <v>420</v>
      </c>
      <c r="G42" s="24">
        <v>2031.83</v>
      </c>
      <c r="H42" s="24">
        <v>6.48</v>
      </c>
      <c r="I42" s="31">
        <v>7.1200999999999999</v>
      </c>
      <c r="J42" s="31"/>
      <c r="K42" s="35" t="s">
        <v>567</v>
      </c>
    </row>
    <row r="43" spans="2:11" x14ac:dyDescent="0.25">
      <c r="B43" s="8" t="s">
        <v>701</v>
      </c>
      <c r="C43" s="57" t="s">
        <v>702</v>
      </c>
      <c r="D43" s="54" t="s">
        <v>703</v>
      </c>
      <c r="E43" s="6" t="s">
        <v>700</v>
      </c>
      <c r="F43" s="19">
        <v>400</v>
      </c>
      <c r="G43" s="24">
        <v>1927.05</v>
      </c>
      <c r="H43" s="24">
        <v>6.15</v>
      </c>
      <c r="I43" s="31">
        <v>7.35</v>
      </c>
      <c r="J43" s="31"/>
      <c r="K43" s="35" t="s">
        <v>567</v>
      </c>
    </row>
    <row r="44" spans="2:11" x14ac:dyDescent="0.25">
      <c r="B44" s="8" t="s">
        <v>4369</v>
      </c>
      <c r="C44" s="57" t="s">
        <v>105</v>
      </c>
      <c r="D44" s="54" t="s">
        <v>4370</v>
      </c>
      <c r="E44" s="6" t="s">
        <v>1121</v>
      </c>
      <c r="F44" s="19">
        <v>400</v>
      </c>
      <c r="G44" s="24">
        <v>1926.21</v>
      </c>
      <c r="H44" s="24">
        <v>6.14</v>
      </c>
      <c r="I44" s="31">
        <v>7.2450000000000001</v>
      </c>
      <c r="J44" s="31"/>
      <c r="K44" s="35" t="s">
        <v>567</v>
      </c>
    </row>
    <row r="45" spans="2:11" x14ac:dyDescent="0.25">
      <c r="B45" s="8" t="s">
        <v>704</v>
      </c>
      <c r="C45" s="57" t="s">
        <v>705</v>
      </c>
      <c r="D45" s="54" t="s">
        <v>706</v>
      </c>
      <c r="E45" s="6" t="s">
        <v>700</v>
      </c>
      <c r="F45" s="19">
        <v>400</v>
      </c>
      <c r="G45" s="24">
        <v>1925.72</v>
      </c>
      <c r="H45" s="24">
        <v>6.14</v>
      </c>
      <c r="I45" s="31">
        <v>7.2949000000000002</v>
      </c>
      <c r="J45" s="31"/>
      <c r="K45" s="35" t="s">
        <v>567</v>
      </c>
    </row>
    <row r="46" spans="2:11" x14ac:dyDescent="0.25">
      <c r="B46" s="8" t="s">
        <v>1387</v>
      </c>
      <c r="C46" s="57" t="s">
        <v>564</v>
      </c>
      <c r="D46" s="54" t="s">
        <v>1388</v>
      </c>
      <c r="E46" s="6" t="s">
        <v>700</v>
      </c>
      <c r="F46" s="19">
        <v>300</v>
      </c>
      <c r="G46" s="24">
        <v>1454.39</v>
      </c>
      <c r="H46" s="24">
        <v>4.6399999999999997</v>
      </c>
      <c r="I46" s="31">
        <v>7.2450999999999999</v>
      </c>
      <c r="J46" s="31"/>
      <c r="K46" s="35" t="s">
        <v>567</v>
      </c>
    </row>
    <row r="47" spans="2:11" x14ac:dyDescent="0.25">
      <c r="C47" s="58" t="s">
        <v>39</v>
      </c>
      <c r="D47" s="54"/>
      <c r="E47" s="6"/>
      <c r="F47" s="19"/>
      <c r="G47" s="25">
        <v>18897.47</v>
      </c>
      <c r="H47" s="25">
        <v>60.26</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4371</v>
      </c>
      <c r="C50" s="57" t="s">
        <v>4372</v>
      </c>
      <c r="D50" s="54" t="s">
        <v>4373</v>
      </c>
      <c r="E50" s="6" t="s">
        <v>640</v>
      </c>
      <c r="F50" s="19">
        <v>2850000</v>
      </c>
      <c r="G50" s="24">
        <v>2753.39</v>
      </c>
      <c r="H50" s="24">
        <v>8.7799999999999994</v>
      </c>
      <c r="I50" s="31">
        <v>6.8491</v>
      </c>
      <c r="J50" s="31"/>
      <c r="K50" s="35"/>
    </row>
    <row r="51" spans="1:11" x14ac:dyDescent="0.25">
      <c r="C51" s="58" t="s">
        <v>39</v>
      </c>
      <c r="D51" s="54"/>
      <c r="E51" s="6"/>
      <c r="F51" s="19"/>
      <c r="G51" s="25">
        <v>2753.39</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197.48</v>
      </c>
      <c r="H67" s="24">
        <v>0.63</v>
      </c>
      <c r="I67" s="31"/>
      <c r="J67" s="31"/>
      <c r="K67" s="35"/>
    </row>
    <row r="68" spans="1:54" x14ac:dyDescent="0.25">
      <c r="C68" s="58" t="s">
        <v>39</v>
      </c>
      <c r="D68" s="54"/>
      <c r="E68" s="6"/>
      <c r="F68" s="19"/>
      <c r="G68" s="25">
        <v>197.48</v>
      </c>
      <c r="H68" s="25">
        <v>0.63</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4772</v>
      </c>
      <c r="D71" s="54"/>
      <c r="E71" s="6"/>
      <c r="F71" s="19"/>
      <c r="G71" s="24" t="s">
        <v>2</v>
      </c>
      <c r="H71" s="24" t="s">
        <v>2</v>
      </c>
      <c r="I71" s="31"/>
      <c r="J71" s="31"/>
      <c r="K71" s="35"/>
      <c r="L71" s="3"/>
      <c r="AI71" s="3"/>
      <c r="AV71" s="3"/>
      <c r="AX71" s="3"/>
      <c r="BB71" s="3"/>
    </row>
    <row r="72" spans="1:54" x14ac:dyDescent="0.25">
      <c r="B72" s="8"/>
      <c r="C72" s="57" t="s">
        <v>40</v>
      </c>
      <c r="D72" s="54"/>
      <c r="E72" s="6"/>
      <c r="F72" s="19"/>
      <c r="G72" s="24">
        <v>43.14</v>
      </c>
      <c r="H72" s="24">
        <v>0.16</v>
      </c>
      <c r="I72" s="31"/>
      <c r="J72" s="31"/>
      <c r="K72" s="35"/>
    </row>
    <row r="73" spans="1:54" x14ac:dyDescent="0.25">
      <c r="C73" s="58" t="s">
        <v>39</v>
      </c>
      <c r="D73" s="54"/>
      <c r="E73" s="6"/>
      <c r="F73" s="19"/>
      <c r="G73" s="25">
        <v>43.14</v>
      </c>
      <c r="H73" s="25">
        <v>0.16</v>
      </c>
      <c r="I73" s="31"/>
      <c r="J73" s="31"/>
      <c r="K73" s="35"/>
    </row>
    <row r="74" spans="1:54" x14ac:dyDescent="0.25">
      <c r="C74" s="57"/>
      <c r="D74" s="54"/>
      <c r="E74" s="6"/>
      <c r="F74" s="19"/>
      <c r="G74" s="24"/>
      <c r="H74" s="24"/>
      <c r="I74" s="31"/>
      <c r="J74" s="31"/>
      <c r="K74" s="35"/>
    </row>
    <row r="75" spans="1:54" x14ac:dyDescent="0.25">
      <c r="C75" s="60" t="s">
        <v>41</v>
      </c>
      <c r="D75" s="55"/>
      <c r="E75" s="5"/>
      <c r="F75" s="20"/>
      <c r="G75" s="26">
        <v>31350.58</v>
      </c>
      <c r="H75" s="26">
        <v>99.999999999999986</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5" t="s">
        <v>4843</v>
      </c>
      <c r="E85" s="85" t="s">
        <v>4844</v>
      </c>
      <c r="F85" s="86"/>
    </row>
    <row r="86" spans="3:6" x14ac:dyDescent="0.25">
      <c r="E86" s="2" t="s">
        <v>4898</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4374</v>
      </c>
      <c r="J2" s="38" t="s">
        <v>4586</v>
      </c>
    </row>
    <row r="3" spans="1:54" ht="16.5" x14ac:dyDescent="0.3">
      <c r="C3" s="1" t="s">
        <v>26</v>
      </c>
      <c r="D3" s="21" t="s">
        <v>4375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745</v>
      </c>
      <c r="C18" s="57" t="s">
        <v>564</v>
      </c>
      <c r="D18" s="54" t="s">
        <v>746</v>
      </c>
      <c r="E18" s="6" t="s">
        <v>566</v>
      </c>
      <c r="F18" s="19">
        <v>1000</v>
      </c>
      <c r="G18" s="24">
        <v>999.91</v>
      </c>
      <c r="H18" s="24">
        <v>6.88</v>
      </c>
      <c r="I18" s="31">
        <v>7.57</v>
      </c>
      <c r="J18" s="31"/>
      <c r="K18" s="35" t="s">
        <v>567</v>
      </c>
    </row>
    <row r="19" spans="2:11" x14ac:dyDescent="0.25">
      <c r="B19" s="8" t="s">
        <v>1040</v>
      </c>
      <c r="C19" s="57" t="s">
        <v>569</v>
      </c>
      <c r="D19" s="54" t="s">
        <v>1041</v>
      </c>
      <c r="E19" s="6" t="s">
        <v>566</v>
      </c>
      <c r="F19" s="19">
        <v>1000</v>
      </c>
      <c r="G19" s="24">
        <v>999.56</v>
      </c>
      <c r="H19" s="24">
        <v>6.87</v>
      </c>
      <c r="I19" s="31">
        <v>7.5650000000000004</v>
      </c>
      <c r="J19" s="31"/>
      <c r="K19" s="35" t="s">
        <v>567</v>
      </c>
    </row>
    <row r="20" spans="2:11" x14ac:dyDescent="0.25">
      <c r="B20" s="8" t="s">
        <v>2429</v>
      </c>
      <c r="C20" s="57" t="s">
        <v>398</v>
      </c>
      <c r="D20" s="54" t="s">
        <v>2430</v>
      </c>
      <c r="E20" s="6" t="s">
        <v>566</v>
      </c>
      <c r="F20" s="19">
        <v>20</v>
      </c>
      <c r="G20" s="24">
        <v>203.04</v>
      </c>
      <c r="H20" s="24">
        <v>1.4</v>
      </c>
      <c r="I20" s="31">
        <v>7.4236000000000004</v>
      </c>
      <c r="J20" s="31"/>
      <c r="K20" s="35" t="s">
        <v>567</v>
      </c>
    </row>
    <row r="21" spans="2:11" x14ac:dyDescent="0.25">
      <c r="C21" s="58" t="s">
        <v>39</v>
      </c>
      <c r="D21" s="54"/>
      <c r="E21" s="6"/>
      <c r="F21" s="19"/>
      <c r="G21" s="25">
        <v>2202.5100000000002</v>
      </c>
      <c r="H21" s="25">
        <v>15.15</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3419</v>
      </c>
      <c r="C30" s="57" t="s">
        <v>3420</v>
      </c>
      <c r="D30" s="54" t="s">
        <v>3421</v>
      </c>
      <c r="E30" s="6" t="s">
        <v>640</v>
      </c>
      <c r="F30" s="19">
        <v>1500000</v>
      </c>
      <c r="G30" s="24">
        <v>1544.73</v>
      </c>
      <c r="H30" s="24">
        <v>10.62</v>
      </c>
      <c r="I30" s="31">
        <v>7.4341672000000001</v>
      </c>
      <c r="J30" s="31"/>
      <c r="K30" s="35"/>
    </row>
    <row r="31" spans="2:11" x14ac:dyDescent="0.25">
      <c r="C31" s="58" t="s">
        <v>39</v>
      </c>
      <c r="D31" s="54"/>
      <c r="E31" s="6"/>
      <c r="F31" s="19"/>
      <c r="G31" s="25">
        <v>1544.73</v>
      </c>
      <c r="H31" s="25">
        <v>10.62</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2929</v>
      </c>
      <c r="C43" s="57" t="s">
        <v>2930</v>
      </c>
      <c r="D43" s="54" t="s">
        <v>2931</v>
      </c>
      <c r="E43" s="6" t="s">
        <v>640</v>
      </c>
      <c r="F43" s="19">
        <v>4717000</v>
      </c>
      <c r="G43" s="24">
        <v>3921.69</v>
      </c>
      <c r="H43" s="24">
        <v>26.97</v>
      </c>
      <c r="I43" s="31">
        <v>7.2401296000000004</v>
      </c>
      <c r="J43" s="31"/>
      <c r="K43" s="35"/>
    </row>
    <row r="44" spans="1:11" x14ac:dyDescent="0.25">
      <c r="B44" s="8" t="s">
        <v>2944</v>
      </c>
      <c r="C44" s="57" t="s">
        <v>2945</v>
      </c>
      <c r="D44" s="54" t="s">
        <v>2946</v>
      </c>
      <c r="E44" s="6" t="s">
        <v>640</v>
      </c>
      <c r="F44" s="19">
        <v>4294000</v>
      </c>
      <c r="G44" s="24">
        <v>3551.12</v>
      </c>
      <c r="H44" s="24">
        <v>24.42</v>
      </c>
      <c r="I44" s="31">
        <v>7.2426139999999997</v>
      </c>
      <c r="J44" s="31"/>
      <c r="K44" s="35"/>
    </row>
    <row r="45" spans="1:11" x14ac:dyDescent="0.25">
      <c r="B45" s="8" t="s">
        <v>4376</v>
      </c>
      <c r="C45" s="57" t="s">
        <v>4377</v>
      </c>
      <c r="D45" s="54" t="s">
        <v>4378</v>
      </c>
      <c r="E45" s="6" t="s">
        <v>640</v>
      </c>
      <c r="F45" s="19">
        <v>2503600</v>
      </c>
      <c r="G45" s="24">
        <v>2055.4899999999998</v>
      </c>
      <c r="H45" s="24">
        <v>14.13</v>
      </c>
      <c r="I45" s="31">
        <v>7.2454802000000003</v>
      </c>
      <c r="J45" s="31"/>
      <c r="K45" s="35"/>
    </row>
    <row r="46" spans="1:11" x14ac:dyDescent="0.25">
      <c r="B46" s="8" t="s">
        <v>2932</v>
      </c>
      <c r="C46" s="57" t="s">
        <v>2933</v>
      </c>
      <c r="D46" s="54" t="s">
        <v>2934</v>
      </c>
      <c r="E46" s="6" t="s">
        <v>640</v>
      </c>
      <c r="F46" s="19">
        <v>1350000</v>
      </c>
      <c r="G46" s="24">
        <v>1117.98</v>
      </c>
      <c r="H46" s="24">
        <v>7.69</v>
      </c>
      <c r="I46" s="31">
        <v>7.2419928999999996</v>
      </c>
      <c r="J46" s="31"/>
      <c r="K46" s="35"/>
    </row>
    <row r="47" spans="1:11" x14ac:dyDescent="0.25">
      <c r="C47" s="58" t="s">
        <v>39</v>
      </c>
      <c r="D47" s="54"/>
      <c r="E47" s="6"/>
      <c r="F47" s="19"/>
      <c r="G47" s="25">
        <v>10646.28</v>
      </c>
      <c r="H47" s="25">
        <v>73.209999999999994</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43.79</v>
      </c>
      <c r="H59" s="24">
        <v>0.3</v>
      </c>
      <c r="I59" s="31"/>
      <c r="J59" s="31"/>
      <c r="K59" s="35"/>
    </row>
    <row r="60" spans="1:54" x14ac:dyDescent="0.25">
      <c r="C60" s="58" t="s">
        <v>39</v>
      </c>
      <c r="D60" s="54"/>
      <c r="E60" s="6"/>
      <c r="F60" s="19"/>
      <c r="G60" s="25">
        <v>43.79</v>
      </c>
      <c r="H60" s="25">
        <v>0.3</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4772</v>
      </c>
      <c r="D63" s="54"/>
      <c r="E63" s="6"/>
      <c r="F63" s="19"/>
      <c r="G63" s="24" t="s">
        <v>2</v>
      </c>
      <c r="H63" s="24" t="s">
        <v>2</v>
      </c>
      <c r="I63" s="31"/>
      <c r="J63" s="31"/>
      <c r="K63" s="35"/>
      <c r="L63" s="3"/>
      <c r="AI63" s="3"/>
      <c r="AV63" s="3"/>
      <c r="AX63" s="3"/>
      <c r="BB63" s="3"/>
    </row>
    <row r="64" spans="1:54" x14ac:dyDescent="0.25">
      <c r="B64" s="8"/>
      <c r="C64" s="57" t="s">
        <v>40</v>
      </c>
      <c r="D64" s="54"/>
      <c r="E64" s="6"/>
      <c r="F64" s="19"/>
      <c r="G64" s="24">
        <v>105.72</v>
      </c>
      <c r="H64" s="24">
        <v>0.72</v>
      </c>
      <c r="I64" s="31"/>
      <c r="J64" s="31"/>
      <c r="K64" s="35"/>
    </row>
    <row r="65" spans="3:11" x14ac:dyDescent="0.25">
      <c r="C65" s="58" t="s">
        <v>39</v>
      </c>
      <c r="D65" s="54"/>
      <c r="E65" s="6"/>
      <c r="F65" s="19"/>
      <c r="G65" s="25">
        <v>105.72</v>
      </c>
      <c r="H65" s="25">
        <v>0.72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14543.03</v>
      </c>
      <c r="H67" s="26">
        <v>99.999999999999986</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5" t="s">
        <v>4843</v>
      </c>
      <c r="E77" s="85" t="s">
        <v>4844</v>
      </c>
      <c r="F77" s="86"/>
    </row>
    <row r="78" spans="3:11" x14ac:dyDescent="0.25">
      <c r="E78" s="2" t="s">
        <v>4885</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956</v>
      </c>
      <c r="J2" s="38" t="s">
        <v>4586</v>
      </c>
    </row>
    <row r="3" spans="1:54" ht="16.5" x14ac:dyDescent="0.3">
      <c r="C3" s="1" t="s">
        <v>26</v>
      </c>
      <c r="D3" s="21" t="s">
        <v>957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1833181</v>
      </c>
      <c r="G10" s="24">
        <v>46750.7</v>
      </c>
      <c r="H10" s="24">
        <v>10.17</v>
      </c>
      <c r="I10" s="31"/>
      <c r="J10" s="31"/>
      <c r="K10" s="35"/>
    </row>
    <row r="11" spans="1:54" x14ac:dyDescent="0.25">
      <c r="B11" s="8" t="s">
        <v>104</v>
      </c>
      <c r="C11" s="57" t="s">
        <v>105</v>
      </c>
      <c r="D11" s="54" t="s">
        <v>106</v>
      </c>
      <c r="E11" s="6" t="s">
        <v>64</v>
      </c>
      <c r="F11" s="19">
        <v>2393906</v>
      </c>
      <c r="G11" s="24">
        <v>40729.919999999998</v>
      </c>
      <c r="H11" s="24">
        <v>8.86</v>
      </c>
      <c r="I11" s="31"/>
      <c r="J11" s="31"/>
      <c r="K11" s="35"/>
    </row>
    <row r="12" spans="1:54" x14ac:dyDescent="0.25">
      <c r="B12" s="8" t="s">
        <v>61</v>
      </c>
      <c r="C12" s="57" t="s">
        <v>62</v>
      </c>
      <c r="D12" s="54" t="s">
        <v>63</v>
      </c>
      <c r="E12" s="6" t="s">
        <v>64</v>
      </c>
      <c r="F12" s="19">
        <v>3791051</v>
      </c>
      <c r="G12" s="24">
        <v>35431.160000000003</v>
      </c>
      <c r="H12" s="24">
        <v>7.71</v>
      </c>
      <c r="I12" s="31"/>
      <c r="J12" s="31"/>
      <c r="K12" s="35"/>
    </row>
    <row r="13" spans="1:54" x14ac:dyDescent="0.25">
      <c r="B13" s="8" t="s">
        <v>57</v>
      </c>
      <c r="C13" s="57" t="s">
        <v>58</v>
      </c>
      <c r="D13" s="54" t="s">
        <v>59</v>
      </c>
      <c r="E13" s="6" t="s">
        <v>60</v>
      </c>
      <c r="F13" s="19">
        <v>990130</v>
      </c>
      <c r="G13" s="24">
        <v>27940.97</v>
      </c>
      <c r="H13" s="24">
        <v>6.08</v>
      </c>
      <c r="I13" s="31"/>
      <c r="J13" s="31"/>
      <c r="K13" s="35"/>
    </row>
    <row r="14" spans="1:54" x14ac:dyDescent="0.25">
      <c r="B14" s="8" t="s">
        <v>54</v>
      </c>
      <c r="C14" s="57" t="s">
        <v>55</v>
      </c>
      <c r="D14" s="54" t="s">
        <v>56</v>
      </c>
      <c r="E14" s="6" t="s">
        <v>53</v>
      </c>
      <c r="F14" s="19">
        <v>1934024</v>
      </c>
      <c r="G14" s="24">
        <v>25828.89</v>
      </c>
      <c r="H14" s="24">
        <v>5.62</v>
      </c>
      <c r="I14" s="31"/>
      <c r="J14" s="31"/>
      <c r="K14" s="35"/>
    </row>
    <row r="15" spans="1:54" x14ac:dyDescent="0.25">
      <c r="B15" s="8" t="s">
        <v>197</v>
      </c>
      <c r="C15" s="57" t="s">
        <v>198</v>
      </c>
      <c r="D15" s="54" t="s">
        <v>199</v>
      </c>
      <c r="E15" s="6" t="s">
        <v>93</v>
      </c>
      <c r="F15" s="19">
        <v>4781770</v>
      </c>
      <c r="G15" s="24">
        <v>21594.47</v>
      </c>
      <c r="H15" s="24">
        <v>4.7</v>
      </c>
      <c r="I15" s="31"/>
      <c r="J15" s="31"/>
      <c r="K15" s="35"/>
    </row>
    <row r="16" spans="1:54" x14ac:dyDescent="0.25">
      <c r="B16" s="8" t="s">
        <v>50</v>
      </c>
      <c r="C16" s="57" t="s">
        <v>51</v>
      </c>
      <c r="D16" s="54" t="s">
        <v>52</v>
      </c>
      <c r="E16" s="6" t="s">
        <v>53</v>
      </c>
      <c r="F16" s="19">
        <v>555207</v>
      </c>
      <c r="G16" s="24">
        <v>18334.32</v>
      </c>
      <c r="H16" s="24">
        <v>3.99</v>
      </c>
      <c r="I16" s="31"/>
      <c r="J16" s="31"/>
      <c r="K16" s="35"/>
    </row>
    <row r="17" spans="2:11" x14ac:dyDescent="0.25">
      <c r="B17" s="8" t="s">
        <v>68</v>
      </c>
      <c r="C17" s="57" t="s">
        <v>69</v>
      </c>
      <c r="D17" s="54" t="s">
        <v>70</v>
      </c>
      <c r="E17" s="6" t="s">
        <v>71</v>
      </c>
      <c r="F17" s="19">
        <v>655058</v>
      </c>
      <c r="G17" s="24">
        <v>16216.29</v>
      </c>
      <c r="H17" s="24">
        <v>3.53</v>
      </c>
      <c r="I17" s="31"/>
      <c r="J17" s="31"/>
      <c r="K17" s="35"/>
    </row>
    <row r="18" spans="2:11" x14ac:dyDescent="0.25">
      <c r="B18" s="8" t="s">
        <v>119</v>
      </c>
      <c r="C18" s="57" t="s">
        <v>120</v>
      </c>
      <c r="D18" s="54" t="s">
        <v>121</v>
      </c>
      <c r="E18" s="6" t="s">
        <v>64</v>
      </c>
      <c r="F18" s="19">
        <v>796662</v>
      </c>
      <c r="G18" s="24">
        <v>14710.76</v>
      </c>
      <c r="H18" s="24">
        <v>3.2</v>
      </c>
      <c r="I18" s="31"/>
      <c r="J18" s="31"/>
      <c r="K18" s="35"/>
    </row>
    <row r="19" spans="2:11" x14ac:dyDescent="0.25">
      <c r="B19" s="8" t="s">
        <v>65</v>
      </c>
      <c r="C19" s="57" t="s">
        <v>66</v>
      </c>
      <c r="D19" s="54" t="s">
        <v>67</v>
      </c>
      <c r="E19" s="6" t="s">
        <v>64</v>
      </c>
      <c r="F19" s="19">
        <v>1485237</v>
      </c>
      <c r="G19" s="24">
        <v>14665.97</v>
      </c>
      <c r="H19" s="24">
        <v>3.19</v>
      </c>
      <c r="I19" s="31"/>
      <c r="J19" s="31"/>
      <c r="K19" s="35"/>
    </row>
    <row r="20" spans="2:11" x14ac:dyDescent="0.25">
      <c r="B20" s="8" t="s">
        <v>90</v>
      </c>
      <c r="C20" s="57" t="s">
        <v>91</v>
      </c>
      <c r="D20" s="54" t="s">
        <v>92</v>
      </c>
      <c r="E20" s="6" t="s">
        <v>93</v>
      </c>
      <c r="F20" s="19">
        <v>483844</v>
      </c>
      <c r="G20" s="24">
        <v>12958.07</v>
      </c>
      <c r="H20" s="24">
        <v>2.82</v>
      </c>
      <c r="I20" s="31"/>
      <c r="J20" s="31"/>
      <c r="K20" s="35"/>
    </row>
    <row r="21" spans="2:11" x14ac:dyDescent="0.25">
      <c r="B21" s="8" t="s">
        <v>229</v>
      </c>
      <c r="C21" s="57" t="s">
        <v>230</v>
      </c>
      <c r="D21" s="54" t="s">
        <v>231</v>
      </c>
      <c r="E21" s="6" t="s">
        <v>232</v>
      </c>
      <c r="F21" s="19">
        <v>1360895</v>
      </c>
      <c r="G21" s="24">
        <v>11958.86</v>
      </c>
      <c r="H21" s="24">
        <v>2.6</v>
      </c>
      <c r="I21" s="31"/>
      <c r="J21" s="31"/>
      <c r="K21" s="35"/>
    </row>
    <row r="22" spans="2:11" x14ac:dyDescent="0.25">
      <c r="B22" s="8" t="s">
        <v>84</v>
      </c>
      <c r="C22" s="57" t="s">
        <v>85</v>
      </c>
      <c r="D22" s="54" t="s">
        <v>86</v>
      </c>
      <c r="E22" s="6" t="s">
        <v>64</v>
      </c>
      <c r="F22" s="19">
        <v>2079631</v>
      </c>
      <c r="G22" s="24">
        <v>11913.17</v>
      </c>
      <c r="H22" s="24">
        <v>2.59</v>
      </c>
      <c r="I22" s="31"/>
      <c r="J22" s="31"/>
      <c r="K22" s="35"/>
    </row>
    <row r="23" spans="2:11" x14ac:dyDescent="0.25">
      <c r="B23" s="8" t="s">
        <v>524</v>
      </c>
      <c r="C23" s="57" t="s">
        <v>525</v>
      </c>
      <c r="D23" s="54" t="s">
        <v>526</v>
      </c>
      <c r="E23" s="6" t="s">
        <v>60</v>
      </c>
      <c r="F23" s="19">
        <v>144476</v>
      </c>
      <c r="G23" s="24">
        <v>10345.35</v>
      </c>
      <c r="H23" s="24">
        <v>2.25</v>
      </c>
      <c r="I23" s="31"/>
      <c r="J23" s="31"/>
      <c r="K23" s="35"/>
    </row>
    <row r="24" spans="2:11" x14ac:dyDescent="0.25">
      <c r="B24" s="8" t="s">
        <v>166</v>
      </c>
      <c r="C24" s="57" t="s">
        <v>167</v>
      </c>
      <c r="D24" s="54" t="s">
        <v>168</v>
      </c>
      <c r="E24" s="6" t="s">
        <v>114</v>
      </c>
      <c r="F24" s="19">
        <v>244306</v>
      </c>
      <c r="G24" s="24">
        <v>8213.69</v>
      </c>
      <c r="H24" s="24">
        <v>1.79</v>
      </c>
      <c r="I24" s="31"/>
      <c r="J24" s="31"/>
      <c r="K24" s="35"/>
    </row>
    <row r="25" spans="2:11" x14ac:dyDescent="0.25">
      <c r="B25" s="8" t="s">
        <v>80</v>
      </c>
      <c r="C25" s="57" t="s">
        <v>81</v>
      </c>
      <c r="D25" s="54" t="s">
        <v>82</v>
      </c>
      <c r="E25" s="6" t="s">
        <v>83</v>
      </c>
      <c r="F25" s="19">
        <v>485195</v>
      </c>
      <c r="G25" s="24">
        <v>7052.79</v>
      </c>
      <c r="H25" s="24">
        <v>1.53</v>
      </c>
      <c r="I25" s="31"/>
      <c r="J25" s="31"/>
      <c r="K25" s="35"/>
    </row>
    <row r="26" spans="2:11" x14ac:dyDescent="0.25">
      <c r="B26" s="8" t="s">
        <v>94</v>
      </c>
      <c r="C26" s="57" t="s">
        <v>95</v>
      </c>
      <c r="D26" s="54" t="s">
        <v>96</v>
      </c>
      <c r="E26" s="6" t="s">
        <v>83</v>
      </c>
      <c r="F26" s="19">
        <v>72028</v>
      </c>
      <c r="G26" s="24">
        <v>7050.86</v>
      </c>
      <c r="H26" s="24">
        <v>1.53</v>
      </c>
      <c r="I26" s="31"/>
      <c r="J26" s="31"/>
      <c r="K26" s="35"/>
    </row>
    <row r="27" spans="2:11" x14ac:dyDescent="0.25">
      <c r="B27" s="8" t="s">
        <v>111</v>
      </c>
      <c r="C27" s="57" t="s">
        <v>112</v>
      </c>
      <c r="D27" s="54" t="s">
        <v>113</v>
      </c>
      <c r="E27" s="6" t="s">
        <v>114</v>
      </c>
      <c r="F27" s="19">
        <v>226118</v>
      </c>
      <c r="G27" s="24">
        <v>6891.29</v>
      </c>
      <c r="H27" s="24">
        <v>1.5</v>
      </c>
      <c r="I27" s="31"/>
      <c r="J27" s="31"/>
      <c r="K27" s="35"/>
    </row>
    <row r="28" spans="2:11" x14ac:dyDescent="0.25">
      <c r="B28" s="8" t="s">
        <v>333</v>
      </c>
      <c r="C28" s="57" t="s">
        <v>334</v>
      </c>
      <c r="D28" s="54" t="s">
        <v>335</v>
      </c>
      <c r="E28" s="6" t="s">
        <v>53</v>
      </c>
      <c r="F28" s="19">
        <v>573521</v>
      </c>
      <c r="G28" s="24">
        <v>6813.14</v>
      </c>
      <c r="H28" s="24">
        <v>1.48</v>
      </c>
      <c r="I28" s="31"/>
      <c r="J28" s="31"/>
      <c r="K28" s="35"/>
    </row>
    <row r="29" spans="2:11" x14ac:dyDescent="0.25">
      <c r="B29" s="8" t="s">
        <v>233</v>
      </c>
      <c r="C29" s="57" t="s">
        <v>234</v>
      </c>
      <c r="D29" s="54" t="s">
        <v>235</v>
      </c>
      <c r="E29" s="6" t="s">
        <v>129</v>
      </c>
      <c r="F29" s="19">
        <v>585103</v>
      </c>
      <c r="G29" s="24">
        <v>6152.94</v>
      </c>
      <c r="H29" s="24">
        <v>1.34</v>
      </c>
      <c r="I29" s="31"/>
      <c r="J29" s="31"/>
      <c r="K29" s="35"/>
    </row>
    <row r="30" spans="2:11" x14ac:dyDescent="0.25">
      <c r="B30" s="8" t="s">
        <v>412</v>
      </c>
      <c r="C30" s="57" t="s">
        <v>413</v>
      </c>
      <c r="D30" s="54" t="s">
        <v>414</v>
      </c>
      <c r="E30" s="6" t="s">
        <v>83</v>
      </c>
      <c r="F30" s="19">
        <v>953976</v>
      </c>
      <c r="G30" s="24">
        <v>5681.4</v>
      </c>
      <c r="H30" s="24">
        <v>1.24</v>
      </c>
      <c r="I30" s="31"/>
      <c r="J30" s="31"/>
      <c r="K30" s="35"/>
    </row>
    <row r="31" spans="2:11" x14ac:dyDescent="0.25">
      <c r="B31" s="8" t="s">
        <v>72</v>
      </c>
      <c r="C31" s="57" t="s">
        <v>73</v>
      </c>
      <c r="D31" s="54" t="s">
        <v>74</v>
      </c>
      <c r="E31" s="6" t="s">
        <v>75</v>
      </c>
      <c r="F31" s="19">
        <v>62577</v>
      </c>
      <c r="G31" s="24">
        <v>5190.6099999999997</v>
      </c>
      <c r="H31" s="24">
        <v>1.1299999999999999</v>
      </c>
      <c r="I31" s="31"/>
      <c r="J31" s="31"/>
      <c r="K31" s="35"/>
    </row>
    <row r="32" spans="2:11" x14ac:dyDescent="0.25">
      <c r="B32" s="8" t="s">
        <v>415</v>
      </c>
      <c r="C32" s="57" t="s">
        <v>416</v>
      </c>
      <c r="D32" s="54" t="s">
        <v>417</v>
      </c>
      <c r="E32" s="6" t="s">
        <v>191</v>
      </c>
      <c r="F32" s="19">
        <v>4371174</v>
      </c>
      <c r="G32" s="24">
        <v>4895.71</v>
      </c>
      <c r="H32" s="24">
        <v>1.07</v>
      </c>
      <c r="I32" s="31"/>
      <c r="J32" s="31"/>
      <c r="K32" s="35"/>
    </row>
    <row r="33" spans="2:11" x14ac:dyDescent="0.25">
      <c r="B33" s="8" t="s">
        <v>397</v>
      </c>
      <c r="C33" s="57" t="s">
        <v>398</v>
      </c>
      <c r="D33" s="54" t="s">
        <v>399</v>
      </c>
      <c r="E33" s="6" t="s">
        <v>294</v>
      </c>
      <c r="F33" s="19">
        <v>2574820</v>
      </c>
      <c r="G33" s="24">
        <v>4870.2700000000004</v>
      </c>
      <c r="H33" s="24">
        <v>1.06</v>
      </c>
      <c r="I33" s="31"/>
      <c r="J33" s="31"/>
      <c r="K33" s="35"/>
    </row>
    <row r="34" spans="2:11" x14ac:dyDescent="0.25">
      <c r="B34" s="8" t="s">
        <v>876</v>
      </c>
      <c r="C34" s="57" t="s">
        <v>705</v>
      </c>
      <c r="D34" s="54" t="s">
        <v>877</v>
      </c>
      <c r="E34" s="6" t="s">
        <v>64</v>
      </c>
      <c r="F34" s="19">
        <v>353250</v>
      </c>
      <c r="G34" s="24">
        <v>4855.95</v>
      </c>
      <c r="H34" s="24">
        <v>1.06</v>
      </c>
      <c r="I34" s="31"/>
      <c r="J34" s="31"/>
      <c r="K34" s="35"/>
    </row>
    <row r="35" spans="2:11" x14ac:dyDescent="0.25">
      <c r="B35" s="8" t="s">
        <v>542</v>
      </c>
      <c r="C35" s="57" t="s">
        <v>543</v>
      </c>
      <c r="D35" s="54" t="s">
        <v>544</v>
      </c>
      <c r="E35" s="6" t="s">
        <v>294</v>
      </c>
      <c r="F35" s="19">
        <v>1852239</v>
      </c>
      <c r="G35" s="24">
        <v>4725.99</v>
      </c>
      <c r="H35" s="24">
        <v>1.03</v>
      </c>
      <c r="I35" s="31"/>
      <c r="J35" s="31"/>
      <c r="K35" s="35"/>
    </row>
    <row r="36" spans="2:11" x14ac:dyDescent="0.25">
      <c r="B36" s="8" t="s">
        <v>958</v>
      </c>
      <c r="C36" s="57" t="s">
        <v>959</v>
      </c>
      <c r="D36" s="54" t="s">
        <v>960</v>
      </c>
      <c r="E36" s="6" t="s">
        <v>60</v>
      </c>
      <c r="F36" s="19">
        <v>293475</v>
      </c>
      <c r="G36" s="24">
        <v>4484.3</v>
      </c>
      <c r="H36" s="24">
        <v>0.98</v>
      </c>
      <c r="I36" s="31"/>
      <c r="J36" s="31"/>
      <c r="K36" s="35"/>
    </row>
    <row r="37" spans="2:11" x14ac:dyDescent="0.25">
      <c r="B37" s="8" t="s">
        <v>516</v>
      </c>
      <c r="C37" s="57" t="s">
        <v>517</v>
      </c>
      <c r="D37" s="54" t="s">
        <v>518</v>
      </c>
      <c r="E37" s="6" t="s">
        <v>118</v>
      </c>
      <c r="F37" s="19">
        <v>19332</v>
      </c>
      <c r="G37" s="24">
        <v>4425.93</v>
      </c>
      <c r="H37" s="24">
        <v>0.96</v>
      </c>
      <c r="I37" s="31"/>
      <c r="J37" s="31"/>
      <c r="K37" s="35"/>
    </row>
    <row r="38" spans="2:11" x14ac:dyDescent="0.25">
      <c r="B38" s="8" t="s">
        <v>961</v>
      </c>
      <c r="C38" s="57" t="s">
        <v>962</v>
      </c>
      <c r="D38" s="54" t="s">
        <v>963</v>
      </c>
      <c r="E38" s="6" t="s">
        <v>964</v>
      </c>
      <c r="F38" s="19">
        <v>166800</v>
      </c>
      <c r="G38" s="24">
        <v>3983.27</v>
      </c>
      <c r="H38" s="24">
        <v>0.87</v>
      </c>
      <c r="I38" s="31"/>
      <c r="J38" s="31"/>
      <c r="K38" s="35"/>
    </row>
    <row r="39" spans="2:11" x14ac:dyDescent="0.25">
      <c r="B39" s="8" t="s">
        <v>965</v>
      </c>
      <c r="C39" s="57" t="s">
        <v>966</v>
      </c>
      <c r="D39" s="54" t="s">
        <v>967</v>
      </c>
      <c r="E39" s="6" t="s">
        <v>191</v>
      </c>
      <c r="F39" s="19">
        <v>497770</v>
      </c>
      <c r="G39" s="24">
        <v>3906.5</v>
      </c>
      <c r="H39" s="24">
        <v>0.85</v>
      </c>
      <c r="I39" s="31"/>
      <c r="J39" s="31"/>
      <c r="K39" s="35"/>
    </row>
    <row r="40" spans="2:11" x14ac:dyDescent="0.25">
      <c r="B40" s="8" t="s">
        <v>163</v>
      </c>
      <c r="C40" s="57" t="s">
        <v>164</v>
      </c>
      <c r="D40" s="54" t="s">
        <v>165</v>
      </c>
      <c r="E40" s="6" t="s">
        <v>53</v>
      </c>
      <c r="F40" s="19">
        <v>337954</v>
      </c>
      <c r="G40" s="24">
        <v>3821.75</v>
      </c>
      <c r="H40" s="24">
        <v>0.83</v>
      </c>
      <c r="I40" s="31"/>
      <c r="J40" s="31"/>
      <c r="K40" s="35"/>
    </row>
    <row r="41" spans="2:11" x14ac:dyDescent="0.25">
      <c r="B41" s="8" t="s">
        <v>278</v>
      </c>
      <c r="C41" s="57" t="s">
        <v>279</v>
      </c>
      <c r="D41" s="54" t="s">
        <v>280</v>
      </c>
      <c r="E41" s="6" t="s">
        <v>281</v>
      </c>
      <c r="F41" s="19">
        <v>582459</v>
      </c>
      <c r="G41" s="24">
        <v>3792.97</v>
      </c>
      <c r="H41" s="24">
        <v>0.83</v>
      </c>
      <c r="I41" s="31"/>
      <c r="J41" s="31"/>
      <c r="K41" s="35"/>
    </row>
    <row r="42" spans="2:11" x14ac:dyDescent="0.25">
      <c r="B42" s="8" t="s">
        <v>968</v>
      </c>
      <c r="C42" s="57" t="s">
        <v>969</v>
      </c>
      <c r="D42" s="54" t="s">
        <v>970</v>
      </c>
      <c r="E42" s="6" t="s">
        <v>75</v>
      </c>
      <c r="F42" s="19">
        <v>199815</v>
      </c>
      <c r="G42" s="24">
        <v>3466.09</v>
      </c>
      <c r="H42" s="24">
        <v>0.75</v>
      </c>
      <c r="I42" s="31"/>
      <c r="J42" s="31"/>
      <c r="K42" s="35"/>
    </row>
    <row r="43" spans="2:11" x14ac:dyDescent="0.25">
      <c r="B43" s="8" t="s">
        <v>971</v>
      </c>
      <c r="C43" s="57" t="s">
        <v>972</v>
      </c>
      <c r="D43" s="54" t="s">
        <v>973</v>
      </c>
      <c r="E43" s="6" t="s">
        <v>129</v>
      </c>
      <c r="F43" s="19">
        <v>65884</v>
      </c>
      <c r="G43" s="24">
        <v>3399.35</v>
      </c>
      <c r="H43" s="24">
        <v>0.74</v>
      </c>
      <c r="I43" s="31"/>
      <c r="J43" s="31"/>
      <c r="K43" s="35"/>
    </row>
    <row r="44" spans="2:11" x14ac:dyDescent="0.25">
      <c r="B44" s="8" t="s">
        <v>390</v>
      </c>
      <c r="C44" s="57" t="s">
        <v>391</v>
      </c>
      <c r="D44" s="54" t="s">
        <v>392</v>
      </c>
      <c r="E44" s="6" t="s">
        <v>393</v>
      </c>
      <c r="F44" s="19">
        <v>2113396</v>
      </c>
      <c r="G44" s="24">
        <v>3387.77</v>
      </c>
      <c r="H44" s="24">
        <v>0.74</v>
      </c>
      <c r="I44" s="31"/>
      <c r="J44" s="31"/>
      <c r="K44" s="35"/>
    </row>
    <row r="45" spans="2:11" x14ac:dyDescent="0.25">
      <c r="B45" s="8" t="s">
        <v>974</v>
      </c>
      <c r="C45" s="57" t="s">
        <v>975</v>
      </c>
      <c r="D45" s="54" t="s">
        <v>976</v>
      </c>
      <c r="E45" s="6" t="s">
        <v>562</v>
      </c>
      <c r="F45" s="19">
        <v>456536</v>
      </c>
      <c r="G45" s="24">
        <v>3374.94</v>
      </c>
      <c r="H45" s="24">
        <v>0.73</v>
      </c>
      <c r="I45" s="31"/>
      <c r="J45" s="31"/>
      <c r="K45" s="35"/>
    </row>
    <row r="46" spans="2:11" x14ac:dyDescent="0.25">
      <c r="B46" s="8" t="s">
        <v>134</v>
      </c>
      <c r="C46" s="57" t="s">
        <v>135</v>
      </c>
      <c r="D46" s="54" t="s">
        <v>136</v>
      </c>
      <c r="E46" s="6" t="s">
        <v>137</v>
      </c>
      <c r="F46" s="19">
        <v>791557</v>
      </c>
      <c r="G46" s="24">
        <v>3332.06</v>
      </c>
      <c r="H46" s="24">
        <v>0.72</v>
      </c>
      <c r="I46" s="31"/>
      <c r="J46" s="31"/>
      <c r="K46" s="35"/>
    </row>
    <row r="47" spans="2:11" x14ac:dyDescent="0.25">
      <c r="B47" s="8" t="s">
        <v>115</v>
      </c>
      <c r="C47" s="57" t="s">
        <v>116</v>
      </c>
      <c r="D47" s="54" t="s">
        <v>117</v>
      </c>
      <c r="E47" s="6" t="s">
        <v>118</v>
      </c>
      <c r="F47" s="19">
        <v>63959</v>
      </c>
      <c r="G47" s="24">
        <v>3213.65</v>
      </c>
      <c r="H47" s="24">
        <v>0.7</v>
      </c>
      <c r="I47" s="31"/>
      <c r="J47" s="31"/>
      <c r="K47" s="35"/>
    </row>
    <row r="48" spans="2:11" x14ac:dyDescent="0.25">
      <c r="B48" s="8" t="s">
        <v>977</v>
      </c>
      <c r="C48" s="57" t="s">
        <v>978</v>
      </c>
      <c r="D48" s="54" t="s">
        <v>979</v>
      </c>
      <c r="E48" s="6" t="s">
        <v>281</v>
      </c>
      <c r="F48" s="19">
        <v>244079</v>
      </c>
      <c r="G48" s="24">
        <v>3189.87</v>
      </c>
      <c r="H48" s="24">
        <v>0.69</v>
      </c>
      <c r="I48" s="31"/>
      <c r="J48" s="31"/>
      <c r="K48" s="35"/>
    </row>
    <row r="49" spans="2:11" x14ac:dyDescent="0.25">
      <c r="B49" s="8" t="s">
        <v>427</v>
      </c>
      <c r="C49" s="57" t="s">
        <v>428</v>
      </c>
      <c r="D49" s="54" t="s">
        <v>429</v>
      </c>
      <c r="E49" s="6" t="s">
        <v>53</v>
      </c>
      <c r="F49" s="19">
        <v>803105</v>
      </c>
      <c r="G49" s="24">
        <v>3125.28</v>
      </c>
      <c r="H49" s="24">
        <v>0.68</v>
      </c>
      <c r="I49" s="31"/>
      <c r="J49" s="31"/>
      <c r="K49" s="35"/>
    </row>
    <row r="50" spans="2:11" x14ac:dyDescent="0.25">
      <c r="B50" s="8" t="s">
        <v>156</v>
      </c>
      <c r="C50" s="57" t="s">
        <v>157</v>
      </c>
      <c r="D50" s="54" t="s">
        <v>158</v>
      </c>
      <c r="E50" s="6" t="s">
        <v>129</v>
      </c>
      <c r="F50" s="19">
        <v>284338</v>
      </c>
      <c r="G50" s="24">
        <v>2885.89</v>
      </c>
      <c r="H50" s="24">
        <v>0.63</v>
      </c>
      <c r="I50" s="31"/>
      <c r="J50" s="31"/>
      <c r="K50" s="35"/>
    </row>
    <row r="51" spans="2:11" x14ac:dyDescent="0.25">
      <c r="B51" s="8" t="s">
        <v>790</v>
      </c>
      <c r="C51" s="57" t="s">
        <v>791</v>
      </c>
      <c r="D51" s="54" t="s">
        <v>792</v>
      </c>
      <c r="E51" s="6" t="s">
        <v>83</v>
      </c>
      <c r="F51" s="19">
        <v>61335</v>
      </c>
      <c r="G51" s="24">
        <v>2877.56</v>
      </c>
      <c r="H51" s="24">
        <v>0.63</v>
      </c>
      <c r="I51" s="31"/>
      <c r="J51" s="31"/>
      <c r="K51" s="35"/>
    </row>
    <row r="52" spans="2:11" x14ac:dyDescent="0.25">
      <c r="B52" s="8" t="s">
        <v>548</v>
      </c>
      <c r="C52" s="57" t="s">
        <v>549</v>
      </c>
      <c r="D52" s="54" t="s">
        <v>550</v>
      </c>
      <c r="E52" s="6" t="s">
        <v>551</v>
      </c>
      <c r="F52" s="19">
        <v>1235672</v>
      </c>
      <c r="G52" s="24">
        <v>2854.4</v>
      </c>
      <c r="H52" s="24">
        <v>0.62</v>
      </c>
      <c r="I52" s="31"/>
      <c r="J52" s="31"/>
      <c r="K52" s="35"/>
    </row>
    <row r="53" spans="2:11" x14ac:dyDescent="0.25">
      <c r="B53" s="8" t="s">
        <v>980</v>
      </c>
      <c r="C53" s="57" t="s">
        <v>981</v>
      </c>
      <c r="D53" s="54" t="s">
        <v>982</v>
      </c>
      <c r="E53" s="6" t="s">
        <v>228</v>
      </c>
      <c r="F53" s="19">
        <v>54543</v>
      </c>
      <c r="G53" s="24">
        <v>2780.71</v>
      </c>
      <c r="H53" s="24">
        <v>0.61</v>
      </c>
      <c r="I53" s="31"/>
      <c r="J53" s="31"/>
      <c r="K53" s="35"/>
    </row>
    <row r="54" spans="2:11" x14ac:dyDescent="0.25">
      <c r="B54" s="8" t="s">
        <v>983</v>
      </c>
      <c r="C54" s="57" t="s">
        <v>984</v>
      </c>
      <c r="D54" s="54" t="s">
        <v>985</v>
      </c>
      <c r="E54" s="6" t="s">
        <v>503</v>
      </c>
      <c r="F54" s="19">
        <v>322202</v>
      </c>
      <c r="G54" s="24">
        <v>2773.84</v>
      </c>
      <c r="H54" s="24">
        <v>0.6</v>
      </c>
      <c r="I54" s="31"/>
      <c r="J54" s="31"/>
      <c r="K54" s="35"/>
    </row>
    <row r="55" spans="2:11" x14ac:dyDescent="0.25">
      <c r="B55" s="8" t="s">
        <v>986</v>
      </c>
      <c r="C55" s="57" t="s">
        <v>987</v>
      </c>
      <c r="D55" s="54" t="s">
        <v>988</v>
      </c>
      <c r="E55" s="6" t="s">
        <v>83</v>
      </c>
      <c r="F55" s="19">
        <v>74150</v>
      </c>
      <c r="G55" s="24">
        <v>2654.64</v>
      </c>
      <c r="H55" s="24">
        <v>0.57999999999999996</v>
      </c>
      <c r="I55" s="31"/>
      <c r="J55" s="31"/>
      <c r="K55" s="35"/>
    </row>
    <row r="56" spans="2:11" x14ac:dyDescent="0.25">
      <c r="B56" s="8" t="s">
        <v>126</v>
      </c>
      <c r="C56" s="57" t="s">
        <v>127</v>
      </c>
      <c r="D56" s="54" t="s">
        <v>128</v>
      </c>
      <c r="E56" s="6" t="s">
        <v>129</v>
      </c>
      <c r="F56" s="19">
        <v>69053</v>
      </c>
      <c r="G56" s="24">
        <v>2474.58</v>
      </c>
      <c r="H56" s="24">
        <v>0.54</v>
      </c>
      <c r="I56" s="31"/>
      <c r="J56" s="31"/>
      <c r="K56" s="35"/>
    </row>
    <row r="57" spans="2:11" x14ac:dyDescent="0.25">
      <c r="B57" s="8" t="s">
        <v>769</v>
      </c>
      <c r="C57" s="57" t="s">
        <v>770</v>
      </c>
      <c r="D57" s="54" t="s">
        <v>771</v>
      </c>
      <c r="E57" s="6" t="s">
        <v>83</v>
      </c>
      <c r="F57" s="19">
        <v>70392</v>
      </c>
      <c r="G57" s="24">
        <v>2048.48</v>
      </c>
      <c r="H57" s="24">
        <v>0.45</v>
      </c>
      <c r="I57" s="31"/>
      <c r="J57" s="31"/>
      <c r="K57" s="35"/>
    </row>
    <row r="58" spans="2:11" x14ac:dyDescent="0.25">
      <c r="B58" s="8" t="s">
        <v>394</v>
      </c>
      <c r="C58" s="57" t="s">
        <v>395</v>
      </c>
      <c r="D58" s="54" t="s">
        <v>396</v>
      </c>
      <c r="E58" s="6" t="s">
        <v>206</v>
      </c>
      <c r="F58" s="19">
        <v>517239</v>
      </c>
      <c r="G58" s="24">
        <v>1886.37</v>
      </c>
      <c r="H58" s="24">
        <v>0.41</v>
      </c>
      <c r="I58" s="31"/>
      <c r="J58" s="31"/>
      <c r="K58" s="35"/>
    </row>
    <row r="59" spans="2:11" x14ac:dyDescent="0.25">
      <c r="B59" s="8" t="s">
        <v>989</v>
      </c>
      <c r="C59" s="57" t="s">
        <v>990</v>
      </c>
      <c r="D59" s="54" t="s">
        <v>991</v>
      </c>
      <c r="E59" s="6" t="s">
        <v>433</v>
      </c>
      <c r="F59" s="19">
        <v>272532</v>
      </c>
      <c r="G59" s="24">
        <v>1873.79</v>
      </c>
      <c r="H59" s="24">
        <v>0.41</v>
      </c>
      <c r="I59" s="31"/>
      <c r="J59" s="31"/>
      <c r="K59" s="35"/>
    </row>
    <row r="60" spans="2:11" x14ac:dyDescent="0.25">
      <c r="C60" s="58" t="s">
        <v>39</v>
      </c>
      <c r="D60" s="54"/>
      <c r="E60" s="6"/>
      <c r="F60" s="19"/>
      <c r="G60" s="25">
        <v>457787.53</v>
      </c>
      <c r="H60" s="25">
        <v>99.62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845.22</v>
      </c>
      <c r="H100" s="24">
        <v>0.18</v>
      </c>
      <c r="I100" s="31"/>
      <c r="J100" s="31"/>
      <c r="K100" s="35"/>
    </row>
    <row r="101" spans="1:54" x14ac:dyDescent="0.25">
      <c r="C101" s="58" t="s">
        <v>39</v>
      </c>
      <c r="D101" s="54"/>
      <c r="E101" s="6"/>
      <c r="F101" s="19"/>
      <c r="G101" s="25">
        <v>845.22</v>
      </c>
      <c r="H101" s="25">
        <v>0.18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4772</v>
      </c>
      <c r="D104" s="54"/>
      <c r="E104" s="6"/>
      <c r="F104" s="19"/>
      <c r="G104" s="24">
        <v>355.25</v>
      </c>
      <c r="H104" s="24">
        <v>0.08</v>
      </c>
      <c r="I104" s="31"/>
      <c r="J104" s="31"/>
      <c r="K104" s="35"/>
      <c r="L104" s="3"/>
      <c r="AI104" s="3"/>
      <c r="AV104" s="3"/>
      <c r="AX104" s="3"/>
      <c r="BB104" s="3"/>
    </row>
    <row r="105" spans="1:54" x14ac:dyDescent="0.25">
      <c r="B105" s="8"/>
      <c r="C105" s="57" t="s">
        <v>40</v>
      </c>
      <c r="D105" s="54"/>
      <c r="E105" s="6"/>
      <c r="F105" s="19"/>
      <c r="G105" s="24">
        <v>611.29</v>
      </c>
      <c r="H105" s="24">
        <v>0.12000000000000001</v>
      </c>
      <c r="I105" s="31"/>
      <c r="J105" s="31"/>
      <c r="K105" s="35"/>
    </row>
    <row r="106" spans="1:54" x14ac:dyDescent="0.25">
      <c r="C106" s="58" t="s">
        <v>39</v>
      </c>
      <c r="D106" s="54"/>
      <c r="E106" s="6"/>
      <c r="F106" s="19"/>
      <c r="G106" s="25">
        <v>966.54</v>
      </c>
      <c r="H106" s="25">
        <v>0.19999999999999998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459599.29</v>
      </c>
      <c r="H108" s="26">
        <v>100.00000000000001</v>
      </c>
      <c r="I108" s="32"/>
      <c r="J108" s="32"/>
      <c r="K108" s="36"/>
    </row>
    <row r="110" spans="1:54" s="50" customFormat="1" ht="15.75" x14ac:dyDescent="0.3">
      <c r="C110" s="50" t="s">
        <v>4598</v>
      </c>
      <c r="F110" s="51"/>
      <c r="G110" s="51"/>
      <c r="H110" s="51"/>
    </row>
    <row r="111" spans="1:54" s="42" customFormat="1" ht="27" x14ac:dyDescent="0.25">
      <c r="B111" s="43"/>
      <c r="C111" s="43" t="s">
        <v>4593</v>
      </c>
      <c r="D111" s="43" t="s">
        <v>4594</v>
      </c>
      <c r="E111" s="43" t="s">
        <v>4595</v>
      </c>
      <c r="F111" s="44" t="s">
        <v>31</v>
      </c>
      <c r="G111" s="45" t="s">
        <v>4596</v>
      </c>
      <c r="H111" s="44" t="s">
        <v>33</v>
      </c>
      <c r="I111" s="43" t="s">
        <v>36</v>
      </c>
    </row>
    <row r="112" spans="1:54" s="42" customFormat="1" ht="13.5" x14ac:dyDescent="0.25">
      <c r="B112" s="43"/>
      <c r="C112" s="43" t="s">
        <v>4601</v>
      </c>
      <c r="D112" s="43"/>
      <c r="E112" s="43"/>
      <c r="F112" s="44"/>
      <c r="G112" s="45"/>
      <c r="H112" s="44"/>
      <c r="I112" s="43"/>
    </row>
    <row r="113" spans="2:11" s="2" customFormat="1" ht="13.5" x14ac:dyDescent="0.25">
      <c r="B113" s="46">
        <v>2300087</v>
      </c>
      <c r="C113" s="46" t="s">
        <v>4599</v>
      </c>
      <c r="D113" s="46" t="s">
        <v>4600</v>
      </c>
      <c r="E113" s="46" t="s">
        <v>12</v>
      </c>
      <c r="F113" s="47">
        <v>8450</v>
      </c>
      <c r="G113" s="47">
        <v>1627.5756249999999</v>
      </c>
      <c r="H113" s="47">
        <v>0.35</v>
      </c>
      <c r="I113" s="46"/>
    </row>
    <row r="114" spans="2:11" s="1" customFormat="1" ht="13.5" x14ac:dyDescent="0.25">
      <c r="B114" s="48"/>
      <c r="C114" s="48" t="s">
        <v>4597</v>
      </c>
      <c r="D114" s="48"/>
      <c r="E114" s="48"/>
      <c r="F114" s="49"/>
      <c r="G114" s="49">
        <v>1627.5756249999999</v>
      </c>
      <c r="H114" s="49">
        <v>0.35</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85" t="s">
        <v>4843</v>
      </c>
      <c r="E123" s="85" t="s">
        <v>4844</v>
      </c>
      <c r="F123" s="86"/>
    </row>
    <row r="124" spans="2:11" x14ac:dyDescent="0.25">
      <c r="E124" s="2" t="s">
        <v>4854</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2534</v>
      </c>
      <c r="J2" s="38" t="s">
        <v>4586</v>
      </c>
    </row>
    <row r="3" spans="1:54" ht="16.5" x14ac:dyDescent="0.3">
      <c r="C3" s="1" t="s">
        <v>26</v>
      </c>
      <c r="D3" s="21" t="s">
        <v>4379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1662</v>
      </c>
      <c r="C18" s="57" t="s">
        <v>604</v>
      </c>
      <c r="D18" s="54" t="s">
        <v>1663</v>
      </c>
      <c r="E18" s="6" t="s">
        <v>566</v>
      </c>
      <c r="F18" s="19">
        <v>250</v>
      </c>
      <c r="G18" s="24">
        <v>2466.69</v>
      </c>
      <c r="H18" s="24">
        <v>9.48</v>
      </c>
      <c r="I18" s="31">
        <v>7.21</v>
      </c>
      <c r="J18" s="31"/>
      <c r="K18" s="35" t="s">
        <v>567</v>
      </c>
    </row>
    <row r="19" spans="1:11" x14ac:dyDescent="0.25">
      <c r="B19" s="8" t="s">
        <v>1647</v>
      </c>
      <c r="C19" s="57" t="s">
        <v>569</v>
      </c>
      <c r="D19" s="54" t="s">
        <v>1648</v>
      </c>
      <c r="E19" s="6" t="s">
        <v>1482</v>
      </c>
      <c r="F19" s="19">
        <v>200</v>
      </c>
      <c r="G19" s="24">
        <v>1976.73</v>
      </c>
      <c r="H19" s="24">
        <v>7.59</v>
      </c>
      <c r="I19" s="31">
        <v>7.3049999999999997</v>
      </c>
      <c r="J19" s="31"/>
      <c r="K19" s="35" t="s">
        <v>567</v>
      </c>
    </row>
    <row r="20" spans="1:11" x14ac:dyDescent="0.25">
      <c r="C20" s="58" t="s">
        <v>39</v>
      </c>
      <c r="D20" s="54"/>
      <c r="E20" s="6"/>
      <c r="F20" s="19"/>
      <c r="G20" s="25">
        <v>4443.42</v>
      </c>
      <c r="H20" s="25">
        <v>17.07</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1297</v>
      </c>
      <c r="C32" s="57" t="s">
        <v>58</v>
      </c>
      <c r="D32" s="54" t="s">
        <v>1298</v>
      </c>
      <c r="E32" s="6" t="s">
        <v>700</v>
      </c>
      <c r="F32" s="19">
        <v>400</v>
      </c>
      <c r="G32" s="24">
        <v>1907.65</v>
      </c>
      <c r="H32" s="24">
        <v>7.33</v>
      </c>
      <c r="I32" s="31">
        <v>7.7500999999999998</v>
      </c>
      <c r="J32" s="31"/>
      <c r="K32" s="35" t="s">
        <v>567</v>
      </c>
    </row>
    <row r="33" spans="2:11" x14ac:dyDescent="0.25">
      <c r="B33" s="8" t="s">
        <v>4380</v>
      </c>
      <c r="C33" s="57" t="s">
        <v>4381</v>
      </c>
      <c r="D33" s="54" t="s">
        <v>4382</v>
      </c>
      <c r="E33" s="6" t="s">
        <v>700</v>
      </c>
      <c r="F33" s="19">
        <v>340</v>
      </c>
      <c r="G33" s="24">
        <v>1623.92</v>
      </c>
      <c r="H33" s="24">
        <v>6.24</v>
      </c>
      <c r="I33" s="31">
        <v>7.5000999999999998</v>
      </c>
      <c r="J33" s="31"/>
      <c r="K33" s="35" t="s">
        <v>567</v>
      </c>
    </row>
    <row r="34" spans="2:11" x14ac:dyDescent="0.25">
      <c r="B34" s="8" t="s">
        <v>4383</v>
      </c>
      <c r="C34" s="57" t="s">
        <v>589</v>
      </c>
      <c r="D34" s="54" t="s">
        <v>4384</v>
      </c>
      <c r="E34" s="6" t="s">
        <v>700</v>
      </c>
      <c r="F34" s="19">
        <v>340</v>
      </c>
      <c r="G34" s="24">
        <v>1620.22</v>
      </c>
      <c r="H34" s="24">
        <v>6.22</v>
      </c>
      <c r="I34" s="31">
        <v>7.8825000000000003</v>
      </c>
      <c r="J34" s="31"/>
      <c r="K34" s="35" t="s">
        <v>567</v>
      </c>
    </row>
    <row r="35" spans="2:11" x14ac:dyDescent="0.25">
      <c r="B35" s="8" t="s">
        <v>4385</v>
      </c>
      <c r="C35" s="57" t="s">
        <v>2158</v>
      </c>
      <c r="D35" s="54" t="s">
        <v>4386</v>
      </c>
      <c r="E35" s="6" t="s">
        <v>700</v>
      </c>
      <c r="F35" s="19">
        <v>340</v>
      </c>
      <c r="G35" s="24">
        <v>1618.52</v>
      </c>
      <c r="H35" s="24">
        <v>6.22</v>
      </c>
      <c r="I35" s="31">
        <v>8.0587999999999997</v>
      </c>
      <c r="J35" s="31"/>
      <c r="K35" s="35" t="s">
        <v>567</v>
      </c>
    </row>
    <row r="36" spans="2:11" x14ac:dyDescent="0.25">
      <c r="C36" s="58" t="s">
        <v>39</v>
      </c>
      <c r="D36" s="54"/>
      <c r="E36" s="6"/>
      <c r="F36" s="19"/>
      <c r="G36" s="25">
        <v>6770.31</v>
      </c>
      <c r="H36" s="25">
        <v>26.01</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4387</v>
      </c>
      <c r="C39" s="57" t="s">
        <v>564</v>
      </c>
      <c r="D39" s="54" t="s">
        <v>4388</v>
      </c>
      <c r="E39" s="6" t="s">
        <v>700</v>
      </c>
      <c r="F39" s="19">
        <v>500</v>
      </c>
      <c r="G39" s="24">
        <v>2397.73</v>
      </c>
      <c r="H39" s="24">
        <v>9.2100000000000009</v>
      </c>
      <c r="I39" s="31">
        <v>7.2751000000000001</v>
      </c>
      <c r="J39" s="31"/>
      <c r="K39" s="35" t="s">
        <v>567</v>
      </c>
    </row>
    <row r="40" spans="2:11" x14ac:dyDescent="0.25">
      <c r="B40" s="8" t="s">
        <v>1393</v>
      </c>
      <c r="C40" s="57" t="s">
        <v>66</v>
      </c>
      <c r="D40" s="54" t="s">
        <v>1394</v>
      </c>
      <c r="E40" s="6" t="s">
        <v>700</v>
      </c>
      <c r="F40" s="19">
        <v>500</v>
      </c>
      <c r="G40" s="24">
        <v>2391.69</v>
      </c>
      <c r="H40" s="24">
        <v>9.19</v>
      </c>
      <c r="I40" s="31">
        <v>7.2500999999999998</v>
      </c>
      <c r="J40" s="31"/>
      <c r="K40" s="35" t="s">
        <v>567</v>
      </c>
    </row>
    <row r="41" spans="2:11" x14ac:dyDescent="0.25">
      <c r="B41" s="8" t="s">
        <v>4389</v>
      </c>
      <c r="C41" s="57" t="s">
        <v>120</v>
      </c>
      <c r="D41" s="54" t="s">
        <v>4390</v>
      </c>
      <c r="E41" s="6" t="s">
        <v>700</v>
      </c>
      <c r="F41" s="19">
        <v>460</v>
      </c>
      <c r="G41" s="24">
        <v>2201.4</v>
      </c>
      <c r="H41" s="24">
        <v>8.4600000000000009</v>
      </c>
      <c r="I41" s="31">
        <v>7.17</v>
      </c>
      <c r="J41" s="31"/>
      <c r="K41" s="35" t="s">
        <v>567</v>
      </c>
    </row>
    <row r="42" spans="2:11" x14ac:dyDescent="0.25">
      <c r="B42" s="8" t="s">
        <v>1365</v>
      </c>
      <c r="C42" s="57" t="s">
        <v>1191</v>
      </c>
      <c r="D42" s="54" t="s">
        <v>1366</v>
      </c>
      <c r="E42" s="6" t="s">
        <v>700</v>
      </c>
      <c r="F42" s="19">
        <v>400</v>
      </c>
      <c r="G42" s="24">
        <v>1913.24</v>
      </c>
      <c r="H42" s="24">
        <v>7.35</v>
      </c>
      <c r="I42" s="31">
        <v>7.26</v>
      </c>
      <c r="J42" s="31"/>
      <c r="K42" s="35" t="s">
        <v>567</v>
      </c>
    </row>
    <row r="43" spans="2:11" x14ac:dyDescent="0.25">
      <c r="B43" s="8" t="s">
        <v>1403</v>
      </c>
      <c r="C43" s="57" t="s">
        <v>438</v>
      </c>
      <c r="D43" s="54" t="s">
        <v>1404</v>
      </c>
      <c r="E43" s="6" t="s">
        <v>700</v>
      </c>
      <c r="F43" s="19">
        <v>400</v>
      </c>
      <c r="G43" s="24">
        <v>1913.06</v>
      </c>
      <c r="H43" s="24">
        <v>7.35</v>
      </c>
      <c r="I43" s="31">
        <v>7.2750000000000004</v>
      </c>
      <c r="J43" s="31"/>
      <c r="K43" s="35" t="s">
        <v>567</v>
      </c>
    </row>
    <row r="44" spans="2:11" x14ac:dyDescent="0.25">
      <c r="B44" s="8" t="s">
        <v>2183</v>
      </c>
      <c r="C44" s="57" t="s">
        <v>1225</v>
      </c>
      <c r="D44" s="54" t="s">
        <v>2184</v>
      </c>
      <c r="E44" s="6" t="s">
        <v>1129</v>
      </c>
      <c r="F44" s="19">
        <v>400</v>
      </c>
      <c r="G44" s="24">
        <v>1912.89</v>
      </c>
      <c r="H44" s="24">
        <v>7.35</v>
      </c>
      <c r="I44" s="31">
        <v>7.29</v>
      </c>
      <c r="J44" s="31"/>
      <c r="K44" s="35" t="s">
        <v>567</v>
      </c>
    </row>
    <row r="45" spans="2:11" x14ac:dyDescent="0.25">
      <c r="B45" s="8" t="s">
        <v>4391</v>
      </c>
      <c r="C45" s="57" t="s">
        <v>705</v>
      </c>
      <c r="D45" s="54" t="s">
        <v>4392</v>
      </c>
      <c r="E45" s="6" t="s">
        <v>700</v>
      </c>
      <c r="F45" s="19">
        <v>340</v>
      </c>
      <c r="G45" s="24">
        <v>1625.86</v>
      </c>
      <c r="H45" s="24">
        <v>6.25</v>
      </c>
      <c r="I45" s="31">
        <v>7.2999000000000001</v>
      </c>
      <c r="J45" s="31"/>
      <c r="K45" s="35" t="s">
        <v>567</v>
      </c>
    </row>
    <row r="46" spans="2:11" x14ac:dyDescent="0.25">
      <c r="C46" s="58" t="s">
        <v>39</v>
      </c>
      <c r="D46" s="54"/>
      <c r="E46" s="6"/>
      <c r="F46" s="19"/>
      <c r="G46" s="25">
        <v>14355.87</v>
      </c>
      <c r="H46" s="25">
        <v>55.16</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371.01</v>
      </c>
      <c r="H64" s="24">
        <v>1.43</v>
      </c>
      <c r="I64" s="31"/>
      <c r="J64" s="31"/>
      <c r="K64" s="35"/>
    </row>
    <row r="65" spans="1:54" x14ac:dyDescent="0.25">
      <c r="C65" s="58" t="s">
        <v>39</v>
      </c>
      <c r="D65" s="54"/>
      <c r="E65" s="6"/>
      <c r="F65" s="19"/>
      <c r="G65" s="25">
        <v>371.01</v>
      </c>
      <c r="H65" s="25">
        <v>1.43</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91.06</v>
      </c>
      <c r="H69" s="24">
        <v>0.32999999999999996</v>
      </c>
      <c r="I69" s="31"/>
      <c r="J69" s="31"/>
      <c r="K69" s="35"/>
    </row>
    <row r="70" spans="1:54" x14ac:dyDescent="0.25">
      <c r="C70" s="58" t="s">
        <v>39</v>
      </c>
      <c r="D70" s="54"/>
      <c r="E70" s="6"/>
      <c r="F70" s="19"/>
      <c r="G70" s="25">
        <v>91.06</v>
      </c>
      <c r="H70" s="25">
        <v>0.32999999999999996</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26031.67</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4898</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4393</v>
      </c>
      <c r="J2" s="38" t="s">
        <v>4586</v>
      </c>
    </row>
    <row r="3" spans="1:54" ht="16.5" x14ac:dyDescent="0.3">
      <c r="C3" s="1" t="s">
        <v>26</v>
      </c>
      <c r="D3" s="21" t="s">
        <v>4394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1040</v>
      </c>
      <c r="C18" s="57" t="s">
        <v>569</v>
      </c>
      <c r="D18" s="54" t="s">
        <v>1041</v>
      </c>
      <c r="E18" s="6" t="s">
        <v>566</v>
      </c>
      <c r="F18" s="19">
        <v>900</v>
      </c>
      <c r="G18" s="24">
        <v>899.6</v>
      </c>
      <c r="H18" s="24">
        <v>8.19</v>
      </c>
      <c r="I18" s="31">
        <v>7.5650000000000004</v>
      </c>
      <c r="J18" s="31"/>
      <c r="K18" s="35" t="s">
        <v>567</v>
      </c>
    </row>
    <row r="19" spans="2:11" x14ac:dyDescent="0.25">
      <c r="B19" s="8" t="s">
        <v>2443</v>
      </c>
      <c r="C19" s="57" t="s">
        <v>564</v>
      </c>
      <c r="D19" s="54" t="s">
        <v>2444</v>
      </c>
      <c r="E19" s="6" t="s">
        <v>1482</v>
      </c>
      <c r="F19" s="19">
        <v>90</v>
      </c>
      <c r="G19" s="24">
        <v>890.57</v>
      </c>
      <c r="H19" s="24">
        <v>8.11</v>
      </c>
      <c r="I19" s="31">
        <v>7.57</v>
      </c>
      <c r="J19" s="31"/>
      <c r="K19" s="35" t="s">
        <v>567</v>
      </c>
    </row>
    <row r="20" spans="2:11" x14ac:dyDescent="0.25">
      <c r="B20" s="8" t="s">
        <v>1273</v>
      </c>
      <c r="C20" s="57" t="s">
        <v>604</v>
      </c>
      <c r="D20" s="54" t="s">
        <v>1274</v>
      </c>
      <c r="E20" s="6" t="s">
        <v>566</v>
      </c>
      <c r="F20" s="19">
        <v>800</v>
      </c>
      <c r="G20" s="24">
        <v>802.36</v>
      </c>
      <c r="H20" s="24">
        <v>7.31</v>
      </c>
      <c r="I20" s="31">
        <v>7.4375</v>
      </c>
      <c r="J20" s="31"/>
      <c r="K20" s="35" t="s">
        <v>567</v>
      </c>
    </row>
    <row r="21" spans="2:11" x14ac:dyDescent="0.25">
      <c r="B21" s="8" t="s">
        <v>2429</v>
      </c>
      <c r="C21" s="57" t="s">
        <v>398</v>
      </c>
      <c r="D21" s="54" t="s">
        <v>2430</v>
      </c>
      <c r="E21" s="6" t="s">
        <v>566</v>
      </c>
      <c r="F21" s="19">
        <v>20</v>
      </c>
      <c r="G21" s="24">
        <v>203.04</v>
      </c>
      <c r="H21" s="24">
        <v>1.85</v>
      </c>
      <c r="I21" s="31">
        <v>7.4236000000000004</v>
      </c>
      <c r="J21" s="31"/>
      <c r="K21" s="35" t="s">
        <v>567</v>
      </c>
    </row>
    <row r="22" spans="2:11" x14ac:dyDescent="0.25">
      <c r="C22" s="58" t="s">
        <v>39</v>
      </c>
      <c r="D22" s="54"/>
      <c r="E22" s="6"/>
      <c r="F22" s="19"/>
      <c r="G22" s="25">
        <v>2795.57</v>
      </c>
      <c r="H22" s="25">
        <v>25.46</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4395</v>
      </c>
      <c r="C31" s="57" t="s">
        <v>4396</v>
      </c>
      <c r="D31" s="54" t="s">
        <v>4397</v>
      </c>
      <c r="E31" s="6" t="s">
        <v>640</v>
      </c>
      <c r="F31" s="19">
        <v>3000000</v>
      </c>
      <c r="G31" s="24">
        <v>3082.26</v>
      </c>
      <c r="H31" s="24">
        <v>28.07</v>
      </c>
      <c r="I31" s="31">
        <v>7.4341672000000001</v>
      </c>
      <c r="J31" s="31"/>
      <c r="K31" s="35"/>
    </row>
    <row r="32" spans="2:11" x14ac:dyDescent="0.25">
      <c r="B32" s="8" t="s">
        <v>2890</v>
      </c>
      <c r="C32" s="57" t="s">
        <v>2891</v>
      </c>
      <c r="D32" s="54" t="s">
        <v>2892</v>
      </c>
      <c r="E32" s="6" t="s">
        <v>640</v>
      </c>
      <c r="F32" s="19">
        <v>3000000</v>
      </c>
      <c r="G32" s="24">
        <v>3070.21</v>
      </c>
      <c r="H32" s="24">
        <v>27.96</v>
      </c>
      <c r="I32" s="31">
        <v>7.4289807999999997</v>
      </c>
      <c r="J32" s="31"/>
      <c r="K32" s="35"/>
    </row>
    <row r="33" spans="1:11" x14ac:dyDescent="0.25">
      <c r="B33" s="8" t="s">
        <v>3367</v>
      </c>
      <c r="C33" s="57" t="s">
        <v>3368</v>
      </c>
      <c r="D33" s="54" t="s">
        <v>3369</v>
      </c>
      <c r="E33" s="6" t="s">
        <v>640</v>
      </c>
      <c r="F33" s="19">
        <v>500000</v>
      </c>
      <c r="G33" s="24">
        <v>517.64</v>
      </c>
      <c r="H33" s="24">
        <v>4.71</v>
      </c>
      <c r="I33" s="31">
        <v>7.4565390000000003</v>
      </c>
      <c r="J33" s="31"/>
      <c r="K33" s="35"/>
    </row>
    <row r="34" spans="1:11" x14ac:dyDescent="0.25">
      <c r="C34" s="58" t="s">
        <v>39</v>
      </c>
      <c r="D34" s="54"/>
      <c r="E34" s="6"/>
      <c r="F34" s="19"/>
      <c r="G34" s="25">
        <v>6670.11</v>
      </c>
      <c r="H34" s="25">
        <v>60.74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2944</v>
      </c>
      <c r="C46" s="57" t="s">
        <v>2945</v>
      </c>
      <c r="D46" s="54" t="s">
        <v>2946</v>
      </c>
      <c r="E46" s="6" t="s">
        <v>640</v>
      </c>
      <c r="F46" s="19">
        <v>890000</v>
      </c>
      <c r="G46" s="24">
        <v>736.03</v>
      </c>
      <c r="H46" s="24">
        <v>6.7</v>
      </c>
      <c r="I46" s="31">
        <v>7.2426139999999997</v>
      </c>
      <c r="J46" s="31"/>
      <c r="K46" s="35"/>
    </row>
    <row r="47" spans="1:11" x14ac:dyDescent="0.25">
      <c r="B47" s="8" t="s">
        <v>4376</v>
      </c>
      <c r="C47" s="57" t="s">
        <v>4377</v>
      </c>
      <c r="D47" s="54" t="s">
        <v>4378</v>
      </c>
      <c r="E47" s="6" t="s">
        <v>640</v>
      </c>
      <c r="F47" s="19">
        <v>540400</v>
      </c>
      <c r="G47" s="24">
        <v>443.68</v>
      </c>
      <c r="H47" s="24">
        <v>4.04</v>
      </c>
      <c r="I47" s="31">
        <v>7.2454802000000003</v>
      </c>
      <c r="J47" s="31"/>
      <c r="K47" s="35"/>
    </row>
    <row r="48" spans="1:11" x14ac:dyDescent="0.25">
      <c r="C48" s="58" t="s">
        <v>39</v>
      </c>
      <c r="D48" s="54"/>
      <c r="E48" s="6"/>
      <c r="F48" s="19"/>
      <c r="G48" s="25">
        <v>1179.71</v>
      </c>
      <c r="H48" s="25">
        <v>10.74</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21.21</v>
      </c>
      <c r="H60" s="24">
        <v>0.19</v>
      </c>
      <c r="I60" s="31"/>
      <c r="J60" s="31"/>
      <c r="K60" s="35"/>
    </row>
    <row r="61" spans="1:54" x14ac:dyDescent="0.25">
      <c r="C61" s="58" t="s">
        <v>39</v>
      </c>
      <c r="D61" s="54"/>
      <c r="E61" s="6"/>
      <c r="F61" s="19"/>
      <c r="G61" s="25">
        <v>21.21</v>
      </c>
      <c r="H61" s="25">
        <v>0.19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315.89999999999998</v>
      </c>
      <c r="H65" s="24">
        <v>2.87</v>
      </c>
      <c r="I65" s="31"/>
      <c r="J65" s="31"/>
      <c r="K65" s="35"/>
    </row>
    <row r="66" spans="2:11" x14ac:dyDescent="0.25">
      <c r="C66" s="58" t="s">
        <v>39</v>
      </c>
      <c r="D66" s="54"/>
      <c r="E66" s="6"/>
      <c r="F66" s="19"/>
      <c r="G66" s="25">
        <v>315.89999999999998</v>
      </c>
      <c r="H66" s="25">
        <v>2.87</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10982.5</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4885</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
  <dimension ref="A1:IV11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2545</v>
      </c>
      <c r="J2" s="38" t="s">
        <v>4586</v>
      </c>
    </row>
    <row r="3" spans="1:54" ht="16.5" x14ac:dyDescent="0.3">
      <c r="C3" s="1" t="s">
        <v>26</v>
      </c>
      <c r="D3" s="21" t="s">
        <v>4398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2100000</v>
      </c>
      <c r="G10" s="24">
        <v>28045.5</v>
      </c>
      <c r="H10" s="24">
        <v>6.28</v>
      </c>
      <c r="I10" s="31"/>
      <c r="J10" s="31"/>
      <c r="K10" s="35"/>
    </row>
    <row r="11" spans="1:54" x14ac:dyDescent="0.25">
      <c r="B11" s="8" t="s">
        <v>50</v>
      </c>
      <c r="C11" s="57" t="s">
        <v>51</v>
      </c>
      <c r="D11" s="54" t="s">
        <v>52</v>
      </c>
      <c r="E11" s="6" t="s">
        <v>53</v>
      </c>
      <c r="F11" s="19">
        <v>825000</v>
      </c>
      <c r="G11" s="24">
        <v>27243.56</v>
      </c>
      <c r="H11" s="24">
        <v>6.1</v>
      </c>
      <c r="I11" s="31"/>
      <c r="J11" s="31"/>
      <c r="K11" s="35"/>
    </row>
    <row r="12" spans="1:54" x14ac:dyDescent="0.25">
      <c r="B12" s="8" t="s">
        <v>104</v>
      </c>
      <c r="C12" s="57" t="s">
        <v>105</v>
      </c>
      <c r="D12" s="54" t="s">
        <v>106</v>
      </c>
      <c r="E12" s="6" t="s">
        <v>64</v>
      </c>
      <c r="F12" s="19">
        <v>1200000</v>
      </c>
      <c r="G12" s="24">
        <v>20416.8</v>
      </c>
      <c r="H12" s="24">
        <v>4.57</v>
      </c>
      <c r="I12" s="31"/>
      <c r="J12" s="31"/>
      <c r="K12" s="35"/>
    </row>
    <row r="13" spans="1:54" x14ac:dyDescent="0.25">
      <c r="B13" s="8" t="s">
        <v>542</v>
      </c>
      <c r="C13" s="57" t="s">
        <v>543</v>
      </c>
      <c r="D13" s="54" t="s">
        <v>544</v>
      </c>
      <c r="E13" s="6" t="s">
        <v>294</v>
      </c>
      <c r="F13" s="19">
        <v>7350000</v>
      </c>
      <c r="G13" s="24">
        <v>18753.53</v>
      </c>
      <c r="H13" s="24">
        <v>4.2</v>
      </c>
      <c r="I13" s="31"/>
      <c r="J13" s="31"/>
      <c r="K13" s="35"/>
    </row>
    <row r="14" spans="1:54" x14ac:dyDescent="0.25">
      <c r="B14" s="8" t="s">
        <v>57</v>
      </c>
      <c r="C14" s="57" t="s">
        <v>58</v>
      </c>
      <c r="D14" s="54" t="s">
        <v>59</v>
      </c>
      <c r="E14" s="6" t="s">
        <v>60</v>
      </c>
      <c r="F14" s="19">
        <v>580000</v>
      </c>
      <c r="G14" s="24">
        <v>16367.31</v>
      </c>
      <c r="H14" s="24">
        <v>3.66</v>
      </c>
      <c r="I14" s="31"/>
      <c r="J14" s="31"/>
      <c r="K14" s="35"/>
    </row>
    <row r="15" spans="1:54" x14ac:dyDescent="0.25">
      <c r="B15" s="8" t="s">
        <v>68</v>
      </c>
      <c r="C15" s="57" t="s">
        <v>69</v>
      </c>
      <c r="D15" s="54" t="s">
        <v>70</v>
      </c>
      <c r="E15" s="6" t="s">
        <v>71</v>
      </c>
      <c r="F15" s="19">
        <v>655000</v>
      </c>
      <c r="G15" s="24">
        <v>16214.85</v>
      </c>
      <c r="H15" s="24">
        <v>3.63</v>
      </c>
      <c r="I15" s="31"/>
      <c r="J15" s="31"/>
      <c r="K15" s="35"/>
    </row>
    <row r="16" spans="1:54" x14ac:dyDescent="0.25">
      <c r="B16" s="8" t="s">
        <v>90</v>
      </c>
      <c r="C16" s="57" t="s">
        <v>91</v>
      </c>
      <c r="D16" s="54" t="s">
        <v>92</v>
      </c>
      <c r="E16" s="6" t="s">
        <v>93</v>
      </c>
      <c r="F16" s="19">
        <v>580000</v>
      </c>
      <c r="G16" s="24">
        <v>15533.27</v>
      </c>
      <c r="H16" s="24">
        <v>3.48</v>
      </c>
      <c r="I16" s="31"/>
      <c r="J16" s="31"/>
      <c r="K16" s="35"/>
    </row>
    <row r="17" spans="2:11" x14ac:dyDescent="0.25">
      <c r="B17" s="8" t="s">
        <v>197</v>
      </c>
      <c r="C17" s="57" t="s">
        <v>198</v>
      </c>
      <c r="D17" s="54" t="s">
        <v>199</v>
      </c>
      <c r="E17" s="6" t="s">
        <v>93</v>
      </c>
      <c r="F17" s="19">
        <v>3300000</v>
      </c>
      <c r="G17" s="24">
        <v>14902.8</v>
      </c>
      <c r="H17" s="24">
        <v>3.33</v>
      </c>
      <c r="I17" s="31"/>
      <c r="J17" s="31"/>
      <c r="K17" s="35"/>
    </row>
    <row r="18" spans="2:11" x14ac:dyDescent="0.25">
      <c r="B18" s="8" t="s">
        <v>173</v>
      </c>
      <c r="C18" s="57" t="s">
        <v>174</v>
      </c>
      <c r="D18" s="54" t="s">
        <v>175</v>
      </c>
      <c r="E18" s="6" t="s">
        <v>125</v>
      </c>
      <c r="F18" s="19">
        <v>450000</v>
      </c>
      <c r="G18" s="24">
        <v>13938.98</v>
      </c>
      <c r="H18" s="24">
        <v>3.12</v>
      </c>
      <c r="I18" s="31"/>
      <c r="J18" s="31"/>
      <c r="K18" s="35"/>
    </row>
    <row r="19" spans="2:11" x14ac:dyDescent="0.25">
      <c r="B19" s="8" t="s">
        <v>84</v>
      </c>
      <c r="C19" s="57" t="s">
        <v>85</v>
      </c>
      <c r="D19" s="54" t="s">
        <v>86</v>
      </c>
      <c r="E19" s="6" t="s">
        <v>64</v>
      </c>
      <c r="F19" s="19">
        <v>2350000</v>
      </c>
      <c r="G19" s="24">
        <v>13461.98</v>
      </c>
      <c r="H19" s="24">
        <v>3.01</v>
      </c>
      <c r="I19" s="31"/>
      <c r="J19" s="31"/>
      <c r="K19" s="35"/>
    </row>
    <row r="20" spans="2:11" x14ac:dyDescent="0.25">
      <c r="B20" s="8" t="s">
        <v>790</v>
      </c>
      <c r="C20" s="57" t="s">
        <v>791</v>
      </c>
      <c r="D20" s="54" t="s">
        <v>792</v>
      </c>
      <c r="E20" s="6" t="s">
        <v>83</v>
      </c>
      <c r="F20" s="19">
        <v>275000</v>
      </c>
      <c r="G20" s="24">
        <v>12901.76</v>
      </c>
      <c r="H20" s="24">
        <v>2.89</v>
      </c>
      <c r="I20" s="31"/>
      <c r="J20" s="31"/>
      <c r="K20" s="35"/>
    </row>
    <row r="21" spans="2:11" x14ac:dyDescent="0.25">
      <c r="B21" s="8" t="s">
        <v>141</v>
      </c>
      <c r="C21" s="57" t="s">
        <v>142</v>
      </c>
      <c r="D21" s="54" t="s">
        <v>143</v>
      </c>
      <c r="E21" s="6" t="s">
        <v>144</v>
      </c>
      <c r="F21" s="19">
        <v>320000</v>
      </c>
      <c r="G21" s="24">
        <v>12595.52</v>
      </c>
      <c r="H21" s="24">
        <v>2.82</v>
      </c>
      <c r="I21" s="31"/>
      <c r="J21" s="31"/>
      <c r="K21" s="35"/>
    </row>
    <row r="22" spans="2:11" x14ac:dyDescent="0.25">
      <c r="B22" s="8" t="s">
        <v>130</v>
      </c>
      <c r="C22" s="57" t="s">
        <v>131</v>
      </c>
      <c r="D22" s="54" t="s">
        <v>132</v>
      </c>
      <c r="E22" s="6" t="s">
        <v>133</v>
      </c>
      <c r="F22" s="19">
        <v>510000</v>
      </c>
      <c r="G22" s="24">
        <v>11707.82</v>
      </c>
      <c r="H22" s="24">
        <v>2.62</v>
      </c>
      <c r="I22" s="31"/>
      <c r="J22" s="31"/>
      <c r="K22" s="35"/>
    </row>
    <row r="23" spans="2:11" x14ac:dyDescent="0.25">
      <c r="B23" s="8" t="s">
        <v>483</v>
      </c>
      <c r="C23" s="57" t="s">
        <v>484</v>
      </c>
      <c r="D23" s="54" t="s">
        <v>485</v>
      </c>
      <c r="E23" s="6" t="s">
        <v>100</v>
      </c>
      <c r="F23" s="19">
        <v>502644</v>
      </c>
      <c r="G23" s="24">
        <v>11462.55</v>
      </c>
      <c r="H23" s="24">
        <v>2.57</v>
      </c>
      <c r="I23" s="31"/>
      <c r="J23" s="31"/>
      <c r="K23" s="35"/>
    </row>
    <row r="24" spans="2:11" x14ac:dyDescent="0.25">
      <c r="B24" s="8" t="s">
        <v>390</v>
      </c>
      <c r="C24" s="57" t="s">
        <v>391</v>
      </c>
      <c r="D24" s="54" t="s">
        <v>392</v>
      </c>
      <c r="E24" s="6" t="s">
        <v>393</v>
      </c>
      <c r="F24" s="19">
        <v>7100000</v>
      </c>
      <c r="G24" s="24">
        <v>11381.3</v>
      </c>
      <c r="H24" s="24">
        <v>2.5499999999999998</v>
      </c>
      <c r="I24" s="31"/>
      <c r="J24" s="31"/>
      <c r="K24" s="35"/>
    </row>
    <row r="25" spans="2:11" x14ac:dyDescent="0.25">
      <c r="B25" s="8" t="s">
        <v>383</v>
      </c>
      <c r="C25" s="57" t="s">
        <v>384</v>
      </c>
      <c r="D25" s="54" t="s">
        <v>385</v>
      </c>
      <c r="E25" s="6" t="s">
        <v>386</v>
      </c>
      <c r="F25" s="19">
        <v>10000000</v>
      </c>
      <c r="G25" s="24">
        <v>10505</v>
      </c>
      <c r="H25" s="24">
        <v>2.35</v>
      </c>
      <c r="I25" s="31"/>
      <c r="J25" s="31"/>
      <c r="K25" s="35"/>
    </row>
    <row r="26" spans="2:11" x14ac:dyDescent="0.25">
      <c r="B26" s="8" t="s">
        <v>449</v>
      </c>
      <c r="C26" s="57" t="s">
        <v>450</v>
      </c>
      <c r="D26" s="54" t="s">
        <v>451</v>
      </c>
      <c r="E26" s="6" t="s">
        <v>281</v>
      </c>
      <c r="F26" s="19">
        <v>740000</v>
      </c>
      <c r="G26" s="24">
        <v>9948.93</v>
      </c>
      <c r="H26" s="24">
        <v>2.23</v>
      </c>
      <c r="I26" s="31"/>
      <c r="J26" s="31"/>
      <c r="K26" s="35"/>
    </row>
    <row r="27" spans="2:11" x14ac:dyDescent="0.25">
      <c r="B27" s="8" t="s">
        <v>94</v>
      </c>
      <c r="C27" s="57" t="s">
        <v>95</v>
      </c>
      <c r="D27" s="54" t="s">
        <v>96</v>
      </c>
      <c r="E27" s="6" t="s">
        <v>83</v>
      </c>
      <c r="F27" s="19">
        <v>100000</v>
      </c>
      <c r="G27" s="24">
        <v>9789.0499999999993</v>
      </c>
      <c r="H27" s="24">
        <v>2.19</v>
      </c>
      <c r="I27" s="31"/>
      <c r="J27" s="31"/>
      <c r="K27" s="35"/>
    </row>
    <row r="28" spans="2:11" x14ac:dyDescent="0.25">
      <c r="B28" s="8" t="s">
        <v>380</v>
      </c>
      <c r="C28" s="57" t="s">
        <v>381</v>
      </c>
      <c r="D28" s="54" t="s">
        <v>382</v>
      </c>
      <c r="E28" s="6" t="s">
        <v>60</v>
      </c>
      <c r="F28" s="19">
        <v>2800000</v>
      </c>
      <c r="G28" s="24">
        <v>9420.6</v>
      </c>
      <c r="H28" s="24">
        <v>2.11</v>
      </c>
      <c r="I28" s="31"/>
      <c r="J28" s="31"/>
      <c r="K28" s="35"/>
    </row>
    <row r="29" spans="2:11" x14ac:dyDescent="0.25">
      <c r="B29" s="8" t="s">
        <v>87</v>
      </c>
      <c r="C29" s="57" t="s">
        <v>88</v>
      </c>
      <c r="D29" s="54" t="s">
        <v>89</v>
      </c>
      <c r="E29" s="6" t="s">
        <v>83</v>
      </c>
      <c r="F29" s="19">
        <v>700000</v>
      </c>
      <c r="G29" s="24">
        <v>9279.5499999999993</v>
      </c>
      <c r="H29" s="24">
        <v>2.08</v>
      </c>
      <c r="I29" s="31"/>
      <c r="J29" s="31"/>
      <c r="K29" s="35"/>
    </row>
    <row r="30" spans="2:11" x14ac:dyDescent="0.25">
      <c r="B30" s="8" t="s">
        <v>516</v>
      </c>
      <c r="C30" s="57" t="s">
        <v>517</v>
      </c>
      <c r="D30" s="54" t="s">
        <v>518</v>
      </c>
      <c r="E30" s="6" t="s">
        <v>118</v>
      </c>
      <c r="F30" s="19">
        <v>40000</v>
      </c>
      <c r="G30" s="24">
        <v>9157.7199999999993</v>
      </c>
      <c r="H30" s="24">
        <v>2.0499999999999998</v>
      </c>
      <c r="I30" s="31"/>
      <c r="J30" s="31"/>
      <c r="K30" s="35"/>
    </row>
    <row r="31" spans="2:11" x14ac:dyDescent="0.25">
      <c r="B31" s="8" t="s">
        <v>126</v>
      </c>
      <c r="C31" s="57" t="s">
        <v>127</v>
      </c>
      <c r="D31" s="54" t="s">
        <v>128</v>
      </c>
      <c r="E31" s="6" t="s">
        <v>129</v>
      </c>
      <c r="F31" s="19">
        <v>250000</v>
      </c>
      <c r="G31" s="24">
        <v>8959</v>
      </c>
      <c r="H31" s="24">
        <v>2</v>
      </c>
      <c r="I31" s="31"/>
      <c r="J31" s="31"/>
      <c r="K31" s="35"/>
    </row>
    <row r="32" spans="2:11" x14ac:dyDescent="0.25">
      <c r="B32" s="8" t="s">
        <v>3762</v>
      </c>
      <c r="C32" s="57" t="s">
        <v>193</v>
      </c>
      <c r="D32" s="54" t="s">
        <v>3763</v>
      </c>
      <c r="E32" s="6" t="s">
        <v>179</v>
      </c>
      <c r="F32" s="19">
        <v>1200000</v>
      </c>
      <c r="G32" s="24">
        <v>8910</v>
      </c>
      <c r="H32" s="24">
        <v>1.99</v>
      </c>
      <c r="I32" s="31"/>
      <c r="J32" s="31"/>
      <c r="K32" s="35"/>
    </row>
    <row r="33" spans="2:11" x14ac:dyDescent="0.25">
      <c r="B33" s="8" t="s">
        <v>80</v>
      </c>
      <c r="C33" s="57" t="s">
        <v>81</v>
      </c>
      <c r="D33" s="54" t="s">
        <v>82</v>
      </c>
      <c r="E33" s="6" t="s">
        <v>83</v>
      </c>
      <c r="F33" s="19">
        <v>600000</v>
      </c>
      <c r="G33" s="24">
        <v>8721.6</v>
      </c>
      <c r="H33" s="24">
        <v>1.95</v>
      </c>
      <c r="I33" s="31"/>
      <c r="J33" s="31"/>
      <c r="K33" s="35"/>
    </row>
    <row r="34" spans="2:11" x14ac:dyDescent="0.25">
      <c r="B34" s="8" t="s">
        <v>207</v>
      </c>
      <c r="C34" s="57" t="s">
        <v>208</v>
      </c>
      <c r="D34" s="54" t="s">
        <v>209</v>
      </c>
      <c r="E34" s="6" t="s">
        <v>129</v>
      </c>
      <c r="F34" s="19">
        <v>35000</v>
      </c>
      <c r="G34" s="24">
        <v>8196.7000000000007</v>
      </c>
      <c r="H34" s="24">
        <v>1.83</v>
      </c>
      <c r="I34" s="31"/>
      <c r="J34" s="31"/>
      <c r="K34" s="35"/>
    </row>
    <row r="35" spans="2:11" x14ac:dyDescent="0.25">
      <c r="B35" s="8" t="s">
        <v>72</v>
      </c>
      <c r="C35" s="57" t="s">
        <v>73</v>
      </c>
      <c r="D35" s="54" t="s">
        <v>74</v>
      </c>
      <c r="E35" s="6" t="s">
        <v>75</v>
      </c>
      <c r="F35" s="19">
        <v>95000</v>
      </c>
      <c r="G35" s="24">
        <v>7880.01</v>
      </c>
      <c r="H35" s="24">
        <v>1.76</v>
      </c>
      <c r="I35" s="31"/>
      <c r="J35" s="31"/>
      <c r="K35" s="35"/>
    </row>
    <row r="36" spans="2:11" x14ac:dyDescent="0.25">
      <c r="B36" s="8" t="s">
        <v>415</v>
      </c>
      <c r="C36" s="57" t="s">
        <v>416</v>
      </c>
      <c r="D36" s="54" t="s">
        <v>417</v>
      </c>
      <c r="E36" s="6" t="s">
        <v>191</v>
      </c>
      <c r="F36" s="19">
        <v>6700000</v>
      </c>
      <c r="G36" s="24">
        <v>7504</v>
      </c>
      <c r="H36" s="24">
        <v>1.68</v>
      </c>
      <c r="I36" s="31"/>
      <c r="J36" s="31"/>
      <c r="K36" s="35"/>
    </row>
    <row r="37" spans="2:11" x14ac:dyDescent="0.25">
      <c r="B37" s="8" t="s">
        <v>97</v>
      </c>
      <c r="C37" s="57" t="s">
        <v>98</v>
      </c>
      <c r="D37" s="54" t="s">
        <v>99</v>
      </c>
      <c r="E37" s="6" t="s">
        <v>100</v>
      </c>
      <c r="F37" s="19">
        <v>375000</v>
      </c>
      <c r="G37" s="24">
        <v>7286.63</v>
      </c>
      <c r="H37" s="24">
        <v>1.63</v>
      </c>
      <c r="I37" s="31"/>
      <c r="J37" s="31"/>
      <c r="K37" s="35"/>
    </row>
    <row r="38" spans="2:11" x14ac:dyDescent="0.25">
      <c r="B38" s="8" t="s">
        <v>305</v>
      </c>
      <c r="C38" s="57" t="s">
        <v>306</v>
      </c>
      <c r="D38" s="54" t="s">
        <v>307</v>
      </c>
      <c r="E38" s="6" t="s">
        <v>64</v>
      </c>
      <c r="F38" s="19">
        <v>3825000</v>
      </c>
      <c r="G38" s="24">
        <v>7280.89</v>
      </c>
      <c r="H38" s="24">
        <v>1.63</v>
      </c>
      <c r="I38" s="31"/>
      <c r="J38" s="31"/>
      <c r="K38" s="35"/>
    </row>
    <row r="39" spans="2:11" x14ac:dyDescent="0.25">
      <c r="B39" s="8" t="s">
        <v>163</v>
      </c>
      <c r="C39" s="57" t="s">
        <v>164</v>
      </c>
      <c r="D39" s="54" t="s">
        <v>165</v>
      </c>
      <c r="E39" s="6" t="s">
        <v>53</v>
      </c>
      <c r="F39" s="19">
        <v>630000</v>
      </c>
      <c r="G39" s="24">
        <v>7124.36</v>
      </c>
      <c r="H39" s="24">
        <v>1.59</v>
      </c>
      <c r="I39" s="31"/>
      <c r="J39" s="31"/>
      <c r="K39" s="35"/>
    </row>
    <row r="40" spans="2:11" x14ac:dyDescent="0.25">
      <c r="B40" s="8" t="s">
        <v>259</v>
      </c>
      <c r="C40" s="57" t="s">
        <v>260</v>
      </c>
      <c r="D40" s="54" t="s">
        <v>261</v>
      </c>
      <c r="E40" s="6" t="s">
        <v>100</v>
      </c>
      <c r="F40" s="19">
        <v>525000</v>
      </c>
      <c r="G40" s="24">
        <v>4393.2</v>
      </c>
      <c r="H40" s="24">
        <v>0.98</v>
      </c>
      <c r="I40" s="31"/>
      <c r="J40" s="31"/>
      <c r="K40" s="35"/>
    </row>
    <row r="41" spans="2:11" x14ac:dyDescent="0.25">
      <c r="B41" s="8" t="s">
        <v>905</v>
      </c>
      <c r="C41" s="57" t="s">
        <v>906</v>
      </c>
      <c r="D41" s="54" t="s">
        <v>907</v>
      </c>
      <c r="E41" s="6" t="s">
        <v>137</v>
      </c>
      <c r="F41" s="19">
        <v>5000000</v>
      </c>
      <c r="G41" s="24">
        <v>4102.5</v>
      </c>
      <c r="H41" s="24">
        <v>0.92</v>
      </c>
      <c r="I41" s="31"/>
      <c r="J41" s="31"/>
      <c r="K41" s="35"/>
    </row>
    <row r="42" spans="2:11" x14ac:dyDescent="0.25">
      <c r="B42" s="8" t="s">
        <v>504</v>
      </c>
      <c r="C42" s="57" t="s">
        <v>505</v>
      </c>
      <c r="D42" s="54" t="s">
        <v>506</v>
      </c>
      <c r="E42" s="6" t="s">
        <v>100</v>
      </c>
      <c r="F42" s="19">
        <v>45344</v>
      </c>
      <c r="G42" s="24">
        <v>2256.6999999999998</v>
      </c>
      <c r="H42" s="24">
        <v>0.5</v>
      </c>
      <c r="I42" s="31"/>
      <c r="J42" s="31"/>
      <c r="K42" s="35"/>
    </row>
    <row r="43" spans="2:11" x14ac:dyDescent="0.25">
      <c r="C43" s="58" t="s">
        <v>39</v>
      </c>
      <c r="D43" s="54"/>
      <c r="E43" s="6"/>
      <c r="F43" s="19"/>
      <c r="G43" s="25">
        <v>385643.97</v>
      </c>
      <c r="H43" s="25">
        <v>86.3</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9" t="s">
        <v>558</v>
      </c>
      <c r="D49" s="54"/>
      <c r="E49" s="6"/>
      <c r="F49" s="19"/>
      <c r="G49" s="24"/>
      <c r="H49" s="24"/>
      <c r="I49" s="31"/>
      <c r="J49" s="31"/>
      <c r="K49" s="35"/>
    </row>
    <row r="50" spans="2:11" x14ac:dyDescent="0.25">
      <c r="B50" s="8" t="s">
        <v>559</v>
      </c>
      <c r="C50" s="57" t="s">
        <v>560</v>
      </c>
      <c r="D50" s="54" t="s">
        <v>561</v>
      </c>
      <c r="E50" s="6" t="s">
        <v>562</v>
      </c>
      <c r="F50" s="19">
        <v>10000000</v>
      </c>
      <c r="G50" s="24">
        <v>10000</v>
      </c>
      <c r="H50" s="24">
        <v>2.2400000000000002</v>
      </c>
      <c r="I50" s="31"/>
      <c r="J50" s="31"/>
      <c r="K50" s="35" t="s">
        <v>4812</v>
      </c>
    </row>
    <row r="51" spans="2:11" x14ac:dyDescent="0.25">
      <c r="C51" s="58" t="s">
        <v>39</v>
      </c>
      <c r="D51" s="54"/>
      <c r="E51" s="6"/>
      <c r="F51" s="19"/>
      <c r="G51" s="25">
        <v>10000</v>
      </c>
      <c r="H51" s="25">
        <v>2.2400000000000002</v>
      </c>
      <c r="I51" s="31"/>
      <c r="J51" s="31"/>
      <c r="K51" s="35"/>
    </row>
    <row r="52" spans="2:11" x14ac:dyDescent="0.25">
      <c r="C52" s="57"/>
      <c r="D52" s="54"/>
      <c r="E52" s="6"/>
      <c r="F52" s="19"/>
      <c r="G52" s="24"/>
      <c r="H52" s="24"/>
      <c r="I52" s="31"/>
      <c r="J52" s="31"/>
      <c r="K52" s="35"/>
    </row>
    <row r="53" spans="2:11" x14ac:dyDescent="0.25">
      <c r="C53" s="59" t="s">
        <v>4399</v>
      </c>
      <c r="D53" s="54"/>
      <c r="E53" s="6"/>
      <c r="F53" s="19"/>
      <c r="G53" s="24"/>
      <c r="H53" s="24"/>
      <c r="I53" s="31"/>
      <c r="J53" s="31"/>
      <c r="K53" s="35"/>
    </row>
    <row r="54" spans="2:11" x14ac:dyDescent="0.25">
      <c r="B54" s="8" t="s">
        <v>4400</v>
      </c>
      <c r="C54" s="57" t="s">
        <v>1503</v>
      </c>
      <c r="D54" s="54" t="s">
        <v>4401</v>
      </c>
      <c r="E54" s="6" t="s">
        <v>162</v>
      </c>
      <c r="F54" s="19">
        <v>13999900</v>
      </c>
      <c r="G54" s="24">
        <v>14972.89</v>
      </c>
      <c r="H54" s="24">
        <v>3.35</v>
      </c>
      <c r="I54" s="31"/>
      <c r="J54" s="31"/>
      <c r="K54" s="35"/>
    </row>
    <row r="55" spans="2:11" x14ac:dyDescent="0.25">
      <c r="C55" s="58" t="s">
        <v>39</v>
      </c>
      <c r="D55" s="54"/>
      <c r="E55" s="6"/>
      <c r="F55" s="19"/>
      <c r="G55" s="25">
        <v>14972.89</v>
      </c>
      <c r="H55" s="25">
        <v>3.35</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35588.51</v>
      </c>
      <c r="H91" s="24">
        <v>7.96</v>
      </c>
      <c r="I91" s="31"/>
      <c r="J91" s="31"/>
      <c r="K91" s="35"/>
    </row>
    <row r="92" spans="1:54" x14ac:dyDescent="0.25">
      <c r="C92" s="58" t="s">
        <v>39</v>
      </c>
      <c r="D92" s="54"/>
      <c r="E92" s="6"/>
      <c r="F92" s="19"/>
      <c r="G92" s="25">
        <v>35588.51</v>
      </c>
      <c r="H92" s="25">
        <v>7.96</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4772</v>
      </c>
      <c r="D95" s="54"/>
      <c r="E95" s="6"/>
      <c r="F95" s="19"/>
      <c r="G95" s="24" t="s">
        <v>2</v>
      </c>
      <c r="H95" s="24" t="s">
        <v>2</v>
      </c>
      <c r="I95" s="31"/>
      <c r="J95" s="31"/>
      <c r="K95" s="35"/>
      <c r="L95" s="3"/>
      <c r="AI95" s="3"/>
      <c r="AV95" s="3"/>
      <c r="AX95" s="3"/>
      <c r="BB95" s="3"/>
    </row>
    <row r="96" spans="1:54" x14ac:dyDescent="0.25">
      <c r="B96" s="8"/>
      <c r="C96" s="57" t="s">
        <v>40</v>
      </c>
      <c r="D96" s="54"/>
      <c r="E96" s="6"/>
      <c r="F96" s="19"/>
      <c r="G96" s="24">
        <v>667.21</v>
      </c>
      <c r="H96" s="24">
        <v>0.15</v>
      </c>
      <c r="I96" s="31"/>
      <c r="J96" s="31"/>
      <c r="K96" s="35"/>
    </row>
    <row r="97" spans="3:11" x14ac:dyDescent="0.25">
      <c r="C97" s="58" t="s">
        <v>39</v>
      </c>
      <c r="D97" s="54"/>
      <c r="E97" s="6"/>
      <c r="F97" s="19"/>
      <c r="G97" s="25">
        <v>667.21</v>
      </c>
      <c r="H97" s="25">
        <v>0.15</v>
      </c>
      <c r="I97" s="31"/>
      <c r="J97" s="31"/>
      <c r="K97" s="35"/>
    </row>
    <row r="98" spans="3:11" x14ac:dyDescent="0.25">
      <c r="C98" s="57"/>
      <c r="D98" s="54"/>
      <c r="E98" s="6"/>
      <c r="F98" s="19"/>
      <c r="G98" s="24"/>
      <c r="H98" s="24"/>
      <c r="I98" s="31"/>
      <c r="J98" s="31"/>
      <c r="K98" s="35"/>
    </row>
    <row r="99" spans="3:11" x14ac:dyDescent="0.25">
      <c r="C99" s="60" t="s">
        <v>41</v>
      </c>
      <c r="D99" s="55"/>
      <c r="E99" s="5"/>
      <c r="F99" s="20"/>
      <c r="G99" s="26">
        <v>446872.58</v>
      </c>
      <c r="H99" s="26">
        <v>99.999999999999986</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85" t="s">
        <v>4843</v>
      </c>
      <c r="E109" s="85" t="s">
        <v>4844</v>
      </c>
      <c r="F109" s="86"/>
    </row>
    <row r="110" spans="3:11" x14ac:dyDescent="0.25">
      <c r="E110" s="2" t="s">
        <v>4906</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4402</v>
      </c>
      <c r="J2" s="38" t="s">
        <v>4586</v>
      </c>
    </row>
    <row r="3" spans="1:54" ht="16.5" x14ac:dyDescent="0.3">
      <c r="C3" s="1" t="s">
        <v>26</v>
      </c>
      <c r="D3" s="21" t="s">
        <v>4403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1040</v>
      </c>
      <c r="C18" s="57" t="s">
        <v>569</v>
      </c>
      <c r="D18" s="54" t="s">
        <v>1041</v>
      </c>
      <c r="E18" s="6" t="s">
        <v>566</v>
      </c>
      <c r="F18" s="19">
        <v>600</v>
      </c>
      <c r="G18" s="24">
        <v>599.74</v>
      </c>
      <c r="H18" s="24">
        <v>8.33</v>
      </c>
      <c r="I18" s="31">
        <v>7.5650000000000004</v>
      </c>
      <c r="J18" s="31"/>
      <c r="K18" s="35" t="s">
        <v>567</v>
      </c>
    </row>
    <row r="19" spans="1:11" x14ac:dyDescent="0.25">
      <c r="B19" s="8" t="s">
        <v>2443</v>
      </c>
      <c r="C19" s="57" t="s">
        <v>564</v>
      </c>
      <c r="D19" s="54" t="s">
        <v>2444</v>
      </c>
      <c r="E19" s="6" t="s">
        <v>1482</v>
      </c>
      <c r="F19" s="19">
        <v>60</v>
      </c>
      <c r="G19" s="24">
        <v>593.71</v>
      </c>
      <c r="H19" s="24">
        <v>8.24</v>
      </c>
      <c r="I19" s="31">
        <v>7.57</v>
      </c>
      <c r="J19" s="31"/>
      <c r="K19" s="35" t="s">
        <v>567</v>
      </c>
    </row>
    <row r="20" spans="1:11" x14ac:dyDescent="0.25">
      <c r="B20" s="8" t="s">
        <v>2214</v>
      </c>
      <c r="C20" s="57" t="s">
        <v>1550</v>
      </c>
      <c r="D20" s="54" t="s">
        <v>2215</v>
      </c>
      <c r="E20" s="6" t="s">
        <v>566</v>
      </c>
      <c r="F20" s="19">
        <v>500</v>
      </c>
      <c r="G20" s="24">
        <v>501.42</v>
      </c>
      <c r="H20" s="24">
        <v>6.96</v>
      </c>
      <c r="I20" s="31">
        <v>7.42</v>
      </c>
      <c r="J20" s="31"/>
      <c r="K20" s="35" t="s">
        <v>567</v>
      </c>
    </row>
    <row r="21" spans="1:11" x14ac:dyDescent="0.25">
      <c r="B21" s="8" t="s">
        <v>4404</v>
      </c>
      <c r="C21" s="57" t="s">
        <v>1542</v>
      </c>
      <c r="D21" s="54" t="s">
        <v>4405</v>
      </c>
      <c r="E21" s="6" t="s">
        <v>566</v>
      </c>
      <c r="F21" s="19">
        <v>10</v>
      </c>
      <c r="G21" s="24">
        <v>100.09</v>
      </c>
      <c r="H21" s="24">
        <v>1.39</v>
      </c>
      <c r="I21" s="31">
        <v>7.86</v>
      </c>
      <c r="J21" s="31"/>
      <c r="K21" s="35" t="s">
        <v>567</v>
      </c>
    </row>
    <row r="22" spans="1:11" x14ac:dyDescent="0.25">
      <c r="C22" s="58" t="s">
        <v>39</v>
      </c>
      <c r="D22" s="54"/>
      <c r="E22" s="6"/>
      <c r="F22" s="19"/>
      <c r="G22" s="25">
        <v>1794.96</v>
      </c>
      <c r="H22" s="25">
        <v>24.92</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2944</v>
      </c>
      <c r="C42" s="57" t="s">
        <v>2945</v>
      </c>
      <c r="D42" s="54" t="s">
        <v>2946</v>
      </c>
      <c r="E42" s="6" t="s">
        <v>640</v>
      </c>
      <c r="F42" s="19">
        <v>5295000</v>
      </c>
      <c r="G42" s="24">
        <v>4378.9399999999996</v>
      </c>
      <c r="H42" s="24">
        <v>60.79</v>
      </c>
      <c r="I42" s="31">
        <v>7.2426139999999997</v>
      </c>
      <c r="J42" s="31"/>
      <c r="K42" s="35"/>
    </row>
    <row r="43" spans="1:11" x14ac:dyDescent="0.25">
      <c r="B43" s="8" t="s">
        <v>2929</v>
      </c>
      <c r="C43" s="57" t="s">
        <v>2930</v>
      </c>
      <c r="D43" s="54" t="s">
        <v>2931</v>
      </c>
      <c r="E43" s="6" t="s">
        <v>640</v>
      </c>
      <c r="F43" s="19">
        <v>809000</v>
      </c>
      <c r="G43" s="24">
        <v>672.6</v>
      </c>
      <c r="H43" s="24">
        <v>9.34</v>
      </c>
      <c r="I43" s="31">
        <v>7.2401296000000004</v>
      </c>
      <c r="J43" s="31"/>
      <c r="K43" s="35"/>
    </row>
    <row r="44" spans="1:11" x14ac:dyDescent="0.25">
      <c r="B44" s="8" t="s">
        <v>2932</v>
      </c>
      <c r="C44" s="57" t="s">
        <v>2933</v>
      </c>
      <c r="D44" s="54" t="s">
        <v>2934</v>
      </c>
      <c r="E44" s="6" t="s">
        <v>640</v>
      </c>
      <c r="F44" s="19">
        <v>300000</v>
      </c>
      <c r="G44" s="24">
        <v>248.44</v>
      </c>
      <c r="H44" s="24">
        <v>3.45</v>
      </c>
      <c r="I44" s="31">
        <v>7.2419928999999996</v>
      </c>
      <c r="J44" s="31"/>
      <c r="K44" s="35"/>
    </row>
    <row r="45" spans="1:11" x14ac:dyDescent="0.25">
      <c r="C45" s="58" t="s">
        <v>39</v>
      </c>
      <c r="D45" s="54"/>
      <c r="E45" s="6"/>
      <c r="F45" s="19"/>
      <c r="G45" s="25">
        <v>5299.98</v>
      </c>
      <c r="H45" s="25">
        <v>73.58</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34.24</v>
      </c>
      <c r="H57" s="24">
        <v>0.48</v>
      </c>
      <c r="I57" s="31"/>
      <c r="J57" s="31"/>
      <c r="K57" s="35"/>
    </row>
    <row r="58" spans="1:54" x14ac:dyDescent="0.25">
      <c r="C58" s="58" t="s">
        <v>39</v>
      </c>
      <c r="D58" s="54"/>
      <c r="E58" s="6"/>
      <c r="F58" s="19"/>
      <c r="G58" s="25">
        <v>34.24</v>
      </c>
      <c r="H58" s="25">
        <v>0.48</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4772</v>
      </c>
      <c r="D61" s="54"/>
      <c r="E61" s="6"/>
      <c r="F61" s="19"/>
      <c r="G61" s="24" t="s">
        <v>2</v>
      </c>
      <c r="H61" s="24" t="s">
        <v>2</v>
      </c>
      <c r="I61" s="31"/>
      <c r="J61" s="31"/>
      <c r="K61" s="35"/>
      <c r="L61" s="3"/>
      <c r="AI61" s="3"/>
      <c r="AV61" s="3"/>
      <c r="AX61" s="3"/>
      <c r="BB61" s="3"/>
    </row>
    <row r="62" spans="1:54" x14ac:dyDescent="0.25">
      <c r="B62" s="8"/>
      <c r="C62" s="57" t="s">
        <v>40</v>
      </c>
      <c r="D62" s="54"/>
      <c r="E62" s="6"/>
      <c r="F62" s="19"/>
      <c r="G62" s="24">
        <v>74.64</v>
      </c>
      <c r="H62" s="24">
        <v>1.02</v>
      </c>
      <c r="I62" s="31"/>
      <c r="J62" s="31"/>
      <c r="K62" s="35"/>
    </row>
    <row r="63" spans="1:54" x14ac:dyDescent="0.25">
      <c r="C63" s="58" t="s">
        <v>39</v>
      </c>
      <c r="D63" s="54"/>
      <c r="E63" s="6"/>
      <c r="F63" s="19"/>
      <c r="G63" s="25">
        <v>74.64</v>
      </c>
      <c r="H63" s="25">
        <v>1.02</v>
      </c>
      <c r="I63" s="31"/>
      <c r="J63" s="31"/>
      <c r="K63" s="35"/>
    </row>
    <row r="64" spans="1:54" x14ac:dyDescent="0.25">
      <c r="C64" s="57"/>
      <c r="D64" s="54"/>
      <c r="E64" s="6"/>
      <c r="F64" s="19"/>
      <c r="G64" s="24"/>
      <c r="H64" s="24"/>
      <c r="I64" s="31"/>
      <c r="J64" s="31"/>
      <c r="K64" s="35"/>
    </row>
    <row r="65" spans="3:11" x14ac:dyDescent="0.25">
      <c r="C65" s="60" t="s">
        <v>41</v>
      </c>
      <c r="D65" s="55"/>
      <c r="E65" s="5"/>
      <c r="F65" s="20"/>
      <c r="G65" s="26">
        <v>7203.82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5" t="s">
        <v>4843</v>
      </c>
      <c r="E75" s="85" t="s">
        <v>4844</v>
      </c>
      <c r="F75" s="86"/>
    </row>
    <row r="76" spans="3:11" x14ac:dyDescent="0.25">
      <c r="E76" s="2" t="s">
        <v>4885</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4406</v>
      </c>
      <c r="J2" s="38" t="s">
        <v>4586</v>
      </c>
    </row>
    <row r="3" spans="1:54" ht="16.5" x14ac:dyDescent="0.3">
      <c r="C3" s="1" t="s">
        <v>26</v>
      </c>
      <c r="D3" s="21" t="s">
        <v>4407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1623</v>
      </c>
      <c r="C18" s="57" t="s">
        <v>569</v>
      </c>
      <c r="D18" s="54" t="s">
        <v>1624</v>
      </c>
      <c r="E18" s="6" t="s">
        <v>1482</v>
      </c>
      <c r="F18" s="19">
        <v>110</v>
      </c>
      <c r="G18" s="24">
        <v>1086.98</v>
      </c>
      <c r="H18" s="24">
        <v>7.86</v>
      </c>
      <c r="I18" s="31">
        <v>7.3049999999999997</v>
      </c>
      <c r="J18" s="31"/>
      <c r="K18" s="35" t="s">
        <v>567</v>
      </c>
    </row>
    <row r="19" spans="1:11" x14ac:dyDescent="0.25">
      <c r="B19" s="8" t="s">
        <v>2115</v>
      </c>
      <c r="C19" s="57" t="s">
        <v>604</v>
      </c>
      <c r="D19" s="54" t="s">
        <v>2116</v>
      </c>
      <c r="E19" s="6" t="s">
        <v>566</v>
      </c>
      <c r="F19" s="19">
        <v>100</v>
      </c>
      <c r="G19" s="24">
        <v>989.12</v>
      </c>
      <c r="H19" s="24">
        <v>7.15</v>
      </c>
      <c r="I19" s="31">
        <v>7.2649999999999997</v>
      </c>
      <c r="J19" s="31"/>
      <c r="K19" s="35" t="s">
        <v>567</v>
      </c>
    </row>
    <row r="20" spans="1:11" x14ac:dyDescent="0.25">
      <c r="C20" s="58" t="s">
        <v>39</v>
      </c>
      <c r="D20" s="54"/>
      <c r="E20" s="6"/>
      <c r="F20" s="19"/>
      <c r="G20" s="25">
        <v>2076.1</v>
      </c>
      <c r="H20" s="25">
        <v>15.01</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1346</v>
      </c>
      <c r="C32" s="57" t="s">
        <v>58</v>
      </c>
      <c r="D32" s="54" t="s">
        <v>1347</v>
      </c>
      <c r="E32" s="6" t="s">
        <v>700</v>
      </c>
      <c r="F32" s="19">
        <v>200</v>
      </c>
      <c r="G32" s="24">
        <v>947.3</v>
      </c>
      <c r="H32" s="24">
        <v>6.85</v>
      </c>
      <c r="I32" s="31">
        <v>7.7500999999999998</v>
      </c>
      <c r="J32" s="31"/>
      <c r="K32" s="35" t="s">
        <v>567</v>
      </c>
    </row>
    <row r="33" spans="2:11" x14ac:dyDescent="0.25">
      <c r="B33" s="8" t="s">
        <v>4408</v>
      </c>
      <c r="C33" s="57" t="s">
        <v>589</v>
      </c>
      <c r="D33" s="54" t="s">
        <v>4409</v>
      </c>
      <c r="E33" s="6" t="s">
        <v>700</v>
      </c>
      <c r="F33" s="19">
        <v>200</v>
      </c>
      <c r="G33" s="24">
        <v>946.26</v>
      </c>
      <c r="H33" s="24">
        <v>6.84</v>
      </c>
      <c r="I33" s="31">
        <v>7.8825000000000003</v>
      </c>
      <c r="J33" s="31"/>
      <c r="K33" s="35" t="s">
        <v>567</v>
      </c>
    </row>
    <row r="34" spans="2:11" x14ac:dyDescent="0.25">
      <c r="B34" s="8" t="s">
        <v>4410</v>
      </c>
      <c r="C34" s="57" t="s">
        <v>599</v>
      </c>
      <c r="D34" s="54" t="s">
        <v>4411</v>
      </c>
      <c r="E34" s="6" t="s">
        <v>700</v>
      </c>
      <c r="F34" s="19">
        <v>200</v>
      </c>
      <c r="G34" s="24">
        <v>946.09</v>
      </c>
      <c r="H34" s="24">
        <v>6.84</v>
      </c>
      <c r="I34" s="31">
        <v>7.9088000000000003</v>
      </c>
      <c r="J34" s="31"/>
      <c r="K34" s="35" t="s">
        <v>567</v>
      </c>
    </row>
    <row r="35" spans="2:11" x14ac:dyDescent="0.25">
      <c r="B35" s="8" t="s">
        <v>4412</v>
      </c>
      <c r="C35" s="57" t="s">
        <v>4413</v>
      </c>
      <c r="D35" s="54" t="s">
        <v>4414</v>
      </c>
      <c r="E35" s="6" t="s">
        <v>700</v>
      </c>
      <c r="F35" s="19">
        <v>160</v>
      </c>
      <c r="G35" s="24">
        <v>757.95</v>
      </c>
      <c r="H35" s="24">
        <v>5.48</v>
      </c>
      <c r="I35" s="31">
        <v>7.7</v>
      </c>
      <c r="J35" s="31"/>
      <c r="K35" s="35" t="s">
        <v>567</v>
      </c>
    </row>
    <row r="36" spans="2:11" x14ac:dyDescent="0.25">
      <c r="B36" s="8" t="s">
        <v>2169</v>
      </c>
      <c r="C36" s="57" t="s">
        <v>1171</v>
      </c>
      <c r="D36" s="54" t="s">
        <v>2170</v>
      </c>
      <c r="E36" s="6" t="s">
        <v>700</v>
      </c>
      <c r="F36" s="19">
        <v>100</v>
      </c>
      <c r="G36" s="24">
        <v>475.58</v>
      </c>
      <c r="H36" s="24">
        <v>3.44</v>
      </c>
      <c r="I36" s="31">
        <v>7.2648999999999999</v>
      </c>
      <c r="J36" s="31"/>
      <c r="K36" s="35" t="s">
        <v>567</v>
      </c>
    </row>
    <row r="37" spans="2:11" x14ac:dyDescent="0.25">
      <c r="C37" s="58" t="s">
        <v>39</v>
      </c>
      <c r="D37" s="54"/>
      <c r="E37" s="6"/>
      <c r="F37" s="19"/>
      <c r="G37" s="25">
        <v>4073.18</v>
      </c>
      <c r="H37" s="25">
        <v>29.45</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4415</v>
      </c>
      <c r="C40" s="57" t="s">
        <v>120</v>
      </c>
      <c r="D40" s="54" t="s">
        <v>4416</v>
      </c>
      <c r="E40" s="6" t="s">
        <v>700</v>
      </c>
      <c r="F40" s="19">
        <v>240</v>
      </c>
      <c r="G40" s="24">
        <v>1140.74</v>
      </c>
      <c r="H40" s="24">
        <v>8.24</v>
      </c>
      <c r="I40" s="31">
        <v>7.21</v>
      </c>
      <c r="J40" s="31"/>
      <c r="K40" s="35" t="s">
        <v>567</v>
      </c>
    </row>
    <row r="41" spans="2:11" x14ac:dyDescent="0.25">
      <c r="B41" s="8" t="s">
        <v>4417</v>
      </c>
      <c r="C41" s="57" t="s">
        <v>66</v>
      </c>
      <c r="D41" s="54" t="s">
        <v>4418</v>
      </c>
      <c r="E41" s="6" t="s">
        <v>700</v>
      </c>
      <c r="F41" s="19">
        <v>240</v>
      </c>
      <c r="G41" s="24">
        <v>1140.1099999999999</v>
      </c>
      <c r="H41" s="24">
        <v>8.24</v>
      </c>
      <c r="I41" s="31">
        <v>7.2899000000000003</v>
      </c>
      <c r="J41" s="31"/>
      <c r="K41" s="35" t="s">
        <v>567</v>
      </c>
    </row>
    <row r="42" spans="2:11" x14ac:dyDescent="0.25">
      <c r="B42" s="8" t="s">
        <v>4419</v>
      </c>
      <c r="C42" s="57" t="s">
        <v>564</v>
      </c>
      <c r="D42" s="54" t="s">
        <v>4420</v>
      </c>
      <c r="E42" s="6" t="s">
        <v>700</v>
      </c>
      <c r="F42" s="19">
        <v>200</v>
      </c>
      <c r="G42" s="24">
        <v>956.5</v>
      </c>
      <c r="H42" s="24">
        <v>6.91</v>
      </c>
      <c r="I42" s="31">
        <v>7.28</v>
      </c>
      <c r="J42" s="31"/>
      <c r="K42" s="35" t="s">
        <v>567</v>
      </c>
    </row>
    <row r="43" spans="2:11" x14ac:dyDescent="0.25">
      <c r="B43" s="8" t="s">
        <v>4421</v>
      </c>
      <c r="C43" s="57" t="s">
        <v>105</v>
      </c>
      <c r="D43" s="54" t="s">
        <v>4422</v>
      </c>
      <c r="E43" s="6" t="s">
        <v>1121</v>
      </c>
      <c r="F43" s="19">
        <v>200</v>
      </c>
      <c r="G43" s="24">
        <v>950.09</v>
      </c>
      <c r="H43" s="24">
        <v>6.87</v>
      </c>
      <c r="I43" s="31">
        <v>7.2899000000000003</v>
      </c>
      <c r="J43" s="31"/>
      <c r="K43" s="35" t="s">
        <v>567</v>
      </c>
    </row>
    <row r="44" spans="2:11" x14ac:dyDescent="0.25">
      <c r="B44" s="8" t="s">
        <v>2179</v>
      </c>
      <c r="C44" s="57" t="s">
        <v>1191</v>
      </c>
      <c r="D44" s="54" t="s">
        <v>2180</v>
      </c>
      <c r="E44" s="6" t="s">
        <v>700</v>
      </c>
      <c r="F44" s="19">
        <v>180</v>
      </c>
      <c r="G44" s="24">
        <v>857.55</v>
      </c>
      <c r="H44" s="24">
        <v>6.2</v>
      </c>
      <c r="I44" s="31">
        <v>7.2850000000000001</v>
      </c>
      <c r="J44" s="31"/>
      <c r="K44" s="35" t="s">
        <v>567</v>
      </c>
    </row>
    <row r="45" spans="2:11" x14ac:dyDescent="0.25">
      <c r="B45" s="8" t="s">
        <v>2177</v>
      </c>
      <c r="C45" s="57" t="s">
        <v>1225</v>
      </c>
      <c r="D45" s="54" t="s">
        <v>2178</v>
      </c>
      <c r="E45" s="6" t="s">
        <v>1129</v>
      </c>
      <c r="F45" s="19">
        <v>180</v>
      </c>
      <c r="G45" s="24">
        <v>857.39</v>
      </c>
      <c r="H45" s="24">
        <v>6.2</v>
      </c>
      <c r="I45" s="31">
        <v>7.3150000000000004</v>
      </c>
      <c r="J45" s="31"/>
      <c r="K45" s="35" t="s">
        <v>567</v>
      </c>
    </row>
    <row r="46" spans="2:11" x14ac:dyDescent="0.25">
      <c r="B46" s="8" t="s">
        <v>1379</v>
      </c>
      <c r="C46" s="57" t="s">
        <v>702</v>
      </c>
      <c r="D46" s="54" t="s">
        <v>1380</v>
      </c>
      <c r="E46" s="6" t="s">
        <v>700</v>
      </c>
      <c r="F46" s="19">
        <v>180</v>
      </c>
      <c r="G46" s="24">
        <v>855.46</v>
      </c>
      <c r="H46" s="24">
        <v>6.18</v>
      </c>
      <c r="I46" s="31">
        <v>7.3948999999999998</v>
      </c>
      <c r="J46" s="31"/>
      <c r="K46" s="35" t="s">
        <v>567</v>
      </c>
    </row>
    <row r="47" spans="2:11" x14ac:dyDescent="0.25">
      <c r="B47" s="8" t="s">
        <v>4423</v>
      </c>
      <c r="C47" s="57" t="s">
        <v>705</v>
      </c>
      <c r="D47" s="54" t="s">
        <v>4424</v>
      </c>
      <c r="E47" s="6" t="s">
        <v>700</v>
      </c>
      <c r="F47" s="19">
        <v>180</v>
      </c>
      <c r="G47" s="24">
        <v>854.79</v>
      </c>
      <c r="H47" s="24">
        <v>6.18</v>
      </c>
      <c r="I47" s="31">
        <v>7.3400999999999996</v>
      </c>
      <c r="J47" s="31"/>
      <c r="K47" s="35" t="s">
        <v>567</v>
      </c>
    </row>
    <row r="48" spans="2:11" x14ac:dyDescent="0.25">
      <c r="C48" s="58" t="s">
        <v>39</v>
      </c>
      <c r="D48" s="54"/>
      <c r="E48" s="6"/>
      <c r="F48" s="19"/>
      <c r="G48" s="25">
        <v>7612.63</v>
      </c>
      <c r="H48" s="25">
        <v>55.02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39.5</v>
      </c>
      <c r="H66" s="24">
        <v>0.28999999999999998</v>
      </c>
      <c r="I66" s="31"/>
      <c r="J66" s="31"/>
      <c r="K66" s="35"/>
    </row>
    <row r="67" spans="1:54" x14ac:dyDescent="0.25">
      <c r="C67" s="58" t="s">
        <v>39</v>
      </c>
      <c r="D67" s="54"/>
      <c r="E67" s="6"/>
      <c r="F67" s="19"/>
      <c r="G67" s="25">
        <v>39.5</v>
      </c>
      <c r="H67" s="25">
        <v>0.28999999999999998</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4772</v>
      </c>
      <c r="D70" s="54"/>
      <c r="E70" s="6"/>
      <c r="F70" s="19"/>
      <c r="G70" s="24" t="s">
        <v>2</v>
      </c>
      <c r="H70" s="24" t="s">
        <v>2</v>
      </c>
      <c r="I70" s="31"/>
      <c r="J70" s="31"/>
      <c r="K70" s="35"/>
      <c r="L70" s="3"/>
      <c r="AI70" s="3"/>
      <c r="AV70" s="3"/>
      <c r="AX70" s="3"/>
      <c r="BB70" s="3"/>
    </row>
    <row r="71" spans="1:54" x14ac:dyDescent="0.25">
      <c r="B71" s="8"/>
      <c r="C71" s="57" t="s">
        <v>40</v>
      </c>
      <c r="D71" s="54"/>
      <c r="E71" s="6"/>
      <c r="F71" s="19"/>
      <c r="G71" s="24">
        <v>36.31</v>
      </c>
      <c r="H71" s="24">
        <v>0.23</v>
      </c>
      <c r="I71" s="31"/>
      <c r="J71" s="31"/>
      <c r="K71" s="35"/>
    </row>
    <row r="72" spans="1:54" x14ac:dyDescent="0.25">
      <c r="C72" s="58" t="s">
        <v>39</v>
      </c>
      <c r="D72" s="54"/>
      <c r="E72" s="6"/>
      <c r="F72" s="19"/>
      <c r="G72" s="25">
        <v>36.31</v>
      </c>
      <c r="H72" s="25">
        <v>0.23</v>
      </c>
      <c r="I72" s="31"/>
      <c r="J72" s="31"/>
      <c r="K72" s="35"/>
    </row>
    <row r="73" spans="1:54" x14ac:dyDescent="0.25">
      <c r="C73" s="57"/>
      <c r="D73" s="54"/>
      <c r="E73" s="6"/>
      <c r="F73" s="19"/>
      <c r="G73" s="24"/>
      <c r="H73" s="24"/>
      <c r="I73" s="31"/>
      <c r="J73" s="31"/>
      <c r="K73" s="35"/>
    </row>
    <row r="74" spans="1:54" x14ac:dyDescent="0.25">
      <c r="C74" s="60" t="s">
        <v>41</v>
      </c>
      <c r="D74" s="55"/>
      <c r="E74" s="5"/>
      <c r="F74" s="20"/>
      <c r="G74" s="26">
        <v>13837.72</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5" t="s">
        <v>4843</v>
      </c>
      <c r="E84" s="85" t="s">
        <v>4844</v>
      </c>
      <c r="F84" s="86"/>
    </row>
    <row r="85" spans="3:6" x14ac:dyDescent="0.25">
      <c r="E85" s="2" t="s">
        <v>4904</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4425</v>
      </c>
      <c r="J2" s="38" t="s">
        <v>4586</v>
      </c>
    </row>
    <row r="3" spans="1:54" ht="16.5" x14ac:dyDescent="0.3">
      <c r="C3" s="1" t="s">
        <v>26</v>
      </c>
      <c r="D3" s="21" t="s">
        <v>4426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4427</v>
      </c>
      <c r="C18" s="57" t="s">
        <v>381</v>
      </c>
      <c r="D18" s="54" t="s">
        <v>4428</v>
      </c>
      <c r="E18" s="6" t="s">
        <v>566</v>
      </c>
      <c r="F18" s="19">
        <v>3000</v>
      </c>
      <c r="G18" s="24">
        <v>3017.85</v>
      </c>
      <c r="H18" s="24">
        <v>8.41</v>
      </c>
      <c r="I18" s="31">
        <v>7.9749999999999996</v>
      </c>
      <c r="J18" s="31"/>
      <c r="K18" s="35" t="s">
        <v>567</v>
      </c>
    </row>
    <row r="19" spans="2:11" x14ac:dyDescent="0.25">
      <c r="B19" s="8" t="s">
        <v>4429</v>
      </c>
      <c r="C19" s="57" t="s">
        <v>4381</v>
      </c>
      <c r="D19" s="54" t="s">
        <v>4430</v>
      </c>
      <c r="E19" s="6" t="s">
        <v>566</v>
      </c>
      <c r="F19" s="19">
        <v>2500</v>
      </c>
      <c r="G19" s="24">
        <v>2581.16</v>
      </c>
      <c r="H19" s="24">
        <v>7.2</v>
      </c>
      <c r="I19" s="31">
        <v>8.0344999999999995</v>
      </c>
      <c r="J19" s="31"/>
      <c r="K19" s="35" t="s">
        <v>567</v>
      </c>
    </row>
    <row r="20" spans="2:11" x14ac:dyDescent="0.25">
      <c r="B20" s="8" t="s">
        <v>4431</v>
      </c>
      <c r="C20" s="57" t="s">
        <v>927</v>
      </c>
      <c r="D20" s="54" t="s">
        <v>4432</v>
      </c>
      <c r="E20" s="6" t="s">
        <v>566</v>
      </c>
      <c r="F20" s="19">
        <v>250</v>
      </c>
      <c r="G20" s="24">
        <v>2521.92</v>
      </c>
      <c r="H20" s="24">
        <v>7.03</v>
      </c>
      <c r="I20" s="31">
        <v>7.75</v>
      </c>
      <c r="J20" s="31"/>
      <c r="K20" s="35" t="s">
        <v>567</v>
      </c>
    </row>
    <row r="21" spans="2:11" x14ac:dyDescent="0.25">
      <c r="B21" s="8" t="s">
        <v>2238</v>
      </c>
      <c r="C21" s="57" t="s">
        <v>1635</v>
      </c>
      <c r="D21" s="54" t="s">
        <v>2239</v>
      </c>
      <c r="E21" s="6" t="s">
        <v>1482</v>
      </c>
      <c r="F21" s="19">
        <v>1000</v>
      </c>
      <c r="G21" s="24">
        <v>1006.38</v>
      </c>
      <c r="H21" s="24">
        <v>2.81</v>
      </c>
      <c r="I21" s="31">
        <v>8</v>
      </c>
      <c r="J21" s="31"/>
      <c r="K21" s="35"/>
    </row>
    <row r="22" spans="2:11" x14ac:dyDescent="0.25">
      <c r="B22" s="8" t="s">
        <v>4433</v>
      </c>
      <c r="C22" s="57" t="s">
        <v>2352</v>
      </c>
      <c r="D22" s="54" t="s">
        <v>4434</v>
      </c>
      <c r="E22" s="6" t="s">
        <v>1482</v>
      </c>
      <c r="F22" s="19">
        <v>1000</v>
      </c>
      <c r="G22" s="24">
        <v>1005.34</v>
      </c>
      <c r="H22" s="24">
        <v>2.8</v>
      </c>
      <c r="I22" s="31">
        <v>7.4550000000000001</v>
      </c>
      <c r="J22" s="31"/>
      <c r="K22" s="35" t="s">
        <v>567</v>
      </c>
    </row>
    <row r="23" spans="2:11" x14ac:dyDescent="0.25">
      <c r="B23" s="8" t="s">
        <v>1563</v>
      </c>
      <c r="C23" s="57" t="s">
        <v>927</v>
      </c>
      <c r="D23" s="54" t="s">
        <v>1564</v>
      </c>
      <c r="E23" s="6" t="s">
        <v>566</v>
      </c>
      <c r="F23" s="19">
        <v>50</v>
      </c>
      <c r="G23" s="24">
        <v>499.32</v>
      </c>
      <c r="H23" s="24">
        <v>1.39</v>
      </c>
      <c r="I23" s="31">
        <v>7.75</v>
      </c>
      <c r="J23" s="31"/>
      <c r="K23" s="35" t="s">
        <v>567</v>
      </c>
    </row>
    <row r="24" spans="2:11" x14ac:dyDescent="0.25">
      <c r="B24" s="8" t="s">
        <v>4435</v>
      </c>
      <c r="C24" s="57" t="s">
        <v>58</v>
      </c>
      <c r="D24" s="54" t="s">
        <v>4436</v>
      </c>
      <c r="E24" s="6" t="s">
        <v>566</v>
      </c>
      <c r="F24" s="19">
        <v>50</v>
      </c>
      <c r="G24" s="24">
        <v>476.2</v>
      </c>
      <c r="H24" s="24">
        <v>1.33</v>
      </c>
      <c r="I24" s="31">
        <v>7.8875000000000002</v>
      </c>
      <c r="J24" s="31"/>
      <c r="K24" s="35" t="s">
        <v>567</v>
      </c>
    </row>
    <row r="25" spans="2:11" x14ac:dyDescent="0.25">
      <c r="B25" s="8" t="s">
        <v>4404</v>
      </c>
      <c r="C25" s="57" t="s">
        <v>1542</v>
      </c>
      <c r="D25" s="54" t="s">
        <v>4405</v>
      </c>
      <c r="E25" s="6" t="s">
        <v>566</v>
      </c>
      <c r="F25" s="19">
        <v>40</v>
      </c>
      <c r="G25" s="24">
        <v>400.35</v>
      </c>
      <c r="H25" s="24">
        <v>1.1200000000000001</v>
      </c>
      <c r="I25" s="31">
        <v>7.86</v>
      </c>
      <c r="J25" s="31"/>
      <c r="K25" s="35" t="s">
        <v>567</v>
      </c>
    </row>
    <row r="26" spans="2:11" x14ac:dyDescent="0.25">
      <c r="C26" s="58" t="s">
        <v>39</v>
      </c>
      <c r="D26" s="54"/>
      <c r="E26" s="6"/>
      <c r="F26" s="19"/>
      <c r="G26" s="25">
        <v>11508.52</v>
      </c>
      <c r="H26" s="25">
        <v>32.090000000000003</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2890</v>
      </c>
      <c r="C35" s="57" t="s">
        <v>2891</v>
      </c>
      <c r="D35" s="54" t="s">
        <v>2892</v>
      </c>
      <c r="E35" s="6" t="s">
        <v>640</v>
      </c>
      <c r="F35" s="19">
        <v>10000000</v>
      </c>
      <c r="G35" s="24">
        <v>10234.02</v>
      </c>
      <c r="H35" s="24">
        <v>28.53</v>
      </c>
      <c r="I35" s="31">
        <v>7.4289807999999997</v>
      </c>
      <c r="J35" s="31"/>
      <c r="K35" s="35"/>
    </row>
    <row r="36" spans="1:11" x14ac:dyDescent="0.25">
      <c r="B36" s="8" t="s">
        <v>2893</v>
      </c>
      <c r="C36" s="57" t="s">
        <v>2894</v>
      </c>
      <c r="D36" s="54" t="s">
        <v>2895</v>
      </c>
      <c r="E36" s="6" t="s">
        <v>640</v>
      </c>
      <c r="F36" s="19">
        <v>3500000</v>
      </c>
      <c r="G36" s="24">
        <v>3587.91</v>
      </c>
      <c r="H36" s="24">
        <v>10</v>
      </c>
      <c r="I36" s="31">
        <v>7.4202234999999996</v>
      </c>
      <c r="J36" s="31"/>
      <c r="K36" s="35"/>
    </row>
    <row r="37" spans="1:11" x14ac:dyDescent="0.25">
      <c r="B37" s="8" t="s">
        <v>4437</v>
      </c>
      <c r="C37" s="57" t="s">
        <v>4438</v>
      </c>
      <c r="D37" s="54" t="s">
        <v>4439</v>
      </c>
      <c r="E37" s="6" t="s">
        <v>640</v>
      </c>
      <c r="F37" s="19">
        <v>2500000</v>
      </c>
      <c r="G37" s="24">
        <v>2572.67</v>
      </c>
      <c r="H37" s="24">
        <v>7.17</v>
      </c>
      <c r="I37" s="31">
        <v>7.4457566999999996</v>
      </c>
      <c r="J37" s="31"/>
      <c r="K37" s="35"/>
    </row>
    <row r="38" spans="1:11" x14ac:dyDescent="0.25">
      <c r="B38" s="8" t="s">
        <v>3311</v>
      </c>
      <c r="C38" s="57" t="s">
        <v>3312</v>
      </c>
      <c r="D38" s="54" t="s">
        <v>3313</v>
      </c>
      <c r="E38" s="6" t="s">
        <v>640</v>
      </c>
      <c r="F38" s="19">
        <v>2500000</v>
      </c>
      <c r="G38" s="24">
        <v>2544.38</v>
      </c>
      <c r="H38" s="24">
        <v>7.09</v>
      </c>
      <c r="I38" s="31">
        <v>7.4082672000000001</v>
      </c>
      <c r="J38" s="31"/>
      <c r="K38" s="35"/>
    </row>
    <row r="39" spans="1:11" x14ac:dyDescent="0.25">
      <c r="B39" s="8" t="s">
        <v>4440</v>
      </c>
      <c r="C39" s="57" t="s">
        <v>4441</v>
      </c>
      <c r="D39" s="54" t="s">
        <v>4442</v>
      </c>
      <c r="E39" s="6" t="s">
        <v>640</v>
      </c>
      <c r="F39" s="19">
        <v>2000000</v>
      </c>
      <c r="G39" s="24">
        <v>2050.0100000000002</v>
      </c>
      <c r="H39" s="24">
        <v>5.71</v>
      </c>
      <c r="I39" s="31">
        <v>7.4251643999999999</v>
      </c>
      <c r="J39" s="31"/>
      <c r="K39" s="35"/>
    </row>
    <row r="40" spans="1:11" x14ac:dyDescent="0.25">
      <c r="B40" s="8" t="s">
        <v>3521</v>
      </c>
      <c r="C40" s="57" t="s">
        <v>3522</v>
      </c>
      <c r="D40" s="54" t="s">
        <v>3523</v>
      </c>
      <c r="E40" s="6" t="s">
        <v>640</v>
      </c>
      <c r="F40" s="19">
        <v>1000000</v>
      </c>
      <c r="G40" s="24">
        <v>1029.6199999999999</v>
      </c>
      <c r="H40" s="24">
        <v>2.87</v>
      </c>
      <c r="I40" s="31">
        <v>7.4021410999999997</v>
      </c>
      <c r="J40" s="31"/>
      <c r="K40" s="35"/>
    </row>
    <row r="41" spans="1:11" x14ac:dyDescent="0.25">
      <c r="B41" s="8" t="s">
        <v>4443</v>
      </c>
      <c r="C41" s="57" t="s">
        <v>4444</v>
      </c>
      <c r="D41" s="54" t="s">
        <v>4445</v>
      </c>
      <c r="E41" s="6" t="s">
        <v>640</v>
      </c>
      <c r="F41" s="19">
        <v>1000000</v>
      </c>
      <c r="G41" s="24">
        <v>1025.23</v>
      </c>
      <c r="H41" s="24">
        <v>2.86</v>
      </c>
      <c r="I41" s="31">
        <v>7.4562461000000004</v>
      </c>
      <c r="J41" s="31"/>
      <c r="K41" s="35"/>
    </row>
    <row r="42" spans="1:11" x14ac:dyDescent="0.25">
      <c r="C42" s="58" t="s">
        <v>39</v>
      </c>
      <c r="D42" s="54"/>
      <c r="E42" s="6"/>
      <c r="F42" s="19"/>
      <c r="G42" s="25">
        <v>23043.84</v>
      </c>
      <c r="H42" s="25">
        <v>64.23</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2944</v>
      </c>
      <c r="C54" s="57" t="s">
        <v>2945</v>
      </c>
      <c r="D54" s="54" t="s">
        <v>2946</v>
      </c>
      <c r="E54" s="6" t="s">
        <v>640</v>
      </c>
      <c r="F54" s="19">
        <v>550000</v>
      </c>
      <c r="G54" s="24">
        <v>454.85</v>
      </c>
      <c r="H54" s="24">
        <v>1.27</v>
      </c>
      <c r="I54" s="31">
        <v>7.2426139999999997</v>
      </c>
      <c r="J54" s="31"/>
      <c r="K54" s="35"/>
    </row>
    <row r="55" spans="1:11" x14ac:dyDescent="0.25">
      <c r="C55" s="58" t="s">
        <v>39</v>
      </c>
      <c r="D55" s="54"/>
      <c r="E55" s="6"/>
      <c r="F55" s="19"/>
      <c r="G55" s="25">
        <v>454.85</v>
      </c>
      <c r="H55" s="25">
        <v>1.27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62.41</v>
      </c>
      <c r="H67" s="24">
        <v>0.17</v>
      </c>
      <c r="I67" s="31"/>
      <c r="J67" s="31"/>
      <c r="K67" s="35"/>
    </row>
    <row r="68" spans="1:54" x14ac:dyDescent="0.25">
      <c r="C68" s="58" t="s">
        <v>39</v>
      </c>
      <c r="D68" s="54"/>
      <c r="E68" s="6"/>
      <c r="F68" s="19"/>
      <c r="G68" s="25">
        <v>62.41</v>
      </c>
      <c r="H68" s="25">
        <v>0.17</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4772</v>
      </c>
      <c r="D71" s="54"/>
      <c r="E71" s="6"/>
      <c r="F71" s="19"/>
      <c r="G71" s="24" t="s">
        <v>2</v>
      </c>
      <c r="H71" s="24" t="s">
        <v>2</v>
      </c>
      <c r="I71" s="31"/>
      <c r="J71" s="31"/>
      <c r="K71" s="35"/>
      <c r="L71" s="3"/>
      <c r="AI71" s="3"/>
      <c r="AV71" s="3"/>
      <c r="AX71" s="3"/>
      <c r="BB71" s="3"/>
    </row>
    <row r="72" spans="1:54" x14ac:dyDescent="0.25">
      <c r="B72" s="8"/>
      <c r="C72" s="57" t="s">
        <v>40</v>
      </c>
      <c r="D72" s="54"/>
      <c r="E72" s="6"/>
      <c r="F72" s="19"/>
      <c r="G72" s="24">
        <v>804.29</v>
      </c>
      <c r="H72" s="24">
        <v>2.2400000000000002</v>
      </c>
      <c r="I72" s="31"/>
      <c r="J72" s="31"/>
      <c r="K72" s="35"/>
    </row>
    <row r="73" spans="1:54" x14ac:dyDescent="0.25">
      <c r="C73" s="58" t="s">
        <v>39</v>
      </c>
      <c r="D73" s="54"/>
      <c r="E73" s="6"/>
      <c r="F73" s="19"/>
      <c r="G73" s="25">
        <v>804.29</v>
      </c>
      <c r="H73" s="25">
        <v>2.2400000000000002</v>
      </c>
      <c r="I73" s="31"/>
      <c r="J73" s="31"/>
      <c r="K73" s="35"/>
    </row>
    <row r="74" spans="1:54" x14ac:dyDescent="0.25">
      <c r="C74" s="57"/>
      <c r="D74" s="54"/>
      <c r="E74" s="6"/>
      <c r="F74" s="19"/>
      <c r="G74" s="24"/>
      <c r="H74" s="24"/>
      <c r="I74" s="31"/>
      <c r="J74" s="31"/>
      <c r="K74" s="35"/>
    </row>
    <row r="75" spans="1:54" x14ac:dyDescent="0.25">
      <c r="C75" s="60" t="s">
        <v>41</v>
      </c>
      <c r="D75" s="55"/>
      <c r="E75" s="5"/>
      <c r="F75" s="20"/>
      <c r="G75" s="26">
        <v>35873.910000000003</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5" t="s">
        <v>4843</v>
      </c>
      <c r="E85" s="85" t="s">
        <v>4844</v>
      </c>
      <c r="F85" s="86"/>
    </row>
    <row r="86" spans="3:6" x14ac:dyDescent="0.25">
      <c r="E86" s="2" t="s">
        <v>4885</v>
      </c>
    </row>
  </sheetData>
  <hyperlinks>
    <hyperlink ref="J2" location="'Index'!A1" display="'Index'!A1" xr:uid="{00000000-0004-0000-9100-00000000000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4446</v>
      </c>
      <c r="J2" s="38" t="s">
        <v>4586</v>
      </c>
    </row>
    <row r="3" spans="1:54" ht="16.5" x14ac:dyDescent="0.3">
      <c r="C3" s="1" t="s">
        <v>26</v>
      </c>
      <c r="D3" s="21" t="s">
        <v>4447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1145</v>
      </c>
      <c r="C30" s="57" t="s">
        <v>1111</v>
      </c>
      <c r="D30" s="54" t="s">
        <v>1146</v>
      </c>
      <c r="E30" s="6" t="s">
        <v>700</v>
      </c>
      <c r="F30" s="19">
        <v>600</v>
      </c>
      <c r="G30" s="24">
        <v>2954.03</v>
      </c>
      <c r="H30" s="24">
        <v>7.87</v>
      </c>
      <c r="I30" s="31">
        <v>7.19</v>
      </c>
      <c r="J30" s="31"/>
      <c r="K30" s="35" t="s">
        <v>567</v>
      </c>
    </row>
    <row r="31" spans="1:11" x14ac:dyDescent="0.25">
      <c r="B31" s="8" t="s">
        <v>1091</v>
      </c>
      <c r="C31" s="57" t="s">
        <v>564</v>
      </c>
      <c r="D31" s="54" t="s">
        <v>1092</v>
      </c>
      <c r="E31" s="6" t="s">
        <v>700</v>
      </c>
      <c r="F31" s="19">
        <v>600</v>
      </c>
      <c r="G31" s="24">
        <v>2953.98</v>
      </c>
      <c r="H31" s="24">
        <v>7.87</v>
      </c>
      <c r="I31" s="31">
        <v>7.0202</v>
      </c>
      <c r="J31" s="31"/>
      <c r="K31" s="35"/>
    </row>
    <row r="32" spans="1:11" x14ac:dyDescent="0.25">
      <c r="B32" s="8" t="s">
        <v>4448</v>
      </c>
      <c r="C32" s="57" t="s">
        <v>1344</v>
      </c>
      <c r="D32" s="54" t="s">
        <v>4449</v>
      </c>
      <c r="E32" s="6" t="s">
        <v>700</v>
      </c>
      <c r="F32" s="19">
        <v>500</v>
      </c>
      <c r="G32" s="24">
        <v>2465.7399999999998</v>
      </c>
      <c r="H32" s="24">
        <v>6.57</v>
      </c>
      <c r="I32" s="31">
        <v>7.3498999999999999</v>
      </c>
      <c r="J32" s="31"/>
      <c r="K32" s="35"/>
    </row>
    <row r="33" spans="2:11" x14ac:dyDescent="0.25">
      <c r="B33" s="8" t="s">
        <v>2162</v>
      </c>
      <c r="C33" s="57" t="s">
        <v>2163</v>
      </c>
      <c r="D33" s="54" t="s">
        <v>2164</v>
      </c>
      <c r="E33" s="6" t="s">
        <v>700</v>
      </c>
      <c r="F33" s="19">
        <v>500</v>
      </c>
      <c r="G33" s="24">
        <v>2456.41</v>
      </c>
      <c r="H33" s="24">
        <v>6.55</v>
      </c>
      <c r="I33" s="31">
        <v>7.9</v>
      </c>
      <c r="J33" s="31"/>
      <c r="K33" s="35" t="s">
        <v>567</v>
      </c>
    </row>
    <row r="34" spans="2:11" x14ac:dyDescent="0.25">
      <c r="B34" s="8" t="s">
        <v>4450</v>
      </c>
      <c r="C34" s="57" t="s">
        <v>1349</v>
      </c>
      <c r="D34" s="54" t="s">
        <v>4451</v>
      </c>
      <c r="E34" s="6" t="s">
        <v>700</v>
      </c>
      <c r="F34" s="19">
        <v>500</v>
      </c>
      <c r="G34" s="24">
        <v>2456.35</v>
      </c>
      <c r="H34" s="24">
        <v>6.55</v>
      </c>
      <c r="I34" s="31">
        <v>7.9101999999999997</v>
      </c>
      <c r="J34" s="31"/>
      <c r="K34" s="35" t="s">
        <v>567</v>
      </c>
    </row>
    <row r="35" spans="2:11" x14ac:dyDescent="0.25">
      <c r="B35" s="8" t="s">
        <v>4452</v>
      </c>
      <c r="C35" s="57" t="s">
        <v>2062</v>
      </c>
      <c r="D35" s="54" t="s">
        <v>4453</v>
      </c>
      <c r="E35" s="6" t="s">
        <v>700</v>
      </c>
      <c r="F35" s="19">
        <v>400</v>
      </c>
      <c r="G35" s="24">
        <v>1967.43</v>
      </c>
      <c r="H35" s="24">
        <v>5.24</v>
      </c>
      <c r="I35" s="31">
        <v>7.37</v>
      </c>
      <c r="J35" s="31"/>
      <c r="K35" s="35" t="s">
        <v>567</v>
      </c>
    </row>
    <row r="36" spans="2:11" x14ac:dyDescent="0.25">
      <c r="C36" s="58" t="s">
        <v>39</v>
      </c>
      <c r="D36" s="54"/>
      <c r="E36" s="6"/>
      <c r="F36" s="19"/>
      <c r="G36" s="25">
        <v>15253.94</v>
      </c>
      <c r="H36" s="25">
        <v>40.65</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1712</v>
      </c>
      <c r="C39" s="57" t="s">
        <v>62</v>
      </c>
      <c r="D39" s="54" t="s">
        <v>1713</v>
      </c>
      <c r="E39" s="6" t="s">
        <v>1129</v>
      </c>
      <c r="F39" s="19">
        <v>700</v>
      </c>
      <c r="G39" s="24">
        <v>3453</v>
      </c>
      <c r="H39" s="24">
        <v>9.1999999999999993</v>
      </c>
      <c r="I39" s="31">
        <v>6.8998999999999997</v>
      </c>
      <c r="J39" s="31"/>
      <c r="K39" s="35"/>
    </row>
    <row r="40" spans="2:11" x14ac:dyDescent="0.25">
      <c r="B40" s="8" t="s">
        <v>4454</v>
      </c>
      <c r="C40" s="57" t="s">
        <v>1186</v>
      </c>
      <c r="D40" s="54" t="s">
        <v>4455</v>
      </c>
      <c r="E40" s="6" t="s">
        <v>700</v>
      </c>
      <c r="F40" s="19">
        <v>700</v>
      </c>
      <c r="G40" s="24">
        <v>3450.07</v>
      </c>
      <c r="H40" s="24">
        <v>9.19</v>
      </c>
      <c r="I40" s="31">
        <v>6.9500999999999999</v>
      </c>
      <c r="J40" s="31"/>
      <c r="K40" s="35" t="s">
        <v>567</v>
      </c>
    </row>
    <row r="41" spans="2:11" x14ac:dyDescent="0.25">
      <c r="B41" s="8" t="s">
        <v>1207</v>
      </c>
      <c r="C41" s="57" t="s">
        <v>66</v>
      </c>
      <c r="D41" s="54" t="s">
        <v>1208</v>
      </c>
      <c r="E41" s="6" t="s">
        <v>700</v>
      </c>
      <c r="F41" s="19">
        <v>700</v>
      </c>
      <c r="G41" s="24">
        <v>3448.24</v>
      </c>
      <c r="H41" s="24">
        <v>9.19</v>
      </c>
      <c r="I41" s="31">
        <v>6.9349999999999996</v>
      </c>
      <c r="J41" s="31"/>
      <c r="K41" s="35" t="s">
        <v>567</v>
      </c>
    </row>
    <row r="42" spans="2:11" x14ac:dyDescent="0.25">
      <c r="B42" s="8" t="s">
        <v>3589</v>
      </c>
      <c r="C42" s="57" t="s">
        <v>438</v>
      </c>
      <c r="D42" s="54" t="s">
        <v>3590</v>
      </c>
      <c r="E42" s="6" t="s">
        <v>700</v>
      </c>
      <c r="F42" s="19">
        <v>500</v>
      </c>
      <c r="G42" s="24">
        <v>2468.0700000000002</v>
      </c>
      <c r="H42" s="24">
        <v>6.58</v>
      </c>
      <c r="I42" s="31">
        <v>6.9451000000000001</v>
      </c>
      <c r="J42" s="31"/>
      <c r="K42" s="35" t="s">
        <v>567</v>
      </c>
    </row>
    <row r="43" spans="2:11" x14ac:dyDescent="0.25">
      <c r="B43" s="8" t="s">
        <v>4456</v>
      </c>
      <c r="C43" s="57" t="s">
        <v>120</v>
      </c>
      <c r="D43" s="54" t="s">
        <v>4457</v>
      </c>
      <c r="E43" s="6" t="s">
        <v>700</v>
      </c>
      <c r="F43" s="19">
        <v>500</v>
      </c>
      <c r="G43" s="24">
        <v>2467.77</v>
      </c>
      <c r="H43" s="24">
        <v>6.58</v>
      </c>
      <c r="I43" s="31">
        <v>6.9100999999999999</v>
      </c>
      <c r="J43" s="31"/>
      <c r="K43" s="35" t="s">
        <v>567</v>
      </c>
    </row>
    <row r="44" spans="2:11" x14ac:dyDescent="0.25">
      <c r="B44" s="8" t="s">
        <v>1231</v>
      </c>
      <c r="C44" s="57" t="s">
        <v>1225</v>
      </c>
      <c r="D44" s="54" t="s">
        <v>1232</v>
      </c>
      <c r="E44" s="6" t="s">
        <v>1129</v>
      </c>
      <c r="F44" s="19">
        <v>500</v>
      </c>
      <c r="G44" s="24">
        <v>2467.63</v>
      </c>
      <c r="H44" s="24">
        <v>6.58</v>
      </c>
      <c r="I44" s="31">
        <v>6.9401999999999999</v>
      </c>
      <c r="J44" s="31"/>
      <c r="K44" s="35"/>
    </row>
    <row r="45" spans="2:11" x14ac:dyDescent="0.25">
      <c r="B45" s="8" t="s">
        <v>1222</v>
      </c>
      <c r="C45" s="57" t="s">
        <v>105</v>
      </c>
      <c r="D45" s="54" t="s">
        <v>1223</v>
      </c>
      <c r="E45" s="6" t="s">
        <v>1121</v>
      </c>
      <c r="F45" s="19">
        <v>400</v>
      </c>
      <c r="G45" s="24">
        <v>1972.74</v>
      </c>
      <c r="H45" s="24">
        <v>5.26</v>
      </c>
      <c r="I45" s="31">
        <v>6.9097</v>
      </c>
      <c r="J45" s="31"/>
      <c r="K45" s="35" t="s">
        <v>567</v>
      </c>
    </row>
    <row r="46" spans="2:11" x14ac:dyDescent="0.25">
      <c r="C46" s="58" t="s">
        <v>39</v>
      </c>
      <c r="D46" s="54"/>
      <c r="E46" s="6"/>
      <c r="F46" s="19"/>
      <c r="G46" s="25">
        <v>19727.52</v>
      </c>
      <c r="H46" s="25">
        <v>52.58</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2576.0300000000002</v>
      </c>
      <c r="H64" s="24">
        <v>6.87</v>
      </c>
      <c r="I64" s="31"/>
      <c r="J64" s="31"/>
      <c r="K64" s="35"/>
    </row>
    <row r="65" spans="1:54" x14ac:dyDescent="0.25">
      <c r="C65" s="58" t="s">
        <v>39</v>
      </c>
      <c r="D65" s="54"/>
      <c r="E65" s="6"/>
      <c r="F65" s="19"/>
      <c r="G65" s="25">
        <v>2576.0300000000002</v>
      </c>
      <c r="H65" s="25">
        <v>6.87</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-34.68</v>
      </c>
      <c r="H69" s="24">
        <v>-9.9999999999999992E-2</v>
      </c>
      <c r="I69" s="31"/>
      <c r="J69" s="31"/>
      <c r="K69" s="35"/>
    </row>
    <row r="70" spans="1:54" x14ac:dyDescent="0.25">
      <c r="C70" s="58" t="s">
        <v>39</v>
      </c>
      <c r="D70" s="54"/>
      <c r="E70" s="6"/>
      <c r="F70" s="19"/>
      <c r="G70" s="25">
        <v>-34.68</v>
      </c>
      <c r="H70" s="25">
        <v>-9.9999999999999992E-2</v>
      </c>
      <c r="I70" s="31"/>
      <c r="J70" s="31"/>
      <c r="K70" s="35"/>
    </row>
    <row r="71" spans="1:54" x14ac:dyDescent="0.25">
      <c r="C71" s="57"/>
      <c r="D71" s="54"/>
      <c r="E71" s="6"/>
      <c r="F71" s="19"/>
      <c r="G71" s="24"/>
      <c r="H71" s="24"/>
      <c r="I71" s="31"/>
      <c r="J71" s="31"/>
      <c r="K71" s="35"/>
    </row>
    <row r="72" spans="1:54" x14ac:dyDescent="0.25">
      <c r="C72" s="60" t="s">
        <v>41</v>
      </c>
      <c r="D72" s="55"/>
      <c r="E72" s="5"/>
      <c r="F72" s="20"/>
      <c r="G72" s="26">
        <v>37522.81</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4907</v>
      </c>
    </row>
  </sheetData>
  <hyperlinks>
    <hyperlink ref="J2" location="'Index'!A1" display="'Index'!A1" xr:uid="{00000000-0004-0000-9200-00000000000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4458</v>
      </c>
      <c r="J2" s="38" t="s">
        <v>4586</v>
      </c>
    </row>
    <row r="3" spans="1:54" ht="16.5" x14ac:dyDescent="0.3">
      <c r="C3" s="1" t="s">
        <v>26</v>
      </c>
      <c r="D3" s="21" t="s">
        <v>4459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53326</v>
      </c>
      <c r="G10" s="24">
        <v>1360.19</v>
      </c>
      <c r="H10" s="24">
        <v>11.94</v>
      </c>
      <c r="I10" s="31"/>
      <c r="J10" s="31"/>
      <c r="K10" s="35"/>
    </row>
    <row r="11" spans="1:54" x14ac:dyDescent="0.25">
      <c r="B11" s="8" t="s">
        <v>104</v>
      </c>
      <c r="C11" s="57" t="s">
        <v>105</v>
      </c>
      <c r="D11" s="54" t="s">
        <v>106</v>
      </c>
      <c r="E11" s="6" t="s">
        <v>64</v>
      </c>
      <c r="F11" s="19">
        <v>68224</v>
      </c>
      <c r="G11" s="24">
        <v>1161</v>
      </c>
      <c r="H11" s="24">
        <v>10.19</v>
      </c>
      <c r="I11" s="31"/>
      <c r="J11" s="31"/>
      <c r="K11" s="35"/>
    </row>
    <row r="12" spans="1:54" x14ac:dyDescent="0.25">
      <c r="B12" s="8" t="s">
        <v>61</v>
      </c>
      <c r="C12" s="57" t="s">
        <v>62</v>
      </c>
      <c r="D12" s="54" t="s">
        <v>63</v>
      </c>
      <c r="E12" s="6" t="s">
        <v>64</v>
      </c>
      <c r="F12" s="19">
        <v>107994</v>
      </c>
      <c r="G12" s="24">
        <v>1009.04</v>
      </c>
      <c r="H12" s="24">
        <v>8.85</v>
      </c>
      <c r="I12" s="31"/>
      <c r="J12" s="31"/>
      <c r="K12" s="35"/>
    </row>
    <row r="13" spans="1:54" x14ac:dyDescent="0.25">
      <c r="B13" s="8" t="s">
        <v>57</v>
      </c>
      <c r="C13" s="57" t="s">
        <v>58</v>
      </c>
      <c r="D13" s="54" t="s">
        <v>59</v>
      </c>
      <c r="E13" s="6" t="s">
        <v>60</v>
      </c>
      <c r="F13" s="19">
        <v>28357</v>
      </c>
      <c r="G13" s="24">
        <v>800.09</v>
      </c>
      <c r="H13" s="24">
        <v>7.02</v>
      </c>
      <c r="I13" s="31"/>
      <c r="J13" s="31"/>
      <c r="K13" s="35"/>
    </row>
    <row r="14" spans="1:54" x14ac:dyDescent="0.25">
      <c r="B14" s="8" t="s">
        <v>54</v>
      </c>
      <c r="C14" s="57" t="s">
        <v>55</v>
      </c>
      <c r="D14" s="54" t="s">
        <v>56</v>
      </c>
      <c r="E14" s="6" t="s">
        <v>53</v>
      </c>
      <c r="F14" s="19">
        <v>55789</v>
      </c>
      <c r="G14" s="24">
        <v>744.89</v>
      </c>
      <c r="H14" s="24">
        <v>6.54</v>
      </c>
      <c r="I14" s="31"/>
      <c r="J14" s="31"/>
      <c r="K14" s="35"/>
    </row>
    <row r="15" spans="1:54" x14ac:dyDescent="0.25">
      <c r="B15" s="8" t="s">
        <v>197</v>
      </c>
      <c r="C15" s="57" t="s">
        <v>198</v>
      </c>
      <c r="D15" s="54" t="s">
        <v>199</v>
      </c>
      <c r="E15" s="6" t="s">
        <v>93</v>
      </c>
      <c r="F15" s="19">
        <v>136368</v>
      </c>
      <c r="G15" s="24">
        <v>615.91</v>
      </c>
      <c r="H15" s="24">
        <v>5.4</v>
      </c>
      <c r="I15" s="31"/>
      <c r="J15" s="31"/>
      <c r="K15" s="35"/>
    </row>
    <row r="16" spans="1:54" x14ac:dyDescent="0.25">
      <c r="B16" s="8" t="s">
        <v>50</v>
      </c>
      <c r="C16" s="57" t="s">
        <v>51</v>
      </c>
      <c r="D16" s="54" t="s">
        <v>52</v>
      </c>
      <c r="E16" s="6" t="s">
        <v>53</v>
      </c>
      <c r="F16" s="19">
        <v>15833</v>
      </c>
      <c r="G16" s="24">
        <v>522.57000000000005</v>
      </c>
      <c r="H16" s="24">
        <v>4.59</v>
      </c>
      <c r="I16" s="31"/>
      <c r="J16" s="31"/>
      <c r="K16" s="35"/>
    </row>
    <row r="17" spans="2:11" x14ac:dyDescent="0.25">
      <c r="B17" s="8" t="s">
        <v>68</v>
      </c>
      <c r="C17" s="57" t="s">
        <v>69</v>
      </c>
      <c r="D17" s="54" t="s">
        <v>70</v>
      </c>
      <c r="E17" s="6" t="s">
        <v>71</v>
      </c>
      <c r="F17" s="19">
        <v>18680</v>
      </c>
      <c r="G17" s="24">
        <v>462.24</v>
      </c>
      <c r="H17" s="24">
        <v>4.0599999999999996</v>
      </c>
      <c r="I17" s="31"/>
      <c r="J17" s="31"/>
      <c r="K17" s="35"/>
    </row>
    <row r="18" spans="2:11" x14ac:dyDescent="0.25">
      <c r="B18" s="8" t="s">
        <v>65</v>
      </c>
      <c r="C18" s="57" t="s">
        <v>66</v>
      </c>
      <c r="D18" s="54" t="s">
        <v>67</v>
      </c>
      <c r="E18" s="6" t="s">
        <v>64</v>
      </c>
      <c r="F18" s="19">
        <v>42810</v>
      </c>
      <c r="G18" s="24">
        <v>422.88</v>
      </c>
      <c r="H18" s="24">
        <v>3.71</v>
      </c>
      <c r="I18" s="31"/>
      <c r="J18" s="31"/>
      <c r="K18" s="35"/>
    </row>
    <row r="19" spans="2:11" x14ac:dyDescent="0.25">
      <c r="B19" s="8" t="s">
        <v>119</v>
      </c>
      <c r="C19" s="57" t="s">
        <v>120</v>
      </c>
      <c r="D19" s="54" t="s">
        <v>121</v>
      </c>
      <c r="E19" s="6" t="s">
        <v>64</v>
      </c>
      <c r="F19" s="19">
        <v>22106</v>
      </c>
      <c r="G19" s="24">
        <v>408.34</v>
      </c>
      <c r="H19" s="24">
        <v>3.58</v>
      </c>
      <c r="I19" s="31"/>
      <c r="J19" s="31"/>
      <c r="K19" s="35"/>
    </row>
    <row r="20" spans="2:11" x14ac:dyDescent="0.25">
      <c r="B20" s="8" t="s">
        <v>90</v>
      </c>
      <c r="C20" s="57" t="s">
        <v>91</v>
      </c>
      <c r="D20" s="54" t="s">
        <v>92</v>
      </c>
      <c r="E20" s="6" t="s">
        <v>93</v>
      </c>
      <c r="F20" s="19">
        <v>13799</v>
      </c>
      <c r="G20" s="24">
        <v>369.59</v>
      </c>
      <c r="H20" s="24">
        <v>3.24</v>
      </c>
      <c r="I20" s="31"/>
      <c r="J20" s="31"/>
      <c r="K20" s="35"/>
    </row>
    <row r="21" spans="2:11" x14ac:dyDescent="0.25">
      <c r="B21" s="8" t="s">
        <v>229</v>
      </c>
      <c r="C21" s="57" t="s">
        <v>230</v>
      </c>
      <c r="D21" s="54" t="s">
        <v>231</v>
      </c>
      <c r="E21" s="6" t="s">
        <v>232</v>
      </c>
      <c r="F21" s="19">
        <v>37916</v>
      </c>
      <c r="G21" s="24">
        <v>332.96</v>
      </c>
      <c r="H21" s="24">
        <v>2.92</v>
      </c>
      <c r="I21" s="31"/>
      <c r="J21" s="31"/>
      <c r="K21" s="35"/>
    </row>
    <row r="22" spans="2:11" x14ac:dyDescent="0.25">
      <c r="B22" s="8" t="s">
        <v>84</v>
      </c>
      <c r="C22" s="57" t="s">
        <v>85</v>
      </c>
      <c r="D22" s="54" t="s">
        <v>86</v>
      </c>
      <c r="E22" s="6" t="s">
        <v>64</v>
      </c>
      <c r="F22" s="19">
        <v>57928</v>
      </c>
      <c r="G22" s="24">
        <v>331.81</v>
      </c>
      <c r="H22" s="24">
        <v>2.91</v>
      </c>
      <c r="I22" s="31"/>
      <c r="J22" s="31"/>
      <c r="K22" s="35"/>
    </row>
    <row r="23" spans="2:11" x14ac:dyDescent="0.25">
      <c r="B23" s="8" t="s">
        <v>524</v>
      </c>
      <c r="C23" s="57" t="s">
        <v>525</v>
      </c>
      <c r="D23" s="54" t="s">
        <v>526</v>
      </c>
      <c r="E23" s="6" t="s">
        <v>60</v>
      </c>
      <c r="F23" s="19">
        <v>4117</v>
      </c>
      <c r="G23" s="24">
        <v>294.75</v>
      </c>
      <c r="H23" s="24">
        <v>2.59</v>
      </c>
      <c r="I23" s="31"/>
      <c r="J23" s="31"/>
      <c r="K23" s="35"/>
    </row>
    <row r="24" spans="2:11" x14ac:dyDescent="0.25">
      <c r="B24" s="8" t="s">
        <v>166</v>
      </c>
      <c r="C24" s="57" t="s">
        <v>167</v>
      </c>
      <c r="D24" s="54" t="s">
        <v>168</v>
      </c>
      <c r="E24" s="6" t="s">
        <v>114</v>
      </c>
      <c r="F24" s="19">
        <v>6967</v>
      </c>
      <c r="G24" s="24">
        <v>234.21</v>
      </c>
      <c r="H24" s="24">
        <v>2.06</v>
      </c>
      <c r="I24" s="31"/>
      <c r="J24" s="31"/>
      <c r="K24" s="35"/>
    </row>
    <row r="25" spans="2:11" x14ac:dyDescent="0.25">
      <c r="B25" s="8" t="s">
        <v>80</v>
      </c>
      <c r="C25" s="57" t="s">
        <v>81</v>
      </c>
      <c r="D25" s="54" t="s">
        <v>82</v>
      </c>
      <c r="E25" s="6" t="s">
        <v>83</v>
      </c>
      <c r="F25" s="19">
        <v>14798</v>
      </c>
      <c r="G25" s="24">
        <v>215.13</v>
      </c>
      <c r="H25" s="24">
        <v>1.89</v>
      </c>
      <c r="I25" s="31"/>
      <c r="J25" s="31"/>
      <c r="K25" s="35"/>
    </row>
    <row r="26" spans="2:11" x14ac:dyDescent="0.25">
      <c r="B26" s="8" t="s">
        <v>94</v>
      </c>
      <c r="C26" s="57" t="s">
        <v>95</v>
      </c>
      <c r="D26" s="54" t="s">
        <v>96</v>
      </c>
      <c r="E26" s="6" t="s">
        <v>83</v>
      </c>
      <c r="F26" s="19">
        <v>2055</v>
      </c>
      <c r="G26" s="24">
        <v>201.12</v>
      </c>
      <c r="H26" s="24">
        <v>1.76</v>
      </c>
      <c r="I26" s="31"/>
      <c r="J26" s="31"/>
      <c r="K26" s="35"/>
    </row>
    <row r="27" spans="2:11" x14ac:dyDescent="0.25">
      <c r="B27" s="8" t="s">
        <v>111</v>
      </c>
      <c r="C27" s="57" t="s">
        <v>112</v>
      </c>
      <c r="D27" s="54" t="s">
        <v>113</v>
      </c>
      <c r="E27" s="6" t="s">
        <v>114</v>
      </c>
      <c r="F27" s="19">
        <v>6448</v>
      </c>
      <c r="G27" s="24">
        <v>196.57</v>
      </c>
      <c r="H27" s="24">
        <v>1.72</v>
      </c>
      <c r="I27" s="31"/>
      <c r="J27" s="31"/>
      <c r="K27" s="35"/>
    </row>
    <row r="28" spans="2:11" x14ac:dyDescent="0.25">
      <c r="B28" s="8" t="s">
        <v>333</v>
      </c>
      <c r="C28" s="57" t="s">
        <v>334</v>
      </c>
      <c r="D28" s="54" t="s">
        <v>335</v>
      </c>
      <c r="E28" s="6" t="s">
        <v>53</v>
      </c>
      <c r="F28" s="19">
        <v>16356</v>
      </c>
      <c r="G28" s="24">
        <v>194.28</v>
      </c>
      <c r="H28" s="24">
        <v>1.7</v>
      </c>
      <c r="I28" s="31"/>
      <c r="J28" s="31"/>
      <c r="K28" s="35"/>
    </row>
    <row r="29" spans="2:11" x14ac:dyDescent="0.25">
      <c r="B29" s="8" t="s">
        <v>233</v>
      </c>
      <c r="C29" s="57" t="s">
        <v>234</v>
      </c>
      <c r="D29" s="54" t="s">
        <v>235</v>
      </c>
      <c r="E29" s="6" t="s">
        <v>129</v>
      </c>
      <c r="F29" s="19">
        <v>16685</v>
      </c>
      <c r="G29" s="24">
        <v>175.43</v>
      </c>
      <c r="H29" s="24">
        <v>1.54</v>
      </c>
      <c r="I29" s="31"/>
      <c r="J29" s="31"/>
      <c r="K29" s="35"/>
    </row>
    <row r="30" spans="2:11" x14ac:dyDescent="0.25">
      <c r="B30" s="8" t="s">
        <v>412</v>
      </c>
      <c r="C30" s="57" t="s">
        <v>413</v>
      </c>
      <c r="D30" s="54" t="s">
        <v>414</v>
      </c>
      <c r="E30" s="6" t="s">
        <v>83</v>
      </c>
      <c r="F30" s="19">
        <v>27205</v>
      </c>
      <c r="G30" s="24">
        <v>162.01</v>
      </c>
      <c r="H30" s="24">
        <v>1.42</v>
      </c>
      <c r="I30" s="31"/>
      <c r="J30" s="31"/>
      <c r="K30" s="35"/>
    </row>
    <row r="31" spans="2:11" x14ac:dyDescent="0.25">
      <c r="B31" s="8" t="s">
        <v>72</v>
      </c>
      <c r="C31" s="57" t="s">
        <v>73</v>
      </c>
      <c r="D31" s="54" t="s">
        <v>74</v>
      </c>
      <c r="E31" s="6" t="s">
        <v>75</v>
      </c>
      <c r="F31" s="19">
        <v>1784</v>
      </c>
      <c r="G31" s="24">
        <v>147.94</v>
      </c>
      <c r="H31" s="24">
        <v>1.3</v>
      </c>
      <c r="I31" s="31"/>
      <c r="J31" s="31"/>
      <c r="K31" s="35"/>
    </row>
    <row r="32" spans="2:11" x14ac:dyDescent="0.25">
      <c r="B32" s="8" t="s">
        <v>958</v>
      </c>
      <c r="C32" s="57" t="s">
        <v>959</v>
      </c>
      <c r="D32" s="54" t="s">
        <v>960</v>
      </c>
      <c r="E32" s="6" t="s">
        <v>60</v>
      </c>
      <c r="F32" s="19">
        <v>9600</v>
      </c>
      <c r="G32" s="24">
        <v>146.63</v>
      </c>
      <c r="H32" s="24">
        <v>1.29</v>
      </c>
      <c r="I32" s="31"/>
      <c r="J32" s="31"/>
      <c r="K32" s="35"/>
    </row>
    <row r="33" spans="2:11" x14ac:dyDescent="0.25">
      <c r="B33" s="8" t="s">
        <v>415</v>
      </c>
      <c r="C33" s="57" t="s">
        <v>416</v>
      </c>
      <c r="D33" s="54" t="s">
        <v>417</v>
      </c>
      <c r="E33" s="6" t="s">
        <v>191</v>
      </c>
      <c r="F33" s="19">
        <v>124654</v>
      </c>
      <c r="G33" s="24">
        <v>139.61000000000001</v>
      </c>
      <c r="H33" s="24">
        <v>1.23</v>
      </c>
      <c r="I33" s="31"/>
      <c r="J33" s="31"/>
      <c r="K33" s="35"/>
    </row>
    <row r="34" spans="2:11" x14ac:dyDescent="0.25">
      <c r="B34" s="8" t="s">
        <v>397</v>
      </c>
      <c r="C34" s="57" t="s">
        <v>398</v>
      </c>
      <c r="D34" s="54" t="s">
        <v>399</v>
      </c>
      <c r="E34" s="6" t="s">
        <v>294</v>
      </c>
      <c r="F34" s="19">
        <v>73429</v>
      </c>
      <c r="G34" s="24">
        <v>138.88999999999999</v>
      </c>
      <c r="H34" s="24">
        <v>1.22</v>
      </c>
      <c r="I34" s="31"/>
      <c r="J34" s="31"/>
      <c r="K34" s="35"/>
    </row>
    <row r="35" spans="2:11" x14ac:dyDescent="0.25">
      <c r="B35" s="8" t="s">
        <v>876</v>
      </c>
      <c r="C35" s="57" t="s">
        <v>705</v>
      </c>
      <c r="D35" s="54" t="s">
        <v>877</v>
      </c>
      <c r="E35" s="6" t="s">
        <v>64</v>
      </c>
      <c r="F35" s="19">
        <v>10074</v>
      </c>
      <c r="G35" s="24">
        <v>138.52000000000001</v>
      </c>
      <c r="H35" s="24">
        <v>1.22</v>
      </c>
      <c r="I35" s="31"/>
      <c r="J35" s="31"/>
      <c r="K35" s="35"/>
    </row>
    <row r="36" spans="2:11" x14ac:dyDescent="0.25">
      <c r="B36" s="8" t="s">
        <v>542</v>
      </c>
      <c r="C36" s="57" t="s">
        <v>543</v>
      </c>
      <c r="D36" s="54" t="s">
        <v>544</v>
      </c>
      <c r="E36" s="6" t="s">
        <v>294</v>
      </c>
      <c r="F36" s="19">
        <v>52823</v>
      </c>
      <c r="G36" s="24">
        <v>134.75</v>
      </c>
      <c r="H36" s="24">
        <v>1.18</v>
      </c>
      <c r="I36" s="31"/>
      <c r="J36" s="31"/>
      <c r="K36" s="35"/>
    </row>
    <row r="37" spans="2:11" x14ac:dyDescent="0.25">
      <c r="B37" s="8" t="s">
        <v>516</v>
      </c>
      <c r="C37" s="57" t="s">
        <v>517</v>
      </c>
      <c r="D37" s="54" t="s">
        <v>518</v>
      </c>
      <c r="E37" s="6" t="s">
        <v>118</v>
      </c>
      <c r="F37" s="19">
        <v>552</v>
      </c>
      <c r="G37" s="24">
        <v>126.31</v>
      </c>
      <c r="H37" s="24">
        <v>1.1100000000000001</v>
      </c>
      <c r="I37" s="31"/>
      <c r="J37" s="31"/>
      <c r="K37" s="35"/>
    </row>
    <row r="38" spans="2:11" x14ac:dyDescent="0.25">
      <c r="B38" s="8" t="s">
        <v>163</v>
      </c>
      <c r="C38" s="57" t="s">
        <v>164</v>
      </c>
      <c r="D38" s="54" t="s">
        <v>165</v>
      </c>
      <c r="E38" s="6" t="s">
        <v>53</v>
      </c>
      <c r="F38" s="19">
        <v>9787</v>
      </c>
      <c r="G38" s="24">
        <v>110.65</v>
      </c>
      <c r="H38" s="24">
        <v>0.97</v>
      </c>
      <c r="I38" s="31"/>
      <c r="J38" s="31"/>
      <c r="K38" s="35"/>
    </row>
    <row r="39" spans="2:11" x14ac:dyDescent="0.25">
      <c r="B39" s="8" t="s">
        <v>427</v>
      </c>
      <c r="C39" s="57" t="s">
        <v>428</v>
      </c>
      <c r="D39" s="54" t="s">
        <v>429</v>
      </c>
      <c r="E39" s="6" t="s">
        <v>53</v>
      </c>
      <c r="F39" s="19">
        <v>22900</v>
      </c>
      <c r="G39" s="24">
        <v>89.09</v>
      </c>
      <c r="H39" s="24">
        <v>0.78</v>
      </c>
      <c r="I39" s="31"/>
      <c r="J39" s="31"/>
      <c r="K39" s="35"/>
    </row>
    <row r="40" spans="2:11" x14ac:dyDescent="0.25">
      <c r="C40" s="58" t="s">
        <v>39</v>
      </c>
      <c r="D40" s="54"/>
      <c r="E40" s="6"/>
      <c r="F40" s="19"/>
      <c r="G40" s="25">
        <v>11387.4</v>
      </c>
      <c r="H40" s="25">
        <v>99.93</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50.49</v>
      </c>
      <c r="H80" s="24">
        <v>0.44</v>
      </c>
      <c r="I80" s="31"/>
      <c r="J80" s="31"/>
      <c r="K80" s="35"/>
    </row>
    <row r="81" spans="1:54" x14ac:dyDescent="0.25">
      <c r="C81" s="58" t="s">
        <v>39</v>
      </c>
      <c r="D81" s="54"/>
      <c r="E81" s="6"/>
      <c r="F81" s="19"/>
      <c r="G81" s="25">
        <v>50.49</v>
      </c>
      <c r="H81" s="25">
        <v>0.44</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4772</v>
      </c>
      <c r="D84" s="54"/>
      <c r="E84" s="6"/>
      <c r="F84" s="19"/>
      <c r="G84" s="24" t="s">
        <v>2</v>
      </c>
      <c r="H84" s="24" t="s">
        <v>2</v>
      </c>
      <c r="I84" s="31"/>
      <c r="J84" s="31"/>
      <c r="K84" s="35"/>
      <c r="L84" s="3"/>
      <c r="AI84" s="3"/>
      <c r="AV84" s="3"/>
      <c r="AX84" s="3"/>
      <c r="BB84" s="3"/>
    </row>
    <row r="85" spans="1:54" x14ac:dyDescent="0.25">
      <c r="B85" s="8"/>
      <c r="C85" s="57" t="s">
        <v>40</v>
      </c>
      <c r="D85" s="54"/>
      <c r="E85" s="6"/>
      <c r="F85" s="19"/>
      <c r="G85" s="24">
        <v>-42.09</v>
      </c>
      <c r="H85" s="24">
        <v>-0.37</v>
      </c>
      <c r="I85" s="31"/>
      <c r="J85" s="31"/>
      <c r="K85" s="35"/>
    </row>
    <row r="86" spans="1:54" x14ac:dyDescent="0.25">
      <c r="C86" s="58" t="s">
        <v>39</v>
      </c>
      <c r="D86" s="54"/>
      <c r="E86" s="6"/>
      <c r="F86" s="19"/>
      <c r="G86" s="25">
        <v>-42.09</v>
      </c>
      <c r="H86" s="25">
        <v>-0.37</v>
      </c>
      <c r="I86" s="31"/>
      <c r="J86" s="31"/>
      <c r="K86" s="35"/>
    </row>
    <row r="87" spans="1:54" x14ac:dyDescent="0.25">
      <c r="C87" s="57"/>
      <c r="D87" s="54"/>
      <c r="E87" s="6"/>
      <c r="F87" s="19"/>
      <c r="G87" s="24"/>
      <c r="H87" s="24"/>
      <c r="I87" s="31"/>
      <c r="J87" s="31"/>
      <c r="K87" s="35"/>
    </row>
    <row r="88" spans="1:54" x14ac:dyDescent="0.25">
      <c r="C88" s="60" t="s">
        <v>41</v>
      </c>
      <c r="D88" s="55"/>
      <c r="E88" s="5"/>
      <c r="F88" s="20"/>
      <c r="G88" s="26">
        <v>11395.8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5" t="s">
        <v>4843</v>
      </c>
      <c r="E98" s="85" t="s">
        <v>4844</v>
      </c>
      <c r="F98" s="86"/>
    </row>
    <row r="99" spans="3:6" x14ac:dyDescent="0.25">
      <c r="E99" s="2" t="s">
        <v>4875</v>
      </c>
    </row>
  </sheetData>
  <hyperlinks>
    <hyperlink ref="J2" location="'Index'!A1" display="'Index'!A1" xr:uid="{00000000-0004-0000-93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10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992</v>
      </c>
      <c r="J2" s="38" t="s">
        <v>4586</v>
      </c>
    </row>
    <row r="3" spans="1:54" ht="16.5" x14ac:dyDescent="0.3">
      <c r="C3" s="1" t="s">
        <v>26</v>
      </c>
      <c r="D3" s="21" t="s">
        <v>993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126</v>
      </c>
      <c r="C10" s="57" t="s">
        <v>127</v>
      </c>
      <c r="D10" s="54" t="s">
        <v>128</v>
      </c>
      <c r="E10" s="6" t="s">
        <v>129</v>
      </c>
      <c r="F10" s="19">
        <v>4400</v>
      </c>
      <c r="G10" s="24">
        <v>157.68</v>
      </c>
      <c r="H10" s="24">
        <v>1.64</v>
      </c>
      <c r="I10" s="31"/>
      <c r="J10" s="31"/>
      <c r="K10" s="35"/>
    </row>
    <row r="11" spans="1:54" x14ac:dyDescent="0.25">
      <c r="B11" s="8" t="s">
        <v>497</v>
      </c>
      <c r="C11" s="57" t="s">
        <v>498</v>
      </c>
      <c r="D11" s="54" t="s">
        <v>499</v>
      </c>
      <c r="E11" s="6" t="s">
        <v>304</v>
      </c>
      <c r="F11" s="19">
        <v>13000</v>
      </c>
      <c r="G11" s="24">
        <v>138.83000000000001</v>
      </c>
      <c r="H11" s="24">
        <v>1.44</v>
      </c>
      <c r="I11" s="31"/>
      <c r="J11" s="31"/>
      <c r="K11" s="35"/>
    </row>
    <row r="12" spans="1:54" x14ac:dyDescent="0.25">
      <c r="B12" s="8" t="s">
        <v>348</v>
      </c>
      <c r="C12" s="57" t="s">
        <v>349</v>
      </c>
      <c r="D12" s="54" t="s">
        <v>350</v>
      </c>
      <c r="E12" s="6" t="s">
        <v>118</v>
      </c>
      <c r="F12" s="19">
        <v>15000</v>
      </c>
      <c r="G12" s="24">
        <v>138.24</v>
      </c>
      <c r="H12" s="24">
        <v>1.44</v>
      </c>
      <c r="I12" s="31"/>
      <c r="J12" s="31"/>
      <c r="K12" s="35"/>
    </row>
    <row r="13" spans="1:54" x14ac:dyDescent="0.25">
      <c r="B13" s="8" t="s">
        <v>510</v>
      </c>
      <c r="C13" s="57" t="s">
        <v>511</v>
      </c>
      <c r="D13" s="54" t="s">
        <v>512</v>
      </c>
      <c r="E13" s="6" t="s">
        <v>110</v>
      </c>
      <c r="F13" s="19">
        <v>4400</v>
      </c>
      <c r="G13" s="24">
        <v>136.66</v>
      </c>
      <c r="H13" s="24">
        <v>1.42</v>
      </c>
      <c r="I13" s="31"/>
      <c r="J13" s="31"/>
      <c r="K13" s="35"/>
    </row>
    <row r="14" spans="1:54" x14ac:dyDescent="0.25">
      <c r="B14" s="8" t="s">
        <v>210</v>
      </c>
      <c r="C14" s="57" t="s">
        <v>211</v>
      </c>
      <c r="D14" s="54" t="s">
        <v>212</v>
      </c>
      <c r="E14" s="6" t="s">
        <v>60</v>
      </c>
      <c r="F14" s="19">
        <v>11000</v>
      </c>
      <c r="G14" s="24">
        <v>136.36000000000001</v>
      </c>
      <c r="H14" s="24">
        <v>1.42</v>
      </c>
      <c r="I14" s="31"/>
      <c r="J14" s="31"/>
      <c r="K14" s="35"/>
    </row>
    <row r="15" spans="1:54" x14ac:dyDescent="0.25">
      <c r="B15" s="8" t="s">
        <v>778</v>
      </c>
      <c r="C15" s="57" t="s">
        <v>779</v>
      </c>
      <c r="D15" s="54" t="s">
        <v>780</v>
      </c>
      <c r="E15" s="6" t="s">
        <v>114</v>
      </c>
      <c r="F15" s="19">
        <v>2100</v>
      </c>
      <c r="G15" s="24">
        <v>134.22999999999999</v>
      </c>
      <c r="H15" s="24">
        <v>1.39</v>
      </c>
      <c r="I15" s="31"/>
      <c r="J15" s="31"/>
      <c r="K15" s="35"/>
    </row>
    <row r="16" spans="1:54" x14ac:dyDescent="0.25">
      <c r="B16" s="8" t="s">
        <v>994</v>
      </c>
      <c r="C16" s="57" t="s">
        <v>995</v>
      </c>
      <c r="D16" s="54" t="s">
        <v>996</v>
      </c>
      <c r="E16" s="6" t="s">
        <v>304</v>
      </c>
      <c r="F16" s="19">
        <v>25000</v>
      </c>
      <c r="G16" s="24">
        <v>134.06</v>
      </c>
      <c r="H16" s="24">
        <v>1.39</v>
      </c>
      <c r="I16" s="31"/>
      <c r="J16" s="31"/>
      <c r="K16" s="35"/>
    </row>
    <row r="17" spans="2:11" x14ac:dyDescent="0.25">
      <c r="B17" s="8" t="s">
        <v>104</v>
      </c>
      <c r="C17" s="57" t="s">
        <v>105</v>
      </c>
      <c r="D17" s="54" t="s">
        <v>106</v>
      </c>
      <c r="E17" s="6" t="s">
        <v>64</v>
      </c>
      <c r="F17" s="19">
        <v>7700</v>
      </c>
      <c r="G17" s="24">
        <v>131.01</v>
      </c>
      <c r="H17" s="24">
        <v>1.36</v>
      </c>
      <c r="I17" s="31"/>
      <c r="J17" s="31"/>
      <c r="K17" s="35"/>
    </row>
    <row r="18" spans="2:11" x14ac:dyDescent="0.25">
      <c r="B18" s="8" t="s">
        <v>524</v>
      </c>
      <c r="C18" s="57" t="s">
        <v>525</v>
      </c>
      <c r="D18" s="54" t="s">
        <v>526</v>
      </c>
      <c r="E18" s="6" t="s">
        <v>60</v>
      </c>
      <c r="F18" s="19">
        <v>1700</v>
      </c>
      <c r="G18" s="24">
        <v>121.73</v>
      </c>
      <c r="H18" s="24">
        <v>1.26</v>
      </c>
      <c r="I18" s="31"/>
      <c r="J18" s="31"/>
      <c r="K18" s="35"/>
    </row>
    <row r="19" spans="2:11" x14ac:dyDescent="0.25">
      <c r="B19" s="8" t="s">
        <v>997</v>
      </c>
      <c r="C19" s="57" t="s">
        <v>998</v>
      </c>
      <c r="D19" s="54" t="s">
        <v>999</v>
      </c>
      <c r="E19" s="6" t="s">
        <v>114</v>
      </c>
      <c r="F19" s="19">
        <v>70000</v>
      </c>
      <c r="G19" s="24">
        <v>119.56</v>
      </c>
      <c r="H19" s="24">
        <v>1.24</v>
      </c>
      <c r="I19" s="31"/>
      <c r="J19" s="31"/>
      <c r="K19" s="35"/>
    </row>
    <row r="20" spans="2:11" x14ac:dyDescent="0.25">
      <c r="B20" s="8" t="s">
        <v>793</v>
      </c>
      <c r="C20" s="57" t="s">
        <v>794</v>
      </c>
      <c r="D20" s="54" t="s">
        <v>795</v>
      </c>
      <c r="E20" s="6" t="s">
        <v>118</v>
      </c>
      <c r="F20" s="19">
        <v>17000</v>
      </c>
      <c r="G20" s="24">
        <v>99.28</v>
      </c>
      <c r="H20" s="24">
        <v>1.03</v>
      </c>
      <c r="I20" s="31"/>
      <c r="J20" s="31"/>
      <c r="K20" s="35"/>
    </row>
    <row r="21" spans="2:11" x14ac:dyDescent="0.25">
      <c r="B21" s="8" t="s">
        <v>449</v>
      </c>
      <c r="C21" s="57" t="s">
        <v>450</v>
      </c>
      <c r="D21" s="54" t="s">
        <v>451</v>
      </c>
      <c r="E21" s="6" t="s">
        <v>281</v>
      </c>
      <c r="F21" s="19">
        <v>7000</v>
      </c>
      <c r="G21" s="24">
        <v>94.11</v>
      </c>
      <c r="H21" s="24">
        <v>0.98</v>
      </c>
      <c r="I21" s="31"/>
      <c r="J21" s="31"/>
      <c r="K21" s="35"/>
    </row>
    <row r="22" spans="2:11" x14ac:dyDescent="0.25">
      <c r="B22" s="8" t="s">
        <v>890</v>
      </c>
      <c r="C22" s="57" t="s">
        <v>891</v>
      </c>
      <c r="D22" s="54" t="s">
        <v>892</v>
      </c>
      <c r="E22" s="6" t="s">
        <v>110</v>
      </c>
      <c r="F22" s="19">
        <v>14000</v>
      </c>
      <c r="G22" s="24">
        <v>93.04</v>
      </c>
      <c r="H22" s="24">
        <v>0.97</v>
      </c>
      <c r="I22" s="31"/>
      <c r="J22" s="31"/>
      <c r="K22" s="35"/>
    </row>
    <row r="23" spans="2:11" x14ac:dyDescent="0.25">
      <c r="B23" s="8" t="s">
        <v>1000</v>
      </c>
      <c r="C23" s="57" t="s">
        <v>1001</v>
      </c>
      <c r="D23" s="54" t="s">
        <v>1002</v>
      </c>
      <c r="E23" s="6" t="s">
        <v>64</v>
      </c>
      <c r="F23" s="19">
        <v>30000</v>
      </c>
      <c r="G23" s="24">
        <v>85.28</v>
      </c>
      <c r="H23" s="24">
        <v>0.89</v>
      </c>
      <c r="I23" s="31"/>
      <c r="J23" s="31"/>
      <c r="K23" s="35"/>
    </row>
    <row r="24" spans="2:11" x14ac:dyDescent="0.25">
      <c r="B24" s="8" t="s">
        <v>285</v>
      </c>
      <c r="C24" s="57" t="s">
        <v>286</v>
      </c>
      <c r="D24" s="54" t="s">
        <v>287</v>
      </c>
      <c r="E24" s="6" t="s">
        <v>114</v>
      </c>
      <c r="F24" s="19">
        <v>9000</v>
      </c>
      <c r="G24" s="24">
        <v>81.81</v>
      </c>
      <c r="H24" s="24">
        <v>0.85</v>
      </c>
      <c r="I24" s="31"/>
      <c r="J24" s="31"/>
      <c r="K24" s="35"/>
    </row>
    <row r="25" spans="2:11" x14ac:dyDescent="0.25">
      <c r="B25" s="8" t="s">
        <v>1003</v>
      </c>
      <c r="C25" s="57" t="s">
        <v>1004</v>
      </c>
      <c r="D25" s="54" t="s">
        <v>1005</v>
      </c>
      <c r="E25" s="6" t="s">
        <v>114</v>
      </c>
      <c r="F25" s="19">
        <v>5000</v>
      </c>
      <c r="G25" s="24">
        <v>75.95</v>
      </c>
      <c r="H25" s="24">
        <v>0.79</v>
      </c>
      <c r="I25" s="31"/>
      <c r="J25" s="31"/>
      <c r="K25" s="35"/>
    </row>
    <row r="26" spans="2:11" x14ac:dyDescent="0.25">
      <c r="B26" s="8" t="s">
        <v>1006</v>
      </c>
      <c r="C26" s="57" t="s">
        <v>1007</v>
      </c>
      <c r="D26" s="54" t="s">
        <v>1008</v>
      </c>
      <c r="E26" s="6" t="s">
        <v>110</v>
      </c>
      <c r="F26" s="19">
        <v>15000</v>
      </c>
      <c r="G26" s="24">
        <v>72.47</v>
      </c>
      <c r="H26" s="24">
        <v>0.75</v>
      </c>
      <c r="I26" s="31"/>
      <c r="J26" s="31"/>
      <c r="K26" s="35"/>
    </row>
    <row r="27" spans="2:11" x14ac:dyDescent="0.25">
      <c r="B27" s="8" t="s">
        <v>269</v>
      </c>
      <c r="C27" s="57" t="s">
        <v>270</v>
      </c>
      <c r="D27" s="54" t="s">
        <v>271</v>
      </c>
      <c r="E27" s="6" t="s">
        <v>71</v>
      </c>
      <c r="F27" s="19">
        <v>5000</v>
      </c>
      <c r="G27" s="24">
        <v>64.069999999999993</v>
      </c>
      <c r="H27" s="24">
        <v>0.67</v>
      </c>
      <c r="I27" s="31"/>
      <c r="J27" s="31"/>
      <c r="K27" s="35"/>
    </row>
    <row r="28" spans="2:11" x14ac:dyDescent="0.25">
      <c r="B28" s="8" t="s">
        <v>1009</v>
      </c>
      <c r="C28" s="57" t="s">
        <v>1010</v>
      </c>
      <c r="D28" s="54" t="s">
        <v>1011</v>
      </c>
      <c r="E28" s="6" t="s">
        <v>304</v>
      </c>
      <c r="F28" s="19">
        <v>7000</v>
      </c>
      <c r="G28" s="24">
        <v>60.89</v>
      </c>
      <c r="H28" s="24">
        <v>0.63</v>
      </c>
      <c r="I28" s="31"/>
      <c r="J28" s="31"/>
      <c r="K28" s="35"/>
    </row>
    <row r="29" spans="2:11" x14ac:dyDescent="0.25">
      <c r="B29" s="8" t="s">
        <v>772</v>
      </c>
      <c r="C29" s="57" t="s">
        <v>773</v>
      </c>
      <c r="D29" s="54" t="s">
        <v>774</v>
      </c>
      <c r="E29" s="6" t="s">
        <v>152</v>
      </c>
      <c r="F29" s="19">
        <v>5000</v>
      </c>
      <c r="G29" s="24">
        <v>56.85</v>
      </c>
      <c r="H29" s="24">
        <v>0.59</v>
      </c>
      <c r="I29" s="31"/>
      <c r="J29" s="31"/>
      <c r="K29" s="35"/>
    </row>
    <row r="30" spans="2:11" x14ac:dyDescent="0.25">
      <c r="B30" s="8" t="s">
        <v>368</v>
      </c>
      <c r="C30" s="57" t="s">
        <v>369</v>
      </c>
      <c r="D30" s="54" t="s">
        <v>370</v>
      </c>
      <c r="E30" s="6" t="s">
        <v>323</v>
      </c>
      <c r="F30" s="19">
        <v>103000</v>
      </c>
      <c r="G30" s="61">
        <v>0</v>
      </c>
      <c r="H30" s="24" t="s">
        <v>4773</v>
      </c>
      <c r="I30" s="31"/>
      <c r="J30" s="31"/>
      <c r="K30" s="35" t="s">
        <v>4811</v>
      </c>
    </row>
    <row r="31" spans="2:11" x14ac:dyDescent="0.25">
      <c r="C31" s="58" t="s">
        <v>39</v>
      </c>
      <c r="D31" s="54"/>
      <c r="E31" s="6"/>
      <c r="F31" s="19"/>
      <c r="G31" s="25">
        <v>2132.11</v>
      </c>
      <c r="H31" s="25">
        <v>22.15</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9" t="s">
        <v>4</v>
      </c>
      <c r="D35" s="54"/>
      <c r="E35" s="6"/>
      <c r="F35" s="19"/>
      <c r="G35" s="24"/>
      <c r="H35" s="24"/>
      <c r="I35" s="31"/>
      <c r="J35" s="31"/>
      <c r="K35" s="35"/>
    </row>
    <row r="36" spans="1:11" x14ac:dyDescent="0.25">
      <c r="B36" s="8" t="s">
        <v>519</v>
      </c>
      <c r="C36" s="57" t="s">
        <v>520</v>
      </c>
      <c r="D36" s="54" t="s">
        <v>521</v>
      </c>
      <c r="E36" s="6" t="s">
        <v>53</v>
      </c>
      <c r="F36" s="19">
        <v>1300</v>
      </c>
      <c r="G36" s="24">
        <v>127.03</v>
      </c>
      <c r="H36" s="24">
        <v>1.32</v>
      </c>
      <c r="I36" s="31"/>
      <c r="J36" s="31"/>
      <c r="K36" s="35"/>
    </row>
    <row r="37" spans="1:11" x14ac:dyDescent="0.25">
      <c r="C37" s="58" t="s">
        <v>39</v>
      </c>
      <c r="D37" s="54"/>
      <c r="E37" s="6"/>
      <c r="F37" s="19"/>
      <c r="G37" s="25">
        <v>127.03</v>
      </c>
      <c r="H37" s="25">
        <v>1.32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c r="H40" s="24"/>
      <c r="I40" s="31"/>
      <c r="J40" s="31"/>
      <c r="K40" s="35"/>
    </row>
    <row r="41" spans="1:11" x14ac:dyDescent="0.25">
      <c r="B41" s="8" t="s">
        <v>1012</v>
      </c>
      <c r="C41" s="57" t="s">
        <v>728</v>
      </c>
      <c r="D41" s="54" t="s">
        <v>1013</v>
      </c>
      <c r="E41" s="6" t="s">
        <v>730</v>
      </c>
      <c r="F41" s="19">
        <v>30</v>
      </c>
      <c r="G41" s="24">
        <v>304.79000000000002</v>
      </c>
      <c r="H41" s="24">
        <v>3.17</v>
      </c>
      <c r="I41" s="31">
        <v>7.6839000000000004</v>
      </c>
      <c r="J41" s="31"/>
      <c r="K41" s="35"/>
    </row>
    <row r="42" spans="1:11" x14ac:dyDescent="0.25">
      <c r="B42" s="8" t="s">
        <v>629</v>
      </c>
      <c r="C42" s="57" t="s">
        <v>630</v>
      </c>
      <c r="D42" s="54" t="s">
        <v>631</v>
      </c>
      <c r="E42" s="6" t="s">
        <v>632</v>
      </c>
      <c r="F42" s="19">
        <v>300</v>
      </c>
      <c r="G42" s="24">
        <v>302.14999999999998</v>
      </c>
      <c r="H42" s="24">
        <v>3.14</v>
      </c>
      <c r="I42" s="31">
        <v>9.2600999999999996</v>
      </c>
      <c r="J42" s="31"/>
      <c r="K42" s="35" t="s">
        <v>567</v>
      </c>
    </row>
    <row r="43" spans="1:11" x14ac:dyDescent="0.25">
      <c r="B43" s="8" t="s">
        <v>1014</v>
      </c>
      <c r="C43" s="57" t="s">
        <v>1015</v>
      </c>
      <c r="D43" s="54" t="s">
        <v>1016</v>
      </c>
      <c r="E43" s="6" t="s">
        <v>616</v>
      </c>
      <c r="F43" s="19">
        <v>30</v>
      </c>
      <c r="G43" s="24">
        <v>290.89</v>
      </c>
      <c r="H43" s="24">
        <v>3.02</v>
      </c>
      <c r="I43" s="31">
        <v>8.0701999999999998</v>
      </c>
      <c r="J43" s="31"/>
      <c r="K43" s="35" t="s">
        <v>567</v>
      </c>
    </row>
    <row r="44" spans="1:11" x14ac:dyDescent="0.25">
      <c r="B44" s="8" t="s">
        <v>606</v>
      </c>
      <c r="C44" s="57" t="s">
        <v>576</v>
      </c>
      <c r="D44" s="54" t="s">
        <v>607</v>
      </c>
      <c r="E44" s="6" t="s">
        <v>608</v>
      </c>
      <c r="F44" s="19">
        <v>20</v>
      </c>
      <c r="G44" s="24">
        <v>206.52</v>
      </c>
      <c r="H44" s="24">
        <v>2.14</v>
      </c>
      <c r="I44" s="31">
        <v>8.8280999999999992</v>
      </c>
      <c r="J44" s="31">
        <v>7.0919842581000001</v>
      </c>
      <c r="K44" s="35" t="s">
        <v>567</v>
      </c>
    </row>
    <row r="45" spans="1:11" x14ac:dyDescent="0.25">
      <c r="C45" s="58" t="s">
        <v>39</v>
      </c>
      <c r="D45" s="54"/>
      <c r="E45" s="6"/>
      <c r="F45" s="19"/>
      <c r="G45" s="25">
        <v>1104.3499999999999</v>
      </c>
      <c r="H45" s="25">
        <v>11.47</v>
      </c>
      <c r="I45" s="31"/>
      <c r="J45" s="31"/>
      <c r="K45" s="35"/>
    </row>
    <row r="46" spans="1:11" x14ac:dyDescent="0.25">
      <c r="C46" s="57"/>
      <c r="D46" s="54"/>
      <c r="E46" s="6"/>
      <c r="F46" s="19"/>
      <c r="G46" s="24"/>
      <c r="H46" s="24"/>
      <c r="I46" s="31"/>
      <c r="J46" s="31"/>
      <c r="K46" s="35"/>
    </row>
    <row r="47" spans="1:11" x14ac:dyDescent="0.25">
      <c r="C47" s="58" t="s">
        <v>7</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9" t="s">
        <v>9</v>
      </c>
      <c r="D51" s="54"/>
      <c r="E51" s="6"/>
      <c r="F51" s="19"/>
      <c r="G51" s="24"/>
      <c r="H51" s="24"/>
      <c r="I51" s="31"/>
      <c r="J51" s="31"/>
      <c r="K51" s="35"/>
    </row>
    <row r="52" spans="1:11" x14ac:dyDescent="0.25">
      <c r="B52" s="8" t="s">
        <v>647</v>
      </c>
      <c r="C52" s="57" t="s">
        <v>648</v>
      </c>
      <c r="D52" s="54" t="s">
        <v>649</v>
      </c>
      <c r="E52" s="6" t="s">
        <v>640</v>
      </c>
      <c r="F52" s="19">
        <v>1100000</v>
      </c>
      <c r="G52" s="24">
        <v>1107.83</v>
      </c>
      <c r="H52" s="24">
        <v>11.5</v>
      </c>
      <c r="I52" s="31">
        <v>7.2785156000000004</v>
      </c>
      <c r="J52" s="31"/>
      <c r="K52" s="35"/>
    </row>
    <row r="53" spans="1:11" x14ac:dyDescent="0.25">
      <c r="B53" s="8" t="s">
        <v>1017</v>
      </c>
      <c r="C53" s="57" t="s">
        <v>1018</v>
      </c>
      <c r="D53" s="54" t="s">
        <v>1019</v>
      </c>
      <c r="E53" s="6" t="s">
        <v>640</v>
      </c>
      <c r="F53" s="19">
        <v>480000</v>
      </c>
      <c r="G53" s="24">
        <v>464.79</v>
      </c>
      <c r="H53" s="24">
        <v>4.83</v>
      </c>
      <c r="I53" s="31">
        <v>7.1018005000000004</v>
      </c>
      <c r="J53" s="31"/>
      <c r="K53" s="35"/>
    </row>
    <row r="54" spans="1:11" x14ac:dyDescent="0.25">
      <c r="C54" s="58" t="s">
        <v>39</v>
      </c>
      <c r="D54" s="54"/>
      <c r="E54" s="6"/>
      <c r="F54" s="19"/>
      <c r="G54" s="25">
        <v>1572.62</v>
      </c>
      <c r="H54" s="25">
        <v>16.329999999999998</v>
      </c>
      <c r="I54" s="31"/>
      <c r="J54" s="31"/>
      <c r="K54" s="35"/>
    </row>
    <row r="55" spans="1:11" x14ac:dyDescent="0.25">
      <c r="C55" s="57"/>
      <c r="D55" s="54"/>
      <c r="E55" s="6"/>
      <c r="F55" s="19"/>
      <c r="G55" s="24"/>
      <c r="H55" s="24"/>
      <c r="I55" s="31"/>
      <c r="J55" s="31"/>
      <c r="K55" s="35"/>
    </row>
    <row r="56" spans="1:11" x14ac:dyDescent="0.25">
      <c r="C56" s="59" t="s">
        <v>10</v>
      </c>
      <c r="D56" s="54"/>
      <c r="E56" s="6"/>
      <c r="F56" s="19"/>
      <c r="G56" s="24"/>
      <c r="H56" s="24"/>
      <c r="I56" s="31"/>
      <c r="J56" s="31"/>
      <c r="K56" s="35"/>
    </row>
    <row r="57" spans="1:11" x14ac:dyDescent="0.25">
      <c r="B57" s="8" t="s">
        <v>1020</v>
      </c>
      <c r="C57" s="57" t="s">
        <v>1021</v>
      </c>
      <c r="D57" s="54" t="s">
        <v>1022</v>
      </c>
      <c r="E57" s="6" t="s">
        <v>640</v>
      </c>
      <c r="F57" s="19">
        <v>1500000</v>
      </c>
      <c r="G57" s="24">
        <v>1527.67</v>
      </c>
      <c r="H57" s="24">
        <v>15.86</v>
      </c>
      <c r="I57" s="31">
        <v>7.5014414</v>
      </c>
      <c r="J57" s="31"/>
      <c r="K57" s="35"/>
    </row>
    <row r="58" spans="1:11" x14ac:dyDescent="0.25">
      <c r="B58" s="8" t="s">
        <v>1023</v>
      </c>
      <c r="C58" s="57" t="s">
        <v>1024</v>
      </c>
      <c r="D58" s="54" t="s">
        <v>1025</v>
      </c>
      <c r="E58" s="6" t="s">
        <v>640</v>
      </c>
      <c r="F58" s="19">
        <v>1000000</v>
      </c>
      <c r="G58" s="24">
        <v>1012.8</v>
      </c>
      <c r="H58" s="24">
        <v>10.52</v>
      </c>
      <c r="I58" s="31">
        <v>7.3642028000000002</v>
      </c>
      <c r="J58" s="31"/>
      <c r="K58" s="35"/>
    </row>
    <row r="59" spans="1:11" x14ac:dyDescent="0.25">
      <c r="C59" s="58" t="s">
        <v>39</v>
      </c>
      <c r="D59" s="54"/>
      <c r="E59" s="6"/>
      <c r="F59" s="19"/>
      <c r="G59" s="25">
        <v>2540.4699999999998</v>
      </c>
      <c r="H59" s="25">
        <v>26.38</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16</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17</v>
      </c>
      <c r="D70" s="54"/>
      <c r="E70" s="6"/>
      <c r="F70" s="19"/>
      <c r="G70" s="24"/>
      <c r="H70" s="24"/>
      <c r="I70" s="31"/>
      <c r="J70" s="31"/>
      <c r="K70" s="35"/>
    </row>
    <row r="71" spans="1:11" x14ac:dyDescent="0.25">
      <c r="B71" s="8" t="s">
        <v>1026</v>
      </c>
      <c r="C71" s="57" t="s">
        <v>1027</v>
      </c>
      <c r="D71" s="54" t="s">
        <v>1028</v>
      </c>
      <c r="E71" s="6" t="s">
        <v>640</v>
      </c>
      <c r="F71" s="19">
        <v>375000</v>
      </c>
      <c r="G71" s="24">
        <v>294.23</v>
      </c>
      <c r="H71" s="24">
        <v>3.06</v>
      </c>
      <c r="I71" s="31">
        <v>7.2655117000000002</v>
      </c>
      <c r="J71" s="31"/>
      <c r="K71" s="35"/>
    </row>
    <row r="72" spans="1:11" x14ac:dyDescent="0.25">
      <c r="C72" s="58" t="s">
        <v>39</v>
      </c>
      <c r="D72" s="54"/>
      <c r="E72" s="6"/>
      <c r="F72" s="19"/>
      <c r="G72" s="25">
        <v>294.23</v>
      </c>
      <c r="H72" s="25">
        <v>3.06</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23</v>
      </c>
      <c r="D83" s="54"/>
      <c r="E83" s="6"/>
      <c r="F83" s="19"/>
      <c r="G83" s="24"/>
      <c r="H83" s="24"/>
      <c r="I83" s="31"/>
      <c r="J83" s="31"/>
      <c r="K83" s="35"/>
    </row>
    <row r="84" spans="1:54" x14ac:dyDescent="0.25">
      <c r="B84" s="8" t="s">
        <v>37</v>
      </c>
      <c r="C84" s="57" t="s">
        <v>38</v>
      </c>
      <c r="D84" s="54"/>
      <c r="E84" s="6"/>
      <c r="F84" s="19"/>
      <c r="G84" s="24">
        <v>1634.19</v>
      </c>
      <c r="H84" s="24">
        <v>16.97</v>
      </c>
      <c r="I84" s="31"/>
      <c r="J84" s="31"/>
      <c r="K84" s="35"/>
    </row>
    <row r="85" spans="1:54" x14ac:dyDescent="0.25">
      <c r="C85" s="58" t="s">
        <v>39</v>
      </c>
      <c r="D85" s="54"/>
      <c r="E85" s="6"/>
      <c r="F85" s="19"/>
      <c r="G85" s="25">
        <v>1634.19</v>
      </c>
      <c r="H85" s="25">
        <v>16.97</v>
      </c>
      <c r="I85" s="31"/>
      <c r="J85" s="31"/>
      <c r="K85" s="35"/>
    </row>
    <row r="86" spans="1:54" x14ac:dyDescent="0.25">
      <c r="C86" s="57"/>
      <c r="D86" s="54"/>
      <c r="E86" s="6"/>
      <c r="F86" s="19"/>
      <c r="G86" s="24"/>
      <c r="H86" s="24"/>
      <c r="I86" s="31"/>
      <c r="J86" s="31"/>
      <c r="K86" s="35"/>
    </row>
    <row r="87" spans="1:54" x14ac:dyDescent="0.25">
      <c r="A87" s="10"/>
      <c r="B87" s="28"/>
      <c r="C87" s="58" t="s">
        <v>24</v>
      </c>
      <c r="D87" s="54"/>
      <c r="E87" s="6"/>
      <c r="F87" s="19"/>
      <c r="G87" s="24"/>
      <c r="H87" s="24"/>
      <c r="I87" s="31"/>
      <c r="J87" s="31"/>
      <c r="K87" s="35"/>
    </row>
    <row r="88" spans="1:54" s="2" customFormat="1" ht="13.5" x14ac:dyDescent="0.25">
      <c r="A88" s="28"/>
      <c r="B88" s="28"/>
      <c r="C88" s="57" t="s">
        <v>4772</v>
      </c>
      <c r="D88" s="54"/>
      <c r="E88" s="6"/>
      <c r="F88" s="19"/>
      <c r="G88" s="24" t="s">
        <v>2</v>
      </c>
      <c r="H88" s="24" t="s">
        <v>2</v>
      </c>
      <c r="I88" s="31"/>
      <c r="J88" s="31"/>
      <c r="K88" s="35"/>
      <c r="L88" s="3"/>
      <c r="AI88" s="3"/>
      <c r="AV88" s="3"/>
      <c r="AX88" s="3"/>
      <c r="BB88" s="3"/>
    </row>
    <row r="89" spans="1:54" x14ac:dyDescent="0.25">
      <c r="B89" s="8"/>
      <c r="C89" s="57" t="s">
        <v>40</v>
      </c>
      <c r="D89" s="54"/>
      <c r="E89" s="6"/>
      <c r="F89" s="19"/>
      <c r="G89" s="24">
        <v>224.98</v>
      </c>
      <c r="H89" s="24">
        <v>2.3199999999999998</v>
      </c>
      <c r="I89" s="31"/>
      <c r="J89" s="31"/>
      <c r="K89" s="35"/>
    </row>
    <row r="90" spans="1:54" x14ac:dyDescent="0.25">
      <c r="C90" s="58" t="s">
        <v>39</v>
      </c>
      <c r="D90" s="54"/>
      <c r="E90" s="6"/>
      <c r="F90" s="19"/>
      <c r="G90" s="25">
        <v>224.98</v>
      </c>
      <c r="H90" s="25">
        <v>2.3199999999999998</v>
      </c>
      <c r="I90" s="31"/>
      <c r="J90" s="31"/>
      <c r="K90" s="35"/>
    </row>
    <row r="91" spans="1:54" x14ac:dyDescent="0.25">
      <c r="C91" s="57"/>
      <c r="D91" s="54"/>
      <c r="E91" s="6"/>
      <c r="F91" s="19"/>
      <c r="G91" s="24"/>
      <c r="H91" s="24"/>
      <c r="I91" s="31"/>
      <c r="J91" s="31"/>
      <c r="K91" s="35"/>
    </row>
    <row r="92" spans="1:54" x14ac:dyDescent="0.25">
      <c r="C92" s="60" t="s">
        <v>41</v>
      </c>
      <c r="D92" s="55"/>
      <c r="E92" s="5"/>
      <c r="F92" s="20"/>
      <c r="G92" s="26">
        <v>9629.98</v>
      </c>
      <c r="H92" s="26">
        <v>99.999999999999986</v>
      </c>
      <c r="I92" s="32"/>
      <c r="J92" s="32"/>
      <c r="K92" s="36"/>
    </row>
    <row r="95" spans="1:54" x14ac:dyDescent="0.25">
      <c r="C95" s="1" t="s">
        <v>42</v>
      </c>
    </row>
    <row r="96" spans="1:54" x14ac:dyDescent="0.25">
      <c r="C96" s="37" t="s">
        <v>43</v>
      </c>
      <c r="D96" s="37"/>
      <c r="E96" s="37"/>
      <c r="F96" s="37"/>
      <c r="G96" s="37"/>
      <c r="H96" s="37"/>
      <c r="I96" s="37"/>
      <c r="J96" s="37"/>
      <c r="K96" s="37"/>
    </row>
    <row r="97" spans="2:8" x14ac:dyDescent="0.25">
      <c r="C97" s="2" t="s">
        <v>44</v>
      </c>
    </row>
    <row r="98" spans="2:8" x14ac:dyDescent="0.25">
      <c r="C98" s="2" t="s">
        <v>45</v>
      </c>
    </row>
    <row r="99" spans="2:8" x14ac:dyDescent="0.25">
      <c r="C99" s="2" t="s">
        <v>46</v>
      </c>
    </row>
    <row r="100" spans="2:8" x14ac:dyDescent="0.25">
      <c r="C100" s="2" t="s">
        <v>47</v>
      </c>
    </row>
    <row r="101" spans="2:8" s="63" customFormat="1" x14ac:dyDescent="0.25">
      <c r="B101" s="64" t="s">
        <v>992</v>
      </c>
      <c r="C101" s="65" t="s">
        <v>4777</v>
      </c>
      <c r="D101" s="65"/>
      <c r="E101" s="65"/>
      <c r="F101" s="65"/>
      <c r="G101" s="66"/>
      <c r="H101" s="66"/>
    </row>
    <row r="102" spans="2:8" s="63" customFormat="1" ht="76.5" x14ac:dyDescent="0.25">
      <c r="B102" s="64" t="s">
        <v>992</v>
      </c>
      <c r="C102" s="67" t="s">
        <v>4778</v>
      </c>
      <c r="D102" s="67" t="s">
        <v>29</v>
      </c>
      <c r="E102" s="67" t="s">
        <v>4779</v>
      </c>
      <c r="F102" s="67" t="s">
        <v>4780</v>
      </c>
      <c r="G102" s="68" t="s">
        <v>4781</v>
      </c>
      <c r="H102" s="69" t="s">
        <v>4782</v>
      </c>
    </row>
    <row r="103" spans="2:8" s="63" customFormat="1" x14ac:dyDescent="0.25">
      <c r="B103" s="64" t="s">
        <v>992</v>
      </c>
      <c r="C103" s="70" t="s">
        <v>4783</v>
      </c>
      <c r="D103" s="70" t="s">
        <v>4784</v>
      </c>
      <c r="E103" s="71">
        <v>0</v>
      </c>
      <c r="F103" s="72">
        <v>0</v>
      </c>
      <c r="G103" s="71">
        <v>326.10000000000002</v>
      </c>
      <c r="H103" s="71">
        <v>83.117360000000005</v>
      </c>
    </row>
    <row r="105" spans="2:8" x14ac:dyDescent="0.25">
      <c r="C105" s="85" t="s">
        <v>4843</v>
      </c>
      <c r="E105" s="85" t="s">
        <v>4844</v>
      </c>
      <c r="F105" s="86"/>
    </row>
    <row r="106" spans="2:8" x14ac:dyDescent="0.25">
      <c r="E106" s="2" t="s">
        <v>4855</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1029</v>
      </c>
      <c r="J2" s="38" t="s">
        <v>4586</v>
      </c>
    </row>
    <row r="3" spans="1:54" ht="16.5" x14ac:dyDescent="0.3">
      <c r="C3" s="1" t="s">
        <v>26</v>
      </c>
      <c r="D3" s="21" t="s">
        <v>1030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1031</v>
      </c>
      <c r="C34" s="57" t="s">
        <v>1032</v>
      </c>
      <c r="D34" s="54" t="s">
        <v>1033</v>
      </c>
      <c r="E34" s="6" t="s">
        <v>640</v>
      </c>
      <c r="F34" s="19">
        <v>35000000</v>
      </c>
      <c r="G34" s="24">
        <v>34968.050000000003</v>
      </c>
      <c r="H34" s="24">
        <v>2.2799999999999998</v>
      </c>
      <c r="I34" s="31">
        <v>6.6710000000000003</v>
      </c>
      <c r="J34" s="31"/>
      <c r="K34" s="35"/>
    </row>
    <row r="35" spans="1:11" x14ac:dyDescent="0.25">
      <c r="B35" s="8" t="s">
        <v>707</v>
      </c>
      <c r="C35" s="57" t="s">
        <v>708</v>
      </c>
      <c r="D35" s="54" t="s">
        <v>709</v>
      </c>
      <c r="E35" s="6" t="s">
        <v>640</v>
      </c>
      <c r="F35" s="19">
        <v>6400000</v>
      </c>
      <c r="G35" s="24">
        <v>6394.24</v>
      </c>
      <c r="H35" s="24">
        <v>0.42</v>
      </c>
      <c r="I35" s="31">
        <v>6.5758999999999999</v>
      </c>
      <c r="J35" s="31"/>
      <c r="K35" s="35"/>
    </row>
    <row r="36" spans="1:11" x14ac:dyDescent="0.25">
      <c r="C36" s="58" t="s">
        <v>39</v>
      </c>
      <c r="D36" s="54"/>
      <c r="E36" s="6"/>
      <c r="F36" s="19"/>
      <c r="G36" s="25">
        <v>41362.29</v>
      </c>
      <c r="H36" s="25">
        <v>2.7</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1249792.77</v>
      </c>
      <c r="H52" s="24">
        <v>81.58</v>
      </c>
      <c r="I52" s="31"/>
      <c r="J52" s="31"/>
      <c r="K52" s="35"/>
    </row>
    <row r="53" spans="1:54" x14ac:dyDescent="0.25">
      <c r="B53" s="8" t="s">
        <v>1034</v>
      </c>
      <c r="C53" s="57" t="s">
        <v>1035</v>
      </c>
      <c r="D53" s="54"/>
      <c r="E53" s="6"/>
      <c r="F53" s="19"/>
      <c r="G53" s="24">
        <v>241194.01</v>
      </c>
      <c r="H53" s="24">
        <v>15.74</v>
      </c>
      <c r="I53" s="31"/>
      <c r="J53" s="31"/>
      <c r="K53" s="35"/>
    </row>
    <row r="54" spans="1:54" x14ac:dyDescent="0.25">
      <c r="C54" s="58" t="s">
        <v>39</v>
      </c>
      <c r="D54" s="54"/>
      <c r="E54" s="6"/>
      <c r="F54" s="19"/>
      <c r="G54" s="25">
        <v>1490986.78</v>
      </c>
      <c r="H54" s="25">
        <v>97.32</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4772</v>
      </c>
      <c r="D57" s="54"/>
      <c r="E57" s="6"/>
      <c r="F57" s="19"/>
      <c r="G57" s="24" t="s">
        <v>2</v>
      </c>
      <c r="H57" s="24" t="s">
        <v>2</v>
      </c>
      <c r="I57" s="31"/>
      <c r="J57" s="31"/>
      <c r="K57" s="35"/>
      <c r="L57" s="3"/>
      <c r="AI57" s="3"/>
      <c r="AV57" s="3"/>
      <c r="AX57" s="3"/>
      <c r="BB57" s="3"/>
    </row>
    <row r="58" spans="1:54" x14ac:dyDescent="0.25">
      <c r="B58" s="8"/>
      <c r="C58" s="57" t="s">
        <v>40</v>
      </c>
      <c r="D58" s="54"/>
      <c r="E58" s="6"/>
      <c r="F58" s="19"/>
      <c r="G58" s="24">
        <v>-362.66</v>
      </c>
      <c r="H58" s="24">
        <v>-0.02</v>
      </c>
      <c r="I58" s="31"/>
      <c r="J58" s="31"/>
      <c r="K58" s="35"/>
    </row>
    <row r="59" spans="1:54" x14ac:dyDescent="0.25">
      <c r="C59" s="58" t="s">
        <v>39</v>
      </c>
      <c r="D59" s="54"/>
      <c r="E59" s="6"/>
      <c r="F59" s="19"/>
      <c r="G59" s="25">
        <v>-362.66</v>
      </c>
      <c r="H59" s="25">
        <v>-0.02</v>
      </c>
      <c r="I59" s="31"/>
      <c r="J59" s="31"/>
      <c r="K59" s="35"/>
    </row>
    <row r="60" spans="1:54" x14ac:dyDescent="0.25">
      <c r="C60" s="57"/>
      <c r="D60" s="54"/>
      <c r="E60" s="6"/>
      <c r="F60" s="19"/>
      <c r="G60" s="24"/>
      <c r="H60" s="24"/>
      <c r="I60" s="31"/>
      <c r="J60" s="31"/>
      <c r="K60" s="35"/>
    </row>
    <row r="61" spans="1:54" x14ac:dyDescent="0.25">
      <c r="C61" s="60" t="s">
        <v>41</v>
      </c>
      <c r="D61" s="55"/>
      <c r="E61" s="5"/>
      <c r="F61" s="20"/>
      <c r="G61" s="26">
        <v>1531986.41</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5" t="s">
        <v>4843</v>
      </c>
      <c r="E71" s="85" t="s">
        <v>4844</v>
      </c>
      <c r="F71" s="86"/>
    </row>
    <row r="72" spans="3:11" x14ac:dyDescent="0.25">
      <c r="E72" s="2" t="s">
        <v>4856</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1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1036</v>
      </c>
      <c r="J2" s="38" t="s">
        <v>4586</v>
      </c>
    </row>
    <row r="3" spans="1:54" ht="16.5" x14ac:dyDescent="0.3">
      <c r="C3" s="1" t="s">
        <v>26</v>
      </c>
      <c r="D3" s="21" t="s">
        <v>1037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580</v>
      </c>
      <c r="C18" s="57" t="s">
        <v>69</v>
      </c>
      <c r="D18" s="54" t="s">
        <v>581</v>
      </c>
      <c r="E18" s="6" t="s">
        <v>566</v>
      </c>
      <c r="F18" s="19">
        <v>35000</v>
      </c>
      <c r="G18" s="24">
        <v>35011.379999999997</v>
      </c>
      <c r="H18" s="24">
        <v>4.91</v>
      </c>
      <c r="I18" s="31">
        <v>7.3411</v>
      </c>
      <c r="J18" s="31"/>
      <c r="K18" s="35" t="s">
        <v>567</v>
      </c>
    </row>
    <row r="19" spans="2:11" x14ac:dyDescent="0.25">
      <c r="B19" s="8" t="s">
        <v>582</v>
      </c>
      <c r="C19" s="57" t="s">
        <v>583</v>
      </c>
      <c r="D19" s="54" t="s">
        <v>584</v>
      </c>
      <c r="E19" s="6" t="s">
        <v>585</v>
      </c>
      <c r="F19" s="19">
        <v>30000</v>
      </c>
      <c r="G19" s="24">
        <v>30079.56</v>
      </c>
      <c r="H19" s="24">
        <v>4.21</v>
      </c>
      <c r="I19" s="31">
        <v>8.0548999999999999</v>
      </c>
      <c r="J19" s="31"/>
      <c r="K19" s="35" t="s">
        <v>567</v>
      </c>
    </row>
    <row r="20" spans="2:11" x14ac:dyDescent="0.25">
      <c r="B20" s="8" t="s">
        <v>563</v>
      </c>
      <c r="C20" s="57" t="s">
        <v>564</v>
      </c>
      <c r="D20" s="54" t="s">
        <v>565</v>
      </c>
      <c r="E20" s="6" t="s">
        <v>566</v>
      </c>
      <c r="F20" s="19">
        <v>30000</v>
      </c>
      <c r="G20" s="24">
        <v>29895.119999999999</v>
      </c>
      <c r="H20" s="24">
        <v>4.1900000000000004</v>
      </c>
      <c r="I20" s="31">
        <v>7.58</v>
      </c>
      <c r="J20" s="31"/>
      <c r="K20" s="35"/>
    </row>
    <row r="21" spans="2:11" x14ac:dyDescent="0.25">
      <c r="B21" s="8" t="s">
        <v>629</v>
      </c>
      <c r="C21" s="57" t="s">
        <v>630</v>
      </c>
      <c r="D21" s="54" t="s">
        <v>631</v>
      </c>
      <c r="E21" s="6" t="s">
        <v>632</v>
      </c>
      <c r="F21" s="19">
        <v>25000</v>
      </c>
      <c r="G21" s="24">
        <v>25179.35</v>
      </c>
      <c r="H21" s="24">
        <v>3.53</v>
      </c>
      <c r="I21" s="31">
        <v>9.2600999999999996</v>
      </c>
      <c r="J21" s="31"/>
      <c r="K21" s="35" t="s">
        <v>567</v>
      </c>
    </row>
    <row r="22" spans="2:11" x14ac:dyDescent="0.25">
      <c r="B22" s="8" t="s">
        <v>1038</v>
      </c>
      <c r="C22" s="57" t="s">
        <v>102</v>
      </c>
      <c r="D22" s="54" t="s">
        <v>1039</v>
      </c>
      <c r="E22" s="6" t="s">
        <v>726</v>
      </c>
      <c r="F22" s="19">
        <v>2500</v>
      </c>
      <c r="G22" s="24">
        <v>24363.25</v>
      </c>
      <c r="H22" s="24">
        <v>3.41</v>
      </c>
      <c r="I22" s="31">
        <v>8.1385000000000005</v>
      </c>
      <c r="J22" s="31"/>
      <c r="K22" s="35" t="s">
        <v>567</v>
      </c>
    </row>
    <row r="23" spans="2:11" x14ac:dyDescent="0.25">
      <c r="B23" s="8" t="s">
        <v>633</v>
      </c>
      <c r="C23" s="57" t="s">
        <v>634</v>
      </c>
      <c r="D23" s="54" t="s">
        <v>635</v>
      </c>
      <c r="E23" s="6" t="s">
        <v>636</v>
      </c>
      <c r="F23" s="19">
        <v>23500</v>
      </c>
      <c r="G23" s="24">
        <v>23686.05</v>
      </c>
      <c r="H23" s="24">
        <v>3.32</v>
      </c>
      <c r="I23" s="31">
        <v>10.2003</v>
      </c>
      <c r="J23" s="31"/>
      <c r="K23" s="35" t="s">
        <v>567</v>
      </c>
    </row>
    <row r="24" spans="2:11" x14ac:dyDescent="0.25">
      <c r="B24" s="8" t="s">
        <v>737</v>
      </c>
      <c r="C24" s="57" t="s">
        <v>738</v>
      </c>
      <c r="D24" s="54" t="s">
        <v>739</v>
      </c>
      <c r="E24" s="6" t="s">
        <v>740</v>
      </c>
      <c r="F24" s="19">
        <v>2400</v>
      </c>
      <c r="G24" s="24">
        <v>23392.51</v>
      </c>
      <c r="H24" s="24">
        <v>3.28</v>
      </c>
      <c r="I24" s="31">
        <v>9.6491000000000007</v>
      </c>
      <c r="J24" s="31"/>
      <c r="K24" s="35" t="s">
        <v>567</v>
      </c>
    </row>
    <row r="25" spans="2:11" x14ac:dyDescent="0.25">
      <c r="B25" s="8" t="s">
        <v>1040</v>
      </c>
      <c r="C25" s="57" t="s">
        <v>569</v>
      </c>
      <c r="D25" s="54" t="s">
        <v>1041</v>
      </c>
      <c r="E25" s="6" t="s">
        <v>566</v>
      </c>
      <c r="F25" s="19">
        <v>23000</v>
      </c>
      <c r="G25" s="24">
        <v>22989.88</v>
      </c>
      <c r="H25" s="24">
        <v>3.22</v>
      </c>
      <c r="I25" s="31">
        <v>7.5650000000000004</v>
      </c>
      <c r="J25" s="31"/>
      <c r="K25" s="35" t="s">
        <v>567</v>
      </c>
    </row>
    <row r="26" spans="2:11" x14ac:dyDescent="0.25">
      <c r="B26" s="8" t="s">
        <v>727</v>
      </c>
      <c r="C26" s="57" t="s">
        <v>728</v>
      </c>
      <c r="D26" s="54" t="s">
        <v>729</v>
      </c>
      <c r="E26" s="6" t="s">
        <v>730</v>
      </c>
      <c r="F26" s="19">
        <v>2200</v>
      </c>
      <c r="G26" s="24">
        <v>22625.7</v>
      </c>
      <c r="H26" s="24">
        <v>3.17</v>
      </c>
      <c r="I26" s="31">
        <v>7.7119</v>
      </c>
      <c r="J26" s="31"/>
      <c r="K26" s="35" t="s">
        <v>567</v>
      </c>
    </row>
    <row r="27" spans="2:11" x14ac:dyDescent="0.25">
      <c r="B27" s="8" t="s">
        <v>568</v>
      </c>
      <c r="C27" s="57" t="s">
        <v>569</v>
      </c>
      <c r="D27" s="54" t="s">
        <v>570</v>
      </c>
      <c r="E27" s="6" t="s">
        <v>566</v>
      </c>
      <c r="F27" s="19">
        <v>22500</v>
      </c>
      <c r="G27" s="24">
        <v>22511.48</v>
      </c>
      <c r="H27" s="24">
        <v>3.15</v>
      </c>
      <c r="I27" s="31">
        <v>7.5616000000000003</v>
      </c>
      <c r="J27" s="31"/>
      <c r="K27" s="35"/>
    </row>
    <row r="28" spans="2:11" x14ac:dyDescent="0.25">
      <c r="B28" s="8" t="s">
        <v>1042</v>
      </c>
      <c r="C28" s="57" t="s">
        <v>627</v>
      </c>
      <c r="D28" s="54" t="s">
        <v>1043</v>
      </c>
      <c r="E28" s="6" t="s">
        <v>566</v>
      </c>
      <c r="F28" s="19">
        <v>2150</v>
      </c>
      <c r="G28" s="24">
        <v>20548.240000000002</v>
      </c>
      <c r="H28" s="24">
        <v>2.88</v>
      </c>
      <c r="I28" s="31">
        <v>6.6051000000000002</v>
      </c>
      <c r="J28" s="31">
        <v>7.9757379557500006</v>
      </c>
      <c r="K28" s="35"/>
    </row>
    <row r="29" spans="2:11" x14ac:dyDescent="0.25">
      <c r="B29" s="8" t="s">
        <v>1044</v>
      </c>
      <c r="C29" s="57" t="s">
        <v>1045</v>
      </c>
      <c r="D29" s="54" t="s">
        <v>1046</v>
      </c>
      <c r="E29" s="6" t="s">
        <v>608</v>
      </c>
      <c r="F29" s="19">
        <v>2000</v>
      </c>
      <c r="G29" s="24">
        <v>19981.5</v>
      </c>
      <c r="H29" s="24">
        <v>2.8</v>
      </c>
      <c r="I29" s="31">
        <v>7.5515999999999996</v>
      </c>
      <c r="J29" s="31"/>
      <c r="K29" s="35" t="s">
        <v>567</v>
      </c>
    </row>
    <row r="30" spans="2:11" x14ac:dyDescent="0.25">
      <c r="B30" s="8" t="s">
        <v>1047</v>
      </c>
      <c r="C30" s="57" t="s">
        <v>1048</v>
      </c>
      <c r="D30" s="54" t="s">
        <v>1049</v>
      </c>
      <c r="E30" s="6" t="s">
        <v>1050</v>
      </c>
      <c r="F30" s="19">
        <v>2000</v>
      </c>
      <c r="G30" s="24">
        <v>19002.759999999998</v>
      </c>
      <c r="H30" s="24">
        <v>2.66</v>
      </c>
      <c r="I30" s="31">
        <v>9.8400999999999996</v>
      </c>
      <c r="J30" s="31"/>
      <c r="K30" s="35" t="s">
        <v>567</v>
      </c>
    </row>
    <row r="31" spans="2:11" x14ac:dyDescent="0.25">
      <c r="B31" s="8" t="s">
        <v>1051</v>
      </c>
      <c r="C31" s="57" t="s">
        <v>1052</v>
      </c>
      <c r="D31" s="54" t="s">
        <v>1053</v>
      </c>
      <c r="E31" s="6" t="s">
        <v>566</v>
      </c>
      <c r="F31" s="19">
        <v>1750</v>
      </c>
      <c r="G31" s="24">
        <v>17576</v>
      </c>
      <c r="H31" s="24">
        <v>2.46</v>
      </c>
      <c r="I31" s="31">
        <v>7.6449999999999996</v>
      </c>
      <c r="J31" s="31"/>
      <c r="K31" s="35" t="s">
        <v>567</v>
      </c>
    </row>
    <row r="32" spans="2:11" x14ac:dyDescent="0.25">
      <c r="B32" s="8" t="s">
        <v>734</v>
      </c>
      <c r="C32" s="57" t="s">
        <v>735</v>
      </c>
      <c r="D32" s="54" t="s">
        <v>736</v>
      </c>
      <c r="E32" s="6" t="s">
        <v>585</v>
      </c>
      <c r="F32" s="19">
        <v>1750</v>
      </c>
      <c r="G32" s="24">
        <v>17504.87</v>
      </c>
      <c r="H32" s="24">
        <v>2.4500000000000002</v>
      </c>
      <c r="I32" s="31">
        <v>7.4501999999999997</v>
      </c>
      <c r="J32" s="31"/>
      <c r="K32" s="35" t="s">
        <v>567</v>
      </c>
    </row>
    <row r="33" spans="2:11" x14ac:dyDescent="0.25">
      <c r="B33" s="8" t="s">
        <v>723</v>
      </c>
      <c r="C33" s="57" t="s">
        <v>724</v>
      </c>
      <c r="D33" s="54" t="s">
        <v>725</v>
      </c>
      <c r="E33" s="6" t="s">
        <v>726</v>
      </c>
      <c r="F33" s="19">
        <v>1600</v>
      </c>
      <c r="G33" s="24">
        <v>15875.81</v>
      </c>
      <c r="H33" s="24">
        <v>2.2200000000000002</v>
      </c>
      <c r="I33" s="31">
        <v>7.9450000000000003</v>
      </c>
      <c r="J33" s="31"/>
      <c r="K33" s="35" t="s">
        <v>567</v>
      </c>
    </row>
    <row r="34" spans="2:11" x14ac:dyDescent="0.25">
      <c r="B34" s="8" t="s">
        <v>1054</v>
      </c>
      <c r="C34" s="57" t="s">
        <v>1055</v>
      </c>
      <c r="D34" s="54" t="s">
        <v>1056</v>
      </c>
      <c r="E34" s="6" t="s">
        <v>574</v>
      </c>
      <c r="F34" s="19">
        <v>1500</v>
      </c>
      <c r="G34" s="24">
        <v>14852.46</v>
      </c>
      <c r="H34" s="24">
        <v>2.08</v>
      </c>
      <c r="I34" s="31">
        <v>7.6501000000000001</v>
      </c>
      <c r="J34" s="31"/>
      <c r="K34" s="35" t="s">
        <v>567</v>
      </c>
    </row>
    <row r="35" spans="2:11" x14ac:dyDescent="0.25">
      <c r="B35" s="8" t="s">
        <v>1057</v>
      </c>
      <c r="C35" s="57" t="s">
        <v>292</v>
      </c>
      <c r="D35" s="54" t="s">
        <v>1058</v>
      </c>
      <c r="E35" s="6" t="s">
        <v>574</v>
      </c>
      <c r="F35" s="19">
        <v>1500</v>
      </c>
      <c r="G35" s="24">
        <v>14689.26</v>
      </c>
      <c r="H35" s="24">
        <v>2.06</v>
      </c>
      <c r="I35" s="31">
        <v>7.9599000000000002</v>
      </c>
      <c r="J35" s="31"/>
      <c r="K35" s="35" t="s">
        <v>567</v>
      </c>
    </row>
    <row r="36" spans="2:11" x14ac:dyDescent="0.25">
      <c r="B36" s="8" t="s">
        <v>626</v>
      </c>
      <c r="C36" s="57" t="s">
        <v>627</v>
      </c>
      <c r="D36" s="54" t="s">
        <v>628</v>
      </c>
      <c r="E36" s="6" t="s">
        <v>566</v>
      </c>
      <c r="F36" s="19">
        <v>1400</v>
      </c>
      <c r="G36" s="24">
        <v>13523.71</v>
      </c>
      <c r="H36" s="24">
        <v>1.89</v>
      </c>
      <c r="I36" s="31">
        <v>6.8463000000000003</v>
      </c>
      <c r="J36" s="31">
        <v>7.9515761505999993</v>
      </c>
      <c r="K36" s="35" t="s">
        <v>567</v>
      </c>
    </row>
    <row r="37" spans="2:11" x14ac:dyDescent="0.25">
      <c r="B37" s="8" t="s">
        <v>741</v>
      </c>
      <c r="C37" s="57" t="s">
        <v>742</v>
      </c>
      <c r="D37" s="54" t="s">
        <v>743</v>
      </c>
      <c r="E37" s="6" t="s">
        <v>744</v>
      </c>
      <c r="F37" s="19">
        <v>11000</v>
      </c>
      <c r="G37" s="24">
        <v>10974.22</v>
      </c>
      <c r="H37" s="24">
        <v>1.54</v>
      </c>
      <c r="I37" s="31">
        <v>8.8457000000000008</v>
      </c>
      <c r="J37" s="31"/>
      <c r="K37" s="35" t="s">
        <v>567</v>
      </c>
    </row>
    <row r="38" spans="2:11" x14ac:dyDescent="0.25">
      <c r="B38" s="8" t="s">
        <v>731</v>
      </c>
      <c r="C38" s="57" t="s">
        <v>604</v>
      </c>
      <c r="D38" s="54" t="s">
        <v>732</v>
      </c>
      <c r="E38" s="6" t="s">
        <v>733</v>
      </c>
      <c r="F38" s="19">
        <v>85</v>
      </c>
      <c r="G38" s="24">
        <v>8532.0499999999993</v>
      </c>
      <c r="H38" s="24">
        <v>1.2</v>
      </c>
      <c r="I38" s="31">
        <v>7.9165999999999999</v>
      </c>
      <c r="J38" s="31"/>
      <c r="K38" s="35" t="s">
        <v>567</v>
      </c>
    </row>
    <row r="39" spans="2:11" x14ac:dyDescent="0.25">
      <c r="B39" s="8" t="s">
        <v>1059</v>
      </c>
      <c r="C39" s="57" t="s">
        <v>292</v>
      </c>
      <c r="D39" s="54" t="s">
        <v>1060</v>
      </c>
      <c r="E39" s="6" t="s">
        <v>574</v>
      </c>
      <c r="F39" s="19">
        <v>850</v>
      </c>
      <c r="G39" s="24">
        <v>8312.85</v>
      </c>
      <c r="H39" s="24">
        <v>1.1599999999999999</v>
      </c>
      <c r="I39" s="31">
        <v>7.9448999999999996</v>
      </c>
      <c r="J39" s="31"/>
      <c r="K39" s="35" t="s">
        <v>567</v>
      </c>
    </row>
    <row r="40" spans="2:11" x14ac:dyDescent="0.25">
      <c r="B40" s="8" t="s">
        <v>1061</v>
      </c>
      <c r="C40" s="57" t="s">
        <v>1062</v>
      </c>
      <c r="D40" s="54" t="s">
        <v>1063</v>
      </c>
      <c r="E40" s="6" t="s">
        <v>1064</v>
      </c>
      <c r="F40" s="19">
        <v>830</v>
      </c>
      <c r="G40" s="24">
        <v>8246.5</v>
      </c>
      <c r="H40" s="24">
        <v>1.1599999999999999</v>
      </c>
      <c r="I40" s="31">
        <v>8.1098999999999997</v>
      </c>
      <c r="J40" s="31"/>
      <c r="K40" s="35" t="s">
        <v>567</v>
      </c>
    </row>
    <row r="41" spans="2:11" x14ac:dyDescent="0.25">
      <c r="B41" s="8" t="s">
        <v>1065</v>
      </c>
      <c r="C41" s="57" t="s">
        <v>1062</v>
      </c>
      <c r="D41" s="54" t="s">
        <v>1066</v>
      </c>
      <c r="E41" s="6" t="s">
        <v>1064</v>
      </c>
      <c r="F41" s="19">
        <v>830</v>
      </c>
      <c r="G41" s="24">
        <v>8115.66</v>
      </c>
      <c r="H41" s="24">
        <v>1.1399999999999999</v>
      </c>
      <c r="I41" s="31">
        <v>8.4550000000000001</v>
      </c>
      <c r="J41" s="31"/>
      <c r="K41" s="35" t="s">
        <v>567</v>
      </c>
    </row>
    <row r="42" spans="2:11" x14ac:dyDescent="0.25">
      <c r="B42" s="8" t="s">
        <v>1067</v>
      </c>
      <c r="C42" s="57" t="s">
        <v>1062</v>
      </c>
      <c r="D42" s="54" t="s">
        <v>1068</v>
      </c>
      <c r="E42" s="6" t="s">
        <v>1064</v>
      </c>
      <c r="F42" s="19">
        <v>830</v>
      </c>
      <c r="G42" s="24">
        <v>7980.52</v>
      </c>
      <c r="H42" s="24">
        <v>1.1200000000000001</v>
      </c>
      <c r="I42" s="31">
        <v>8.5648999999999997</v>
      </c>
      <c r="J42" s="31"/>
      <c r="K42" s="35" t="s">
        <v>567</v>
      </c>
    </row>
    <row r="43" spans="2:11" x14ac:dyDescent="0.25">
      <c r="B43" s="8" t="s">
        <v>598</v>
      </c>
      <c r="C43" s="57" t="s">
        <v>599</v>
      </c>
      <c r="D43" s="54" t="s">
        <v>600</v>
      </c>
      <c r="E43" s="6" t="s">
        <v>585</v>
      </c>
      <c r="F43" s="19">
        <v>750</v>
      </c>
      <c r="G43" s="24">
        <v>7488.07</v>
      </c>
      <c r="H43" s="24">
        <v>1.05</v>
      </c>
      <c r="I43" s="31">
        <v>8.02</v>
      </c>
      <c r="J43" s="31"/>
      <c r="K43" s="35" t="s">
        <v>567</v>
      </c>
    </row>
    <row r="44" spans="2:11" x14ac:dyDescent="0.25">
      <c r="B44" s="8" t="s">
        <v>603</v>
      </c>
      <c r="C44" s="57" t="s">
        <v>604</v>
      </c>
      <c r="D44" s="54" t="s">
        <v>605</v>
      </c>
      <c r="E44" s="6" t="s">
        <v>566</v>
      </c>
      <c r="F44" s="19">
        <v>6500</v>
      </c>
      <c r="G44" s="24">
        <v>6506.74</v>
      </c>
      <c r="H44" s="24">
        <v>0.91</v>
      </c>
      <c r="I44" s="31">
        <v>7.4749999999999996</v>
      </c>
      <c r="J44" s="31"/>
      <c r="K44" s="35" t="s">
        <v>567</v>
      </c>
    </row>
    <row r="45" spans="2:11" x14ac:dyDescent="0.25">
      <c r="B45" s="8" t="s">
        <v>621</v>
      </c>
      <c r="C45" s="57" t="s">
        <v>622</v>
      </c>
      <c r="D45" s="54" t="s">
        <v>623</v>
      </c>
      <c r="E45" s="6" t="s">
        <v>574</v>
      </c>
      <c r="F45" s="19">
        <v>550</v>
      </c>
      <c r="G45" s="24">
        <v>5384.36</v>
      </c>
      <c r="H45" s="24">
        <v>0.75</v>
      </c>
      <c r="I45" s="31">
        <v>7.6265999999999998</v>
      </c>
      <c r="J45" s="31">
        <v>8.266784992849999</v>
      </c>
      <c r="K45" s="35" t="s">
        <v>567</v>
      </c>
    </row>
    <row r="46" spans="2:11" x14ac:dyDescent="0.25">
      <c r="B46" s="8" t="s">
        <v>1069</v>
      </c>
      <c r="C46" s="57" t="s">
        <v>292</v>
      </c>
      <c r="D46" s="54" t="s">
        <v>1070</v>
      </c>
      <c r="E46" s="6" t="s">
        <v>574</v>
      </c>
      <c r="F46" s="19">
        <v>500</v>
      </c>
      <c r="G46" s="24">
        <v>5053.07</v>
      </c>
      <c r="H46" s="24">
        <v>0.71</v>
      </c>
      <c r="I46" s="31">
        <v>8.0741999999999994</v>
      </c>
      <c r="J46" s="31"/>
      <c r="K46" s="35" t="s">
        <v>567</v>
      </c>
    </row>
    <row r="47" spans="2:11" x14ac:dyDescent="0.25">
      <c r="B47" s="8" t="s">
        <v>595</v>
      </c>
      <c r="C47" s="57" t="s">
        <v>596</v>
      </c>
      <c r="D47" s="54" t="s">
        <v>597</v>
      </c>
      <c r="E47" s="6" t="s">
        <v>591</v>
      </c>
      <c r="F47" s="19">
        <v>49</v>
      </c>
      <c r="G47" s="24">
        <v>4893.84</v>
      </c>
      <c r="H47" s="24">
        <v>0.69</v>
      </c>
      <c r="I47" s="31">
        <v>8.5752000000000006</v>
      </c>
      <c r="J47" s="31">
        <v>8.6026824427499999</v>
      </c>
      <c r="K47" s="35" t="s">
        <v>567</v>
      </c>
    </row>
    <row r="48" spans="2:11" x14ac:dyDescent="0.25">
      <c r="B48" s="8" t="s">
        <v>1071</v>
      </c>
      <c r="C48" s="57" t="s">
        <v>292</v>
      </c>
      <c r="D48" s="54" t="s">
        <v>1072</v>
      </c>
      <c r="E48" s="6" t="s">
        <v>574</v>
      </c>
      <c r="F48" s="19">
        <v>430</v>
      </c>
      <c r="G48" s="24">
        <v>4289.3100000000004</v>
      </c>
      <c r="H48" s="24">
        <v>0.6</v>
      </c>
      <c r="I48" s="31">
        <v>8.59</v>
      </c>
      <c r="J48" s="31"/>
      <c r="K48" s="35" t="s">
        <v>567</v>
      </c>
    </row>
    <row r="49" spans="2:11" x14ac:dyDescent="0.25">
      <c r="B49" s="8" t="s">
        <v>721</v>
      </c>
      <c r="C49" s="57" t="s">
        <v>292</v>
      </c>
      <c r="D49" s="54" t="s">
        <v>722</v>
      </c>
      <c r="E49" s="6" t="s">
        <v>574</v>
      </c>
      <c r="F49" s="19">
        <v>2500</v>
      </c>
      <c r="G49" s="24">
        <v>2486.9</v>
      </c>
      <c r="H49" s="24">
        <v>0.35</v>
      </c>
      <c r="I49" s="31">
        <v>8.59</v>
      </c>
      <c r="J49" s="31"/>
      <c r="K49" s="35" t="s">
        <v>567</v>
      </c>
    </row>
    <row r="50" spans="2:11" x14ac:dyDescent="0.25">
      <c r="B50" s="8" t="s">
        <v>1073</v>
      </c>
      <c r="C50" s="57" t="s">
        <v>1074</v>
      </c>
      <c r="D50" s="54" t="s">
        <v>1075</v>
      </c>
      <c r="E50" s="6" t="s">
        <v>591</v>
      </c>
      <c r="F50" s="19">
        <v>250</v>
      </c>
      <c r="G50" s="24">
        <v>2470.65</v>
      </c>
      <c r="H50" s="24">
        <v>0.35</v>
      </c>
      <c r="I50" s="31">
        <v>7.9699</v>
      </c>
      <c r="J50" s="31"/>
      <c r="K50" s="35" t="s">
        <v>567</v>
      </c>
    </row>
    <row r="51" spans="2:11" x14ac:dyDescent="0.25">
      <c r="B51" s="8" t="s">
        <v>1076</v>
      </c>
      <c r="C51" s="57" t="s">
        <v>1048</v>
      </c>
      <c r="D51" s="54" t="s">
        <v>1077</v>
      </c>
      <c r="E51" s="6" t="s">
        <v>1050</v>
      </c>
      <c r="F51" s="19">
        <v>100</v>
      </c>
      <c r="G51" s="24">
        <v>985.12</v>
      </c>
      <c r="H51" s="24">
        <v>0.14000000000000001</v>
      </c>
      <c r="I51" s="31">
        <v>9.8049999999999997</v>
      </c>
      <c r="J51" s="31"/>
      <c r="K51" s="35" t="s">
        <v>567</v>
      </c>
    </row>
    <row r="52" spans="2:11" x14ac:dyDescent="0.25">
      <c r="B52" s="8" t="s">
        <v>1078</v>
      </c>
      <c r="C52" s="57" t="s">
        <v>622</v>
      </c>
      <c r="D52" s="54" t="s">
        <v>1079</v>
      </c>
      <c r="E52" s="6" t="s">
        <v>574</v>
      </c>
      <c r="F52" s="19">
        <v>100</v>
      </c>
      <c r="G52" s="24">
        <v>983.14</v>
      </c>
      <c r="H52" s="24">
        <v>0.14000000000000001</v>
      </c>
      <c r="I52" s="31">
        <v>7.5629</v>
      </c>
      <c r="J52" s="31">
        <v>8.1556161148499999</v>
      </c>
      <c r="K52" s="35" t="s">
        <v>567</v>
      </c>
    </row>
    <row r="53" spans="2:11" x14ac:dyDescent="0.25">
      <c r="C53" s="58" t="s">
        <v>39</v>
      </c>
      <c r="D53" s="54"/>
      <c r="E53" s="6"/>
      <c r="F53" s="19"/>
      <c r="G53" s="25">
        <v>505991.89</v>
      </c>
      <c r="H53" s="25">
        <v>70.900000000000006</v>
      </c>
      <c r="I53" s="31"/>
      <c r="J53" s="31"/>
      <c r="K53" s="35"/>
    </row>
    <row r="54" spans="2:11" x14ac:dyDescent="0.25">
      <c r="C54" s="57"/>
      <c r="D54" s="54"/>
      <c r="E54" s="6"/>
      <c r="F54" s="19"/>
      <c r="G54" s="24"/>
      <c r="H54" s="24"/>
      <c r="I54" s="31"/>
      <c r="J54" s="31"/>
      <c r="K54" s="35"/>
    </row>
    <row r="55" spans="2:11" x14ac:dyDescent="0.25">
      <c r="C55" s="58" t="s">
        <v>7</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8</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9</v>
      </c>
      <c r="D59" s="54"/>
      <c r="E59" s="6"/>
      <c r="F59" s="19"/>
      <c r="G59" s="24"/>
      <c r="H59" s="24"/>
      <c r="I59" s="31"/>
      <c r="J59" s="31"/>
      <c r="K59" s="35"/>
    </row>
    <row r="60" spans="2:11" x14ac:dyDescent="0.25">
      <c r="B60" s="8" t="s">
        <v>653</v>
      </c>
      <c r="C60" s="57" t="s">
        <v>654</v>
      </c>
      <c r="D60" s="54" t="s">
        <v>655</v>
      </c>
      <c r="E60" s="6" t="s">
        <v>640</v>
      </c>
      <c r="F60" s="19">
        <v>61000000</v>
      </c>
      <c r="G60" s="24">
        <v>61625.43</v>
      </c>
      <c r="H60" s="24">
        <v>8.64</v>
      </c>
      <c r="I60" s="31">
        <v>7.2034244000000003</v>
      </c>
      <c r="J60" s="31"/>
      <c r="K60" s="35"/>
    </row>
    <row r="61" spans="2:11" x14ac:dyDescent="0.25">
      <c r="B61" s="8" t="s">
        <v>650</v>
      </c>
      <c r="C61" s="57" t="s">
        <v>651</v>
      </c>
      <c r="D61" s="54" t="s">
        <v>652</v>
      </c>
      <c r="E61" s="6" t="s">
        <v>640</v>
      </c>
      <c r="F61" s="19">
        <v>22500000</v>
      </c>
      <c r="G61" s="24">
        <v>22478.36</v>
      </c>
      <c r="H61" s="24">
        <v>3.15</v>
      </c>
      <c r="I61" s="31">
        <v>7.2439698999999997</v>
      </c>
      <c r="J61" s="31"/>
      <c r="K61" s="35"/>
    </row>
    <row r="62" spans="2:11" x14ac:dyDescent="0.25">
      <c r="B62" s="8" t="s">
        <v>656</v>
      </c>
      <c r="C62" s="57" t="s">
        <v>657</v>
      </c>
      <c r="D62" s="54" t="s">
        <v>658</v>
      </c>
      <c r="E62" s="6" t="s">
        <v>640</v>
      </c>
      <c r="F62" s="19">
        <v>15000000</v>
      </c>
      <c r="G62" s="24">
        <v>15152.7</v>
      </c>
      <c r="H62" s="24">
        <v>2.12</v>
      </c>
      <c r="I62" s="31">
        <v>7.2367955000000004</v>
      </c>
      <c r="J62" s="31"/>
      <c r="K62" s="35"/>
    </row>
    <row r="63" spans="2:11" x14ac:dyDescent="0.25">
      <c r="B63" s="8" t="s">
        <v>749</v>
      </c>
      <c r="C63" s="57" t="s">
        <v>750</v>
      </c>
      <c r="D63" s="54" t="s">
        <v>751</v>
      </c>
      <c r="E63" s="6" t="s">
        <v>640</v>
      </c>
      <c r="F63" s="19">
        <v>14000000</v>
      </c>
      <c r="G63" s="24">
        <v>13394.79</v>
      </c>
      <c r="H63" s="24">
        <v>1.88</v>
      </c>
      <c r="I63" s="31">
        <v>7.3305161999999999</v>
      </c>
      <c r="J63" s="31"/>
      <c r="K63" s="35"/>
    </row>
    <row r="64" spans="2:11" x14ac:dyDescent="0.25">
      <c r="B64" s="8" t="s">
        <v>644</v>
      </c>
      <c r="C64" s="57" t="s">
        <v>645</v>
      </c>
      <c r="D64" s="54" t="s">
        <v>646</v>
      </c>
      <c r="E64" s="6" t="s">
        <v>640</v>
      </c>
      <c r="F64" s="19">
        <v>6000000</v>
      </c>
      <c r="G64" s="24">
        <v>6096.72</v>
      </c>
      <c r="H64" s="24">
        <v>0.85</v>
      </c>
      <c r="I64" s="31">
        <v>7.3506659000000001</v>
      </c>
      <c r="J64" s="31"/>
      <c r="K64" s="35"/>
    </row>
    <row r="65" spans="2:11" x14ac:dyDescent="0.25">
      <c r="C65" s="58" t="s">
        <v>39</v>
      </c>
      <c r="D65" s="54"/>
      <c r="E65" s="6"/>
      <c r="F65" s="19"/>
      <c r="G65" s="25">
        <v>118748</v>
      </c>
      <c r="H65" s="25">
        <v>16.64</v>
      </c>
      <c r="I65" s="31"/>
      <c r="J65" s="31"/>
      <c r="K65" s="35"/>
    </row>
    <row r="66" spans="2:11" x14ac:dyDescent="0.25">
      <c r="C66" s="57"/>
      <c r="D66" s="54"/>
      <c r="E66" s="6"/>
      <c r="F66" s="19"/>
      <c r="G66" s="24"/>
      <c r="H66" s="24"/>
      <c r="I66" s="31"/>
      <c r="J66" s="31"/>
      <c r="K66" s="35"/>
    </row>
    <row r="67" spans="2:11" x14ac:dyDescent="0.25">
      <c r="C67" s="59" t="s">
        <v>10</v>
      </c>
      <c r="D67" s="54"/>
      <c r="E67" s="6"/>
      <c r="F67" s="19"/>
      <c r="G67" s="24"/>
      <c r="H67" s="24"/>
      <c r="I67" s="31"/>
      <c r="J67" s="31"/>
      <c r="K67" s="35"/>
    </row>
    <row r="68" spans="2:11" x14ac:dyDescent="0.25">
      <c r="B68" s="8" t="s">
        <v>1080</v>
      </c>
      <c r="C68" s="57" t="s">
        <v>1081</v>
      </c>
      <c r="D68" s="54" t="s">
        <v>1082</v>
      </c>
      <c r="E68" s="6" t="s">
        <v>640</v>
      </c>
      <c r="F68" s="19">
        <v>25131600</v>
      </c>
      <c r="G68" s="24">
        <v>25278.32</v>
      </c>
      <c r="H68" s="24">
        <v>3.54</v>
      </c>
      <c r="I68" s="31">
        <v>7.4129643999999999</v>
      </c>
      <c r="J68" s="31"/>
      <c r="K68" s="35"/>
    </row>
    <row r="69" spans="2:11" x14ac:dyDescent="0.25">
      <c r="B69" s="8" t="s">
        <v>755</v>
      </c>
      <c r="C69" s="57" t="s">
        <v>756</v>
      </c>
      <c r="D69" s="54" t="s">
        <v>757</v>
      </c>
      <c r="E69" s="6" t="s">
        <v>640</v>
      </c>
      <c r="F69" s="19">
        <v>20000000</v>
      </c>
      <c r="G69" s="24">
        <v>20466.02</v>
      </c>
      <c r="H69" s="24">
        <v>2.87</v>
      </c>
      <c r="I69" s="31">
        <v>7.5369204999999999</v>
      </c>
      <c r="J69" s="31"/>
      <c r="K69" s="35"/>
    </row>
    <row r="70" spans="2:11" x14ac:dyDescent="0.25">
      <c r="B70" s="8" t="s">
        <v>1083</v>
      </c>
      <c r="C70" s="57" t="s">
        <v>1084</v>
      </c>
      <c r="D70" s="54" t="s">
        <v>1085</v>
      </c>
      <c r="E70" s="6" t="s">
        <v>640</v>
      </c>
      <c r="F70" s="19">
        <v>10000000</v>
      </c>
      <c r="G70" s="24">
        <v>10189.43</v>
      </c>
      <c r="H70" s="24">
        <v>1.43</v>
      </c>
      <c r="I70" s="31">
        <v>7.5586576000000001</v>
      </c>
      <c r="J70" s="31"/>
      <c r="K70" s="35"/>
    </row>
    <row r="71" spans="2:11" x14ac:dyDescent="0.25">
      <c r="B71" s="8" t="s">
        <v>683</v>
      </c>
      <c r="C71" s="57" t="s">
        <v>684</v>
      </c>
      <c r="D71" s="54" t="s">
        <v>685</v>
      </c>
      <c r="E71" s="6" t="s">
        <v>640</v>
      </c>
      <c r="F71" s="19">
        <v>2500000</v>
      </c>
      <c r="G71" s="24">
        <v>2593.4499999999998</v>
      </c>
      <c r="H71" s="24">
        <v>0.36</v>
      </c>
      <c r="I71" s="31">
        <v>7.6329238000000004</v>
      </c>
      <c r="J71" s="31"/>
      <c r="K71" s="35"/>
    </row>
    <row r="72" spans="2:11" x14ac:dyDescent="0.25">
      <c r="C72" s="58" t="s">
        <v>39</v>
      </c>
      <c r="D72" s="54"/>
      <c r="E72" s="6"/>
      <c r="F72" s="19"/>
      <c r="G72" s="25">
        <v>58527.22</v>
      </c>
      <c r="H72" s="25">
        <v>8.1999999999999993</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15697.94</v>
      </c>
      <c r="H96" s="24">
        <v>2.2000000000000002</v>
      </c>
      <c r="I96" s="31"/>
      <c r="J96" s="31"/>
      <c r="K96" s="35"/>
    </row>
    <row r="97" spans="1:54" x14ac:dyDescent="0.25">
      <c r="C97" s="58" t="s">
        <v>39</v>
      </c>
      <c r="D97" s="54"/>
      <c r="E97" s="6"/>
      <c r="F97" s="19"/>
      <c r="G97" s="25">
        <v>15697.94</v>
      </c>
      <c r="H97" s="25">
        <v>2.2000000000000002</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4772</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14687.86</v>
      </c>
      <c r="H101" s="24">
        <v>2.06</v>
      </c>
      <c r="I101" s="31"/>
      <c r="J101" s="31"/>
      <c r="K101" s="35"/>
    </row>
    <row r="102" spans="1:54" x14ac:dyDescent="0.25">
      <c r="C102" s="58" t="s">
        <v>39</v>
      </c>
      <c r="D102" s="54"/>
      <c r="E102" s="6"/>
      <c r="F102" s="19"/>
      <c r="G102" s="25">
        <v>14687.86</v>
      </c>
      <c r="H102" s="25">
        <v>2.06</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713652.91</v>
      </c>
      <c r="H104" s="26">
        <v>100.00000000000001</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4" spans="3:6" x14ac:dyDescent="0.25">
      <c r="C114" s="85" t="s">
        <v>4843</v>
      </c>
      <c r="E114" s="85" t="s">
        <v>4844</v>
      </c>
      <c r="F114" s="86"/>
    </row>
    <row r="115" spans="3:6" x14ac:dyDescent="0.25">
      <c r="E115" s="2" t="s">
        <v>4857</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4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1086</v>
      </c>
      <c r="J2" s="38" t="s">
        <v>4586</v>
      </c>
    </row>
    <row r="3" spans="1:54" ht="16.5" x14ac:dyDescent="0.3">
      <c r="C3" s="1" t="s">
        <v>26</v>
      </c>
      <c r="D3" s="21" t="s">
        <v>1087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1088</v>
      </c>
      <c r="C18" s="57" t="s">
        <v>1089</v>
      </c>
      <c r="D18" s="54" t="s">
        <v>1090</v>
      </c>
      <c r="E18" s="6" t="s">
        <v>566</v>
      </c>
      <c r="F18" s="19">
        <v>3250</v>
      </c>
      <c r="G18" s="24">
        <v>32408.61</v>
      </c>
      <c r="H18" s="24">
        <v>0.51</v>
      </c>
      <c r="I18" s="31">
        <v>6.9649000000000001</v>
      </c>
      <c r="J18" s="31"/>
      <c r="K18" s="35" t="s">
        <v>567</v>
      </c>
    </row>
    <row r="19" spans="1:11" x14ac:dyDescent="0.25">
      <c r="C19" s="58" t="s">
        <v>39</v>
      </c>
      <c r="D19" s="54"/>
      <c r="E19" s="6"/>
      <c r="F19" s="19"/>
      <c r="G19" s="25">
        <v>32408.61</v>
      </c>
      <c r="H19" s="25">
        <v>0.51</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1091</v>
      </c>
      <c r="C31" s="57" t="s">
        <v>564</v>
      </c>
      <c r="D31" s="54" t="s">
        <v>1092</v>
      </c>
      <c r="E31" s="6" t="s">
        <v>700</v>
      </c>
      <c r="F31" s="19">
        <v>66400</v>
      </c>
      <c r="G31" s="24">
        <v>326907.12</v>
      </c>
      <c r="H31" s="24">
        <v>5.15</v>
      </c>
      <c r="I31" s="31">
        <v>7.0202</v>
      </c>
      <c r="J31" s="31"/>
      <c r="K31" s="35"/>
    </row>
    <row r="32" spans="1:11" x14ac:dyDescent="0.25">
      <c r="B32" s="8" t="s">
        <v>1093</v>
      </c>
      <c r="C32" s="57" t="s">
        <v>1094</v>
      </c>
      <c r="D32" s="54" t="s">
        <v>1095</v>
      </c>
      <c r="E32" s="6" t="s">
        <v>700</v>
      </c>
      <c r="F32" s="19">
        <v>60000</v>
      </c>
      <c r="G32" s="24">
        <v>298296</v>
      </c>
      <c r="H32" s="24">
        <v>4.7</v>
      </c>
      <c r="I32" s="31">
        <v>6.9500999999999999</v>
      </c>
      <c r="J32" s="31"/>
      <c r="K32" s="35" t="s">
        <v>567</v>
      </c>
    </row>
    <row r="33" spans="2:11" x14ac:dyDescent="0.25">
      <c r="B33" s="8" t="s">
        <v>1096</v>
      </c>
      <c r="C33" s="57" t="s">
        <v>564</v>
      </c>
      <c r="D33" s="54" t="s">
        <v>1097</v>
      </c>
      <c r="E33" s="6" t="s">
        <v>700</v>
      </c>
      <c r="F33" s="19">
        <v>34500</v>
      </c>
      <c r="G33" s="24">
        <v>170244.05</v>
      </c>
      <c r="H33" s="24">
        <v>2.68</v>
      </c>
      <c r="I33" s="31">
        <v>7.01</v>
      </c>
      <c r="J33" s="31"/>
      <c r="K33" s="35" t="s">
        <v>567</v>
      </c>
    </row>
    <row r="34" spans="2:11" x14ac:dyDescent="0.25">
      <c r="B34" s="8" t="s">
        <v>1098</v>
      </c>
      <c r="C34" s="57" t="s">
        <v>569</v>
      </c>
      <c r="D34" s="54" t="s">
        <v>1099</v>
      </c>
      <c r="E34" s="6" t="s">
        <v>700</v>
      </c>
      <c r="F34" s="19">
        <v>30000</v>
      </c>
      <c r="G34" s="24">
        <v>148547.1</v>
      </c>
      <c r="H34" s="24">
        <v>2.34</v>
      </c>
      <c r="I34" s="31">
        <v>6.9999000000000002</v>
      </c>
      <c r="J34" s="31"/>
      <c r="K34" s="35" t="s">
        <v>567</v>
      </c>
    </row>
    <row r="35" spans="2:11" x14ac:dyDescent="0.25">
      <c r="B35" s="8" t="s">
        <v>1100</v>
      </c>
      <c r="C35" s="57" t="s">
        <v>1094</v>
      </c>
      <c r="D35" s="54" t="s">
        <v>1101</v>
      </c>
      <c r="E35" s="6" t="s">
        <v>700</v>
      </c>
      <c r="F35" s="19">
        <v>30000</v>
      </c>
      <c r="G35" s="24">
        <v>148226.25</v>
      </c>
      <c r="H35" s="24">
        <v>2.34</v>
      </c>
      <c r="I35" s="31">
        <v>7.0450999999999997</v>
      </c>
      <c r="J35" s="31"/>
      <c r="K35" s="35" t="s">
        <v>567</v>
      </c>
    </row>
    <row r="36" spans="2:11" x14ac:dyDescent="0.25">
      <c r="B36" s="8" t="s">
        <v>1102</v>
      </c>
      <c r="C36" s="57" t="s">
        <v>525</v>
      </c>
      <c r="D36" s="54" t="s">
        <v>1103</v>
      </c>
      <c r="E36" s="6" t="s">
        <v>700</v>
      </c>
      <c r="F36" s="19">
        <v>20000</v>
      </c>
      <c r="G36" s="24">
        <v>99419.9</v>
      </c>
      <c r="H36" s="24">
        <v>1.57</v>
      </c>
      <c r="I36" s="31">
        <v>7.0997000000000003</v>
      </c>
      <c r="J36" s="31"/>
      <c r="K36" s="35" t="s">
        <v>567</v>
      </c>
    </row>
    <row r="37" spans="2:11" x14ac:dyDescent="0.25">
      <c r="B37" s="8" t="s">
        <v>1104</v>
      </c>
      <c r="C37" s="57" t="s">
        <v>1105</v>
      </c>
      <c r="D37" s="54" t="s">
        <v>1106</v>
      </c>
      <c r="E37" s="6" t="s">
        <v>700</v>
      </c>
      <c r="F37" s="19">
        <v>20000</v>
      </c>
      <c r="G37" s="24">
        <v>99278.399999999994</v>
      </c>
      <c r="H37" s="24">
        <v>1.56</v>
      </c>
      <c r="I37" s="31">
        <v>7.1702000000000004</v>
      </c>
      <c r="J37" s="31"/>
      <c r="K37" s="35" t="s">
        <v>567</v>
      </c>
    </row>
    <row r="38" spans="2:11" x14ac:dyDescent="0.25">
      <c r="B38" s="8" t="s">
        <v>1107</v>
      </c>
      <c r="C38" s="57" t="s">
        <v>1108</v>
      </c>
      <c r="D38" s="54" t="s">
        <v>1109</v>
      </c>
      <c r="E38" s="6" t="s">
        <v>700</v>
      </c>
      <c r="F38" s="19">
        <v>16000</v>
      </c>
      <c r="G38" s="24">
        <v>79548.240000000005</v>
      </c>
      <c r="H38" s="24">
        <v>1.25</v>
      </c>
      <c r="I38" s="31">
        <v>6.9101999999999997</v>
      </c>
      <c r="J38" s="31"/>
      <c r="K38" s="35" t="s">
        <v>567</v>
      </c>
    </row>
    <row r="39" spans="2:11" x14ac:dyDescent="0.25">
      <c r="B39" s="8" t="s">
        <v>1110</v>
      </c>
      <c r="C39" s="57" t="s">
        <v>1111</v>
      </c>
      <c r="D39" s="54" t="s">
        <v>1112</v>
      </c>
      <c r="E39" s="6" t="s">
        <v>700</v>
      </c>
      <c r="F39" s="19">
        <v>15000</v>
      </c>
      <c r="G39" s="24">
        <v>74428.28</v>
      </c>
      <c r="H39" s="24">
        <v>1.17</v>
      </c>
      <c r="I39" s="31">
        <v>7.1896000000000004</v>
      </c>
      <c r="J39" s="31"/>
      <c r="K39" s="35" t="s">
        <v>567</v>
      </c>
    </row>
    <row r="40" spans="2:11" x14ac:dyDescent="0.25">
      <c r="B40" s="8" t="s">
        <v>1113</v>
      </c>
      <c r="C40" s="57" t="s">
        <v>525</v>
      </c>
      <c r="D40" s="54" t="s">
        <v>1114</v>
      </c>
      <c r="E40" s="6" t="s">
        <v>700</v>
      </c>
      <c r="F40" s="19">
        <v>15000</v>
      </c>
      <c r="G40" s="24">
        <v>74404.5</v>
      </c>
      <c r="H40" s="24">
        <v>1.17</v>
      </c>
      <c r="I40" s="31">
        <v>7.1250999999999998</v>
      </c>
      <c r="J40" s="31"/>
      <c r="K40" s="35" t="s">
        <v>567</v>
      </c>
    </row>
    <row r="41" spans="2:11" x14ac:dyDescent="0.25">
      <c r="B41" s="8" t="s">
        <v>1115</v>
      </c>
      <c r="C41" s="57" t="s">
        <v>69</v>
      </c>
      <c r="D41" s="54" t="s">
        <v>1116</v>
      </c>
      <c r="E41" s="6" t="s">
        <v>700</v>
      </c>
      <c r="F41" s="19">
        <v>15000</v>
      </c>
      <c r="G41" s="24">
        <v>73879.05</v>
      </c>
      <c r="H41" s="24">
        <v>1.1599999999999999</v>
      </c>
      <c r="I41" s="31">
        <v>7.0102000000000002</v>
      </c>
      <c r="J41" s="31"/>
      <c r="K41" s="35" t="s">
        <v>567</v>
      </c>
    </row>
    <row r="42" spans="2:11" x14ac:dyDescent="0.25">
      <c r="B42" s="8" t="s">
        <v>1117</v>
      </c>
      <c r="C42" s="57" t="s">
        <v>381</v>
      </c>
      <c r="D42" s="54" t="s">
        <v>1118</v>
      </c>
      <c r="E42" s="6" t="s">
        <v>700</v>
      </c>
      <c r="F42" s="19">
        <v>12000</v>
      </c>
      <c r="G42" s="24">
        <v>59683.26</v>
      </c>
      <c r="H42" s="24">
        <v>0.94</v>
      </c>
      <c r="I42" s="31">
        <v>7.1749999999999998</v>
      </c>
      <c r="J42" s="31"/>
      <c r="K42" s="35" t="s">
        <v>567</v>
      </c>
    </row>
    <row r="43" spans="2:11" x14ac:dyDescent="0.25">
      <c r="B43" s="8" t="s">
        <v>1119</v>
      </c>
      <c r="C43" s="57" t="s">
        <v>416</v>
      </c>
      <c r="D43" s="54" t="s">
        <v>1120</v>
      </c>
      <c r="E43" s="6" t="s">
        <v>1121</v>
      </c>
      <c r="F43" s="19">
        <v>11000</v>
      </c>
      <c r="G43" s="24">
        <v>54138.32</v>
      </c>
      <c r="H43" s="24">
        <v>0.85</v>
      </c>
      <c r="I43" s="31">
        <v>7.085</v>
      </c>
      <c r="J43" s="31"/>
      <c r="K43" s="35" t="s">
        <v>567</v>
      </c>
    </row>
    <row r="44" spans="2:11" x14ac:dyDescent="0.25">
      <c r="B44" s="8" t="s">
        <v>1122</v>
      </c>
      <c r="C44" s="57" t="s">
        <v>398</v>
      </c>
      <c r="D44" s="54" t="s">
        <v>1123</v>
      </c>
      <c r="E44" s="6" t="s">
        <v>700</v>
      </c>
      <c r="F44" s="19">
        <v>10000</v>
      </c>
      <c r="G44" s="24">
        <v>49719.25</v>
      </c>
      <c r="H44" s="24">
        <v>0.78</v>
      </c>
      <c r="I44" s="31">
        <v>6.8701999999999996</v>
      </c>
      <c r="J44" s="31"/>
      <c r="K44" s="35" t="s">
        <v>567</v>
      </c>
    </row>
    <row r="45" spans="2:11" x14ac:dyDescent="0.25">
      <c r="B45" s="8" t="s">
        <v>1124</v>
      </c>
      <c r="C45" s="57" t="s">
        <v>413</v>
      </c>
      <c r="D45" s="54" t="s">
        <v>1125</v>
      </c>
      <c r="E45" s="6" t="s">
        <v>700</v>
      </c>
      <c r="F45" s="19">
        <v>10000</v>
      </c>
      <c r="G45" s="24">
        <v>49710.95</v>
      </c>
      <c r="H45" s="24">
        <v>0.78</v>
      </c>
      <c r="I45" s="31">
        <v>7.0750999999999999</v>
      </c>
      <c r="J45" s="31"/>
      <c r="K45" s="35" t="s">
        <v>567</v>
      </c>
    </row>
    <row r="46" spans="2:11" x14ac:dyDescent="0.25">
      <c r="B46" s="8" t="s">
        <v>1126</v>
      </c>
      <c r="C46" s="57" t="s">
        <v>1127</v>
      </c>
      <c r="D46" s="54" t="s">
        <v>1128</v>
      </c>
      <c r="E46" s="6" t="s">
        <v>1129</v>
      </c>
      <c r="F46" s="19">
        <v>10000</v>
      </c>
      <c r="G46" s="24">
        <v>49709.9</v>
      </c>
      <c r="H46" s="24">
        <v>0.78</v>
      </c>
      <c r="I46" s="31">
        <v>7.1002999999999998</v>
      </c>
      <c r="J46" s="31"/>
      <c r="K46" s="35" t="s">
        <v>567</v>
      </c>
    </row>
    <row r="47" spans="2:11" x14ac:dyDescent="0.25">
      <c r="B47" s="8" t="s">
        <v>1130</v>
      </c>
      <c r="C47" s="57" t="s">
        <v>1131</v>
      </c>
      <c r="D47" s="54" t="s">
        <v>1132</v>
      </c>
      <c r="E47" s="6" t="s">
        <v>700</v>
      </c>
      <c r="F47" s="19">
        <v>10000</v>
      </c>
      <c r="G47" s="24">
        <v>49686.8</v>
      </c>
      <c r="H47" s="24">
        <v>0.78</v>
      </c>
      <c r="I47" s="31">
        <v>7.1898999999999997</v>
      </c>
      <c r="J47" s="31"/>
      <c r="K47" s="35" t="s">
        <v>567</v>
      </c>
    </row>
    <row r="48" spans="2:11" x14ac:dyDescent="0.25">
      <c r="B48" s="8" t="s">
        <v>1133</v>
      </c>
      <c r="C48" s="57" t="s">
        <v>1131</v>
      </c>
      <c r="D48" s="54" t="s">
        <v>1134</v>
      </c>
      <c r="E48" s="6" t="s">
        <v>700</v>
      </c>
      <c r="F48" s="19">
        <v>10000</v>
      </c>
      <c r="G48" s="24">
        <v>49667.35</v>
      </c>
      <c r="H48" s="24">
        <v>0.78</v>
      </c>
      <c r="I48" s="31">
        <v>7.19</v>
      </c>
      <c r="J48" s="31"/>
      <c r="K48" s="35" t="s">
        <v>567</v>
      </c>
    </row>
    <row r="49" spans="2:11" x14ac:dyDescent="0.25">
      <c r="B49" s="8" t="s">
        <v>1135</v>
      </c>
      <c r="C49" s="57" t="s">
        <v>1136</v>
      </c>
      <c r="D49" s="54" t="s">
        <v>1137</v>
      </c>
      <c r="E49" s="6" t="s">
        <v>1129</v>
      </c>
      <c r="F49" s="19">
        <v>10000</v>
      </c>
      <c r="G49" s="24">
        <v>49510.9</v>
      </c>
      <c r="H49" s="24">
        <v>0.78</v>
      </c>
      <c r="I49" s="31">
        <v>7.07</v>
      </c>
      <c r="J49" s="31"/>
      <c r="K49" s="35" t="s">
        <v>567</v>
      </c>
    </row>
    <row r="50" spans="2:11" x14ac:dyDescent="0.25">
      <c r="B50" s="8" t="s">
        <v>1138</v>
      </c>
      <c r="C50" s="57" t="s">
        <v>1139</v>
      </c>
      <c r="D50" s="54" t="s">
        <v>1140</v>
      </c>
      <c r="E50" s="6" t="s">
        <v>700</v>
      </c>
      <c r="F50" s="19">
        <v>10000</v>
      </c>
      <c r="G50" s="24">
        <v>49343.35</v>
      </c>
      <c r="H50" s="24">
        <v>0.78</v>
      </c>
      <c r="I50" s="31">
        <v>7.2497999999999996</v>
      </c>
      <c r="J50" s="31"/>
      <c r="K50" s="35" t="s">
        <v>567</v>
      </c>
    </row>
    <row r="51" spans="2:11" x14ac:dyDescent="0.25">
      <c r="B51" s="8" t="s">
        <v>1141</v>
      </c>
      <c r="C51" s="57" t="s">
        <v>1139</v>
      </c>
      <c r="D51" s="54" t="s">
        <v>1142</v>
      </c>
      <c r="E51" s="6" t="s">
        <v>700</v>
      </c>
      <c r="F51" s="19">
        <v>10000</v>
      </c>
      <c r="G51" s="24">
        <v>49275.7</v>
      </c>
      <c r="H51" s="24">
        <v>0.78</v>
      </c>
      <c r="I51" s="31">
        <v>7.2500999999999998</v>
      </c>
      <c r="J51" s="31"/>
      <c r="K51" s="35" t="s">
        <v>567</v>
      </c>
    </row>
    <row r="52" spans="2:11" x14ac:dyDescent="0.25">
      <c r="B52" s="8" t="s">
        <v>1143</v>
      </c>
      <c r="C52" s="57" t="s">
        <v>413</v>
      </c>
      <c r="D52" s="54" t="s">
        <v>1144</v>
      </c>
      <c r="E52" s="6" t="s">
        <v>700</v>
      </c>
      <c r="F52" s="19">
        <v>10000</v>
      </c>
      <c r="G52" s="24">
        <v>49158.15</v>
      </c>
      <c r="H52" s="24">
        <v>0.77</v>
      </c>
      <c r="I52" s="31">
        <v>7.1849999999999996</v>
      </c>
      <c r="J52" s="31"/>
      <c r="K52" s="35" t="s">
        <v>567</v>
      </c>
    </row>
    <row r="53" spans="2:11" x14ac:dyDescent="0.25">
      <c r="B53" s="8" t="s">
        <v>1145</v>
      </c>
      <c r="C53" s="57" t="s">
        <v>1111</v>
      </c>
      <c r="D53" s="54" t="s">
        <v>1146</v>
      </c>
      <c r="E53" s="6" t="s">
        <v>700</v>
      </c>
      <c r="F53" s="19">
        <v>9400</v>
      </c>
      <c r="G53" s="24">
        <v>46279.82</v>
      </c>
      <c r="H53" s="24">
        <v>0.73</v>
      </c>
      <c r="I53" s="31">
        <v>7.19</v>
      </c>
      <c r="J53" s="31"/>
      <c r="K53" s="35" t="s">
        <v>567</v>
      </c>
    </row>
    <row r="54" spans="2:11" x14ac:dyDescent="0.25">
      <c r="B54" s="8" t="s">
        <v>1147</v>
      </c>
      <c r="C54" s="57" t="s">
        <v>569</v>
      </c>
      <c r="D54" s="54" t="s">
        <v>1148</v>
      </c>
      <c r="E54" s="6" t="s">
        <v>700</v>
      </c>
      <c r="F54" s="19">
        <v>8500</v>
      </c>
      <c r="G54" s="24">
        <v>41976.74</v>
      </c>
      <c r="H54" s="24">
        <v>0.66</v>
      </c>
      <c r="I54" s="31">
        <v>6.9997999999999996</v>
      </c>
      <c r="J54" s="31"/>
      <c r="K54" s="35"/>
    </row>
    <row r="55" spans="2:11" x14ac:dyDescent="0.25">
      <c r="B55" s="8" t="s">
        <v>1149</v>
      </c>
      <c r="C55" s="57" t="s">
        <v>1150</v>
      </c>
      <c r="D55" s="54" t="s">
        <v>1151</v>
      </c>
      <c r="E55" s="6" t="s">
        <v>700</v>
      </c>
      <c r="F55" s="19">
        <v>8000</v>
      </c>
      <c r="G55" s="24">
        <v>39430.199999999997</v>
      </c>
      <c r="H55" s="24">
        <v>0.62</v>
      </c>
      <c r="I55" s="31">
        <v>6.9401999999999999</v>
      </c>
      <c r="J55" s="31"/>
      <c r="K55" s="35"/>
    </row>
    <row r="56" spans="2:11" x14ac:dyDescent="0.25">
      <c r="B56" s="8" t="s">
        <v>1152</v>
      </c>
      <c r="C56" s="57" t="s">
        <v>1153</v>
      </c>
      <c r="D56" s="54" t="s">
        <v>1154</v>
      </c>
      <c r="E56" s="6" t="s">
        <v>1155</v>
      </c>
      <c r="F56" s="19">
        <v>7000</v>
      </c>
      <c r="G56" s="24">
        <v>34795.81</v>
      </c>
      <c r="H56" s="24">
        <v>0.55000000000000004</v>
      </c>
      <c r="I56" s="31">
        <v>7.1402999999999999</v>
      </c>
      <c r="J56" s="31"/>
      <c r="K56" s="35" t="s">
        <v>567</v>
      </c>
    </row>
    <row r="57" spans="2:11" x14ac:dyDescent="0.25">
      <c r="B57" s="8" t="s">
        <v>1156</v>
      </c>
      <c r="C57" s="57" t="s">
        <v>1157</v>
      </c>
      <c r="D57" s="54" t="s">
        <v>1158</v>
      </c>
      <c r="E57" s="6" t="s">
        <v>700</v>
      </c>
      <c r="F57" s="19">
        <v>6000</v>
      </c>
      <c r="G57" s="24">
        <v>29725.38</v>
      </c>
      <c r="H57" s="24">
        <v>0.47</v>
      </c>
      <c r="I57" s="31">
        <v>7.1745999999999999</v>
      </c>
      <c r="J57" s="31"/>
      <c r="K57" s="35" t="s">
        <v>567</v>
      </c>
    </row>
    <row r="58" spans="2:11" x14ac:dyDescent="0.25">
      <c r="B58" s="8" t="s">
        <v>1159</v>
      </c>
      <c r="C58" s="57" t="s">
        <v>599</v>
      </c>
      <c r="D58" s="54" t="s">
        <v>1160</v>
      </c>
      <c r="E58" s="6" t="s">
        <v>700</v>
      </c>
      <c r="F58" s="19">
        <v>6000</v>
      </c>
      <c r="G58" s="24">
        <v>29530.23</v>
      </c>
      <c r="H58" s="24">
        <v>0.47</v>
      </c>
      <c r="I58" s="31">
        <v>7.3498999999999999</v>
      </c>
      <c r="J58" s="31"/>
      <c r="K58" s="35" t="s">
        <v>567</v>
      </c>
    </row>
    <row r="59" spans="2:11" x14ac:dyDescent="0.25">
      <c r="B59" s="8" t="s">
        <v>1161</v>
      </c>
      <c r="C59" s="57" t="s">
        <v>871</v>
      </c>
      <c r="D59" s="54" t="s">
        <v>1162</v>
      </c>
      <c r="E59" s="6" t="s">
        <v>1121</v>
      </c>
      <c r="F59" s="19">
        <v>6000</v>
      </c>
      <c r="G59" s="24">
        <v>29506.74</v>
      </c>
      <c r="H59" s="24">
        <v>0.46</v>
      </c>
      <c r="I59" s="31">
        <v>7.0949</v>
      </c>
      <c r="J59" s="31"/>
      <c r="K59" s="35" t="s">
        <v>567</v>
      </c>
    </row>
    <row r="60" spans="2:11" x14ac:dyDescent="0.25">
      <c r="B60" s="8" t="s">
        <v>1163</v>
      </c>
      <c r="C60" s="57" t="s">
        <v>1164</v>
      </c>
      <c r="D60" s="54" t="s">
        <v>1165</v>
      </c>
      <c r="E60" s="6" t="s">
        <v>700</v>
      </c>
      <c r="F60" s="19">
        <v>5000</v>
      </c>
      <c r="G60" s="24">
        <v>24804.28</v>
      </c>
      <c r="H60" s="24">
        <v>0.39</v>
      </c>
      <c r="I60" s="31">
        <v>7.2003000000000004</v>
      </c>
      <c r="J60" s="31"/>
      <c r="K60" s="35" t="s">
        <v>567</v>
      </c>
    </row>
    <row r="61" spans="2:11" x14ac:dyDescent="0.25">
      <c r="B61" s="8" t="s">
        <v>1166</v>
      </c>
      <c r="C61" s="57" t="s">
        <v>589</v>
      </c>
      <c r="D61" s="54" t="s">
        <v>1167</v>
      </c>
      <c r="E61" s="6" t="s">
        <v>700</v>
      </c>
      <c r="F61" s="19">
        <v>5000</v>
      </c>
      <c r="G61" s="24">
        <v>24628.05</v>
      </c>
      <c r="H61" s="24">
        <v>0.39</v>
      </c>
      <c r="I61" s="31">
        <v>7.35</v>
      </c>
      <c r="J61" s="31"/>
      <c r="K61" s="35" t="s">
        <v>567</v>
      </c>
    </row>
    <row r="62" spans="2:11" x14ac:dyDescent="0.25">
      <c r="B62" s="8" t="s">
        <v>1168</v>
      </c>
      <c r="C62" s="57" t="s">
        <v>589</v>
      </c>
      <c r="D62" s="54" t="s">
        <v>1169</v>
      </c>
      <c r="E62" s="6" t="s">
        <v>700</v>
      </c>
      <c r="F62" s="19">
        <v>5000</v>
      </c>
      <c r="G62" s="24">
        <v>24623.18</v>
      </c>
      <c r="H62" s="24">
        <v>0.39</v>
      </c>
      <c r="I62" s="31">
        <v>7.35</v>
      </c>
      <c r="J62" s="31"/>
      <c r="K62" s="35" t="s">
        <v>567</v>
      </c>
    </row>
    <row r="63" spans="2:11" x14ac:dyDescent="0.25">
      <c r="B63" s="8" t="s">
        <v>1170</v>
      </c>
      <c r="C63" s="57" t="s">
        <v>1171</v>
      </c>
      <c r="D63" s="54" t="s">
        <v>1172</v>
      </c>
      <c r="E63" s="6" t="s">
        <v>700</v>
      </c>
      <c r="F63" s="19">
        <v>5000</v>
      </c>
      <c r="G63" s="24">
        <v>24621.35</v>
      </c>
      <c r="H63" s="24">
        <v>0.39</v>
      </c>
      <c r="I63" s="31">
        <v>6.93</v>
      </c>
      <c r="J63" s="31"/>
      <c r="K63" s="35" t="s">
        <v>567</v>
      </c>
    </row>
    <row r="64" spans="2:11" x14ac:dyDescent="0.25">
      <c r="B64" s="8" t="s">
        <v>1173</v>
      </c>
      <c r="C64" s="57" t="s">
        <v>1174</v>
      </c>
      <c r="D64" s="54" t="s">
        <v>1175</v>
      </c>
      <c r="E64" s="6" t="s">
        <v>700</v>
      </c>
      <c r="F64" s="19">
        <v>4000</v>
      </c>
      <c r="G64" s="24">
        <v>19838</v>
      </c>
      <c r="H64" s="24">
        <v>0.31</v>
      </c>
      <c r="I64" s="31">
        <v>7.2698999999999998</v>
      </c>
      <c r="J64" s="31"/>
      <c r="K64" s="35" t="s">
        <v>567</v>
      </c>
    </row>
    <row r="65" spans="2:11" x14ac:dyDescent="0.25">
      <c r="B65" s="8" t="s">
        <v>1176</v>
      </c>
      <c r="C65" s="57" t="s">
        <v>1177</v>
      </c>
      <c r="D65" s="54" t="s">
        <v>1178</v>
      </c>
      <c r="E65" s="6" t="s">
        <v>700</v>
      </c>
      <c r="F65" s="19">
        <v>4000</v>
      </c>
      <c r="G65" s="24">
        <v>19745.78</v>
      </c>
      <c r="H65" s="24">
        <v>0.31</v>
      </c>
      <c r="I65" s="31">
        <v>7.1200999999999999</v>
      </c>
      <c r="J65" s="31"/>
      <c r="K65" s="35" t="s">
        <v>567</v>
      </c>
    </row>
    <row r="66" spans="2:11" x14ac:dyDescent="0.25">
      <c r="B66" s="8" t="s">
        <v>1179</v>
      </c>
      <c r="C66" s="57" t="s">
        <v>1177</v>
      </c>
      <c r="D66" s="54" t="s">
        <v>1180</v>
      </c>
      <c r="E66" s="6" t="s">
        <v>700</v>
      </c>
      <c r="F66" s="19">
        <v>3000</v>
      </c>
      <c r="G66" s="24">
        <v>14924.84</v>
      </c>
      <c r="H66" s="24">
        <v>0.24</v>
      </c>
      <c r="I66" s="31">
        <v>7.0701000000000001</v>
      </c>
      <c r="J66" s="31"/>
      <c r="K66" s="35" t="s">
        <v>567</v>
      </c>
    </row>
    <row r="67" spans="2:11" x14ac:dyDescent="0.25">
      <c r="B67" s="8" t="s">
        <v>1181</v>
      </c>
      <c r="C67" s="57" t="s">
        <v>1111</v>
      </c>
      <c r="D67" s="54" t="s">
        <v>1182</v>
      </c>
      <c r="E67" s="6" t="s">
        <v>700</v>
      </c>
      <c r="F67" s="19">
        <v>2500</v>
      </c>
      <c r="G67" s="24">
        <v>12407.13</v>
      </c>
      <c r="H67" s="24">
        <v>0.2</v>
      </c>
      <c r="I67" s="31">
        <v>7.1901000000000002</v>
      </c>
      <c r="J67" s="31"/>
      <c r="K67" s="35" t="s">
        <v>567</v>
      </c>
    </row>
    <row r="68" spans="2:11" x14ac:dyDescent="0.25">
      <c r="B68" s="8" t="s">
        <v>1183</v>
      </c>
      <c r="C68" s="57" t="s">
        <v>1153</v>
      </c>
      <c r="D68" s="54" t="s">
        <v>1184</v>
      </c>
      <c r="E68" s="6" t="s">
        <v>1155</v>
      </c>
      <c r="F68" s="19">
        <v>1000</v>
      </c>
      <c r="G68" s="24">
        <v>4974.7</v>
      </c>
      <c r="H68" s="24">
        <v>0.08</v>
      </c>
      <c r="I68" s="31">
        <v>7.1395999999999997</v>
      </c>
      <c r="J68" s="31"/>
      <c r="K68" s="35" t="s">
        <v>567</v>
      </c>
    </row>
    <row r="69" spans="2:11" x14ac:dyDescent="0.25">
      <c r="C69" s="58" t="s">
        <v>39</v>
      </c>
      <c r="D69" s="54"/>
      <c r="E69" s="6"/>
      <c r="F69" s="19"/>
      <c r="G69" s="25">
        <v>2574595.0499999998</v>
      </c>
      <c r="H69" s="25">
        <v>40.549999999999997</v>
      </c>
      <c r="I69" s="31"/>
      <c r="J69" s="31"/>
      <c r="K69" s="35"/>
    </row>
    <row r="70" spans="2:11" x14ac:dyDescent="0.25">
      <c r="C70" s="57"/>
      <c r="D70" s="54"/>
      <c r="E70" s="6"/>
      <c r="F70" s="19"/>
      <c r="G70" s="24"/>
      <c r="H70" s="24"/>
      <c r="I70" s="31"/>
      <c r="J70" s="31"/>
      <c r="K70" s="35"/>
    </row>
    <row r="71" spans="2:11" x14ac:dyDescent="0.25">
      <c r="C71" s="59" t="s">
        <v>14</v>
      </c>
      <c r="D71" s="54"/>
      <c r="E71" s="6"/>
      <c r="F71" s="19"/>
      <c r="G71" s="24"/>
      <c r="H71" s="24"/>
      <c r="I71" s="31"/>
      <c r="J71" s="31"/>
      <c r="K71" s="35"/>
    </row>
    <row r="72" spans="2:11" x14ac:dyDescent="0.25">
      <c r="B72" s="8" t="s">
        <v>1185</v>
      </c>
      <c r="C72" s="57" t="s">
        <v>1186</v>
      </c>
      <c r="D72" s="54" t="s">
        <v>1187</v>
      </c>
      <c r="E72" s="6" t="s">
        <v>700</v>
      </c>
      <c r="F72" s="19">
        <v>60000</v>
      </c>
      <c r="G72" s="24">
        <v>295831.5</v>
      </c>
      <c r="H72" s="24">
        <v>4.66</v>
      </c>
      <c r="I72" s="31">
        <v>6.9501999999999997</v>
      </c>
      <c r="J72" s="31"/>
      <c r="K72" s="35" t="s">
        <v>567</v>
      </c>
    </row>
    <row r="73" spans="2:11" x14ac:dyDescent="0.25">
      <c r="B73" s="8" t="s">
        <v>1188</v>
      </c>
      <c r="C73" s="57" t="s">
        <v>1186</v>
      </c>
      <c r="D73" s="54" t="s">
        <v>1189</v>
      </c>
      <c r="E73" s="6" t="s">
        <v>700</v>
      </c>
      <c r="F73" s="19">
        <v>40000</v>
      </c>
      <c r="G73" s="24">
        <v>198713.60000000001</v>
      </c>
      <c r="H73" s="24">
        <v>3.13</v>
      </c>
      <c r="I73" s="31">
        <v>6.9496000000000002</v>
      </c>
      <c r="J73" s="31"/>
      <c r="K73" s="35" t="s">
        <v>567</v>
      </c>
    </row>
    <row r="74" spans="2:11" x14ac:dyDescent="0.25">
      <c r="B74" s="8" t="s">
        <v>1190</v>
      </c>
      <c r="C74" s="57" t="s">
        <v>1191</v>
      </c>
      <c r="D74" s="54" t="s">
        <v>1192</v>
      </c>
      <c r="E74" s="6" t="s">
        <v>700</v>
      </c>
      <c r="F74" s="19">
        <v>36000</v>
      </c>
      <c r="G74" s="24">
        <v>178201.98</v>
      </c>
      <c r="H74" s="24">
        <v>2.81</v>
      </c>
      <c r="I74" s="31">
        <v>6.9489999999999998</v>
      </c>
      <c r="J74" s="31"/>
      <c r="K74" s="35" t="s">
        <v>567</v>
      </c>
    </row>
    <row r="75" spans="2:11" x14ac:dyDescent="0.25">
      <c r="B75" s="8" t="s">
        <v>1193</v>
      </c>
      <c r="C75" s="57" t="s">
        <v>306</v>
      </c>
      <c r="D75" s="54" t="s">
        <v>1194</v>
      </c>
      <c r="E75" s="6" t="s">
        <v>1121</v>
      </c>
      <c r="F75" s="19">
        <v>34500</v>
      </c>
      <c r="G75" s="24">
        <v>171272.32000000001</v>
      </c>
      <c r="H75" s="24">
        <v>2.7</v>
      </c>
      <c r="I75" s="31">
        <v>6.8851000000000004</v>
      </c>
      <c r="J75" s="31"/>
      <c r="K75" s="35" t="s">
        <v>567</v>
      </c>
    </row>
    <row r="76" spans="2:11" x14ac:dyDescent="0.25">
      <c r="B76" s="8" t="s">
        <v>1195</v>
      </c>
      <c r="C76" s="57" t="s">
        <v>1196</v>
      </c>
      <c r="D76" s="54" t="s">
        <v>1197</v>
      </c>
      <c r="E76" s="6" t="s">
        <v>1129</v>
      </c>
      <c r="F76" s="19">
        <v>30000</v>
      </c>
      <c r="G76" s="24">
        <v>148726.20000000001</v>
      </c>
      <c r="H76" s="24">
        <v>2.34</v>
      </c>
      <c r="I76" s="31">
        <v>7.1052999999999997</v>
      </c>
      <c r="J76" s="31"/>
      <c r="K76" s="35" t="s">
        <v>567</v>
      </c>
    </row>
    <row r="77" spans="2:11" x14ac:dyDescent="0.25">
      <c r="B77" s="8" t="s">
        <v>1198</v>
      </c>
      <c r="C77" s="57" t="s">
        <v>438</v>
      </c>
      <c r="D77" s="54" t="s">
        <v>1199</v>
      </c>
      <c r="E77" s="6" t="s">
        <v>700</v>
      </c>
      <c r="F77" s="19">
        <v>26000</v>
      </c>
      <c r="G77" s="24">
        <v>128847.81</v>
      </c>
      <c r="H77" s="24">
        <v>2.0299999999999998</v>
      </c>
      <c r="I77" s="31">
        <v>6.9448999999999996</v>
      </c>
      <c r="J77" s="31"/>
      <c r="K77" s="35" t="s">
        <v>567</v>
      </c>
    </row>
    <row r="78" spans="2:11" x14ac:dyDescent="0.25">
      <c r="B78" s="8" t="s">
        <v>1200</v>
      </c>
      <c r="C78" s="57" t="s">
        <v>438</v>
      </c>
      <c r="D78" s="54" t="s">
        <v>1201</v>
      </c>
      <c r="E78" s="6" t="s">
        <v>700</v>
      </c>
      <c r="F78" s="19">
        <v>20000</v>
      </c>
      <c r="G78" s="24">
        <v>99095</v>
      </c>
      <c r="H78" s="24">
        <v>1.56</v>
      </c>
      <c r="I78" s="31">
        <v>6.9450000000000003</v>
      </c>
      <c r="J78" s="31"/>
      <c r="K78" s="35" t="s">
        <v>567</v>
      </c>
    </row>
    <row r="79" spans="2:11" x14ac:dyDescent="0.25">
      <c r="B79" s="8" t="s">
        <v>1202</v>
      </c>
      <c r="C79" s="57" t="s">
        <v>1203</v>
      </c>
      <c r="D79" s="54" t="s">
        <v>1204</v>
      </c>
      <c r="E79" s="6" t="s">
        <v>700</v>
      </c>
      <c r="F79" s="19">
        <v>15000</v>
      </c>
      <c r="G79" s="24">
        <v>74320.5</v>
      </c>
      <c r="H79" s="24">
        <v>1.17</v>
      </c>
      <c r="I79" s="31">
        <v>7.1002999999999998</v>
      </c>
      <c r="J79" s="31"/>
      <c r="K79" s="35" t="s">
        <v>567</v>
      </c>
    </row>
    <row r="80" spans="2:11" x14ac:dyDescent="0.25">
      <c r="B80" s="8" t="s">
        <v>1205</v>
      </c>
      <c r="C80" s="57" t="s">
        <v>1191</v>
      </c>
      <c r="D80" s="54" t="s">
        <v>1206</v>
      </c>
      <c r="E80" s="6" t="s">
        <v>700</v>
      </c>
      <c r="F80" s="19">
        <v>14000</v>
      </c>
      <c r="G80" s="24">
        <v>69027.56</v>
      </c>
      <c r="H80" s="24">
        <v>1.0900000000000001</v>
      </c>
      <c r="I80" s="31">
        <v>6.9489000000000001</v>
      </c>
      <c r="J80" s="31"/>
      <c r="K80" s="35" t="s">
        <v>567</v>
      </c>
    </row>
    <row r="81" spans="2:11" x14ac:dyDescent="0.25">
      <c r="B81" s="8" t="s">
        <v>1207</v>
      </c>
      <c r="C81" s="57" t="s">
        <v>66</v>
      </c>
      <c r="D81" s="54" t="s">
        <v>1208</v>
      </c>
      <c r="E81" s="6" t="s">
        <v>700</v>
      </c>
      <c r="F81" s="19">
        <v>12500</v>
      </c>
      <c r="G81" s="24">
        <v>61575.75</v>
      </c>
      <c r="H81" s="24">
        <v>0.97</v>
      </c>
      <c r="I81" s="31">
        <v>6.9349999999999996</v>
      </c>
      <c r="J81" s="31"/>
      <c r="K81" s="35" t="s">
        <v>567</v>
      </c>
    </row>
    <row r="82" spans="2:11" x14ac:dyDescent="0.25">
      <c r="B82" s="8" t="s">
        <v>1209</v>
      </c>
      <c r="C82" s="57" t="s">
        <v>1203</v>
      </c>
      <c r="D82" s="54" t="s">
        <v>1210</v>
      </c>
      <c r="E82" s="6" t="s">
        <v>700</v>
      </c>
      <c r="F82" s="19">
        <v>10000</v>
      </c>
      <c r="G82" s="24">
        <v>49624.6</v>
      </c>
      <c r="H82" s="24">
        <v>0.78</v>
      </c>
      <c r="I82" s="31">
        <v>7.0803000000000003</v>
      </c>
      <c r="J82" s="31"/>
      <c r="K82" s="35" t="s">
        <v>567</v>
      </c>
    </row>
    <row r="83" spans="2:11" x14ac:dyDescent="0.25">
      <c r="B83" s="8" t="s">
        <v>1211</v>
      </c>
      <c r="C83" s="57" t="s">
        <v>1203</v>
      </c>
      <c r="D83" s="54" t="s">
        <v>1212</v>
      </c>
      <c r="E83" s="6" t="s">
        <v>700</v>
      </c>
      <c r="F83" s="19">
        <v>10000</v>
      </c>
      <c r="G83" s="24">
        <v>49615.05</v>
      </c>
      <c r="H83" s="24">
        <v>0.78</v>
      </c>
      <c r="I83" s="31">
        <v>7.0797999999999996</v>
      </c>
      <c r="J83" s="31"/>
      <c r="K83" s="35" t="s">
        <v>567</v>
      </c>
    </row>
    <row r="84" spans="2:11" x14ac:dyDescent="0.25">
      <c r="B84" s="8" t="s">
        <v>1213</v>
      </c>
      <c r="C84" s="57" t="s">
        <v>1196</v>
      </c>
      <c r="D84" s="54" t="s">
        <v>1214</v>
      </c>
      <c r="E84" s="6" t="s">
        <v>1129</v>
      </c>
      <c r="F84" s="19">
        <v>10000</v>
      </c>
      <c r="G84" s="24">
        <v>49604.15</v>
      </c>
      <c r="H84" s="24">
        <v>0.78</v>
      </c>
      <c r="I84" s="31">
        <v>7.1048</v>
      </c>
      <c r="J84" s="31"/>
      <c r="K84" s="35" t="s">
        <v>567</v>
      </c>
    </row>
    <row r="85" spans="2:11" x14ac:dyDescent="0.25">
      <c r="B85" s="8" t="s">
        <v>1215</v>
      </c>
      <c r="C85" s="57" t="s">
        <v>1216</v>
      </c>
      <c r="D85" s="54" t="s">
        <v>1217</v>
      </c>
      <c r="E85" s="6" t="s">
        <v>700</v>
      </c>
      <c r="F85" s="19">
        <v>10000</v>
      </c>
      <c r="G85" s="24">
        <v>49581.65</v>
      </c>
      <c r="H85" s="24">
        <v>0.78</v>
      </c>
      <c r="I85" s="31">
        <v>6.9997999999999996</v>
      </c>
      <c r="J85" s="31"/>
      <c r="K85" s="35" t="s">
        <v>567</v>
      </c>
    </row>
    <row r="86" spans="2:11" x14ac:dyDescent="0.25">
      <c r="B86" s="8" t="s">
        <v>1218</v>
      </c>
      <c r="C86" s="57" t="s">
        <v>1196</v>
      </c>
      <c r="D86" s="54" t="s">
        <v>1219</v>
      </c>
      <c r="E86" s="6" t="s">
        <v>1129</v>
      </c>
      <c r="F86" s="19">
        <v>10000</v>
      </c>
      <c r="G86" s="24">
        <v>49239.6</v>
      </c>
      <c r="H86" s="24">
        <v>0.78</v>
      </c>
      <c r="I86" s="31">
        <v>7.1349999999999998</v>
      </c>
      <c r="J86" s="31"/>
      <c r="K86" s="35" t="s">
        <v>567</v>
      </c>
    </row>
    <row r="87" spans="2:11" x14ac:dyDescent="0.25">
      <c r="B87" s="8" t="s">
        <v>1220</v>
      </c>
      <c r="C87" s="57" t="s">
        <v>1191</v>
      </c>
      <c r="D87" s="54" t="s">
        <v>1221</v>
      </c>
      <c r="E87" s="6" t="s">
        <v>700</v>
      </c>
      <c r="F87" s="19">
        <v>10000</v>
      </c>
      <c r="G87" s="24">
        <v>49239.05</v>
      </c>
      <c r="H87" s="24">
        <v>0.78</v>
      </c>
      <c r="I87" s="31">
        <v>6.9638999999999998</v>
      </c>
      <c r="J87" s="31"/>
      <c r="K87" s="35" t="s">
        <v>567</v>
      </c>
    </row>
    <row r="88" spans="2:11" x14ac:dyDescent="0.25">
      <c r="B88" s="8" t="s">
        <v>1222</v>
      </c>
      <c r="C88" s="57" t="s">
        <v>105</v>
      </c>
      <c r="D88" s="54" t="s">
        <v>1223</v>
      </c>
      <c r="E88" s="6" t="s">
        <v>1121</v>
      </c>
      <c r="F88" s="19">
        <v>7300</v>
      </c>
      <c r="G88" s="24">
        <v>36002.47</v>
      </c>
      <c r="H88" s="24">
        <v>0.56999999999999995</v>
      </c>
      <c r="I88" s="31">
        <v>6.9097</v>
      </c>
      <c r="J88" s="31"/>
      <c r="K88" s="35" t="s">
        <v>567</v>
      </c>
    </row>
    <row r="89" spans="2:11" x14ac:dyDescent="0.25">
      <c r="B89" s="8" t="s">
        <v>1224</v>
      </c>
      <c r="C89" s="57" t="s">
        <v>1225</v>
      </c>
      <c r="D89" s="54" t="s">
        <v>1226</v>
      </c>
      <c r="E89" s="6" t="s">
        <v>1129</v>
      </c>
      <c r="F89" s="19">
        <v>3000</v>
      </c>
      <c r="G89" s="24">
        <v>14794.65</v>
      </c>
      <c r="H89" s="24">
        <v>0.23</v>
      </c>
      <c r="I89" s="31">
        <v>6.94</v>
      </c>
      <c r="J89" s="31"/>
      <c r="K89" s="35" t="s">
        <v>567</v>
      </c>
    </row>
    <row r="90" spans="2:11" x14ac:dyDescent="0.25">
      <c r="B90" s="8" t="s">
        <v>1227</v>
      </c>
      <c r="C90" s="57" t="s">
        <v>702</v>
      </c>
      <c r="D90" s="54" t="s">
        <v>1228</v>
      </c>
      <c r="E90" s="6" t="s">
        <v>700</v>
      </c>
      <c r="F90" s="19">
        <v>3000</v>
      </c>
      <c r="G90" s="24">
        <v>14788.49</v>
      </c>
      <c r="H90" s="24">
        <v>0.23</v>
      </c>
      <c r="I90" s="31">
        <v>7.0549999999999997</v>
      </c>
      <c r="J90" s="31"/>
      <c r="K90" s="35" t="s">
        <v>567</v>
      </c>
    </row>
    <row r="91" spans="2:11" x14ac:dyDescent="0.25">
      <c r="B91" s="8" t="s">
        <v>1229</v>
      </c>
      <c r="C91" s="57" t="s">
        <v>105</v>
      </c>
      <c r="D91" s="54" t="s">
        <v>1230</v>
      </c>
      <c r="E91" s="6" t="s">
        <v>1121</v>
      </c>
      <c r="F91" s="19">
        <v>2000</v>
      </c>
      <c r="G91" s="24">
        <v>9970.2000000000007</v>
      </c>
      <c r="H91" s="24">
        <v>0.16</v>
      </c>
      <c r="I91" s="31">
        <v>6.8183999999999996</v>
      </c>
      <c r="J91" s="31"/>
      <c r="K91" s="35"/>
    </row>
    <row r="92" spans="2:11" x14ac:dyDescent="0.25">
      <c r="B92" s="8" t="s">
        <v>1231</v>
      </c>
      <c r="C92" s="57" t="s">
        <v>1225</v>
      </c>
      <c r="D92" s="54" t="s">
        <v>1232</v>
      </c>
      <c r="E92" s="6" t="s">
        <v>1129</v>
      </c>
      <c r="F92" s="19">
        <v>1500</v>
      </c>
      <c r="G92" s="24">
        <v>7402.88</v>
      </c>
      <c r="H92" s="24">
        <v>0.12</v>
      </c>
      <c r="I92" s="31">
        <v>6.9401999999999999</v>
      </c>
      <c r="J92" s="31"/>
      <c r="K92" s="35"/>
    </row>
    <row r="93" spans="2:11" x14ac:dyDescent="0.25">
      <c r="C93" s="58" t="s">
        <v>39</v>
      </c>
      <c r="D93" s="54"/>
      <c r="E93" s="6"/>
      <c r="F93" s="19"/>
      <c r="G93" s="25">
        <v>1805475.01</v>
      </c>
      <c r="H93" s="25">
        <v>28.45</v>
      </c>
      <c r="I93" s="31"/>
      <c r="J93" s="31"/>
      <c r="K93" s="35"/>
    </row>
    <row r="94" spans="2:11" x14ac:dyDescent="0.25">
      <c r="C94" s="57"/>
      <c r="D94" s="54"/>
      <c r="E94" s="6"/>
      <c r="F94" s="19"/>
      <c r="G94" s="24"/>
      <c r="H94" s="24"/>
      <c r="I94" s="31"/>
      <c r="J94" s="31"/>
      <c r="K94" s="35"/>
    </row>
    <row r="95" spans="2:11" x14ac:dyDescent="0.25">
      <c r="C95" s="59" t="s">
        <v>15</v>
      </c>
      <c r="D95" s="54"/>
      <c r="E95" s="6"/>
      <c r="F95" s="19"/>
      <c r="G95" s="24"/>
      <c r="H95" s="24"/>
      <c r="I95" s="31"/>
      <c r="J95" s="31"/>
      <c r="K95" s="35"/>
    </row>
    <row r="96" spans="2:11" x14ac:dyDescent="0.25">
      <c r="B96" s="8" t="s">
        <v>953</v>
      </c>
      <c r="C96" s="57" t="s">
        <v>954</v>
      </c>
      <c r="D96" s="54" t="s">
        <v>955</v>
      </c>
      <c r="E96" s="6" t="s">
        <v>640</v>
      </c>
      <c r="F96" s="19">
        <v>687785500</v>
      </c>
      <c r="G96" s="24">
        <v>681866.42</v>
      </c>
      <c r="H96" s="24">
        <v>10.74</v>
      </c>
      <c r="I96" s="31">
        <v>6.7417999999999996</v>
      </c>
      <c r="J96" s="31"/>
      <c r="K96" s="35"/>
    </row>
    <row r="97" spans="2:11" x14ac:dyDescent="0.25">
      <c r="B97" s="8" t="s">
        <v>1233</v>
      </c>
      <c r="C97" s="57" t="s">
        <v>1234</v>
      </c>
      <c r="D97" s="54" t="s">
        <v>1235</v>
      </c>
      <c r="E97" s="6" t="s">
        <v>640</v>
      </c>
      <c r="F97" s="19">
        <v>242618000</v>
      </c>
      <c r="G97" s="24">
        <v>239020.22</v>
      </c>
      <c r="H97" s="24">
        <v>3.77</v>
      </c>
      <c r="I97" s="31">
        <v>6.7000999999999999</v>
      </c>
      <c r="J97" s="31"/>
      <c r="K97" s="35"/>
    </row>
    <row r="98" spans="2:11" x14ac:dyDescent="0.25">
      <c r="B98" s="8" t="s">
        <v>1236</v>
      </c>
      <c r="C98" s="57" t="s">
        <v>1237</v>
      </c>
      <c r="D98" s="54" t="s">
        <v>1238</v>
      </c>
      <c r="E98" s="6" t="s">
        <v>640</v>
      </c>
      <c r="F98" s="19">
        <v>219000000</v>
      </c>
      <c r="G98" s="24">
        <v>218250.14</v>
      </c>
      <c r="H98" s="24">
        <v>3.44</v>
      </c>
      <c r="I98" s="31">
        <v>6.6002999999999998</v>
      </c>
      <c r="J98" s="31"/>
      <c r="K98" s="35"/>
    </row>
    <row r="99" spans="2:11" x14ac:dyDescent="0.25">
      <c r="B99" s="8" t="s">
        <v>713</v>
      </c>
      <c r="C99" s="57" t="s">
        <v>714</v>
      </c>
      <c r="D99" s="54" t="s">
        <v>715</v>
      </c>
      <c r="E99" s="6" t="s">
        <v>640</v>
      </c>
      <c r="F99" s="19">
        <v>150000000</v>
      </c>
      <c r="G99" s="24">
        <v>148157.54999999999</v>
      </c>
      <c r="H99" s="24">
        <v>2.33</v>
      </c>
      <c r="I99" s="31">
        <v>6.6750999999999996</v>
      </c>
      <c r="J99" s="31"/>
      <c r="K99" s="35"/>
    </row>
    <row r="100" spans="2:11" x14ac:dyDescent="0.25">
      <c r="B100" s="8" t="s">
        <v>941</v>
      </c>
      <c r="C100" s="57" t="s">
        <v>942</v>
      </c>
      <c r="D100" s="54" t="s">
        <v>943</v>
      </c>
      <c r="E100" s="6" t="s">
        <v>640</v>
      </c>
      <c r="F100" s="19">
        <v>128500000</v>
      </c>
      <c r="G100" s="24">
        <v>127558.61</v>
      </c>
      <c r="H100" s="24">
        <v>2.0099999999999998</v>
      </c>
      <c r="I100" s="31">
        <v>6.7343000000000002</v>
      </c>
      <c r="J100" s="31"/>
      <c r="K100" s="35"/>
    </row>
    <row r="101" spans="2:11" x14ac:dyDescent="0.25">
      <c r="B101" s="8" t="s">
        <v>1239</v>
      </c>
      <c r="C101" s="57" t="s">
        <v>1240</v>
      </c>
      <c r="D101" s="54" t="s">
        <v>1241</v>
      </c>
      <c r="E101" s="6" t="s">
        <v>640</v>
      </c>
      <c r="F101" s="19">
        <v>100000000</v>
      </c>
      <c r="G101" s="24">
        <v>99014.9</v>
      </c>
      <c r="H101" s="24">
        <v>1.56</v>
      </c>
      <c r="I101" s="31">
        <v>6.7251000000000003</v>
      </c>
      <c r="J101" s="31"/>
      <c r="K101" s="35"/>
    </row>
    <row r="102" spans="2:11" x14ac:dyDescent="0.25">
      <c r="B102" s="8" t="s">
        <v>1242</v>
      </c>
      <c r="C102" s="57" t="s">
        <v>1243</v>
      </c>
      <c r="D102" s="54" t="s">
        <v>1244</v>
      </c>
      <c r="E102" s="6" t="s">
        <v>640</v>
      </c>
      <c r="F102" s="19">
        <v>77000000</v>
      </c>
      <c r="G102" s="24">
        <v>76242.55</v>
      </c>
      <c r="H102" s="24">
        <v>1.2</v>
      </c>
      <c r="I102" s="31">
        <v>6.7150999999999996</v>
      </c>
      <c r="J102" s="31"/>
      <c r="K102" s="35"/>
    </row>
    <row r="103" spans="2:11" x14ac:dyDescent="0.25">
      <c r="B103" s="8" t="s">
        <v>1245</v>
      </c>
      <c r="C103" s="57" t="s">
        <v>1246</v>
      </c>
      <c r="D103" s="54" t="s">
        <v>1247</v>
      </c>
      <c r="E103" s="6" t="s">
        <v>640</v>
      </c>
      <c r="F103" s="19">
        <v>72500000</v>
      </c>
      <c r="G103" s="24">
        <v>72147.87</v>
      </c>
      <c r="H103" s="24">
        <v>1.1399999999999999</v>
      </c>
      <c r="I103" s="31">
        <v>6.5979999999999999</v>
      </c>
      <c r="J103" s="31"/>
      <c r="K103" s="35"/>
    </row>
    <row r="104" spans="2:11" x14ac:dyDescent="0.25">
      <c r="B104" s="8" t="s">
        <v>1248</v>
      </c>
      <c r="C104" s="57" t="s">
        <v>1249</v>
      </c>
      <c r="D104" s="54" t="s">
        <v>1250</v>
      </c>
      <c r="E104" s="6" t="s">
        <v>640</v>
      </c>
      <c r="F104" s="19">
        <v>42647700</v>
      </c>
      <c r="G104" s="24">
        <v>42389.25</v>
      </c>
      <c r="H104" s="24">
        <v>0.67</v>
      </c>
      <c r="I104" s="31">
        <v>6.7442000000000002</v>
      </c>
      <c r="J104" s="31"/>
      <c r="K104" s="35"/>
    </row>
    <row r="105" spans="2:11" x14ac:dyDescent="0.25">
      <c r="B105" s="8" t="s">
        <v>1251</v>
      </c>
      <c r="C105" s="57" t="s">
        <v>1252</v>
      </c>
      <c r="D105" s="54" t="s">
        <v>1253</v>
      </c>
      <c r="E105" s="6" t="s">
        <v>640</v>
      </c>
      <c r="F105" s="19">
        <v>40000000</v>
      </c>
      <c r="G105" s="24">
        <v>39508.68</v>
      </c>
      <c r="H105" s="24">
        <v>0.62</v>
      </c>
      <c r="I105" s="31">
        <v>6.6750999999999996</v>
      </c>
      <c r="J105" s="31"/>
      <c r="K105" s="35"/>
    </row>
    <row r="106" spans="2:11" x14ac:dyDescent="0.25">
      <c r="B106" s="8" t="s">
        <v>1254</v>
      </c>
      <c r="C106" s="57" t="s">
        <v>1255</v>
      </c>
      <c r="D106" s="54" t="s">
        <v>1256</v>
      </c>
      <c r="E106" s="6" t="s">
        <v>640</v>
      </c>
      <c r="F106" s="19">
        <v>40000000</v>
      </c>
      <c r="G106" s="24">
        <v>39458.800000000003</v>
      </c>
      <c r="H106" s="24">
        <v>0.62</v>
      </c>
      <c r="I106" s="31">
        <v>6.6749000000000001</v>
      </c>
      <c r="J106" s="31"/>
      <c r="K106" s="35"/>
    </row>
    <row r="107" spans="2:11" x14ac:dyDescent="0.25">
      <c r="B107" s="8" t="s">
        <v>1257</v>
      </c>
      <c r="C107" s="57" t="s">
        <v>1258</v>
      </c>
      <c r="D107" s="54" t="s">
        <v>1259</v>
      </c>
      <c r="E107" s="6" t="s">
        <v>640</v>
      </c>
      <c r="F107" s="19">
        <v>33000000</v>
      </c>
      <c r="G107" s="24">
        <v>32632.71</v>
      </c>
      <c r="H107" s="24">
        <v>0.51</v>
      </c>
      <c r="I107" s="31">
        <v>6.7350000000000003</v>
      </c>
      <c r="J107" s="31"/>
      <c r="K107" s="35"/>
    </row>
    <row r="108" spans="2:11" x14ac:dyDescent="0.25">
      <c r="B108" s="8" t="s">
        <v>947</v>
      </c>
      <c r="C108" s="57" t="s">
        <v>948</v>
      </c>
      <c r="D108" s="54" t="s">
        <v>949</v>
      </c>
      <c r="E108" s="6" t="s">
        <v>640</v>
      </c>
      <c r="F108" s="19">
        <v>27500000</v>
      </c>
      <c r="G108" s="24">
        <v>27371.3</v>
      </c>
      <c r="H108" s="24">
        <v>0.43</v>
      </c>
      <c r="I108" s="31">
        <v>6.6009000000000002</v>
      </c>
      <c r="J108" s="31"/>
      <c r="K108" s="35"/>
    </row>
    <row r="109" spans="2:11" x14ac:dyDescent="0.25">
      <c r="B109" s="8" t="s">
        <v>1260</v>
      </c>
      <c r="C109" s="57" t="s">
        <v>1261</v>
      </c>
      <c r="D109" s="54" t="s">
        <v>1262</v>
      </c>
      <c r="E109" s="6" t="s">
        <v>640</v>
      </c>
      <c r="F109" s="19">
        <v>25000000</v>
      </c>
      <c r="G109" s="24">
        <v>24914.400000000001</v>
      </c>
      <c r="H109" s="24">
        <v>0.39</v>
      </c>
      <c r="I109" s="31">
        <v>6.6002999999999998</v>
      </c>
      <c r="J109" s="31"/>
      <c r="K109" s="35"/>
    </row>
    <row r="110" spans="2:11" x14ac:dyDescent="0.25">
      <c r="B110" s="8" t="s">
        <v>944</v>
      </c>
      <c r="C110" s="57" t="s">
        <v>945</v>
      </c>
      <c r="D110" s="54" t="s">
        <v>946</v>
      </c>
      <c r="E110" s="6" t="s">
        <v>640</v>
      </c>
      <c r="F110" s="19">
        <v>25000000</v>
      </c>
      <c r="G110" s="24">
        <v>24592.799999999999</v>
      </c>
      <c r="H110" s="24">
        <v>0.39</v>
      </c>
      <c r="I110" s="31">
        <v>6.7150999999999996</v>
      </c>
      <c r="J110" s="31"/>
      <c r="K110" s="35"/>
    </row>
    <row r="111" spans="2:11" x14ac:dyDescent="0.25">
      <c r="B111" s="8" t="s">
        <v>1263</v>
      </c>
      <c r="C111" s="57" t="s">
        <v>1264</v>
      </c>
      <c r="D111" s="54" t="s">
        <v>1265</v>
      </c>
      <c r="E111" s="6" t="s">
        <v>640</v>
      </c>
      <c r="F111" s="19">
        <v>20000000</v>
      </c>
      <c r="G111" s="24">
        <v>19878.8</v>
      </c>
      <c r="H111" s="24">
        <v>0.31</v>
      </c>
      <c r="I111" s="31">
        <v>6.7442000000000002</v>
      </c>
      <c r="J111" s="31"/>
      <c r="K111" s="35"/>
    </row>
    <row r="112" spans="2:11" x14ac:dyDescent="0.25">
      <c r="B112" s="8" t="s">
        <v>1266</v>
      </c>
      <c r="C112" s="57" t="s">
        <v>1267</v>
      </c>
      <c r="D112" s="54" t="s">
        <v>1268</v>
      </c>
      <c r="E112" s="6" t="s">
        <v>640</v>
      </c>
      <c r="F112" s="19">
        <v>10000000</v>
      </c>
      <c r="G112" s="24">
        <v>9926.83</v>
      </c>
      <c r="H112" s="24">
        <v>0.16</v>
      </c>
      <c r="I112" s="31">
        <v>6.726</v>
      </c>
      <c r="J112" s="31"/>
      <c r="K112" s="35"/>
    </row>
    <row r="113" spans="1:11" x14ac:dyDescent="0.25">
      <c r="C113" s="58" t="s">
        <v>39</v>
      </c>
      <c r="D113" s="54"/>
      <c r="E113" s="6"/>
      <c r="F113" s="19"/>
      <c r="G113" s="25">
        <v>1922931.83</v>
      </c>
      <c r="H113" s="25">
        <v>30.29</v>
      </c>
      <c r="I113" s="31"/>
      <c r="J113" s="31"/>
      <c r="K113" s="35"/>
    </row>
    <row r="114" spans="1:11" x14ac:dyDescent="0.25">
      <c r="C114" s="57"/>
      <c r="D114" s="54"/>
      <c r="E114" s="6"/>
      <c r="F114" s="19"/>
      <c r="G114" s="24"/>
      <c r="H114" s="24"/>
      <c r="I114" s="31"/>
      <c r="J114" s="31"/>
      <c r="K114" s="35"/>
    </row>
    <row r="115" spans="1:11" x14ac:dyDescent="0.25">
      <c r="C115" s="58" t="s">
        <v>16</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17</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18</v>
      </c>
      <c r="D119" s="54"/>
      <c r="E119" s="6"/>
      <c r="F119" s="19"/>
      <c r="G119" s="24"/>
      <c r="H119" s="24"/>
      <c r="I119" s="31"/>
      <c r="J119" s="31"/>
      <c r="K119" s="35"/>
    </row>
    <row r="120" spans="1:11" x14ac:dyDescent="0.25">
      <c r="A120" s="28"/>
      <c r="B120" s="28"/>
      <c r="C120" s="58" t="s">
        <v>19</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20</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21</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22</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23</v>
      </c>
      <c r="D128" s="54"/>
      <c r="E128" s="6"/>
      <c r="F128" s="19"/>
      <c r="G128" s="24"/>
      <c r="H128" s="24"/>
      <c r="I128" s="31"/>
      <c r="J128" s="31"/>
      <c r="K128" s="35"/>
    </row>
    <row r="129" spans="1:54" x14ac:dyDescent="0.25">
      <c r="B129" s="8" t="s">
        <v>37</v>
      </c>
      <c r="C129" s="57" t="s">
        <v>38</v>
      </c>
      <c r="D129" s="54"/>
      <c r="E129" s="6"/>
      <c r="F129" s="19"/>
      <c r="G129" s="24">
        <v>11526.14</v>
      </c>
      <c r="H129" s="24">
        <v>0.18</v>
      </c>
      <c r="I129" s="31"/>
      <c r="J129" s="31"/>
      <c r="K129" s="35"/>
    </row>
    <row r="130" spans="1:54" x14ac:dyDescent="0.25">
      <c r="C130" s="58" t="s">
        <v>39</v>
      </c>
      <c r="D130" s="54"/>
      <c r="E130" s="6"/>
      <c r="F130" s="19"/>
      <c r="G130" s="25">
        <v>11526.14</v>
      </c>
      <c r="H130" s="25">
        <v>0.18</v>
      </c>
      <c r="I130" s="31"/>
      <c r="J130" s="31"/>
      <c r="K130" s="35"/>
    </row>
    <row r="131" spans="1:54" x14ac:dyDescent="0.25">
      <c r="C131" s="57"/>
      <c r="D131" s="54"/>
      <c r="E131" s="6"/>
      <c r="F131" s="19"/>
      <c r="G131" s="24"/>
      <c r="H131" s="24"/>
      <c r="I131" s="31"/>
      <c r="J131" s="31"/>
      <c r="K131" s="35"/>
    </row>
    <row r="132" spans="1:54" x14ac:dyDescent="0.25">
      <c r="A132" s="10"/>
      <c r="B132" s="28"/>
      <c r="C132" s="58" t="s">
        <v>24</v>
      </c>
      <c r="D132" s="54"/>
      <c r="E132" s="6"/>
      <c r="F132" s="19"/>
      <c r="G132" s="24"/>
      <c r="H132" s="24"/>
      <c r="I132" s="31"/>
      <c r="J132" s="31"/>
      <c r="K132" s="35"/>
    </row>
    <row r="133" spans="1:54" s="2" customFormat="1" ht="13.5" x14ac:dyDescent="0.25">
      <c r="A133" s="28"/>
      <c r="B133" s="28"/>
      <c r="C133" s="57" t="s">
        <v>4772</v>
      </c>
      <c r="D133" s="54"/>
      <c r="E133" s="6"/>
      <c r="F133" s="19"/>
      <c r="G133" s="24" t="s">
        <v>2</v>
      </c>
      <c r="H133" s="24" t="s">
        <v>2</v>
      </c>
      <c r="I133" s="31"/>
      <c r="J133" s="31"/>
      <c r="K133" s="35"/>
      <c r="L133" s="3"/>
      <c r="AI133" s="3"/>
      <c r="AV133" s="3"/>
      <c r="AX133" s="3"/>
      <c r="BB133" s="3"/>
    </row>
    <row r="134" spans="1:54" x14ac:dyDescent="0.25">
      <c r="B134" s="8"/>
      <c r="C134" s="57" t="s">
        <v>40</v>
      </c>
      <c r="D134" s="54"/>
      <c r="E134" s="6"/>
      <c r="F134" s="19"/>
      <c r="G134" s="24">
        <v>-745.95</v>
      </c>
      <c r="H134" s="24">
        <v>1.9999999999999997E-2</v>
      </c>
      <c r="I134" s="31"/>
      <c r="J134" s="31"/>
      <c r="K134" s="35"/>
    </row>
    <row r="135" spans="1:54" x14ac:dyDescent="0.25">
      <c r="C135" s="58" t="s">
        <v>39</v>
      </c>
      <c r="D135" s="54"/>
      <c r="E135" s="6"/>
      <c r="F135" s="19"/>
      <c r="G135" s="25">
        <v>-745.95</v>
      </c>
      <c r="H135" s="25">
        <v>1.9999999999999997E-2</v>
      </c>
      <c r="I135" s="31"/>
      <c r="J135" s="31"/>
      <c r="K135" s="35"/>
    </row>
    <row r="136" spans="1:54" x14ac:dyDescent="0.25">
      <c r="C136" s="57"/>
      <c r="D136" s="54"/>
      <c r="E136" s="6"/>
      <c r="F136" s="19"/>
      <c r="G136" s="24"/>
      <c r="H136" s="24"/>
      <c r="I136" s="31"/>
      <c r="J136" s="31"/>
      <c r="K136" s="35"/>
    </row>
    <row r="137" spans="1:54" x14ac:dyDescent="0.25">
      <c r="C137" s="60" t="s">
        <v>41</v>
      </c>
      <c r="D137" s="55"/>
      <c r="E137" s="5"/>
      <c r="F137" s="20"/>
      <c r="G137" s="26">
        <v>6346190.6900000004</v>
      </c>
      <c r="H137" s="26">
        <v>99.999999999999986</v>
      </c>
      <c r="I137" s="32"/>
      <c r="J137" s="32"/>
      <c r="K137" s="36"/>
    </row>
    <row r="140" spans="1:54" x14ac:dyDescent="0.25">
      <c r="C140" s="1" t="s">
        <v>42</v>
      </c>
    </row>
    <row r="141" spans="1:54" x14ac:dyDescent="0.25">
      <c r="C141" s="37" t="s">
        <v>43</v>
      </c>
      <c r="D141" s="37"/>
      <c r="E141" s="37"/>
      <c r="F141" s="37"/>
      <c r="G141" s="37"/>
      <c r="H141" s="37"/>
      <c r="I141" s="37"/>
      <c r="J141" s="37"/>
      <c r="K141" s="37"/>
    </row>
    <row r="142" spans="1:54" x14ac:dyDescent="0.25">
      <c r="C142" s="2" t="s">
        <v>44</v>
      </c>
    </row>
    <row r="143" spans="1:54" x14ac:dyDescent="0.25">
      <c r="C143" s="2" t="s">
        <v>45</v>
      </c>
    </row>
    <row r="144" spans="1:54" x14ac:dyDescent="0.25">
      <c r="C144" s="2" t="s">
        <v>46</v>
      </c>
    </row>
    <row r="145" spans="3:6" x14ac:dyDescent="0.25">
      <c r="C145" s="2" t="s">
        <v>47</v>
      </c>
    </row>
    <row r="147" spans="3:6" x14ac:dyDescent="0.25">
      <c r="C147" s="85" t="s">
        <v>4843</v>
      </c>
      <c r="E147" s="85" t="s">
        <v>4844</v>
      </c>
      <c r="F147" s="86"/>
    </row>
    <row r="148" spans="3:6" x14ac:dyDescent="0.25">
      <c r="E148" s="2" t="s">
        <v>4858</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1269</v>
      </c>
      <c r="J2" s="38" t="s">
        <v>4586</v>
      </c>
    </row>
    <row r="3" spans="1:54" ht="16.5" x14ac:dyDescent="0.3">
      <c r="C3" s="1" t="s">
        <v>26</v>
      </c>
      <c r="D3" s="21" t="s">
        <v>1270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568</v>
      </c>
      <c r="C18" s="57" t="s">
        <v>569</v>
      </c>
      <c r="D18" s="54" t="s">
        <v>570</v>
      </c>
      <c r="E18" s="6" t="s">
        <v>566</v>
      </c>
      <c r="F18" s="19">
        <v>21500</v>
      </c>
      <c r="G18" s="24">
        <v>21510.97</v>
      </c>
      <c r="H18" s="24">
        <v>7.16</v>
      </c>
      <c r="I18" s="31">
        <v>7.5616000000000003</v>
      </c>
      <c r="J18" s="31"/>
      <c r="K18" s="35"/>
    </row>
    <row r="19" spans="2:11" x14ac:dyDescent="0.25">
      <c r="B19" s="8" t="s">
        <v>563</v>
      </c>
      <c r="C19" s="57" t="s">
        <v>564</v>
      </c>
      <c r="D19" s="54" t="s">
        <v>565</v>
      </c>
      <c r="E19" s="6" t="s">
        <v>566</v>
      </c>
      <c r="F19" s="19">
        <v>20000</v>
      </c>
      <c r="G19" s="24">
        <v>19930.080000000002</v>
      </c>
      <c r="H19" s="24">
        <v>6.64</v>
      </c>
      <c r="I19" s="31">
        <v>7.58</v>
      </c>
      <c r="J19" s="31"/>
      <c r="K19" s="35"/>
    </row>
    <row r="20" spans="2:11" x14ac:dyDescent="0.25">
      <c r="B20" s="8" t="s">
        <v>580</v>
      </c>
      <c r="C20" s="57" t="s">
        <v>69</v>
      </c>
      <c r="D20" s="54" t="s">
        <v>581</v>
      </c>
      <c r="E20" s="6" t="s">
        <v>566</v>
      </c>
      <c r="F20" s="19">
        <v>17500</v>
      </c>
      <c r="G20" s="24">
        <v>17505.689999999999</v>
      </c>
      <c r="H20" s="24">
        <v>5.83</v>
      </c>
      <c r="I20" s="31">
        <v>7.3411</v>
      </c>
      <c r="J20" s="31"/>
      <c r="K20" s="35" t="s">
        <v>567</v>
      </c>
    </row>
    <row r="21" spans="2:11" x14ac:dyDescent="0.25">
      <c r="B21" s="8" t="s">
        <v>727</v>
      </c>
      <c r="C21" s="57" t="s">
        <v>728</v>
      </c>
      <c r="D21" s="54" t="s">
        <v>729</v>
      </c>
      <c r="E21" s="6" t="s">
        <v>730</v>
      </c>
      <c r="F21" s="19">
        <v>1150</v>
      </c>
      <c r="G21" s="24">
        <v>11827.07</v>
      </c>
      <c r="H21" s="24">
        <v>3.94</v>
      </c>
      <c r="I21" s="31">
        <v>7.7119</v>
      </c>
      <c r="J21" s="31"/>
      <c r="K21" s="35" t="s">
        <v>567</v>
      </c>
    </row>
    <row r="22" spans="2:11" x14ac:dyDescent="0.25">
      <c r="B22" s="8" t="s">
        <v>603</v>
      </c>
      <c r="C22" s="57" t="s">
        <v>604</v>
      </c>
      <c r="D22" s="54" t="s">
        <v>605</v>
      </c>
      <c r="E22" s="6" t="s">
        <v>566</v>
      </c>
      <c r="F22" s="19">
        <v>7500</v>
      </c>
      <c r="G22" s="24">
        <v>7507.78</v>
      </c>
      <c r="H22" s="24">
        <v>2.5</v>
      </c>
      <c r="I22" s="31">
        <v>7.4749999999999996</v>
      </c>
      <c r="J22" s="31"/>
      <c r="K22" s="35" t="s">
        <v>567</v>
      </c>
    </row>
    <row r="23" spans="2:11" x14ac:dyDescent="0.25">
      <c r="B23" s="8" t="s">
        <v>745</v>
      </c>
      <c r="C23" s="57" t="s">
        <v>564</v>
      </c>
      <c r="D23" s="54" t="s">
        <v>746</v>
      </c>
      <c r="E23" s="6" t="s">
        <v>566</v>
      </c>
      <c r="F23" s="19">
        <v>5000</v>
      </c>
      <c r="G23" s="24">
        <v>4999.54</v>
      </c>
      <c r="H23" s="24">
        <v>1.67</v>
      </c>
      <c r="I23" s="31">
        <v>7.57</v>
      </c>
      <c r="J23" s="31"/>
      <c r="K23" s="35" t="s">
        <v>567</v>
      </c>
    </row>
    <row r="24" spans="2:11" x14ac:dyDescent="0.25">
      <c r="B24" s="8" t="s">
        <v>601</v>
      </c>
      <c r="C24" s="57" t="s">
        <v>58</v>
      </c>
      <c r="D24" s="54" t="s">
        <v>602</v>
      </c>
      <c r="E24" s="6" t="s">
        <v>566</v>
      </c>
      <c r="F24" s="19">
        <v>5000</v>
      </c>
      <c r="G24" s="24">
        <v>4991.1899999999996</v>
      </c>
      <c r="H24" s="24">
        <v>1.66</v>
      </c>
      <c r="I24" s="31">
        <v>7.89</v>
      </c>
      <c r="J24" s="31"/>
      <c r="K24" s="35" t="s">
        <v>567</v>
      </c>
    </row>
    <row r="25" spans="2:11" x14ac:dyDescent="0.25">
      <c r="B25" s="8" t="s">
        <v>1271</v>
      </c>
      <c r="C25" s="57" t="s">
        <v>58</v>
      </c>
      <c r="D25" s="54" t="s">
        <v>1272</v>
      </c>
      <c r="E25" s="6" t="s">
        <v>566</v>
      </c>
      <c r="F25" s="19">
        <v>500</v>
      </c>
      <c r="G25" s="24">
        <v>4975.55</v>
      </c>
      <c r="H25" s="24">
        <v>1.66</v>
      </c>
      <c r="I25" s="31">
        <v>7.9</v>
      </c>
      <c r="J25" s="31"/>
      <c r="K25" s="35"/>
    </row>
    <row r="26" spans="2:11" x14ac:dyDescent="0.25">
      <c r="B26" s="8" t="s">
        <v>1273</v>
      </c>
      <c r="C26" s="57" t="s">
        <v>604</v>
      </c>
      <c r="D26" s="54" t="s">
        <v>1274</v>
      </c>
      <c r="E26" s="6" t="s">
        <v>566</v>
      </c>
      <c r="F26" s="19">
        <v>2500</v>
      </c>
      <c r="G26" s="24">
        <v>2507.36</v>
      </c>
      <c r="H26" s="24">
        <v>0.84</v>
      </c>
      <c r="I26" s="31">
        <v>7.4375</v>
      </c>
      <c r="J26" s="31"/>
      <c r="K26" s="35" t="s">
        <v>567</v>
      </c>
    </row>
    <row r="27" spans="2:11" x14ac:dyDescent="0.25">
      <c r="B27" s="8" t="s">
        <v>731</v>
      </c>
      <c r="C27" s="57" t="s">
        <v>604</v>
      </c>
      <c r="D27" s="54" t="s">
        <v>732</v>
      </c>
      <c r="E27" s="6" t="s">
        <v>733</v>
      </c>
      <c r="F27" s="19">
        <v>5</v>
      </c>
      <c r="G27" s="24">
        <v>501.89</v>
      </c>
      <c r="H27" s="24">
        <v>0.17</v>
      </c>
      <c r="I27" s="31">
        <v>7.9165999999999999</v>
      </c>
      <c r="J27" s="31"/>
      <c r="K27" s="35" t="s">
        <v>567</v>
      </c>
    </row>
    <row r="28" spans="2:11" x14ac:dyDescent="0.25">
      <c r="C28" s="58" t="s">
        <v>39</v>
      </c>
      <c r="D28" s="54"/>
      <c r="E28" s="6"/>
      <c r="F28" s="19"/>
      <c r="G28" s="25">
        <v>96257.12</v>
      </c>
      <c r="H28" s="25">
        <v>32.07</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9</v>
      </c>
      <c r="D34" s="54"/>
      <c r="E34" s="6"/>
      <c r="F34" s="19"/>
      <c r="G34" s="24"/>
      <c r="H34" s="24"/>
      <c r="I34" s="31"/>
      <c r="J34" s="31"/>
      <c r="K34" s="35"/>
    </row>
    <row r="35" spans="1:11" x14ac:dyDescent="0.25">
      <c r="B35" s="8" t="s">
        <v>650</v>
      </c>
      <c r="C35" s="57" t="s">
        <v>651</v>
      </c>
      <c r="D35" s="54" t="s">
        <v>652</v>
      </c>
      <c r="E35" s="6" t="s">
        <v>640</v>
      </c>
      <c r="F35" s="19">
        <v>61500000</v>
      </c>
      <c r="G35" s="24">
        <v>61440.84</v>
      </c>
      <c r="H35" s="24">
        <v>20.46</v>
      </c>
      <c r="I35" s="31">
        <v>7.2439698999999997</v>
      </c>
      <c r="J35" s="31"/>
      <c r="K35" s="35"/>
    </row>
    <row r="36" spans="1:11" x14ac:dyDescent="0.25">
      <c r="B36" s="8" t="s">
        <v>653</v>
      </c>
      <c r="C36" s="57" t="s">
        <v>654</v>
      </c>
      <c r="D36" s="54" t="s">
        <v>655</v>
      </c>
      <c r="E36" s="6" t="s">
        <v>640</v>
      </c>
      <c r="F36" s="19">
        <v>22500000</v>
      </c>
      <c r="G36" s="24">
        <v>22730.69</v>
      </c>
      <c r="H36" s="24">
        <v>7.57</v>
      </c>
      <c r="I36" s="31">
        <v>7.2034244000000003</v>
      </c>
      <c r="J36" s="31"/>
      <c r="K36" s="35"/>
    </row>
    <row r="37" spans="1:11" x14ac:dyDescent="0.25">
      <c r="B37" s="8" t="s">
        <v>644</v>
      </c>
      <c r="C37" s="57" t="s">
        <v>645</v>
      </c>
      <c r="D37" s="54" t="s">
        <v>646</v>
      </c>
      <c r="E37" s="6" t="s">
        <v>640</v>
      </c>
      <c r="F37" s="19">
        <v>7500000</v>
      </c>
      <c r="G37" s="24">
        <v>7620.9</v>
      </c>
      <c r="H37" s="24">
        <v>2.54</v>
      </c>
      <c r="I37" s="31">
        <v>7.3506659000000001</v>
      </c>
      <c r="J37" s="31"/>
      <c r="K37" s="35"/>
    </row>
    <row r="38" spans="1:11" x14ac:dyDescent="0.25">
      <c r="C38" s="58" t="s">
        <v>39</v>
      </c>
      <c r="D38" s="54"/>
      <c r="E38" s="6"/>
      <c r="F38" s="19"/>
      <c r="G38" s="25">
        <v>91792.43</v>
      </c>
      <c r="H38" s="25">
        <v>30.57</v>
      </c>
      <c r="I38" s="31"/>
      <c r="J38" s="31"/>
      <c r="K38" s="35"/>
    </row>
    <row r="39" spans="1:11" x14ac:dyDescent="0.25">
      <c r="C39" s="57"/>
      <c r="D39" s="54"/>
      <c r="E39" s="6"/>
      <c r="F39" s="19"/>
      <c r="G39" s="24"/>
      <c r="H39" s="24"/>
      <c r="I39" s="31"/>
      <c r="J39" s="31"/>
      <c r="K39" s="35"/>
    </row>
    <row r="40" spans="1:11" x14ac:dyDescent="0.25">
      <c r="C40" s="59" t="s">
        <v>10</v>
      </c>
      <c r="D40" s="54"/>
      <c r="E40" s="6"/>
      <c r="F40" s="19"/>
      <c r="G40" s="24"/>
      <c r="H40" s="24"/>
      <c r="I40" s="31"/>
      <c r="J40" s="31"/>
      <c r="K40" s="35"/>
    </row>
    <row r="41" spans="1:11" x14ac:dyDescent="0.25">
      <c r="B41" s="8" t="s">
        <v>683</v>
      </c>
      <c r="C41" s="57" t="s">
        <v>684</v>
      </c>
      <c r="D41" s="54" t="s">
        <v>685</v>
      </c>
      <c r="E41" s="6" t="s">
        <v>640</v>
      </c>
      <c r="F41" s="19">
        <v>9000000</v>
      </c>
      <c r="G41" s="24">
        <v>9336.43</v>
      </c>
      <c r="H41" s="24">
        <v>3.11</v>
      </c>
      <c r="I41" s="31">
        <v>7.6329238000000004</v>
      </c>
      <c r="J41" s="31"/>
      <c r="K41" s="35"/>
    </row>
    <row r="42" spans="1:11" x14ac:dyDescent="0.25">
      <c r="B42" s="8" t="s">
        <v>1275</v>
      </c>
      <c r="C42" s="57" t="s">
        <v>1276</v>
      </c>
      <c r="D42" s="54" t="s">
        <v>1277</v>
      </c>
      <c r="E42" s="6" t="s">
        <v>640</v>
      </c>
      <c r="F42" s="19">
        <v>6000000</v>
      </c>
      <c r="G42" s="24">
        <v>6124.61</v>
      </c>
      <c r="H42" s="24">
        <v>2.04</v>
      </c>
      <c r="I42" s="31">
        <v>7.2702308999999996</v>
      </c>
      <c r="J42" s="31"/>
      <c r="K42" s="35"/>
    </row>
    <row r="43" spans="1:11" x14ac:dyDescent="0.25">
      <c r="B43" s="8" t="s">
        <v>1278</v>
      </c>
      <c r="C43" s="57" t="s">
        <v>1279</v>
      </c>
      <c r="D43" s="54" t="s">
        <v>1280</v>
      </c>
      <c r="E43" s="6" t="s">
        <v>640</v>
      </c>
      <c r="F43" s="19">
        <v>1500000</v>
      </c>
      <c r="G43" s="24">
        <v>1530.94</v>
      </c>
      <c r="H43" s="24">
        <v>0.51</v>
      </c>
      <c r="I43" s="31">
        <v>7.2804755999999999</v>
      </c>
      <c r="J43" s="31"/>
      <c r="K43" s="35"/>
    </row>
    <row r="44" spans="1:11" x14ac:dyDescent="0.25">
      <c r="C44" s="58" t="s">
        <v>39</v>
      </c>
      <c r="D44" s="54"/>
      <c r="E44" s="6"/>
      <c r="F44" s="19"/>
      <c r="G44" s="25">
        <v>16991.98</v>
      </c>
      <c r="H44" s="25">
        <v>5.66</v>
      </c>
      <c r="I44" s="31"/>
      <c r="J44" s="31"/>
      <c r="K44" s="35"/>
    </row>
    <row r="45" spans="1:11" x14ac:dyDescent="0.25">
      <c r="C45" s="57"/>
      <c r="D45" s="54"/>
      <c r="E45" s="6"/>
      <c r="F45" s="19"/>
      <c r="G45" s="24"/>
      <c r="H45" s="24"/>
      <c r="I45" s="31"/>
      <c r="J45" s="31"/>
      <c r="K45" s="35"/>
    </row>
    <row r="46" spans="1:11" x14ac:dyDescent="0.25">
      <c r="A46" s="10"/>
      <c r="B46" s="28"/>
      <c r="C46" s="58" t="s">
        <v>11</v>
      </c>
      <c r="D46" s="54"/>
      <c r="E46" s="6"/>
      <c r="F46" s="19"/>
      <c r="G46" s="24"/>
      <c r="H46" s="24"/>
      <c r="I46" s="31"/>
      <c r="J46" s="31"/>
      <c r="K46" s="35"/>
    </row>
    <row r="47" spans="1:11" x14ac:dyDescent="0.25">
      <c r="A47" s="28"/>
      <c r="B47" s="28"/>
      <c r="C47" s="58" t="s">
        <v>13</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14</v>
      </c>
      <c r="D49" s="54"/>
      <c r="E49" s="6"/>
      <c r="F49" s="19"/>
      <c r="G49" s="24"/>
      <c r="H49" s="24"/>
      <c r="I49" s="31"/>
      <c r="J49" s="31"/>
      <c r="K49" s="35"/>
    </row>
    <row r="50" spans="1:11" x14ac:dyDescent="0.25">
      <c r="B50" s="8" t="s">
        <v>1281</v>
      </c>
      <c r="C50" s="57" t="s">
        <v>62</v>
      </c>
      <c r="D50" s="54" t="s">
        <v>1282</v>
      </c>
      <c r="E50" s="6" t="s">
        <v>1129</v>
      </c>
      <c r="F50" s="19">
        <v>2000</v>
      </c>
      <c r="G50" s="24">
        <v>9711.65</v>
      </c>
      <c r="H50" s="24">
        <v>3.23</v>
      </c>
      <c r="I50" s="31">
        <v>7.1299000000000001</v>
      </c>
      <c r="J50" s="31"/>
      <c r="K50" s="35" t="s">
        <v>567</v>
      </c>
    </row>
    <row r="51" spans="1:11" x14ac:dyDescent="0.25">
      <c r="B51" s="8" t="s">
        <v>1283</v>
      </c>
      <c r="C51" s="57" t="s">
        <v>66</v>
      </c>
      <c r="D51" s="54" t="s">
        <v>1284</v>
      </c>
      <c r="E51" s="6" t="s">
        <v>700</v>
      </c>
      <c r="F51" s="19">
        <v>500</v>
      </c>
      <c r="G51" s="24">
        <v>2424.41</v>
      </c>
      <c r="H51" s="24">
        <v>0.81</v>
      </c>
      <c r="I51" s="31">
        <v>7.2023999999999999</v>
      </c>
      <c r="J51" s="31"/>
      <c r="K51" s="35" t="s">
        <v>567</v>
      </c>
    </row>
    <row r="52" spans="1:11" x14ac:dyDescent="0.25">
      <c r="C52" s="58" t="s">
        <v>39</v>
      </c>
      <c r="D52" s="54"/>
      <c r="E52" s="6"/>
      <c r="F52" s="19"/>
      <c r="G52" s="25">
        <v>12136.06</v>
      </c>
      <c r="H52" s="25">
        <v>4.04</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23547.94</v>
      </c>
      <c r="H70" s="24">
        <v>7.84</v>
      </c>
      <c r="I70" s="31"/>
      <c r="J70" s="31"/>
      <c r="K70" s="35"/>
    </row>
    <row r="71" spans="1:54" x14ac:dyDescent="0.25">
      <c r="C71" s="58" t="s">
        <v>39</v>
      </c>
      <c r="D71" s="54"/>
      <c r="E71" s="6"/>
      <c r="F71" s="19"/>
      <c r="G71" s="25">
        <v>23547.94</v>
      </c>
      <c r="H71" s="25">
        <v>7.84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4772</v>
      </c>
      <c r="D74" s="54"/>
      <c r="E74" s="6"/>
      <c r="F74" s="19"/>
      <c r="G74" s="24" t="s">
        <v>2</v>
      </c>
      <c r="H74" s="24" t="s">
        <v>2</v>
      </c>
      <c r="I74" s="31"/>
      <c r="J74" s="31"/>
      <c r="K74" s="35"/>
      <c r="L74" s="3"/>
      <c r="AI74" s="3"/>
      <c r="AV74" s="3"/>
      <c r="AX74" s="3"/>
      <c r="BB74" s="3"/>
    </row>
    <row r="75" spans="1:54" x14ac:dyDescent="0.25">
      <c r="B75" s="8"/>
      <c r="C75" s="57" t="s">
        <v>40</v>
      </c>
      <c r="D75" s="54"/>
      <c r="E75" s="6"/>
      <c r="F75" s="19"/>
      <c r="G75" s="24">
        <v>59539.94</v>
      </c>
      <c r="H75" s="24">
        <v>19.819999999999997</v>
      </c>
      <c r="I75" s="31"/>
      <c r="J75" s="31"/>
      <c r="K75" s="35"/>
    </row>
    <row r="76" spans="1:54" x14ac:dyDescent="0.25">
      <c r="C76" s="58" t="s">
        <v>39</v>
      </c>
      <c r="D76" s="54"/>
      <c r="E76" s="6"/>
      <c r="F76" s="19"/>
      <c r="G76" s="25">
        <v>59539.94</v>
      </c>
      <c r="H76" s="25">
        <v>19.819999999999997</v>
      </c>
      <c r="I76" s="31"/>
      <c r="J76" s="31"/>
      <c r="K76" s="35"/>
    </row>
    <row r="77" spans="1:54" x14ac:dyDescent="0.25">
      <c r="C77" s="57"/>
      <c r="D77" s="54"/>
      <c r="E77" s="6"/>
      <c r="F77" s="19"/>
      <c r="G77" s="24"/>
      <c r="H77" s="24"/>
      <c r="I77" s="31"/>
      <c r="J77" s="31"/>
      <c r="K77" s="35"/>
    </row>
    <row r="78" spans="1:54" x14ac:dyDescent="0.25">
      <c r="C78" s="60" t="s">
        <v>41</v>
      </c>
      <c r="D78" s="55"/>
      <c r="E78" s="5"/>
      <c r="F78" s="20"/>
      <c r="G78" s="26">
        <v>300265.46999999997</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85" t="s">
        <v>4843</v>
      </c>
      <c r="E88" s="85" t="s">
        <v>4844</v>
      </c>
      <c r="F88" s="86"/>
    </row>
    <row r="89" spans="3:11" x14ac:dyDescent="0.25">
      <c r="E89" s="2" t="s">
        <v>4859</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14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1285</v>
      </c>
      <c r="J2" s="38" t="s">
        <v>4586</v>
      </c>
    </row>
    <row r="3" spans="1:54" ht="16.5" x14ac:dyDescent="0.3">
      <c r="C3" s="1" t="s">
        <v>26</v>
      </c>
      <c r="D3" s="21" t="s">
        <v>1286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1287</v>
      </c>
      <c r="C26" s="57" t="s">
        <v>1288</v>
      </c>
      <c r="D26" s="54" t="s">
        <v>1289</v>
      </c>
      <c r="E26" s="6" t="s">
        <v>640</v>
      </c>
      <c r="F26" s="19">
        <v>7514300</v>
      </c>
      <c r="G26" s="24">
        <v>7425.43</v>
      </c>
      <c r="H26" s="24">
        <v>0.38</v>
      </c>
      <c r="I26" s="31">
        <v>7.1496276999999999</v>
      </c>
      <c r="J26" s="31"/>
      <c r="K26" s="35"/>
    </row>
    <row r="27" spans="1:11" x14ac:dyDescent="0.25">
      <c r="C27" s="58" t="s">
        <v>39</v>
      </c>
      <c r="D27" s="54"/>
      <c r="E27" s="6"/>
      <c r="F27" s="19"/>
      <c r="G27" s="25">
        <v>7425.43</v>
      </c>
      <c r="H27" s="25">
        <v>0.38</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1290</v>
      </c>
      <c r="C31" s="57" t="s">
        <v>1139</v>
      </c>
      <c r="D31" s="54" t="s">
        <v>1291</v>
      </c>
      <c r="E31" s="6" t="s">
        <v>700</v>
      </c>
      <c r="F31" s="19">
        <v>20000</v>
      </c>
      <c r="G31" s="24">
        <v>98320.5</v>
      </c>
      <c r="H31" s="24">
        <v>5.08</v>
      </c>
      <c r="I31" s="31">
        <v>7.2498836999999998</v>
      </c>
      <c r="J31" s="31"/>
      <c r="K31" s="35" t="s">
        <v>567</v>
      </c>
    </row>
    <row r="32" spans="1:11" x14ac:dyDescent="0.25">
      <c r="B32" s="8" t="s">
        <v>1292</v>
      </c>
      <c r="C32" s="57" t="s">
        <v>1171</v>
      </c>
      <c r="D32" s="54" t="s">
        <v>1293</v>
      </c>
      <c r="E32" s="6" t="s">
        <v>700</v>
      </c>
      <c r="F32" s="19">
        <v>13000</v>
      </c>
      <c r="G32" s="24">
        <v>61743.31</v>
      </c>
      <c r="H32" s="24">
        <v>3.19</v>
      </c>
      <c r="I32" s="31">
        <v>7.2649999999999997</v>
      </c>
      <c r="J32" s="31"/>
      <c r="K32" s="35" t="s">
        <v>567</v>
      </c>
    </row>
    <row r="33" spans="2:11" x14ac:dyDescent="0.25">
      <c r="B33" s="8" t="s">
        <v>1294</v>
      </c>
      <c r="C33" s="57" t="s">
        <v>1295</v>
      </c>
      <c r="D33" s="54" t="s">
        <v>1296</v>
      </c>
      <c r="E33" s="6" t="s">
        <v>700</v>
      </c>
      <c r="F33" s="19">
        <v>11000</v>
      </c>
      <c r="G33" s="24">
        <v>52721.46</v>
      </c>
      <c r="H33" s="24">
        <v>2.73</v>
      </c>
      <c r="I33" s="31">
        <v>7.6950000000000003</v>
      </c>
      <c r="J33" s="31"/>
      <c r="K33" s="35" t="s">
        <v>567</v>
      </c>
    </row>
    <row r="34" spans="2:11" x14ac:dyDescent="0.25">
      <c r="B34" s="8" t="s">
        <v>1297</v>
      </c>
      <c r="C34" s="57" t="s">
        <v>58</v>
      </c>
      <c r="D34" s="54" t="s">
        <v>1298</v>
      </c>
      <c r="E34" s="6" t="s">
        <v>700</v>
      </c>
      <c r="F34" s="19">
        <v>10600</v>
      </c>
      <c r="G34" s="24">
        <v>50552.67</v>
      </c>
      <c r="H34" s="24">
        <v>2.61</v>
      </c>
      <c r="I34" s="31">
        <v>7.7500999999999998</v>
      </c>
      <c r="J34" s="31"/>
      <c r="K34" s="35" t="s">
        <v>567</v>
      </c>
    </row>
    <row r="35" spans="2:11" x14ac:dyDescent="0.25">
      <c r="B35" s="8" t="s">
        <v>1299</v>
      </c>
      <c r="C35" s="57" t="s">
        <v>927</v>
      </c>
      <c r="D35" s="54" t="s">
        <v>1300</v>
      </c>
      <c r="E35" s="6" t="s">
        <v>700</v>
      </c>
      <c r="F35" s="19">
        <v>10000</v>
      </c>
      <c r="G35" s="24">
        <v>48394.2</v>
      </c>
      <c r="H35" s="24">
        <v>2.5</v>
      </c>
      <c r="I35" s="31">
        <v>7.3849</v>
      </c>
      <c r="J35" s="31"/>
      <c r="K35" s="35" t="s">
        <v>567</v>
      </c>
    </row>
    <row r="36" spans="2:11" x14ac:dyDescent="0.25">
      <c r="B36" s="8" t="s">
        <v>1301</v>
      </c>
      <c r="C36" s="57" t="s">
        <v>58</v>
      </c>
      <c r="D36" s="54" t="s">
        <v>1302</v>
      </c>
      <c r="E36" s="6" t="s">
        <v>700</v>
      </c>
      <c r="F36" s="19">
        <v>10000</v>
      </c>
      <c r="G36" s="24">
        <v>46699.55</v>
      </c>
      <c r="H36" s="24">
        <v>2.41</v>
      </c>
      <c r="I36" s="31">
        <v>7.77</v>
      </c>
      <c r="J36" s="31"/>
      <c r="K36" s="35" t="s">
        <v>567</v>
      </c>
    </row>
    <row r="37" spans="2:11" x14ac:dyDescent="0.25">
      <c r="B37" s="8" t="s">
        <v>1303</v>
      </c>
      <c r="C37" s="57" t="s">
        <v>1304</v>
      </c>
      <c r="D37" s="54" t="s">
        <v>1305</v>
      </c>
      <c r="E37" s="6" t="s">
        <v>700</v>
      </c>
      <c r="F37" s="19">
        <v>9700</v>
      </c>
      <c r="G37" s="24">
        <v>46568.29</v>
      </c>
      <c r="H37" s="24">
        <v>2.41</v>
      </c>
      <c r="I37" s="31">
        <v>8.3650000000000002</v>
      </c>
      <c r="J37" s="31"/>
      <c r="K37" s="35" t="s">
        <v>567</v>
      </c>
    </row>
    <row r="38" spans="2:11" x14ac:dyDescent="0.25">
      <c r="B38" s="8" t="s">
        <v>1306</v>
      </c>
      <c r="C38" s="57" t="s">
        <v>589</v>
      </c>
      <c r="D38" s="54" t="s">
        <v>1307</v>
      </c>
      <c r="E38" s="6" t="s">
        <v>700</v>
      </c>
      <c r="F38" s="19">
        <v>8000</v>
      </c>
      <c r="G38" s="24">
        <v>37958.839999999997</v>
      </c>
      <c r="H38" s="24">
        <v>1.96</v>
      </c>
      <c r="I38" s="31">
        <v>7.8825000000000003</v>
      </c>
      <c r="J38" s="31"/>
      <c r="K38" s="35" t="s">
        <v>567</v>
      </c>
    </row>
    <row r="39" spans="2:11" x14ac:dyDescent="0.25">
      <c r="B39" s="8" t="s">
        <v>1308</v>
      </c>
      <c r="C39" s="57" t="s">
        <v>441</v>
      </c>
      <c r="D39" s="54" t="s">
        <v>1309</v>
      </c>
      <c r="E39" s="6" t="s">
        <v>700</v>
      </c>
      <c r="F39" s="19">
        <v>6000</v>
      </c>
      <c r="G39" s="24">
        <v>29507.759999999998</v>
      </c>
      <c r="H39" s="24">
        <v>1.53</v>
      </c>
      <c r="I39" s="31">
        <v>7.08</v>
      </c>
      <c r="J39" s="31"/>
      <c r="K39" s="35" t="s">
        <v>567</v>
      </c>
    </row>
    <row r="40" spans="2:11" x14ac:dyDescent="0.25">
      <c r="B40" s="8" t="s">
        <v>1310</v>
      </c>
      <c r="C40" s="57" t="s">
        <v>1311</v>
      </c>
      <c r="D40" s="54" t="s">
        <v>1312</v>
      </c>
      <c r="E40" s="6" t="s">
        <v>700</v>
      </c>
      <c r="F40" s="19">
        <v>5000</v>
      </c>
      <c r="G40" s="24">
        <v>24864.1</v>
      </c>
      <c r="H40" s="24">
        <v>1.29</v>
      </c>
      <c r="I40" s="31">
        <v>7.3895</v>
      </c>
      <c r="J40" s="31"/>
      <c r="K40" s="35" t="s">
        <v>567</v>
      </c>
    </row>
    <row r="41" spans="2:11" x14ac:dyDescent="0.25">
      <c r="B41" s="8" t="s">
        <v>1313</v>
      </c>
      <c r="C41" s="57" t="s">
        <v>381</v>
      </c>
      <c r="D41" s="54" t="s">
        <v>1314</v>
      </c>
      <c r="E41" s="6" t="s">
        <v>700</v>
      </c>
      <c r="F41" s="19">
        <v>5000</v>
      </c>
      <c r="G41" s="24">
        <v>23936.93</v>
      </c>
      <c r="H41" s="24">
        <v>1.24</v>
      </c>
      <c r="I41" s="31">
        <v>7.5750000000000002</v>
      </c>
      <c r="J41" s="31"/>
      <c r="K41" s="35" t="s">
        <v>567</v>
      </c>
    </row>
    <row r="42" spans="2:11" x14ac:dyDescent="0.25">
      <c r="B42" s="8" t="s">
        <v>1315</v>
      </c>
      <c r="C42" s="57" t="s">
        <v>211</v>
      </c>
      <c r="D42" s="54" t="s">
        <v>1316</v>
      </c>
      <c r="E42" s="6" t="s">
        <v>700</v>
      </c>
      <c r="F42" s="19">
        <v>5000</v>
      </c>
      <c r="G42" s="24">
        <v>23659.25</v>
      </c>
      <c r="H42" s="24">
        <v>1.22</v>
      </c>
      <c r="I42" s="31">
        <v>7.9249999999999998</v>
      </c>
      <c r="J42" s="31"/>
      <c r="K42" s="35" t="s">
        <v>567</v>
      </c>
    </row>
    <row r="43" spans="2:11" x14ac:dyDescent="0.25">
      <c r="B43" s="8" t="s">
        <v>1317</v>
      </c>
      <c r="C43" s="57" t="s">
        <v>102</v>
      </c>
      <c r="D43" s="54" t="s">
        <v>1318</v>
      </c>
      <c r="E43" s="6" t="s">
        <v>700</v>
      </c>
      <c r="F43" s="19">
        <v>5000</v>
      </c>
      <c r="G43" s="24">
        <v>23571.23</v>
      </c>
      <c r="H43" s="24">
        <v>1.22</v>
      </c>
      <c r="I43" s="31">
        <v>7.9298999999999999</v>
      </c>
      <c r="J43" s="31"/>
      <c r="K43" s="35" t="s">
        <v>567</v>
      </c>
    </row>
    <row r="44" spans="2:11" x14ac:dyDescent="0.25">
      <c r="B44" s="8" t="s">
        <v>1319</v>
      </c>
      <c r="C44" s="57" t="s">
        <v>211</v>
      </c>
      <c r="D44" s="54" t="s">
        <v>1320</v>
      </c>
      <c r="E44" s="6" t="s">
        <v>700</v>
      </c>
      <c r="F44" s="19">
        <v>4500</v>
      </c>
      <c r="G44" s="24">
        <v>21319.61</v>
      </c>
      <c r="H44" s="24">
        <v>1.1000000000000001</v>
      </c>
      <c r="I44" s="31">
        <v>7.9249999999999998</v>
      </c>
      <c r="J44" s="31"/>
      <c r="K44" s="35" t="s">
        <v>567</v>
      </c>
    </row>
    <row r="45" spans="2:11" x14ac:dyDescent="0.25">
      <c r="B45" s="8" t="s">
        <v>1321</v>
      </c>
      <c r="C45" s="57" t="s">
        <v>1322</v>
      </c>
      <c r="D45" s="54" t="s">
        <v>1323</v>
      </c>
      <c r="E45" s="6" t="s">
        <v>700</v>
      </c>
      <c r="F45" s="19">
        <v>4300</v>
      </c>
      <c r="G45" s="24">
        <v>19992.759999999998</v>
      </c>
      <c r="H45" s="24">
        <v>1.03</v>
      </c>
      <c r="I45" s="31">
        <v>7.93</v>
      </c>
      <c r="J45" s="31"/>
      <c r="K45" s="35" t="s">
        <v>567</v>
      </c>
    </row>
    <row r="46" spans="2:11" x14ac:dyDescent="0.25">
      <c r="B46" s="8" t="s">
        <v>1324</v>
      </c>
      <c r="C46" s="57" t="s">
        <v>1325</v>
      </c>
      <c r="D46" s="54" t="s">
        <v>1326</v>
      </c>
      <c r="E46" s="6" t="s">
        <v>700</v>
      </c>
      <c r="F46" s="19">
        <v>4000</v>
      </c>
      <c r="G46" s="24">
        <v>19688.580000000002</v>
      </c>
      <c r="H46" s="24">
        <v>1.02</v>
      </c>
      <c r="I46" s="31">
        <v>7.1275000000000004</v>
      </c>
      <c r="J46" s="31"/>
      <c r="K46" s="35" t="s">
        <v>567</v>
      </c>
    </row>
    <row r="47" spans="2:11" x14ac:dyDescent="0.25">
      <c r="B47" s="8" t="s">
        <v>1327</v>
      </c>
      <c r="C47" s="57" t="s">
        <v>102</v>
      </c>
      <c r="D47" s="54" t="s">
        <v>1328</v>
      </c>
      <c r="E47" s="6" t="s">
        <v>700</v>
      </c>
      <c r="F47" s="19">
        <v>4000</v>
      </c>
      <c r="G47" s="24">
        <v>19399.759999999998</v>
      </c>
      <c r="H47" s="24">
        <v>1</v>
      </c>
      <c r="I47" s="31">
        <v>7.7351000000000001</v>
      </c>
      <c r="J47" s="31"/>
      <c r="K47" s="35" t="s">
        <v>567</v>
      </c>
    </row>
    <row r="48" spans="2:11" x14ac:dyDescent="0.25">
      <c r="B48" s="8" t="s">
        <v>1329</v>
      </c>
      <c r="C48" s="57" t="s">
        <v>58</v>
      </c>
      <c r="D48" s="54" t="s">
        <v>1330</v>
      </c>
      <c r="E48" s="6" t="s">
        <v>700</v>
      </c>
      <c r="F48" s="19">
        <v>4000</v>
      </c>
      <c r="G48" s="24">
        <v>19390.400000000001</v>
      </c>
      <c r="H48" s="24">
        <v>1</v>
      </c>
      <c r="I48" s="31">
        <v>7.65</v>
      </c>
      <c r="J48" s="31"/>
      <c r="K48" s="35" t="s">
        <v>567</v>
      </c>
    </row>
    <row r="49" spans="2:11" x14ac:dyDescent="0.25">
      <c r="B49" s="8" t="s">
        <v>1331</v>
      </c>
      <c r="C49" s="57" t="s">
        <v>1332</v>
      </c>
      <c r="D49" s="54" t="s">
        <v>1333</v>
      </c>
      <c r="E49" s="6" t="s">
        <v>700</v>
      </c>
      <c r="F49" s="19">
        <v>4000</v>
      </c>
      <c r="G49" s="24">
        <v>18759.900000000001</v>
      </c>
      <c r="H49" s="24">
        <v>0.97</v>
      </c>
      <c r="I49" s="31">
        <v>7.54</v>
      </c>
      <c r="J49" s="31"/>
      <c r="K49" s="35" t="s">
        <v>567</v>
      </c>
    </row>
    <row r="50" spans="2:11" x14ac:dyDescent="0.25">
      <c r="B50" s="8" t="s">
        <v>1334</v>
      </c>
      <c r="C50" s="57" t="s">
        <v>1335</v>
      </c>
      <c r="D50" s="54" t="s">
        <v>1336</v>
      </c>
      <c r="E50" s="6" t="s">
        <v>700</v>
      </c>
      <c r="F50" s="19">
        <v>3000</v>
      </c>
      <c r="G50" s="24">
        <v>14596.46</v>
      </c>
      <c r="H50" s="24">
        <v>0.75</v>
      </c>
      <c r="I50" s="31">
        <v>7.6448999999999998</v>
      </c>
      <c r="J50" s="31"/>
      <c r="K50" s="35" t="s">
        <v>567</v>
      </c>
    </row>
    <row r="51" spans="2:11" x14ac:dyDescent="0.25">
      <c r="B51" s="8" t="s">
        <v>1337</v>
      </c>
      <c r="C51" s="57" t="s">
        <v>102</v>
      </c>
      <c r="D51" s="54" t="s">
        <v>1338</v>
      </c>
      <c r="E51" s="6" t="s">
        <v>700</v>
      </c>
      <c r="F51" s="19">
        <v>3000</v>
      </c>
      <c r="G51" s="24">
        <v>14552.82</v>
      </c>
      <c r="H51" s="24">
        <v>0.75</v>
      </c>
      <c r="I51" s="31">
        <v>7.7350000000000003</v>
      </c>
      <c r="J51" s="31"/>
      <c r="K51" s="35" t="s">
        <v>567</v>
      </c>
    </row>
    <row r="52" spans="2:11" x14ac:dyDescent="0.25">
      <c r="B52" s="8" t="s">
        <v>1339</v>
      </c>
      <c r="C52" s="57" t="s">
        <v>211</v>
      </c>
      <c r="D52" s="54" t="s">
        <v>1340</v>
      </c>
      <c r="E52" s="6" t="s">
        <v>700</v>
      </c>
      <c r="F52" s="19">
        <v>3000</v>
      </c>
      <c r="G52" s="24">
        <v>14192.64</v>
      </c>
      <c r="H52" s="24">
        <v>0.73</v>
      </c>
      <c r="I52" s="31">
        <v>7.9249999999999998</v>
      </c>
      <c r="J52" s="31"/>
      <c r="K52" s="35" t="s">
        <v>567</v>
      </c>
    </row>
    <row r="53" spans="2:11" x14ac:dyDescent="0.25">
      <c r="B53" s="8" t="s">
        <v>1341</v>
      </c>
      <c r="C53" s="57" t="s">
        <v>1322</v>
      </c>
      <c r="D53" s="54" t="s">
        <v>1342</v>
      </c>
      <c r="E53" s="6" t="s">
        <v>700</v>
      </c>
      <c r="F53" s="19">
        <v>2800</v>
      </c>
      <c r="G53" s="24">
        <v>13403.29</v>
      </c>
      <c r="H53" s="24">
        <v>0.69</v>
      </c>
      <c r="I53" s="31">
        <v>7.8501000000000003</v>
      </c>
      <c r="J53" s="31"/>
      <c r="K53" s="35" t="s">
        <v>567</v>
      </c>
    </row>
    <row r="54" spans="2:11" x14ac:dyDescent="0.25">
      <c r="B54" s="8" t="s">
        <v>1343</v>
      </c>
      <c r="C54" s="57" t="s">
        <v>1344</v>
      </c>
      <c r="D54" s="54" t="s">
        <v>1345</v>
      </c>
      <c r="E54" s="6" t="s">
        <v>700</v>
      </c>
      <c r="F54" s="19">
        <v>2400</v>
      </c>
      <c r="G54" s="24">
        <v>11928.43</v>
      </c>
      <c r="H54" s="24">
        <v>0.62</v>
      </c>
      <c r="I54" s="31">
        <v>7.2996999999999996</v>
      </c>
      <c r="J54" s="31"/>
      <c r="K54" s="35" t="s">
        <v>567</v>
      </c>
    </row>
    <row r="55" spans="2:11" x14ac:dyDescent="0.25">
      <c r="B55" s="8" t="s">
        <v>1346</v>
      </c>
      <c r="C55" s="57" t="s">
        <v>58</v>
      </c>
      <c r="D55" s="54" t="s">
        <v>1347</v>
      </c>
      <c r="E55" s="6" t="s">
        <v>700</v>
      </c>
      <c r="F55" s="19">
        <v>2300</v>
      </c>
      <c r="G55" s="24">
        <v>10893.96</v>
      </c>
      <c r="H55" s="24">
        <v>0.56000000000000005</v>
      </c>
      <c r="I55" s="31">
        <v>7.7500999999999998</v>
      </c>
      <c r="J55" s="31"/>
      <c r="K55" s="35" t="s">
        <v>567</v>
      </c>
    </row>
    <row r="56" spans="2:11" x14ac:dyDescent="0.25">
      <c r="B56" s="8" t="s">
        <v>1348</v>
      </c>
      <c r="C56" s="57" t="s">
        <v>1349</v>
      </c>
      <c r="D56" s="54" t="s">
        <v>1350</v>
      </c>
      <c r="E56" s="6" t="s">
        <v>700</v>
      </c>
      <c r="F56" s="19">
        <v>2000</v>
      </c>
      <c r="G56" s="24">
        <v>9950.7199999999993</v>
      </c>
      <c r="H56" s="24">
        <v>0.51</v>
      </c>
      <c r="I56" s="31">
        <v>7.8601000000000001</v>
      </c>
      <c r="J56" s="31"/>
      <c r="K56" s="35" t="s">
        <v>567</v>
      </c>
    </row>
    <row r="57" spans="2:11" x14ac:dyDescent="0.25">
      <c r="B57" s="8" t="s">
        <v>1351</v>
      </c>
      <c r="C57" s="57" t="s">
        <v>1349</v>
      </c>
      <c r="D57" s="54" t="s">
        <v>1352</v>
      </c>
      <c r="E57" s="6" t="s">
        <v>700</v>
      </c>
      <c r="F57" s="19">
        <v>2000</v>
      </c>
      <c r="G57" s="24">
        <v>9888.57</v>
      </c>
      <c r="H57" s="24">
        <v>0.51</v>
      </c>
      <c r="I57" s="31">
        <v>7.91</v>
      </c>
      <c r="J57" s="31"/>
      <c r="K57" s="35" t="s">
        <v>567</v>
      </c>
    </row>
    <row r="58" spans="2:11" x14ac:dyDescent="0.25">
      <c r="B58" s="8" t="s">
        <v>1353</v>
      </c>
      <c r="C58" s="57" t="s">
        <v>102</v>
      </c>
      <c r="D58" s="54" t="s">
        <v>1354</v>
      </c>
      <c r="E58" s="6" t="s">
        <v>700</v>
      </c>
      <c r="F58" s="19">
        <v>2000</v>
      </c>
      <c r="G58" s="24">
        <v>9804.0300000000007</v>
      </c>
      <c r="H58" s="24">
        <v>0.51</v>
      </c>
      <c r="I58" s="31">
        <v>7.6801000000000004</v>
      </c>
      <c r="J58" s="31"/>
      <c r="K58" s="35" t="s">
        <v>567</v>
      </c>
    </row>
    <row r="59" spans="2:11" x14ac:dyDescent="0.25">
      <c r="B59" s="8" t="s">
        <v>1355</v>
      </c>
      <c r="C59" s="57" t="s">
        <v>1322</v>
      </c>
      <c r="D59" s="54" t="s">
        <v>1356</v>
      </c>
      <c r="E59" s="6" t="s">
        <v>700</v>
      </c>
      <c r="F59" s="19">
        <v>2000</v>
      </c>
      <c r="G59" s="24">
        <v>9630.0499999999993</v>
      </c>
      <c r="H59" s="24">
        <v>0.5</v>
      </c>
      <c r="I59" s="31">
        <v>7.79</v>
      </c>
      <c r="J59" s="31"/>
      <c r="K59" s="35" t="s">
        <v>567</v>
      </c>
    </row>
    <row r="60" spans="2:11" x14ac:dyDescent="0.25">
      <c r="B60" s="8" t="s">
        <v>1357</v>
      </c>
      <c r="C60" s="57" t="s">
        <v>102</v>
      </c>
      <c r="D60" s="54" t="s">
        <v>1358</v>
      </c>
      <c r="E60" s="6" t="s">
        <v>700</v>
      </c>
      <c r="F60" s="19">
        <v>1500</v>
      </c>
      <c r="G60" s="24">
        <v>7138.82</v>
      </c>
      <c r="H60" s="24">
        <v>0.37</v>
      </c>
      <c r="I60" s="31">
        <v>7.8250000000000002</v>
      </c>
      <c r="J60" s="31"/>
      <c r="K60" s="35" t="s">
        <v>567</v>
      </c>
    </row>
    <row r="61" spans="2:11" x14ac:dyDescent="0.25">
      <c r="B61" s="8" t="s">
        <v>1359</v>
      </c>
      <c r="C61" s="57" t="s">
        <v>58</v>
      </c>
      <c r="D61" s="54" t="s">
        <v>1360</v>
      </c>
      <c r="E61" s="6" t="s">
        <v>700</v>
      </c>
      <c r="F61" s="19">
        <v>1000</v>
      </c>
      <c r="G61" s="24">
        <v>4852.53</v>
      </c>
      <c r="H61" s="24">
        <v>0.25</v>
      </c>
      <c r="I61" s="31">
        <v>7.65</v>
      </c>
      <c r="J61" s="31"/>
      <c r="K61" s="35"/>
    </row>
    <row r="62" spans="2:11" x14ac:dyDescent="0.25">
      <c r="B62" s="8" t="s">
        <v>1361</v>
      </c>
      <c r="C62" s="57" t="s">
        <v>58</v>
      </c>
      <c r="D62" s="54" t="s">
        <v>1362</v>
      </c>
      <c r="E62" s="6" t="s">
        <v>700</v>
      </c>
      <c r="F62" s="19">
        <v>500</v>
      </c>
      <c r="G62" s="24">
        <v>2471.48</v>
      </c>
      <c r="H62" s="24">
        <v>0.13</v>
      </c>
      <c r="I62" s="31">
        <v>7.1398999999999999</v>
      </c>
      <c r="J62" s="31"/>
      <c r="K62" s="35" t="s">
        <v>567</v>
      </c>
    </row>
    <row r="63" spans="2:11" x14ac:dyDescent="0.25">
      <c r="C63" s="58" t="s">
        <v>39</v>
      </c>
      <c r="D63" s="54"/>
      <c r="E63" s="6"/>
      <c r="F63" s="19"/>
      <c r="G63" s="25">
        <v>820352.9</v>
      </c>
      <c r="H63" s="25">
        <v>42.39</v>
      </c>
      <c r="I63" s="31"/>
      <c r="J63" s="31"/>
      <c r="K63" s="35"/>
    </row>
    <row r="64" spans="2:11" x14ac:dyDescent="0.25">
      <c r="C64" s="57"/>
      <c r="D64" s="54"/>
      <c r="E64" s="6"/>
      <c r="F64" s="19"/>
      <c r="G64" s="24"/>
      <c r="H64" s="24"/>
      <c r="I64" s="31"/>
      <c r="J64" s="31"/>
      <c r="K64" s="35"/>
    </row>
    <row r="65" spans="2:11" x14ac:dyDescent="0.25">
      <c r="C65" s="59" t="s">
        <v>14</v>
      </c>
      <c r="D65" s="54"/>
      <c r="E65" s="6"/>
      <c r="F65" s="19"/>
      <c r="G65" s="24"/>
      <c r="H65" s="24"/>
      <c r="I65" s="31"/>
      <c r="J65" s="31"/>
      <c r="K65" s="35"/>
    </row>
    <row r="66" spans="2:11" x14ac:dyDescent="0.25">
      <c r="B66" s="8" t="s">
        <v>1363</v>
      </c>
      <c r="C66" s="57" t="s">
        <v>569</v>
      </c>
      <c r="D66" s="54" t="s">
        <v>1364</v>
      </c>
      <c r="E66" s="6" t="s">
        <v>700</v>
      </c>
      <c r="F66" s="19">
        <v>14000</v>
      </c>
      <c r="G66" s="24">
        <v>66656.17</v>
      </c>
      <c r="H66" s="24">
        <v>3.45</v>
      </c>
      <c r="I66" s="31">
        <v>7.2949999999999999</v>
      </c>
      <c r="J66" s="31"/>
      <c r="K66" s="35" t="s">
        <v>567</v>
      </c>
    </row>
    <row r="67" spans="2:11" x14ac:dyDescent="0.25">
      <c r="B67" s="8" t="s">
        <v>1365</v>
      </c>
      <c r="C67" s="57" t="s">
        <v>1191</v>
      </c>
      <c r="D67" s="54" t="s">
        <v>1366</v>
      </c>
      <c r="E67" s="6" t="s">
        <v>700</v>
      </c>
      <c r="F67" s="19">
        <v>11600</v>
      </c>
      <c r="G67" s="24">
        <v>55483.839999999997</v>
      </c>
      <c r="H67" s="24">
        <v>2.87</v>
      </c>
      <c r="I67" s="31">
        <v>7.26</v>
      </c>
      <c r="J67" s="31"/>
      <c r="K67" s="35" t="s">
        <v>567</v>
      </c>
    </row>
    <row r="68" spans="2:11" x14ac:dyDescent="0.25">
      <c r="B68" s="8" t="s">
        <v>1367</v>
      </c>
      <c r="C68" s="57" t="s">
        <v>1196</v>
      </c>
      <c r="D68" s="54" t="s">
        <v>1368</v>
      </c>
      <c r="E68" s="6" t="s">
        <v>1129</v>
      </c>
      <c r="F68" s="19">
        <v>10000</v>
      </c>
      <c r="G68" s="24">
        <v>47517.45</v>
      </c>
      <c r="H68" s="24">
        <v>2.46</v>
      </c>
      <c r="I68" s="31">
        <v>7.42</v>
      </c>
      <c r="J68" s="31"/>
      <c r="K68" s="35" t="s">
        <v>567</v>
      </c>
    </row>
    <row r="69" spans="2:11" x14ac:dyDescent="0.25">
      <c r="B69" s="8" t="s">
        <v>1369</v>
      </c>
      <c r="C69" s="57" t="s">
        <v>564</v>
      </c>
      <c r="D69" s="54" t="s">
        <v>1370</v>
      </c>
      <c r="E69" s="6" t="s">
        <v>700</v>
      </c>
      <c r="F69" s="19">
        <v>10000</v>
      </c>
      <c r="G69" s="24">
        <v>47436.65</v>
      </c>
      <c r="H69" s="24">
        <v>2.4500000000000002</v>
      </c>
      <c r="I69" s="31">
        <v>7.3049999999999997</v>
      </c>
      <c r="J69" s="31"/>
      <c r="K69" s="35" t="s">
        <v>567</v>
      </c>
    </row>
    <row r="70" spans="2:11" x14ac:dyDescent="0.25">
      <c r="B70" s="8" t="s">
        <v>1371</v>
      </c>
      <c r="C70" s="57" t="s">
        <v>66</v>
      </c>
      <c r="D70" s="54" t="s">
        <v>1372</v>
      </c>
      <c r="E70" s="6" t="s">
        <v>700</v>
      </c>
      <c r="F70" s="19">
        <v>10000</v>
      </c>
      <c r="G70" s="24">
        <v>46651.45</v>
      </c>
      <c r="H70" s="24">
        <v>2.41</v>
      </c>
      <c r="I70" s="31">
        <v>7.38</v>
      </c>
      <c r="J70" s="31"/>
      <c r="K70" s="35" t="s">
        <v>567</v>
      </c>
    </row>
    <row r="71" spans="2:11" x14ac:dyDescent="0.25">
      <c r="B71" s="8" t="s">
        <v>1373</v>
      </c>
      <c r="C71" s="57" t="s">
        <v>1225</v>
      </c>
      <c r="D71" s="54" t="s">
        <v>1374</v>
      </c>
      <c r="E71" s="6" t="s">
        <v>1129</v>
      </c>
      <c r="F71" s="19">
        <v>9540</v>
      </c>
      <c r="G71" s="24">
        <v>45929.57</v>
      </c>
      <c r="H71" s="24">
        <v>2.37</v>
      </c>
      <c r="I71" s="31">
        <v>7.2899000000000003</v>
      </c>
      <c r="J71" s="31"/>
      <c r="K71" s="35" t="s">
        <v>567</v>
      </c>
    </row>
    <row r="72" spans="2:11" x14ac:dyDescent="0.25">
      <c r="B72" s="8" t="s">
        <v>1375</v>
      </c>
      <c r="C72" s="57" t="s">
        <v>1191</v>
      </c>
      <c r="D72" s="54" t="s">
        <v>1376</v>
      </c>
      <c r="E72" s="6" t="s">
        <v>700</v>
      </c>
      <c r="F72" s="19">
        <v>9000</v>
      </c>
      <c r="G72" s="24">
        <v>43121.66</v>
      </c>
      <c r="H72" s="24">
        <v>2.23</v>
      </c>
      <c r="I72" s="31">
        <v>7.26</v>
      </c>
      <c r="J72" s="31"/>
      <c r="K72" s="35" t="s">
        <v>567</v>
      </c>
    </row>
    <row r="73" spans="2:11" x14ac:dyDescent="0.25">
      <c r="B73" s="8" t="s">
        <v>1377</v>
      </c>
      <c r="C73" s="57" t="s">
        <v>705</v>
      </c>
      <c r="D73" s="54" t="s">
        <v>1378</v>
      </c>
      <c r="E73" s="6" t="s">
        <v>700</v>
      </c>
      <c r="F73" s="19">
        <v>8000</v>
      </c>
      <c r="G73" s="24">
        <v>38240.92</v>
      </c>
      <c r="H73" s="24">
        <v>1.98</v>
      </c>
      <c r="I73" s="31">
        <v>7.3</v>
      </c>
      <c r="J73" s="31"/>
      <c r="K73" s="35" t="s">
        <v>567</v>
      </c>
    </row>
    <row r="74" spans="2:11" x14ac:dyDescent="0.25">
      <c r="B74" s="8" t="s">
        <v>1379</v>
      </c>
      <c r="C74" s="57" t="s">
        <v>702</v>
      </c>
      <c r="D74" s="54" t="s">
        <v>1380</v>
      </c>
      <c r="E74" s="6" t="s">
        <v>700</v>
      </c>
      <c r="F74" s="19">
        <v>7000</v>
      </c>
      <c r="G74" s="24">
        <v>33267.82</v>
      </c>
      <c r="H74" s="24">
        <v>1.72</v>
      </c>
      <c r="I74" s="31">
        <v>7.3948999999999998</v>
      </c>
      <c r="J74" s="31"/>
      <c r="K74" s="35" t="s">
        <v>567</v>
      </c>
    </row>
    <row r="75" spans="2:11" x14ac:dyDescent="0.25">
      <c r="B75" s="8" t="s">
        <v>1381</v>
      </c>
      <c r="C75" s="57" t="s">
        <v>66</v>
      </c>
      <c r="D75" s="54" t="s">
        <v>1382</v>
      </c>
      <c r="E75" s="6" t="s">
        <v>700</v>
      </c>
      <c r="F75" s="19">
        <v>7000</v>
      </c>
      <c r="G75" s="24">
        <v>32879.32</v>
      </c>
      <c r="H75" s="24">
        <v>1.7</v>
      </c>
      <c r="I75" s="31">
        <v>7.38</v>
      </c>
      <c r="J75" s="31"/>
      <c r="K75" s="35" t="s">
        <v>567</v>
      </c>
    </row>
    <row r="76" spans="2:11" x14ac:dyDescent="0.25">
      <c r="B76" s="8" t="s">
        <v>1383</v>
      </c>
      <c r="C76" s="57" t="s">
        <v>705</v>
      </c>
      <c r="D76" s="54" t="s">
        <v>1384</v>
      </c>
      <c r="E76" s="6" t="s">
        <v>700</v>
      </c>
      <c r="F76" s="19">
        <v>7000</v>
      </c>
      <c r="G76" s="24">
        <v>32849.64</v>
      </c>
      <c r="H76" s="24">
        <v>1.7</v>
      </c>
      <c r="I76" s="31">
        <v>7.49</v>
      </c>
      <c r="J76" s="31"/>
      <c r="K76" s="35" t="s">
        <v>567</v>
      </c>
    </row>
    <row r="77" spans="2:11" x14ac:dyDescent="0.25">
      <c r="B77" s="8" t="s">
        <v>1385</v>
      </c>
      <c r="C77" s="57" t="s">
        <v>120</v>
      </c>
      <c r="D77" s="54" t="s">
        <v>1386</v>
      </c>
      <c r="E77" s="6" t="s">
        <v>700</v>
      </c>
      <c r="F77" s="19">
        <v>6500</v>
      </c>
      <c r="G77" s="24">
        <v>31494.39</v>
      </c>
      <c r="H77" s="24">
        <v>1.63</v>
      </c>
      <c r="I77" s="31">
        <v>7.15</v>
      </c>
      <c r="J77" s="31"/>
      <c r="K77" s="35" t="s">
        <v>567</v>
      </c>
    </row>
    <row r="78" spans="2:11" x14ac:dyDescent="0.25">
      <c r="B78" s="8" t="s">
        <v>1387</v>
      </c>
      <c r="C78" s="57" t="s">
        <v>564</v>
      </c>
      <c r="D78" s="54" t="s">
        <v>1388</v>
      </c>
      <c r="E78" s="6" t="s">
        <v>700</v>
      </c>
      <c r="F78" s="19">
        <v>6000</v>
      </c>
      <c r="G78" s="24">
        <v>29087.759999999998</v>
      </c>
      <c r="H78" s="24">
        <v>1.5</v>
      </c>
      <c r="I78" s="31">
        <v>7.2450999999999999</v>
      </c>
      <c r="J78" s="31"/>
      <c r="K78" s="35" t="s">
        <v>567</v>
      </c>
    </row>
    <row r="79" spans="2:11" x14ac:dyDescent="0.25">
      <c r="B79" s="8" t="s">
        <v>1389</v>
      </c>
      <c r="C79" s="57" t="s">
        <v>1186</v>
      </c>
      <c r="D79" s="54" t="s">
        <v>1390</v>
      </c>
      <c r="E79" s="6" t="s">
        <v>700</v>
      </c>
      <c r="F79" s="19">
        <v>5000</v>
      </c>
      <c r="G79" s="24">
        <v>24259.18</v>
      </c>
      <c r="H79" s="24">
        <v>1.25</v>
      </c>
      <c r="I79" s="31">
        <v>7.1451000000000002</v>
      </c>
      <c r="J79" s="31"/>
      <c r="K79" s="35" t="s">
        <v>567</v>
      </c>
    </row>
    <row r="80" spans="2:11" x14ac:dyDescent="0.25">
      <c r="B80" s="8" t="s">
        <v>1391</v>
      </c>
      <c r="C80" s="57" t="s">
        <v>569</v>
      </c>
      <c r="D80" s="54" t="s">
        <v>1392</v>
      </c>
      <c r="E80" s="6" t="s">
        <v>700</v>
      </c>
      <c r="F80" s="19">
        <v>5000</v>
      </c>
      <c r="G80" s="24">
        <v>24014.65</v>
      </c>
      <c r="H80" s="24">
        <v>1.24</v>
      </c>
      <c r="I80" s="31">
        <v>7.2701000000000002</v>
      </c>
      <c r="J80" s="31"/>
      <c r="K80" s="35" t="s">
        <v>567</v>
      </c>
    </row>
    <row r="81" spans="2:11" x14ac:dyDescent="0.25">
      <c r="B81" s="8" t="s">
        <v>1393</v>
      </c>
      <c r="C81" s="57" t="s">
        <v>66</v>
      </c>
      <c r="D81" s="54" t="s">
        <v>1394</v>
      </c>
      <c r="E81" s="6" t="s">
        <v>700</v>
      </c>
      <c r="F81" s="19">
        <v>5000</v>
      </c>
      <c r="G81" s="24">
        <v>23916.85</v>
      </c>
      <c r="H81" s="24">
        <v>1.24</v>
      </c>
      <c r="I81" s="31">
        <v>7.2500999999999998</v>
      </c>
      <c r="J81" s="31"/>
      <c r="K81" s="35" t="s">
        <v>567</v>
      </c>
    </row>
    <row r="82" spans="2:11" x14ac:dyDescent="0.25">
      <c r="B82" s="8" t="s">
        <v>1395</v>
      </c>
      <c r="C82" s="57" t="s">
        <v>564</v>
      </c>
      <c r="D82" s="54" t="s">
        <v>1396</v>
      </c>
      <c r="E82" s="6" t="s">
        <v>700</v>
      </c>
      <c r="F82" s="19">
        <v>5000</v>
      </c>
      <c r="G82" s="24">
        <v>23565.68</v>
      </c>
      <c r="H82" s="24">
        <v>1.22</v>
      </c>
      <c r="I82" s="31">
        <v>7.4550000000000001</v>
      </c>
      <c r="J82" s="31"/>
      <c r="K82" s="35" t="s">
        <v>567</v>
      </c>
    </row>
    <row r="83" spans="2:11" x14ac:dyDescent="0.25">
      <c r="B83" s="8" t="s">
        <v>1397</v>
      </c>
      <c r="C83" s="57" t="s">
        <v>564</v>
      </c>
      <c r="D83" s="54" t="s">
        <v>1398</v>
      </c>
      <c r="E83" s="6" t="s">
        <v>700</v>
      </c>
      <c r="F83" s="19">
        <v>5000</v>
      </c>
      <c r="G83" s="24">
        <v>23305.43</v>
      </c>
      <c r="H83" s="24">
        <v>1.21</v>
      </c>
      <c r="I83" s="31">
        <v>7.4550000000000001</v>
      </c>
      <c r="J83" s="31"/>
      <c r="K83" s="35" t="s">
        <v>567</v>
      </c>
    </row>
    <row r="84" spans="2:11" x14ac:dyDescent="0.25">
      <c r="B84" s="8" t="s">
        <v>1399</v>
      </c>
      <c r="C84" s="57" t="s">
        <v>705</v>
      </c>
      <c r="D84" s="54" t="s">
        <v>1400</v>
      </c>
      <c r="E84" s="6" t="s">
        <v>700</v>
      </c>
      <c r="F84" s="19">
        <v>4500</v>
      </c>
      <c r="G84" s="24">
        <v>21626.89</v>
      </c>
      <c r="H84" s="24">
        <v>1.1200000000000001</v>
      </c>
      <c r="I84" s="31">
        <v>7.2949999999999999</v>
      </c>
      <c r="J84" s="31"/>
      <c r="K84" s="35" t="s">
        <v>567</v>
      </c>
    </row>
    <row r="85" spans="2:11" x14ac:dyDescent="0.25">
      <c r="B85" s="8" t="s">
        <v>1401</v>
      </c>
      <c r="C85" s="57" t="s">
        <v>66</v>
      </c>
      <c r="D85" s="54" t="s">
        <v>1402</v>
      </c>
      <c r="E85" s="6" t="s">
        <v>700</v>
      </c>
      <c r="F85" s="19">
        <v>4500</v>
      </c>
      <c r="G85" s="24">
        <v>21401.48</v>
      </c>
      <c r="H85" s="24">
        <v>1.1100000000000001</v>
      </c>
      <c r="I85" s="31">
        <v>7.29</v>
      </c>
      <c r="J85" s="31"/>
      <c r="K85" s="35" t="s">
        <v>567</v>
      </c>
    </row>
    <row r="86" spans="2:11" x14ac:dyDescent="0.25">
      <c r="B86" s="8" t="s">
        <v>1281</v>
      </c>
      <c r="C86" s="57" t="s">
        <v>62</v>
      </c>
      <c r="D86" s="54" t="s">
        <v>1282</v>
      </c>
      <c r="E86" s="6" t="s">
        <v>1129</v>
      </c>
      <c r="F86" s="19">
        <v>4000</v>
      </c>
      <c r="G86" s="24">
        <v>19423.3</v>
      </c>
      <c r="H86" s="24">
        <v>1</v>
      </c>
      <c r="I86" s="31">
        <v>7.1299000000000001</v>
      </c>
      <c r="J86" s="31"/>
      <c r="K86" s="35" t="s">
        <v>567</v>
      </c>
    </row>
    <row r="87" spans="2:11" x14ac:dyDescent="0.25">
      <c r="B87" s="8" t="s">
        <v>1403</v>
      </c>
      <c r="C87" s="57" t="s">
        <v>438</v>
      </c>
      <c r="D87" s="54" t="s">
        <v>1404</v>
      </c>
      <c r="E87" s="6" t="s">
        <v>700</v>
      </c>
      <c r="F87" s="19">
        <v>3000</v>
      </c>
      <c r="G87" s="24">
        <v>14347.98</v>
      </c>
      <c r="H87" s="24">
        <v>0.74</v>
      </c>
      <c r="I87" s="31">
        <v>7.2750000000000004</v>
      </c>
      <c r="J87" s="31"/>
      <c r="K87" s="35" t="s">
        <v>567</v>
      </c>
    </row>
    <row r="88" spans="2:11" x14ac:dyDescent="0.25">
      <c r="B88" s="8" t="s">
        <v>1405</v>
      </c>
      <c r="C88" s="57" t="s">
        <v>438</v>
      </c>
      <c r="D88" s="54" t="s">
        <v>1406</v>
      </c>
      <c r="E88" s="6" t="s">
        <v>700</v>
      </c>
      <c r="F88" s="19">
        <v>3000</v>
      </c>
      <c r="G88" s="24">
        <v>14285.72</v>
      </c>
      <c r="H88" s="24">
        <v>0.74</v>
      </c>
      <c r="I88" s="31">
        <v>7.3</v>
      </c>
      <c r="J88" s="31"/>
      <c r="K88" s="35" t="s">
        <v>567</v>
      </c>
    </row>
    <row r="89" spans="2:11" x14ac:dyDescent="0.25">
      <c r="B89" s="8" t="s">
        <v>1231</v>
      </c>
      <c r="C89" s="57" t="s">
        <v>1225</v>
      </c>
      <c r="D89" s="54" t="s">
        <v>1232</v>
      </c>
      <c r="E89" s="6" t="s">
        <v>1129</v>
      </c>
      <c r="F89" s="19">
        <v>2000</v>
      </c>
      <c r="G89" s="24">
        <v>9870.5</v>
      </c>
      <c r="H89" s="24">
        <v>0.51</v>
      </c>
      <c r="I89" s="31">
        <v>6.9401999999999999</v>
      </c>
      <c r="J89" s="31"/>
      <c r="K89" s="35"/>
    </row>
    <row r="90" spans="2:11" x14ac:dyDescent="0.25">
      <c r="B90" s="8" t="s">
        <v>1407</v>
      </c>
      <c r="C90" s="57" t="s">
        <v>564</v>
      </c>
      <c r="D90" s="54" t="s">
        <v>1408</v>
      </c>
      <c r="E90" s="6" t="s">
        <v>700</v>
      </c>
      <c r="F90" s="19">
        <v>2000</v>
      </c>
      <c r="G90" s="24">
        <v>9627.73</v>
      </c>
      <c r="H90" s="24">
        <v>0.5</v>
      </c>
      <c r="I90" s="31">
        <v>7.2750000000000004</v>
      </c>
      <c r="J90" s="31"/>
      <c r="K90" s="35" t="s">
        <v>567</v>
      </c>
    </row>
    <row r="91" spans="2:11" x14ac:dyDescent="0.25">
      <c r="B91" s="8" t="s">
        <v>1409</v>
      </c>
      <c r="C91" s="57" t="s">
        <v>1225</v>
      </c>
      <c r="D91" s="54" t="s">
        <v>1410</v>
      </c>
      <c r="E91" s="6" t="s">
        <v>1129</v>
      </c>
      <c r="F91" s="19">
        <v>2000</v>
      </c>
      <c r="G91" s="24">
        <v>9579.1</v>
      </c>
      <c r="H91" s="24">
        <v>0.5</v>
      </c>
      <c r="I91" s="31">
        <v>7.29</v>
      </c>
      <c r="J91" s="31"/>
      <c r="K91" s="35" t="s">
        <v>567</v>
      </c>
    </row>
    <row r="92" spans="2:11" x14ac:dyDescent="0.25">
      <c r="B92" s="8" t="s">
        <v>1411</v>
      </c>
      <c r="C92" s="57" t="s">
        <v>702</v>
      </c>
      <c r="D92" s="54" t="s">
        <v>1412</v>
      </c>
      <c r="E92" s="6" t="s">
        <v>700</v>
      </c>
      <c r="F92" s="19">
        <v>2000</v>
      </c>
      <c r="G92" s="24">
        <v>9577.36</v>
      </c>
      <c r="H92" s="24">
        <v>0.5</v>
      </c>
      <c r="I92" s="31">
        <v>7.3548999999999998</v>
      </c>
      <c r="J92" s="31"/>
      <c r="K92" s="35" t="s">
        <v>567</v>
      </c>
    </row>
    <row r="93" spans="2:11" x14ac:dyDescent="0.25">
      <c r="B93" s="8" t="s">
        <v>1413</v>
      </c>
      <c r="C93" s="57" t="s">
        <v>62</v>
      </c>
      <c r="D93" s="54" t="s">
        <v>1414</v>
      </c>
      <c r="E93" s="6" t="s">
        <v>1129</v>
      </c>
      <c r="F93" s="19">
        <v>1500</v>
      </c>
      <c r="G93" s="24">
        <v>7243.54</v>
      </c>
      <c r="H93" s="24">
        <v>0.37</v>
      </c>
      <c r="I93" s="31">
        <v>7.1398999999999999</v>
      </c>
      <c r="J93" s="31"/>
      <c r="K93" s="35" t="s">
        <v>567</v>
      </c>
    </row>
    <row r="94" spans="2:11" x14ac:dyDescent="0.25">
      <c r="B94" s="8" t="s">
        <v>1415</v>
      </c>
      <c r="C94" s="57" t="s">
        <v>564</v>
      </c>
      <c r="D94" s="54" t="s">
        <v>1416</v>
      </c>
      <c r="E94" s="6" t="s">
        <v>700</v>
      </c>
      <c r="F94" s="19">
        <v>1500</v>
      </c>
      <c r="G94" s="24">
        <v>7011.65</v>
      </c>
      <c r="H94" s="24">
        <v>0.36</v>
      </c>
      <c r="I94" s="31">
        <v>7.4550999999999998</v>
      </c>
      <c r="J94" s="31"/>
      <c r="K94" s="35"/>
    </row>
    <row r="95" spans="2:11" x14ac:dyDescent="0.25">
      <c r="B95" s="8" t="s">
        <v>1283</v>
      </c>
      <c r="C95" s="57" t="s">
        <v>66</v>
      </c>
      <c r="D95" s="54" t="s">
        <v>1284</v>
      </c>
      <c r="E95" s="6" t="s">
        <v>700</v>
      </c>
      <c r="F95" s="19">
        <v>500</v>
      </c>
      <c r="G95" s="24">
        <v>2424.41</v>
      </c>
      <c r="H95" s="24">
        <v>0.13</v>
      </c>
      <c r="I95" s="31">
        <v>7.2023999999999999</v>
      </c>
      <c r="J95" s="31"/>
      <c r="K95" s="35" t="s">
        <v>567</v>
      </c>
    </row>
    <row r="96" spans="2:11" x14ac:dyDescent="0.25">
      <c r="B96" s="8" t="s">
        <v>1417</v>
      </c>
      <c r="C96" s="57" t="s">
        <v>705</v>
      </c>
      <c r="D96" s="54" t="s">
        <v>1418</v>
      </c>
      <c r="E96" s="6" t="s">
        <v>700</v>
      </c>
      <c r="F96" s="19">
        <v>200</v>
      </c>
      <c r="G96" s="24">
        <v>980.35</v>
      </c>
      <c r="H96" s="24">
        <v>0.05</v>
      </c>
      <c r="I96" s="31">
        <v>7.1711</v>
      </c>
      <c r="J96" s="31"/>
      <c r="K96" s="35" t="s">
        <v>567</v>
      </c>
    </row>
    <row r="97" spans="2:11" x14ac:dyDescent="0.25">
      <c r="B97" s="8" t="s">
        <v>1419</v>
      </c>
      <c r="C97" s="57" t="s">
        <v>105</v>
      </c>
      <c r="D97" s="54" t="s">
        <v>1420</v>
      </c>
      <c r="E97" s="6" t="s">
        <v>1121</v>
      </c>
      <c r="F97" s="19">
        <v>100</v>
      </c>
      <c r="G97" s="24">
        <v>488.03</v>
      </c>
      <c r="H97" s="24">
        <v>0.03</v>
      </c>
      <c r="I97" s="31">
        <v>7.22</v>
      </c>
      <c r="J97" s="31"/>
      <c r="K97" s="35" t="s">
        <v>567</v>
      </c>
    </row>
    <row r="98" spans="2:11" x14ac:dyDescent="0.25">
      <c r="C98" s="58" t="s">
        <v>39</v>
      </c>
      <c r="D98" s="54"/>
      <c r="E98" s="6"/>
      <c r="F98" s="19"/>
      <c r="G98" s="25">
        <v>817566.47</v>
      </c>
      <c r="H98" s="25">
        <v>42.29</v>
      </c>
      <c r="I98" s="31"/>
      <c r="J98" s="31"/>
      <c r="K98" s="35"/>
    </row>
    <row r="99" spans="2:11" x14ac:dyDescent="0.25">
      <c r="C99" s="57"/>
      <c r="D99" s="54"/>
      <c r="E99" s="6"/>
      <c r="F99" s="19"/>
      <c r="G99" s="24"/>
      <c r="H99" s="24"/>
      <c r="I99" s="31"/>
      <c r="J99" s="31"/>
      <c r="K99" s="35"/>
    </row>
    <row r="100" spans="2:11" x14ac:dyDescent="0.25">
      <c r="C100" s="59" t="s">
        <v>15</v>
      </c>
      <c r="D100" s="54"/>
      <c r="E100" s="6"/>
      <c r="F100" s="19"/>
      <c r="G100" s="24"/>
      <c r="H100" s="24"/>
      <c r="I100" s="31"/>
      <c r="J100" s="31"/>
      <c r="K100" s="35"/>
    </row>
    <row r="101" spans="2:11" x14ac:dyDescent="0.25">
      <c r="B101" s="8" t="s">
        <v>1421</v>
      </c>
      <c r="C101" s="57" t="s">
        <v>1422</v>
      </c>
      <c r="D101" s="54" t="s">
        <v>1423</v>
      </c>
      <c r="E101" s="6" t="s">
        <v>640</v>
      </c>
      <c r="F101" s="19">
        <v>225000000</v>
      </c>
      <c r="G101" s="24">
        <v>214340.18</v>
      </c>
      <c r="H101" s="24">
        <v>11.08</v>
      </c>
      <c r="I101" s="31">
        <v>6.85</v>
      </c>
      <c r="J101" s="31"/>
      <c r="K101" s="35"/>
    </row>
    <row r="102" spans="2:11" x14ac:dyDescent="0.25">
      <c r="B102" s="8" t="s">
        <v>1263</v>
      </c>
      <c r="C102" s="57" t="s">
        <v>1264</v>
      </c>
      <c r="D102" s="54" t="s">
        <v>1265</v>
      </c>
      <c r="E102" s="6" t="s">
        <v>640</v>
      </c>
      <c r="F102" s="19">
        <v>35500000</v>
      </c>
      <c r="G102" s="24">
        <v>35284.870000000003</v>
      </c>
      <c r="H102" s="24">
        <v>1.82</v>
      </c>
      <c r="I102" s="31">
        <v>6.7442000000000002</v>
      </c>
      <c r="J102" s="31"/>
      <c r="K102" s="35"/>
    </row>
    <row r="103" spans="2:11" x14ac:dyDescent="0.25">
      <c r="B103" s="8" t="s">
        <v>1424</v>
      </c>
      <c r="C103" s="57" t="s">
        <v>1425</v>
      </c>
      <c r="D103" s="54" t="s">
        <v>1426</v>
      </c>
      <c r="E103" s="6" t="s">
        <v>640</v>
      </c>
      <c r="F103" s="19">
        <v>30000000</v>
      </c>
      <c r="G103" s="24">
        <v>29398.86</v>
      </c>
      <c r="H103" s="24">
        <v>1.52</v>
      </c>
      <c r="I103" s="31">
        <v>6.7849000000000004</v>
      </c>
      <c r="J103" s="31"/>
      <c r="K103" s="35"/>
    </row>
    <row r="104" spans="2:11" x14ac:dyDescent="0.25">
      <c r="B104" s="8" t="s">
        <v>1427</v>
      </c>
      <c r="C104" s="57" t="s">
        <v>1428</v>
      </c>
      <c r="D104" s="54" t="s">
        <v>1429</v>
      </c>
      <c r="E104" s="6" t="s">
        <v>640</v>
      </c>
      <c r="F104" s="19">
        <v>20000000</v>
      </c>
      <c r="G104" s="24">
        <v>19699.240000000002</v>
      </c>
      <c r="H104" s="24">
        <v>1.02</v>
      </c>
      <c r="I104" s="31">
        <v>6.7142999999999997</v>
      </c>
      <c r="J104" s="31"/>
      <c r="K104" s="35"/>
    </row>
    <row r="105" spans="2:11" x14ac:dyDescent="0.25">
      <c r="B105" s="8" t="s">
        <v>1430</v>
      </c>
      <c r="C105" s="57" t="s">
        <v>1431</v>
      </c>
      <c r="D105" s="54" t="s">
        <v>1432</v>
      </c>
      <c r="E105" s="6" t="s">
        <v>640</v>
      </c>
      <c r="F105" s="19">
        <v>20000000</v>
      </c>
      <c r="G105" s="24">
        <v>19348.14</v>
      </c>
      <c r="H105" s="24">
        <v>1</v>
      </c>
      <c r="I105" s="31">
        <v>6.8318000000000003</v>
      </c>
      <c r="J105" s="31"/>
      <c r="K105" s="35"/>
    </row>
    <row r="106" spans="2:11" x14ac:dyDescent="0.25">
      <c r="B106" s="8" t="s">
        <v>1433</v>
      </c>
      <c r="C106" s="57" t="s">
        <v>1434</v>
      </c>
      <c r="D106" s="54" t="s">
        <v>1435</v>
      </c>
      <c r="E106" s="6" t="s">
        <v>640</v>
      </c>
      <c r="F106" s="19">
        <v>15000000</v>
      </c>
      <c r="G106" s="24">
        <v>14797.68</v>
      </c>
      <c r="H106" s="24">
        <v>0.77</v>
      </c>
      <c r="I106" s="31">
        <v>6.6542000000000003</v>
      </c>
      <c r="J106" s="31"/>
      <c r="K106" s="35"/>
    </row>
    <row r="107" spans="2:11" x14ac:dyDescent="0.25">
      <c r="B107" s="8" t="s">
        <v>1436</v>
      </c>
      <c r="C107" s="57" t="s">
        <v>1437</v>
      </c>
      <c r="D107" s="54" t="s">
        <v>1438</v>
      </c>
      <c r="E107" s="6" t="s">
        <v>640</v>
      </c>
      <c r="F107" s="19">
        <v>2000000</v>
      </c>
      <c r="G107" s="24">
        <v>1998.19</v>
      </c>
      <c r="H107" s="24">
        <v>0.1</v>
      </c>
      <c r="I107" s="31">
        <v>6.6234999999999999</v>
      </c>
      <c r="J107" s="31"/>
      <c r="K107" s="35"/>
    </row>
    <row r="108" spans="2:11" x14ac:dyDescent="0.25">
      <c r="C108" s="58" t="s">
        <v>39</v>
      </c>
      <c r="D108" s="54"/>
      <c r="E108" s="6"/>
      <c r="F108" s="19"/>
      <c r="G108" s="25">
        <v>334867.15999999997</v>
      </c>
      <c r="H108" s="25">
        <v>17.309999999999999</v>
      </c>
      <c r="I108" s="31"/>
      <c r="J108" s="31"/>
      <c r="K108" s="35"/>
    </row>
    <row r="109" spans="2:11" x14ac:dyDescent="0.25">
      <c r="C109" s="57"/>
      <c r="D109" s="54"/>
      <c r="E109" s="6"/>
      <c r="F109" s="19"/>
      <c r="G109" s="24"/>
      <c r="H109" s="24"/>
      <c r="I109" s="31"/>
      <c r="J109" s="31"/>
      <c r="K109" s="35"/>
    </row>
    <row r="110" spans="2:11" x14ac:dyDescent="0.25">
      <c r="C110" s="58" t="s">
        <v>16</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17</v>
      </c>
      <c r="D112" s="54"/>
      <c r="E112" s="6"/>
      <c r="F112" s="19"/>
      <c r="G112" s="24"/>
      <c r="H112" s="24"/>
      <c r="I112" s="31"/>
      <c r="J112" s="31"/>
      <c r="K112" s="35"/>
    </row>
    <row r="113" spans="1:11" x14ac:dyDescent="0.25">
      <c r="B113" s="8" t="s">
        <v>1439</v>
      </c>
      <c r="C113" s="57" t="s">
        <v>1440</v>
      </c>
      <c r="D113" s="54" t="s">
        <v>1441</v>
      </c>
      <c r="E113" s="6" t="s">
        <v>640</v>
      </c>
      <c r="F113" s="19">
        <v>957100</v>
      </c>
      <c r="G113" s="24">
        <v>939.25</v>
      </c>
      <c r="H113" s="24">
        <v>0.05</v>
      </c>
      <c r="I113" s="31">
        <v>6.7328999999999999</v>
      </c>
      <c r="J113" s="31"/>
      <c r="K113" s="35"/>
    </row>
    <row r="114" spans="1:11" x14ac:dyDescent="0.25">
      <c r="C114" s="58" t="s">
        <v>39</v>
      </c>
      <c r="D114" s="54"/>
      <c r="E114" s="6"/>
      <c r="F114" s="19"/>
      <c r="G114" s="25">
        <v>939.25</v>
      </c>
      <c r="H114" s="25">
        <v>0.05</v>
      </c>
      <c r="I114" s="31"/>
      <c r="J114" s="31"/>
      <c r="K114" s="35"/>
    </row>
    <row r="115" spans="1:11" x14ac:dyDescent="0.25">
      <c r="C115" s="57"/>
      <c r="D115" s="54"/>
      <c r="E115" s="6"/>
      <c r="F115" s="19"/>
      <c r="G115" s="24"/>
      <c r="H115" s="24"/>
      <c r="I115" s="31"/>
      <c r="J115" s="31"/>
      <c r="K115" s="35"/>
    </row>
    <row r="116" spans="1:11" x14ac:dyDescent="0.25">
      <c r="C116" s="58" t="s">
        <v>18</v>
      </c>
      <c r="D116" s="54"/>
      <c r="E116" s="6"/>
      <c r="F116" s="19"/>
      <c r="G116" s="24"/>
      <c r="H116" s="24"/>
      <c r="I116" s="31"/>
      <c r="J116" s="31"/>
      <c r="K116" s="35"/>
    </row>
    <row r="117" spans="1:11" x14ac:dyDescent="0.25">
      <c r="C117" s="57"/>
      <c r="D117" s="54"/>
      <c r="E117" s="6"/>
      <c r="F117" s="19"/>
      <c r="G117" s="24"/>
      <c r="H117" s="24"/>
      <c r="I117" s="31"/>
      <c r="J117" s="31"/>
      <c r="K117" s="35"/>
    </row>
    <row r="118" spans="1:11" x14ac:dyDescent="0.25">
      <c r="C118" s="58" t="s">
        <v>19</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20</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21</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22</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23</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A128" s="10"/>
      <c r="B128" s="28"/>
      <c r="C128" s="58" t="s">
        <v>24</v>
      </c>
      <c r="D128" s="54"/>
      <c r="E128" s="6"/>
      <c r="F128" s="19"/>
      <c r="G128" s="24"/>
      <c r="H128" s="24"/>
      <c r="I128" s="31"/>
      <c r="J128" s="31"/>
      <c r="K128" s="35"/>
    </row>
    <row r="129" spans="1:54" s="2" customFormat="1" ht="13.5" x14ac:dyDescent="0.25">
      <c r="A129" s="28"/>
      <c r="B129" s="28"/>
      <c r="C129" s="57" t="s">
        <v>4772</v>
      </c>
      <c r="D129" s="54"/>
      <c r="E129" s="6"/>
      <c r="F129" s="19"/>
      <c r="G129" s="24" t="s">
        <v>2</v>
      </c>
      <c r="H129" s="24" t="s">
        <v>2</v>
      </c>
      <c r="I129" s="31"/>
      <c r="J129" s="31"/>
      <c r="K129" s="35"/>
      <c r="L129" s="3"/>
      <c r="AI129" s="3"/>
      <c r="AV129" s="3"/>
      <c r="AX129" s="3"/>
      <c r="BB129" s="3"/>
    </row>
    <row r="130" spans="1:54" x14ac:dyDescent="0.25">
      <c r="B130" s="8"/>
      <c r="C130" s="57" t="s">
        <v>40</v>
      </c>
      <c r="D130" s="54"/>
      <c r="E130" s="6"/>
      <c r="F130" s="19"/>
      <c r="G130" s="24">
        <v>-47183.33</v>
      </c>
      <c r="H130" s="24">
        <v>-2.42</v>
      </c>
      <c r="I130" s="31"/>
      <c r="J130" s="31"/>
      <c r="K130" s="35"/>
    </row>
    <row r="131" spans="1:54" x14ac:dyDescent="0.25">
      <c r="C131" s="58" t="s">
        <v>39</v>
      </c>
      <c r="D131" s="54"/>
      <c r="E131" s="6"/>
      <c r="F131" s="19"/>
      <c r="G131" s="25">
        <v>-47183.33</v>
      </c>
      <c r="H131" s="25">
        <v>-2.42</v>
      </c>
      <c r="I131" s="31"/>
      <c r="J131" s="31"/>
      <c r="K131" s="35"/>
    </row>
    <row r="132" spans="1:54" x14ac:dyDescent="0.25">
      <c r="C132" s="57"/>
      <c r="D132" s="54"/>
      <c r="E132" s="6"/>
      <c r="F132" s="19"/>
      <c r="G132" s="24"/>
      <c r="H132" s="24"/>
      <c r="I132" s="31"/>
      <c r="J132" s="31"/>
      <c r="K132" s="35"/>
    </row>
    <row r="133" spans="1:54" x14ac:dyDescent="0.25">
      <c r="C133" s="60" t="s">
        <v>41</v>
      </c>
      <c r="D133" s="55"/>
      <c r="E133" s="5"/>
      <c r="F133" s="20"/>
      <c r="G133" s="26">
        <v>1933967.88</v>
      </c>
      <c r="H133" s="26">
        <v>100</v>
      </c>
      <c r="I133" s="32"/>
      <c r="J133" s="32"/>
      <c r="K133" s="36"/>
    </row>
    <row r="136" spans="1:54" x14ac:dyDescent="0.25">
      <c r="C136" s="1" t="s">
        <v>42</v>
      </c>
    </row>
    <row r="137" spans="1:54" x14ac:dyDescent="0.25">
      <c r="C137" s="37" t="s">
        <v>43</v>
      </c>
      <c r="D137" s="37"/>
      <c r="E137" s="37"/>
      <c r="F137" s="37"/>
      <c r="G137" s="37"/>
      <c r="H137" s="37"/>
      <c r="I137" s="37"/>
      <c r="J137" s="37"/>
      <c r="K137" s="37"/>
    </row>
    <row r="138" spans="1:54" x14ac:dyDescent="0.25">
      <c r="C138" s="2" t="s">
        <v>44</v>
      </c>
    </row>
    <row r="139" spans="1:54" x14ac:dyDescent="0.25">
      <c r="C139" s="2" t="s">
        <v>45</v>
      </c>
    </row>
    <row r="140" spans="1:54" x14ac:dyDescent="0.25">
      <c r="C140" s="2" t="s">
        <v>46</v>
      </c>
    </row>
    <row r="141" spans="1:54" x14ac:dyDescent="0.25">
      <c r="C141" s="2" t="s">
        <v>47</v>
      </c>
    </row>
    <row r="142" spans="1:54" x14ac:dyDescent="0.25">
      <c r="C142" s="2" t="s">
        <v>4774</v>
      </c>
    </row>
    <row r="144" spans="1:54" x14ac:dyDescent="0.25">
      <c r="C144" s="85" t="s">
        <v>4843</v>
      </c>
      <c r="E144" s="85" t="s">
        <v>4844</v>
      </c>
      <c r="F144" s="86"/>
    </row>
    <row r="145" spans="5:5" x14ac:dyDescent="0.25">
      <c r="E145" s="2" t="s">
        <v>4860</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2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1442</v>
      </c>
      <c r="J2" s="38" t="s">
        <v>4586</v>
      </c>
    </row>
    <row r="3" spans="1:54" ht="16.5" x14ac:dyDescent="0.3">
      <c r="C3" s="1" t="s">
        <v>26</v>
      </c>
      <c r="D3" s="21" t="s">
        <v>1443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558</v>
      </c>
      <c r="D15" s="54"/>
      <c r="E15" s="6"/>
      <c r="F15" s="19"/>
      <c r="G15" s="24"/>
      <c r="H15" s="24"/>
      <c r="I15" s="31"/>
      <c r="J15" s="31"/>
      <c r="K15" s="35"/>
    </row>
    <row r="16" spans="1:54" x14ac:dyDescent="0.25">
      <c r="B16" s="8" t="s">
        <v>559</v>
      </c>
      <c r="C16" s="57" t="s">
        <v>560</v>
      </c>
      <c r="D16" s="54" t="s">
        <v>561</v>
      </c>
      <c r="E16" s="6" t="s">
        <v>562</v>
      </c>
      <c r="F16" s="19">
        <v>5000000</v>
      </c>
      <c r="G16" s="24">
        <v>5000</v>
      </c>
      <c r="H16" s="24">
        <v>1.8</v>
      </c>
      <c r="I16" s="31"/>
      <c r="J16" s="31"/>
      <c r="K16" s="35" t="s">
        <v>4812</v>
      </c>
    </row>
    <row r="17" spans="1:11" x14ac:dyDescent="0.25">
      <c r="C17" s="58" t="s">
        <v>39</v>
      </c>
      <c r="D17" s="54"/>
      <c r="E17" s="6"/>
      <c r="F17" s="19"/>
      <c r="G17" s="25">
        <v>5000</v>
      </c>
      <c r="H17" s="25">
        <v>1.8</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1444</v>
      </c>
      <c r="C21" s="57" t="s">
        <v>735</v>
      </c>
      <c r="D21" s="54" t="s">
        <v>1445</v>
      </c>
      <c r="E21" s="6" t="s">
        <v>1446</v>
      </c>
      <c r="F21" s="19">
        <v>12200</v>
      </c>
      <c r="G21" s="24">
        <v>12148.87</v>
      </c>
      <c r="H21" s="24">
        <v>4.38</v>
      </c>
      <c r="I21" s="31">
        <v>8.6550999999999991</v>
      </c>
      <c r="J21" s="31"/>
      <c r="K21" s="35" t="s">
        <v>567</v>
      </c>
    </row>
    <row r="22" spans="1:11" x14ac:dyDescent="0.25">
      <c r="B22" s="8" t="s">
        <v>1447</v>
      </c>
      <c r="C22" s="57" t="s">
        <v>1139</v>
      </c>
      <c r="D22" s="54" t="s">
        <v>1448</v>
      </c>
      <c r="E22" s="6" t="s">
        <v>1446</v>
      </c>
      <c r="F22" s="19">
        <v>1000</v>
      </c>
      <c r="G22" s="24">
        <v>10003.33</v>
      </c>
      <c r="H22" s="24">
        <v>3.61</v>
      </c>
      <c r="I22" s="31">
        <v>7.3150000000000004</v>
      </c>
      <c r="J22" s="31"/>
      <c r="K22" s="35" t="s">
        <v>567</v>
      </c>
    </row>
    <row r="23" spans="1:11" x14ac:dyDescent="0.25">
      <c r="B23" s="8" t="s">
        <v>737</v>
      </c>
      <c r="C23" s="57" t="s">
        <v>738</v>
      </c>
      <c r="D23" s="54" t="s">
        <v>739</v>
      </c>
      <c r="E23" s="6" t="s">
        <v>740</v>
      </c>
      <c r="F23" s="19">
        <v>900</v>
      </c>
      <c r="G23" s="24">
        <v>8772.19</v>
      </c>
      <c r="H23" s="24">
        <v>3.16</v>
      </c>
      <c r="I23" s="31">
        <v>9.6491000000000007</v>
      </c>
      <c r="J23" s="31"/>
      <c r="K23" s="35" t="s">
        <v>567</v>
      </c>
    </row>
    <row r="24" spans="1:11" x14ac:dyDescent="0.25">
      <c r="B24" s="8" t="s">
        <v>629</v>
      </c>
      <c r="C24" s="57" t="s">
        <v>630</v>
      </c>
      <c r="D24" s="54" t="s">
        <v>631</v>
      </c>
      <c r="E24" s="6" t="s">
        <v>632</v>
      </c>
      <c r="F24" s="19">
        <v>8000</v>
      </c>
      <c r="G24" s="24">
        <v>8057.39</v>
      </c>
      <c r="H24" s="24">
        <v>2.91</v>
      </c>
      <c r="I24" s="31">
        <v>9.2600999999999996</v>
      </c>
      <c r="J24" s="31"/>
      <c r="K24" s="35" t="s">
        <v>567</v>
      </c>
    </row>
    <row r="25" spans="1:11" x14ac:dyDescent="0.25">
      <c r="B25" s="8" t="s">
        <v>1449</v>
      </c>
      <c r="C25" s="57" t="s">
        <v>1450</v>
      </c>
      <c r="D25" s="54" t="s">
        <v>1451</v>
      </c>
      <c r="E25" s="6" t="s">
        <v>733</v>
      </c>
      <c r="F25" s="19">
        <v>7860</v>
      </c>
      <c r="G25" s="24">
        <v>7860.25</v>
      </c>
      <c r="H25" s="24">
        <v>2.83</v>
      </c>
      <c r="I25" s="31">
        <v>10.5883</v>
      </c>
      <c r="J25" s="31"/>
      <c r="K25" s="35" t="s">
        <v>567</v>
      </c>
    </row>
    <row r="26" spans="1:11" x14ac:dyDescent="0.25">
      <c r="B26" s="8" t="s">
        <v>1452</v>
      </c>
      <c r="C26" s="57" t="s">
        <v>1453</v>
      </c>
      <c r="D26" s="54" t="s">
        <v>1454</v>
      </c>
      <c r="E26" s="6" t="s">
        <v>1455</v>
      </c>
      <c r="F26" s="19">
        <v>750</v>
      </c>
      <c r="G26" s="24">
        <v>7507.38</v>
      </c>
      <c r="H26" s="24">
        <v>2.71</v>
      </c>
      <c r="I26" s="31">
        <v>9.0947999999999993</v>
      </c>
      <c r="J26" s="31"/>
      <c r="K26" s="35" t="s">
        <v>567</v>
      </c>
    </row>
    <row r="27" spans="1:11" x14ac:dyDescent="0.25">
      <c r="B27" s="8" t="s">
        <v>1456</v>
      </c>
      <c r="C27" s="57" t="s">
        <v>1457</v>
      </c>
      <c r="D27" s="54" t="s">
        <v>1458</v>
      </c>
      <c r="E27" s="6" t="s">
        <v>591</v>
      </c>
      <c r="F27" s="19">
        <v>7500</v>
      </c>
      <c r="G27" s="24">
        <v>7487.14</v>
      </c>
      <c r="H27" s="24">
        <v>2.7</v>
      </c>
      <c r="I27" s="31">
        <v>8.2898999999999994</v>
      </c>
      <c r="J27" s="31"/>
      <c r="K27" s="35" t="s">
        <v>567</v>
      </c>
    </row>
    <row r="28" spans="1:11" x14ac:dyDescent="0.25">
      <c r="B28" s="8" t="s">
        <v>1459</v>
      </c>
      <c r="C28" s="57" t="s">
        <v>966</v>
      </c>
      <c r="D28" s="54" t="s">
        <v>1460</v>
      </c>
      <c r="E28" s="6" t="s">
        <v>1455</v>
      </c>
      <c r="F28" s="19">
        <v>750</v>
      </c>
      <c r="G28" s="24">
        <v>7466.27</v>
      </c>
      <c r="H28" s="24">
        <v>2.69</v>
      </c>
      <c r="I28" s="31">
        <v>8.4199000000000002</v>
      </c>
      <c r="J28" s="31"/>
      <c r="K28" s="35" t="s">
        <v>567</v>
      </c>
    </row>
    <row r="29" spans="1:11" x14ac:dyDescent="0.25">
      <c r="B29" s="8" t="s">
        <v>1461</v>
      </c>
      <c r="C29" s="57" t="s">
        <v>263</v>
      </c>
      <c r="D29" s="54" t="s">
        <v>1462</v>
      </c>
      <c r="E29" s="6" t="s">
        <v>591</v>
      </c>
      <c r="F29" s="19">
        <v>750</v>
      </c>
      <c r="G29" s="24">
        <v>7434.68</v>
      </c>
      <c r="H29" s="24">
        <v>2.68</v>
      </c>
      <c r="I29" s="31">
        <v>8.1849000000000007</v>
      </c>
      <c r="J29" s="31"/>
      <c r="K29" s="35" t="s">
        <v>567</v>
      </c>
    </row>
    <row r="30" spans="1:11" x14ac:dyDescent="0.25">
      <c r="B30" s="8" t="s">
        <v>1463</v>
      </c>
      <c r="C30" s="57" t="s">
        <v>1074</v>
      </c>
      <c r="D30" s="54" t="s">
        <v>1464</v>
      </c>
      <c r="E30" s="6" t="s">
        <v>591</v>
      </c>
      <c r="F30" s="19">
        <v>750</v>
      </c>
      <c r="G30" s="24">
        <v>7347.26</v>
      </c>
      <c r="H30" s="24">
        <v>2.65</v>
      </c>
      <c r="I30" s="31">
        <v>8.1198999999999995</v>
      </c>
      <c r="J30" s="31"/>
      <c r="K30" s="35" t="s">
        <v>567</v>
      </c>
    </row>
    <row r="31" spans="1:11" x14ac:dyDescent="0.25">
      <c r="B31" s="8" t="s">
        <v>568</v>
      </c>
      <c r="C31" s="57" t="s">
        <v>569</v>
      </c>
      <c r="D31" s="54" t="s">
        <v>570</v>
      </c>
      <c r="E31" s="6" t="s">
        <v>566</v>
      </c>
      <c r="F31" s="19">
        <v>7000</v>
      </c>
      <c r="G31" s="24">
        <v>7003.57</v>
      </c>
      <c r="H31" s="24">
        <v>2.5299999999999998</v>
      </c>
      <c r="I31" s="31">
        <v>7.5616000000000003</v>
      </c>
      <c r="J31" s="31"/>
      <c r="K31" s="35"/>
    </row>
    <row r="32" spans="1:11" x14ac:dyDescent="0.25">
      <c r="B32" s="8" t="s">
        <v>1465</v>
      </c>
      <c r="C32" s="57" t="s">
        <v>1074</v>
      </c>
      <c r="D32" s="54" t="s">
        <v>1466</v>
      </c>
      <c r="E32" s="6" t="s">
        <v>591</v>
      </c>
      <c r="F32" s="19">
        <v>650</v>
      </c>
      <c r="G32" s="24">
        <v>6496.57</v>
      </c>
      <c r="H32" s="24">
        <v>2.34</v>
      </c>
      <c r="I32" s="31">
        <v>7.2900999999999998</v>
      </c>
      <c r="J32" s="31"/>
      <c r="K32" s="35" t="s">
        <v>567</v>
      </c>
    </row>
    <row r="33" spans="2:11" x14ac:dyDescent="0.25">
      <c r="B33" s="8" t="s">
        <v>1468</v>
      </c>
      <c r="C33" s="57" t="s">
        <v>1469</v>
      </c>
      <c r="D33" s="54" t="s">
        <v>1470</v>
      </c>
      <c r="E33" s="6" t="s">
        <v>1050</v>
      </c>
      <c r="F33" s="19">
        <v>650</v>
      </c>
      <c r="G33" s="24">
        <v>6035.98</v>
      </c>
      <c r="H33" s="24">
        <v>2.1800000000000002</v>
      </c>
      <c r="I33" s="31">
        <v>12.165800000000001</v>
      </c>
      <c r="J33" s="31"/>
      <c r="K33" s="35" t="s">
        <v>567</v>
      </c>
    </row>
    <row r="34" spans="2:11" x14ac:dyDescent="0.25">
      <c r="B34" s="8" t="s">
        <v>582</v>
      </c>
      <c r="C34" s="57" t="s">
        <v>583</v>
      </c>
      <c r="D34" s="54" t="s">
        <v>584</v>
      </c>
      <c r="E34" s="6" t="s">
        <v>585</v>
      </c>
      <c r="F34" s="19">
        <v>6000</v>
      </c>
      <c r="G34" s="24">
        <v>6015.91</v>
      </c>
      <c r="H34" s="24">
        <v>2.17</v>
      </c>
      <c r="I34" s="31">
        <v>8.0548999999999999</v>
      </c>
      <c r="J34" s="31"/>
      <c r="K34" s="35" t="s">
        <v>567</v>
      </c>
    </row>
    <row r="35" spans="2:11" x14ac:dyDescent="0.25">
      <c r="B35" s="8" t="s">
        <v>1471</v>
      </c>
      <c r="C35" s="57" t="s">
        <v>1472</v>
      </c>
      <c r="D35" s="54" t="s">
        <v>1473</v>
      </c>
      <c r="E35" s="6" t="s">
        <v>591</v>
      </c>
      <c r="F35" s="19">
        <v>600</v>
      </c>
      <c r="G35" s="24">
        <v>6001.1</v>
      </c>
      <c r="H35" s="24">
        <v>2.16</v>
      </c>
      <c r="I35" s="31">
        <v>7.6848999999999998</v>
      </c>
      <c r="J35" s="31"/>
      <c r="K35" s="35" t="s">
        <v>567</v>
      </c>
    </row>
    <row r="36" spans="2:11" x14ac:dyDescent="0.25">
      <c r="B36" s="8" t="s">
        <v>1474</v>
      </c>
      <c r="C36" s="57" t="s">
        <v>1475</v>
      </c>
      <c r="D36" s="54" t="s">
        <v>1476</v>
      </c>
      <c r="E36" s="6" t="s">
        <v>591</v>
      </c>
      <c r="F36" s="19">
        <v>550</v>
      </c>
      <c r="G36" s="24">
        <v>5679.89</v>
      </c>
      <c r="H36" s="24">
        <v>2.0499999999999998</v>
      </c>
      <c r="I36" s="31">
        <v>8.9550000000000001</v>
      </c>
      <c r="J36" s="31"/>
      <c r="K36" s="35" t="s">
        <v>567</v>
      </c>
    </row>
    <row r="37" spans="2:11" x14ac:dyDescent="0.25">
      <c r="B37" s="8" t="s">
        <v>1477</v>
      </c>
      <c r="C37" s="57" t="s">
        <v>413</v>
      </c>
      <c r="D37" s="54" t="s">
        <v>1478</v>
      </c>
      <c r="E37" s="6" t="s">
        <v>636</v>
      </c>
      <c r="F37" s="19">
        <v>500</v>
      </c>
      <c r="G37" s="24">
        <v>5083.29</v>
      </c>
      <c r="H37" s="24">
        <v>1.83</v>
      </c>
      <c r="I37" s="31">
        <v>8.1999999999999993</v>
      </c>
      <c r="J37" s="31"/>
      <c r="K37" s="35" t="s">
        <v>567</v>
      </c>
    </row>
    <row r="38" spans="2:11" x14ac:dyDescent="0.25">
      <c r="B38" s="8" t="s">
        <v>1479</v>
      </c>
      <c r="C38" s="57" t="s">
        <v>1480</v>
      </c>
      <c r="D38" s="54" t="s">
        <v>1481</v>
      </c>
      <c r="E38" s="6" t="s">
        <v>1482</v>
      </c>
      <c r="F38" s="19">
        <v>5000</v>
      </c>
      <c r="G38" s="24">
        <v>5033.3599999999997</v>
      </c>
      <c r="H38" s="24">
        <v>1.82</v>
      </c>
      <c r="I38" s="31">
        <v>7.5125000000000002</v>
      </c>
      <c r="J38" s="31"/>
      <c r="K38" s="35" t="s">
        <v>567</v>
      </c>
    </row>
    <row r="39" spans="2:11" x14ac:dyDescent="0.25">
      <c r="B39" s="8" t="s">
        <v>1483</v>
      </c>
      <c r="C39" s="57" t="s">
        <v>604</v>
      </c>
      <c r="D39" s="54" t="s">
        <v>1484</v>
      </c>
      <c r="E39" s="6" t="s">
        <v>566</v>
      </c>
      <c r="F39" s="19">
        <v>500</v>
      </c>
      <c r="G39" s="24">
        <v>5009.09</v>
      </c>
      <c r="H39" s="24">
        <v>1.81</v>
      </c>
      <c r="I39" s="31">
        <v>7.49</v>
      </c>
      <c r="J39" s="31"/>
      <c r="K39" s="35" t="s">
        <v>567</v>
      </c>
    </row>
    <row r="40" spans="2:11" x14ac:dyDescent="0.25">
      <c r="B40" s="8" t="s">
        <v>1485</v>
      </c>
      <c r="C40" s="57" t="s">
        <v>1457</v>
      </c>
      <c r="D40" s="54" t="s">
        <v>1486</v>
      </c>
      <c r="E40" s="6" t="s">
        <v>1455</v>
      </c>
      <c r="F40" s="19">
        <v>500</v>
      </c>
      <c r="G40" s="24">
        <v>4921.46</v>
      </c>
      <c r="H40" s="24">
        <v>1.77</v>
      </c>
      <c r="I40" s="31">
        <v>8.2898999999999994</v>
      </c>
      <c r="J40" s="31"/>
      <c r="K40" s="35" t="s">
        <v>567</v>
      </c>
    </row>
    <row r="41" spans="2:11" x14ac:dyDescent="0.25">
      <c r="B41" s="8" t="s">
        <v>1487</v>
      </c>
      <c r="C41" s="57" t="s">
        <v>1488</v>
      </c>
      <c r="D41" s="54" t="s">
        <v>1489</v>
      </c>
      <c r="E41" s="6" t="s">
        <v>591</v>
      </c>
      <c r="F41" s="19">
        <v>490</v>
      </c>
      <c r="G41" s="24">
        <v>4864.7</v>
      </c>
      <c r="H41" s="24">
        <v>1.75</v>
      </c>
      <c r="I41" s="31">
        <v>8.3249999999999993</v>
      </c>
      <c r="J41" s="31"/>
      <c r="K41" s="35" t="s">
        <v>567</v>
      </c>
    </row>
    <row r="42" spans="2:11" x14ac:dyDescent="0.25">
      <c r="B42" s="8" t="s">
        <v>1490</v>
      </c>
      <c r="C42" s="57" t="s">
        <v>1311</v>
      </c>
      <c r="D42" s="54" t="s">
        <v>1491</v>
      </c>
      <c r="E42" s="6" t="s">
        <v>591</v>
      </c>
      <c r="F42" s="19">
        <v>400</v>
      </c>
      <c r="G42" s="24">
        <v>3972.48</v>
      </c>
      <c r="H42" s="24">
        <v>1.43</v>
      </c>
      <c r="I42" s="31">
        <v>8.6496999999999993</v>
      </c>
      <c r="J42" s="31"/>
      <c r="K42" s="35" t="s">
        <v>567</v>
      </c>
    </row>
    <row r="43" spans="2:11" x14ac:dyDescent="0.25">
      <c r="B43" s="8" t="s">
        <v>1492</v>
      </c>
      <c r="C43" s="57" t="s">
        <v>1493</v>
      </c>
      <c r="D43" s="54" t="s">
        <v>1494</v>
      </c>
      <c r="E43" s="6" t="s">
        <v>1446</v>
      </c>
      <c r="F43" s="19">
        <v>350</v>
      </c>
      <c r="G43" s="24">
        <v>3500.69</v>
      </c>
      <c r="H43" s="24">
        <v>1.26</v>
      </c>
      <c r="I43" s="31">
        <v>8.8185000000000002</v>
      </c>
      <c r="J43" s="31"/>
      <c r="K43" s="35" t="s">
        <v>567</v>
      </c>
    </row>
    <row r="44" spans="2:11" x14ac:dyDescent="0.25">
      <c r="B44" s="8" t="s">
        <v>723</v>
      </c>
      <c r="C44" s="57" t="s">
        <v>724</v>
      </c>
      <c r="D44" s="54" t="s">
        <v>725</v>
      </c>
      <c r="E44" s="6" t="s">
        <v>726</v>
      </c>
      <c r="F44" s="19">
        <v>350</v>
      </c>
      <c r="G44" s="24">
        <v>3472.83</v>
      </c>
      <c r="H44" s="24">
        <v>1.25</v>
      </c>
      <c r="I44" s="31">
        <v>7.9450000000000003</v>
      </c>
      <c r="J44" s="31"/>
      <c r="K44" s="35" t="s">
        <v>567</v>
      </c>
    </row>
    <row r="45" spans="2:11" x14ac:dyDescent="0.25">
      <c r="B45" s="8" t="s">
        <v>1495</v>
      </c>
      <c r="C45" s="57" t="s">
        <v>1496</v>
      </c>
      <c r="D45" s="54" t="s">
        <v>1497</v>
      </c>
      <c r="E45" s="6" t="s">
        <v>591</v>
      </c>
      <c r="F45" s="19">
        <v>29</v>
      </c>
      <c r="G45" s="24">
        <v>2919.07</v>
      </c>
      <c r="H45" s="24">
        <v>1.05</v>
      </c>
      <c r="I45" s="31">
        <v>8.6356999999999999</v>
      </c>
      <c r="J45" s="31">
        <v>8.4413913374499998</v>
      </c>
      <c r="K45" s="35" t="s">
        <v>567</v>
      </c>
    </row>
    <row r="46" spans="2:11" x14ac:dyDescent="0.25">
      <c r="B46" s="8" t="s">
        <v>1498</v>
      </c>
      <c r="C46" s="57" t="s">
        <v>728</v>
      </c>
      <c r="D46" s="54" t="s">
        <v>1499</v>
      </c>
      <c r="E46" s="6" t="s">
        <v>730</v>
      </c>
      <c r="F46" s="19">
        <v>250</v>
      </c>
      <c r="G46" s="24">
        <v>2549.84</v>
      </c>
      <c r="H46" s="24">
        <v>0.92</v>
      </c>
      <c r="I46" s="31">
        <v>7.7119</v>
      </c>
      <c r="J46" s="31"/>
      <c r="K46" s="35" t="s">
        <v>567</v>
      </c>
    </row>
    <row r="47" spans="2:11" x14ac:dyDescent="0.25">
      <c r="B47" s="8" t="s">
        <v>1500</v>
      </c>
      <c r="C47" s="57" t="s">
        <v>569</v>
      </c>
      <c r="D47" s="54" t="s">
        <v>1501</v>
      </c>
      <c r="E47" s="6" t="s">
        <v>566</v>
      </c>
      <c r="F47" s="19">
        <v>2500</v>
      </c>
      <c r="G47" s="24">
        <v>2503.06</v>
      </c>
      <c r="H47" s="24">
        <v>0.9</v>
      </c>
      <c r="I47" s="31">
        <v>7.5667999999999997</v>
      </c>
      <c r="J47" s="31"/>
      <c r="K47" s="35"/>
    </row>
    <row r="48" spans="2:11" x14ac:dyDescent="0.25">
      <c r="B48" s="8" t="s">
        <v>1502</v>
      </c>
      <c r="C48" s="57" t="s">
        <v>1503</v>
      </c>
      <c r="D48" s="54" t="s">
        <v>1504</v>
      </c>
      <c r="E48" s="6" t="s">
        <v>566</v>
      </c>
      <c r="F48" s="19">
        <v>2500</v>
      </c>
      <c r="G48" s="24">
        <v>2497.66</v>
      </c>
      <c r="H48" s="24">
        <v>0.9</v>
      </c>
      <c r="I48" s="31">
        <v>8.1376000000000008</v>
      </c>
      <c r="J48" s="31"/>
      <c r="K48" s="35" t="s">
        <v>567</v>
      </c>
    </row>
    <row r="49" spans="2:11" x14ac:dyDescent="0.25">
      <c r="B49" s="8" t="s">
        <v>1505</v>
      </c>
      <c r="C49" s="57" t="s">
        <v>1496</v>
      </c>
      <c r="D49" s="54" t="s">
        <v>1506</v>
      </c>
      <c r="E49" s="6" t="s">
        <v>1446</v>
      </c>
      <c r="F49" s="19">
        <v>25</v>
      </c>
      <c r="G49" s="24">
        <v>2496.0700000000002</v>
      </c>
      <c r="H49" s="24">
        <v>0.9</v>
      </c>
      <c r="I49" s="31">
        <v>8.6458999999999993</v>
      </c>
      <c r="J49" s="31">
        <v>8.6710226993999981</v>
      </c>
      <c r="K49" s="35" t="s">
        <v>567</v>
      </c>
    </row>
    <row r="50" spans="2:11" x14ac:dyDescent="0.25">
      <c r="B50" s="8" t="s">
        <v>1507</v>
      </c>
      <c r="C50" s="57" t="s">
        <v>476</v>
      </c>
      <c r="D50" s="54" t="s">
        <v>1508</v>
      </c>
      <c r="E50" s="6" t="s">
        <v>574</v>
      </c>
      <c r="F50" s="19">
        <v>250</v>
      </c>
      <c r="G50" s="24">
        <v>2494.6</v>
      </c>
      <c r="H50" s="24">
        <v>0.9</v>
      </c>
      <c r="I50" s="31">
        <v>7.56</v>
      </c>
      <c r="J50" s="31"/>
      <c r="K50" s="35" t="s">
        <v>567</v>
      </c>
    </row>
    <row r="51" spans="2:11" x14ac:dyDescent="0.25">
      <c r="B51" s="8" t="s">
        <v>1509</v>
      </c>
      <c r="C51" s="57" t="s">
        <v>1496</v>
      </c>
      <c r="D51" s="54" t="s">
        <v>1510</v>
      </c>
      <c r="E51" s="6" t="s">
        <v>591</v>
      </c>
      <c r="F51" s="19">
        <v>24</v>
      </c>
      <c r="G51" s="24">
        <v>2431.63</v>
      </c>
      <c r="H51" s="24">
        <v>0.88</v>
      </c>
      <c r="I51" s="31">
        <v>8.5751000000000008</v>
      </c>
      <c r="J51" s="31">
        <v>8.2886881703499995</v>
      </c>
      <c r="K51" s="35" t="s">
        <v>567</v>
      </c>
    </row>
    <row r="52" spans="2:11" x14ac:dyDescent="0.25">
      <c r="B52" s="8" t="s">
        <v>1061</v>
      </c>
      <c r="C52" s="57" t="s">
        <v>1062</v>
      </c>
      <c r="D52" s="54" t="s">
        <v>1063</v>
      </c>
      <c r="E52" s="6" t="s">
        <v>1064</v>
      </c>
      <c r="F52" s="19">
        <v>170</v>
      </c>
      <c r="G52" s="24">
        <v>1689.04</v>
      </c>
      <c r="H52" s="24">
        <v>0.61</v>
      </c>
      <c r="I52" s="31">
        <v>8.1098999999999997</v>
      </c>
      <c r="J52" s="31"/>
      <c r="K52" s="35" t="s">
        <v>567</v>
      </c>
    </row>
    <row r="53" spans="2:11" x14ac:dyDescent="0.25">
      <c r="B53" s="8" t="s">
        <v>1065</v>
      </c>
      <c r="C53" s="57" t="s">
        <v>1062</v>
      </c>
      <c r="D53" s="54" t="s">
        <v>1066</v>
      </c>
      <c r="E53" s="6" t="s">
        <v>1064</v>
      </c>
      <c r="F53" s="19">
        <v>170</v>
      </c>
      <c r="G53" s="24">
        <v>1662.24</v>
      </c>
      <c r="H53" s="24">
        <v>0.6</v>
      </c>
      <c r="I53" s="31">
        <v>8.4550000000000001</v>
      </c>
      <c r="J53" s="31"/>
      <c r="K53" s="35" t="s">
        <v>567</v>
      </c>
    </row>
    <row r="54" spans="2:11" x14ac:dyDescent="0.25">
      <c r="B54" s="8" t="s">
        <v>1067</v>
      </c>
      <c r="C54" s="57" t="s">
        <v>1062</v>
      </c>
      <c r="D54" s="54" t="s">
        <v>1068</v>
      </c>
      <c r="E54" s="6" t="s">
        <v>1064</v>
      </c>
      <c r="F54" s="19">
        <v>170</v>
      </c>
      <c r="G54" s="24">
        <v>1634.56</v>
      </c>
      <c r="H54" s="24">
        <v>0.59</v>
      </c>
      <c r="I54" s="31">
        <v>8.5648999999999997</v>
      </c>
      <c r="J54" s="31"/>
      <c r="K54" s="35" t="s">
        <v>567</v>
      </c>
    </row>
    <row r="55" spans="2:11" x14ac:dyDescent="0.25">
      <c r="B55" s="8" t="s">
        <v>1047</v>
      </c>
      <c r="C55" s="57" t="s">
        <v>1048</v>
      </c>
      <c r="D55" s="54" t="s">
        <v>1049</v>
      </c>
      <c r="E55" s="6" t="s">
        <v>1050</v>
      </c>
      <c r="F55" s="19">
        <v>100</v>
      </c>
      <c r="G55" s="24">
        <v>950.14</v>
      </c>
      <c r="H55" s="24">
        <v>0.34</v>
      </c>
      <c r="I55" s="31">
        <v>9.8400999999999996</v>
      </c>
      <c r="J55" s="31"/>
      <c r="K55" s="35" t="s">
        <v>567</v>
      </c>
    </row>
    <row r="56" spans="2:11" x14ac:dyDescent="0.25">
      <c r="C56" s="58" t="s">
        <v>39</v>
      </c>
      <c r="D56" s="54"/>
      <c r="E56" s="6"/>
      <c r="F56" s="19"/>
      <c r="G56" s="25">
        <v>181003.59</v>
      </c>
      <c r="H56" s="25">
        <v>65.260000000000005</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647</v>
      </c>
      <c r="C63" s="57" t="s">
        <v>648</v>
      </c>
      <c r="D63" s="54" t="s">
        <v>649</v>
      </c>
      <c r="E63" s="6" t="s">
        <v>640</v>
      </c>
      <c r="F63" s="19">
        <v>12500000</v>
      </c>
      <c r="G63" s="24">
        <v>12588.93</v>
      </c>
      <c r="H63" s="24">
        <v>4.54</v>
      </c>
      <c r="I63" s="31">
        <v>7.2785156000000004</v>
      </c>
      <c r="J63" s="31"/>
      <c r="K63" s="35"/>
    </row>
    <row r="64" spans="2:11" x14ac:dyDescent="0.25">
      <c r="B64" s="8" t="s">
        <v>659</v>
      </c>
      <c r="C64" s="57" t="s">
        <v>660</v>
      </c>
      <c r="D64" s="54" t="s">
        <v>661</v>
      </c>
      <c r="E64" s="6" t="s">
        <v>640</v>
      </c>
      <c r="F64" s="19">
        <v>6500000</v>
      </c>
      <c r="G64" s="24">
        <v>6270.45</v>
      </c>
      <c r="H64" s="24">
        <v>2.2599999999999998</v>
      </c>
      <c r="I64" s="31">
        <v>7.1700058999999996</v>
      </c>
      <c r="J64" s="31"/>
      <c r="K64" s="35"/>
    </row>
    <row r="65" spans="1:11" x14ac:dyDescent="0.25">
      <c r="C65" s="58" t="s">
        <v>39</v>
      </c>
      <c r="D65" s="54"/>
      <c r="E65" s="6"/>
      <c r="F65" s="19"/>
      <c r="G65" s="25">
        <v>18859.38</v>
      </c>
      <c r="H65" s="25">
        <v>6.8</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C70" s="59" t="s">
        <v>13</v>
      </c>
      <c r="D70" s="54"/>
      <c r="E70" s="6"/>
      <c r="F70" s="19"/>
      <c r="G70" s="24"/>
      <c r="H70" s="24"/>
      <c r="I70" s="31"/>
      <c r="J70" s="31"/>
      <c r="K70" s="35"/>
    </row>
    <row r="71" spans="1:11" x14ac:dyDescent="0.25">
      <c r="B71" s="8" t="s">
        <v>1303</v>
      </c>
      <c r="C71" s="57" t="s">
        <v>1304</v>
      </c>
      <c r="D71" s="54" t="s">
        <v>1305</v>
      </c>
      <c r="E71" s="6" t="s">
        <v>700</v>
      </c>
      <c r="F71" s="19">
        <v>2700</v>
      </c>
      <c r="G71" s="24">
        <v>12962.31</v>
      </c>
      <c r="H71" s="24">
        <v>4.67</v>
      </c>
      <c r="I71" s="31">
        <v>8.3650000000000002</v>
      </c>
      <c r="J71" s="31"/>
      <c r="K71" s="35" t="s">
        <v>567</v>
      </c>
    </row>
    <row r="72" spans="1:11" x14ac:dyDescent="0.25">
      <c r="B72" s="8" t="s">
        <v>1511</v>
      </c>
      <c r="C72" s="57" t="s">
        <v>1512</v>
      </c>
      <c r="D72" s="54" t="s">
        <v>1513</v>
      </c>
      <c r="E72" s="6" t="s">
        <v>700</v>
      </c>
      <c r="F72" s="19">
        <v>2000</v>
      </c>
      <c r="G72" s="24">
        <v>9907.6200000000008</v>
      </c>
      <c r="H72" s="24">
        <v>3.57</v>
      </c>
      <c r="I72" s="31">
        <v>7.0902000000000003</v>
      </c>
      <c r="J72" s="31"/>
      <c r="K72" s="35" t="s">
        <v>567</v>
      </c>
    </row>
    <row r="73" spans="1:11" x14ac:dyDescent="0.25">
      <c r="C73" s="58" t="s">
        <v>39</v>
      </c>
      <c r="D73" s="54"/>
      <c r="E73" s="6"/>
      <c r="F73" s="19"/>
      <c r="G73" s="25">
        <v>22869.93</v>
      </c>
      <c r="H73" s="25">
        <v>8.24</v>
      </c>
      <c r="I73" s="31"/>
      <c r="J73" s="31"/>
      <c r="K73" s="35"/>
    </row>
    <row r="74" spans="1:11" x14ac:dyDescent="0.25">
      <c r="C74" s="57"/>
      <c r="D74" s="54"/>
      <c r="E74" s="6"/>
      <c r="F74" s="19"/>
      <c r="G74" s="24"/>
      <c r="H74" s="24"/>
      <c r="I74" s="31"/>
      <c r="J74" s="31"/>
      <c r="K74" s="35"/>
    </row>
    <row r="75" spans="1:11" x14ac:dyDescent="0.25">
      <c r="C75" s="59" t="s">
        <v>14</v>
      </c>
      <c r="D75" s="54"/>
      <c r="E75" s="6"/>
      <c r="F75" s="19"/>
      <c r="G75" s="24"/>
      <c r="H75" s="24"/>
      <c r="I75" s="31"/>
      <c r="J75" s="31"/>
      <c r="K75" s="35"/>
    </row>
    <row r="76" spans="1:11" x14ac:dyDescent="0.25">
      <c r="B76" s="8" t="s">
        <v>1417</v>
      </c>
      <c r="C76" s="57" t="s">
        <v>705</v>
      </c>
      <c r="D76" s="54" t="s">
        <v>1418</v>
      </c>
      <c r="E76" s="6" t="s">
        <v>700</v>
      </c>
      <c r="F76" s="19">
        <v>1500</v>
      </c>
      <c r="G76" s="24">
        <v>7352.66</v>
      </c>
      <c r="H76" s="24">
        <v>2.65</v>
      </c>
      <c r="I76" s="31">
        <v>7.1711</v>
      </c>
      <c r="J76" s="31"/>
      <c r="K76" s="35" t="s">
        <v>567</v>
      </c>
    </row>
    <row r="77" spans="1:11" x14ac:dyDescent="0.25">
      <c r="C77" s="58" t="s">
        <v>39</v>
      </c>
      <c r="D77" s="54"/>
      <c r="E77" s="6"/>
      <c r="F77" s="19"/>
      <c r="G77" s="25">
        <v>7352.66</v>
      </c>
      <c r="H77" s="25">
        <v>2.65</v>
      </c>
      <c r="I77" s="31"/>
      <c r="J77" s="31"/>
      <c r="K77" s="35"/>
    </row>
    <row r="78" spans="1:11" x14ac:dyDescent="0.25">
      <c r="C78" s="57"/>
      <c r="D78" s="54"/>
      <c r="E78" s="6"/>
      <c r="F78" s="19"/>
      <c r="G78" s="24"/>
      <c r="H78" s="24"/>
      <c r="I78" s="31"/>
      <c r="J78" s="31"/>
      <c r="K78" s="35"/>
    </row>
    <row r="79" spans="1:11" x14ac:dyDescent="0.25">
      <c r="C79" s="59" t="s">
        <v>15</v>
      </c>
      <c r="D79" s="54"/>
      <c r="E79" s="6"/>
      <c r="F79" s="19"/>
      <c r="G79" s="24"/>
      <c r="H79" s="24"/>
      <c r="I79" s="31"/>
      <c r="J79" s="31"/>
      <c r="K79" s="35"/>
    </row>
    <row r="80" spans="1:11" x14ac:dyDescent="0.25">
      <c r="B80" s="8" t="s">
        <v>713</v>
      </c>
      <c r="C80" s="57" t="s">
        <v>714</v>
      </c>
      <c r="D80" s="54" t="s">
        <v>715</v>
      </c>
      <c r="E80" s="6" t="s">
        <v>640</v>
      </c>
      <c r="F80" s="19">
        <v>5000000</v>
      </c>
      <c r="G80" s="24">
        <v>4938.59</v>
      </c>
      <c r="H80" s="24">
        <v>1.78</v>
      </c>
      <c r="I80" s="31">
        <v>6.6750999999999996</v>
      </c>
      <c r="J80" s="31"/>
      <c r="K80" s="35"/>
    </row>
    <row r="81" spans="1:11" x14ac:dyDescent="0.25">
      <c r="C81" s="58" t="s">
        <v>39</v>
      </c>
      <c r="D81" s="54"/>
      <c r="E81" s="6"/>
      <c r="F81" s="19"/>
      <c r="G81" s="25">
        <v>4938.59</v>
      </c>
      <c r="H81" s="25">
        <v>1.78</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23</v>
      </c>
      <c r="D96" s="54"/>
      <c r="E96" s="6"/>
      <c r="F96" s="19"/>
      <c r="G96" s="24"/>
      <c r="H96" s="24"/>
      <c r="I96" s="31"/>
      <c r="J96" s="31"/>
      <c r="K96" s="35"/>
    </row>
    <row r="97" spans="1:54" x14ac:dyDescent="0.25">
      <c r="B97" s="8" t="s">
        <v>37</v>
      </c>
      <c r="C97" s="57" t="s">
        <v>38</v>
      </c>
      <c r="D97" s="54"/>
      <c r="E97" s="6"/>
      <c r="F97" s="19"/>
      <c r="G97" s="24">
        <v>30094.87</v>
      </c>
      <c r="H97" s="24">
        <v>10.85</v>
      </c>
      <c r="I97" s="31"/>
      <c r="J97" s="31"/>
      <c r="K97" s="35"/>
    </row>
    <row r="98" spans="1:54" x14ac:dyDescent="0.25">
      <c r="C98" s="58" t="s">
        <v>39</v>
      </c>
      <c r="D98" s="54"/>
      <c r="E98" s="6"/>
      <c r="F98" s="19"/>
      <c r="G98" s="25">
        <v>30094.87</v>
      </c>
      <c r="H98" s="25">
        <v>10.85</v>
      </c>
      <c r="I98" s="31"/>
      <c r="J98" s="31"/>
      <c r="K98" s="35"/>
    </row>
    <row r="99" spans="1:54" x14ac:dyDescent="0.25">
      <c r="C99" s="57"/>
      <c r="D99" s="54"/>
      <c r="E99" s="6"/>
      <c r="F99" s="19"/>
      <c r="G99" s="24"/>
      <c r="H99" s="24"/>
      <c r="I99" s="31"/>
      <c r="J99" s="31"/>
      <c r="K99" s="35"/>
    </row>
    <row r="100" spans="1:54" x14ac:dyDescent="0.25">
      <c r="A100" s="10"/>
      <c r="B100" s="28"/>
      <c r="C100" s="58" t="s">
        <v>24</v>
      </c>
      <c r="D100" s="54"/>
      <c r="E100" s="6"/>
      <c r="F100" s="19"/>
      <c r="G100" s="24"/>
      <c r="H100" s="24"/>
      <c r="I100" s="31"/>
      <c r="J100" s="31"/>
      <c r="K100" s="35"/>
    </row>
    <row r="101" spans="1:54" s="2" customFormat="1" ht="13.5" x14ac:dyDescent="0.25">
      <c r="A101" s="28"/>
      <c r="B101" s="28"/>
      <c r="C101" s="57" t="s">
        <v>4772</v>
      </c>
      <c r="D101" s="54"/>
      <c r="E101" s="6"/>
      <c r="F101" s="19"/>
      <c r="G101" s="24" t="s">
        <v>2</v>
      </c>
      <c r="H101" s="24" t="s">
        <v>2</v>
      </c>
      <c r="I101" s="31"/>
      <c r="J101" s="31"/>
      <c r="K101" s="35"/>
      <c r="L101" s="3"/>
      <c r="AI101" s="3"/>
      <c r="AV101" s="3"/>
      <c r="AX101" s="3"/>
      <c r="BB101" s="3"/>
    </row>
    <row r="102" spans="1:54" x14ac:dyDescent="0.25">
      <c r="B102" s="8"/>
      <c r="C102" s="57" t="s">
        <v>40</v>
      </c>
      <c r="D102" s="54"/>
      <c r="E102" s="6"/>
      <c r="F102" s="19"/>
      <c r="G102" s="24">
        <v>7185.47</v>
      </c>
      <c r="H102" s="24">
        <v>2.6199999999999997</v>
      </c>
      <c r="I102" s="31"/>
      <c r="J102" s="31"/>
      <c r="K102" s="35"/>
    </row>
    <row r="103" spans="1:54" x14ac:dyDescent="0.25">
      <c r="C103" s="58" t="s">
        <v>39</v>
      </c>
      <c r="D103" s="54"/>
      <c r="E103" s="6"/>
      <c r="F103" s="19"/>
      <c r="G103" s="25">
        <v>7185.47</v>
      </c>
      <c r="H103" s="25">
        <v>2.6199999999999997</v>
      </c>
      <c r="I103" s="31"/>
      <c r="J103" s="31"/>
      <c r="K103" s="35"/>
    </row>
    <row r="104" spans="1:54" x14ac:dyDescent="0.25">
      <c r="C104" s="57"/>
      <c r="D104" s="54"/>
      <c r="E104" s="6"/>
      <c r="F104" s="19"/>
      <c r="G104" s="24"/>
      <c r="H104" s="24"/>
      <c r="I104" s="31"/>
      <c r="J104" s="31"/>
      <c r="K104" s="35"/>
    </row>
    <row r="105" spans="1:54" x14ac:dyDescent="0.25">
      <c r="C105" s="60" t="s">
        <v>41</v>
      </c>
      <c r="D105" s="55"/>
      <c r="E105" s="5"/>
      <c r="F105" s="20"/>
      <c r="G105" s="26">
        <v>277304.49</v>
      </c>
      <c r="H105" s="26">
        <v>100</v>
      </c>
      <c r="I105" s="32"/>
      <c r="J105" s="32"/>
      <c r="K105" s="36"/>
    </row>
    <row r="108" spans="1:54" x14ac:dyDescent="0.25">
      <c r="C108" s="1" t="s">
        <v>42</v>
      </c>
    </row>
    <row r="109" spans="1:54" x14ac:dyDescent="0.25">
      <c r="C109" s="37" t="s">
        <v>43</v>
      </c>
      <c r="D109" s="37"/>
      <c r="E109" s="37"/>
      <c r="F109" s="37"/>
      <c r="G109" s="37"/>
      <c r="H109" s="37"/>
      <c r="I109" s="37"/>
      <c r="J109" s="37"/>
      <c r="K109" s="37"/>
    </row>
    <row r="110" spans="1:54" x14ac:dyDescent="0.25">
      <c r="C110" s="2" t="s">
        <v>44</v>
      </c>
    </row>
    <row r="111" spans="1:54" x14ac:dyDescent="0.25">
      <c r="C111" s="2" t="s">
        <v>45</v>
      </c>
    </row>
    <row r="112" spans="1:54" x14ac:dyDescent="0.25">
      <c r="C112" s="2" t="s">
        <v>46</v>
      </c>
    </row>
    <row r="113" spans="2:8" x14ac:dyDescent="0.25">
      <c r="C113" s="2" t="s">
        <v>47</v>
      </c>
    </row>
    <row r="114" spans="2:8" s="63" customFormat="1" x14ac:dyDescent="0.25">
      <c r="B114" s="64" t="s">
        <v>1442</v>
      </c>
      <c r="C114" s="65" t="s">
        <v>4777</v>
      </c>
      <c r="D114" s="65"/>
      <c r="E114" s="65"/>
      <c r="F114" s="65"/>
      <c r="G114" s="66"/>
      <c r="H114" s="66"/>
    </row>
    <row r="115" spans="2:8" s="63" customFormat="1" ht="76.5" x14ac:dyDescent="0.25">
      <c r="B115" s="64" t="s">
        <v>1442</v>
      </c>
      <c r="C115" s="67" t="s">
        <v>4778</v>
      </c>
      <c r="D115" s="67" t="s">
        <v>29</v>
      </c>
      <c r="E115" s="67" t="s">
        <v>4779</v>
      </c>
      <c r="F115" s="67" t="s">
        <v>4780</v>
      </c>
      <c r="G115" s="68" t="s">
        <v>4781</v>
      </c>
      <c r="H115" s="69" t="s">
        <v>4782</v>
      </c>
    </row>
    <row r="116" spans="2:8" s="63" customFormat="1" x14ac:dyDescent="0.25">
      <c r="B116" s="64" t="s">
        <v>1442</v>
      </c>
      <c r="C116" s="70" t="s">
        <v>4785</v>
      </c>
      <c r="D116" s="70" t="s">
        <v>4786</v>
      </c>
      <c r="E116" s="71">
        <v>0</v>
      </c>
      <c r="F116" s="72">
        <v>0</v>
      </c>
      <c r="G116" s="71">
        <v>13612.5</v>
      </c>
      <c r="H116" s="71">
        <v>3463.2232800000002</v>
      </c>
    </row>
    <row r="117" spans="2:8" s="63" customFormat="1" x14ac:dyDescent="0.25">
      <c r="B117" s="64" t="s">
        <v>1442</v>
      </c>
      <c r="C117" s="70" t="s">
        <v>4783</v>
      </c>
      <c r="D117" s="70" t="s">
        <v>4784</v>
      </c>
      <c r="E117" s="71">
        <v>0</v>
      </c>
      <c r="F117" s="72">
        <v>0</v>
      </c>
      <c r="G117" s="71">
        <v>2717.5</v>
      </c>
      <c r="H117" s="71">
        <v>692.64466000000004</v>
      </c>
    </row>
    <row r="119" spans="2:8" x14ac:dyDescent="0.25">
      <c r="C119" s="85" t="s">
        <v>4843</v>
      </c>
      <c r="E119" s="85" t="s">
        <v>4844</v>
      </c>
      <c r="F119" s="86"/>
    </row>
    <row r="120" spans="2:8" x14ac:dyDescent="0.25">
      <c r="E120" s="2" t="s">
        <v>4861</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11"/>
  <sheetViews>
    <sheetView showGridLines="0" zoomScale="90" zoomScaleNormal="90" workbookViewId="0">
      <pane ySplit="6" topLeftCell="A7" activePane="bottomLeft" state="frozen"/>
      <selection pane="bottomLeft" activeCell="J2" sqref="J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4586</v>
      </c>
    </row>
    <row r="3" spans="1:56" ht="16.5" x14ac:dyDescent="0.3">
      <c r="C3" s="1" t="s">
        <v>26</v>
      </c>
      <c r="D3" s="21" t="s">
        <v>49</v>
      </c>
    </row>
    <row r="4" spans="1:56" ht="15.75" x14ac:dyDescent="0.3">
      <c r="C4" s="1" t="s">
        <v>27</v>
      </c>
      <c r="D4" s="22">
        <v>45107</v>
      </c>
    </row>
    <row r="5" spans="1:56" x14ac:dyDescent="0.25">
      <c r="C5" s="1"/>
    </row>
    <row r="6" spans="1:56" ht="27" x14ac:dyDescent="0.25">
      <c r="C6" s="56" t="s">
        <v>28</v>
      </c>
      <c r="D6" s="52" t="s">
        <v>29</v>
      </c>
      <c r="E6" s="9" t="s">
        <v>30</v>
      </c>
      <c r="F6" s="17" t="s">
        <v>31</v>
      </c>
      <c r="G6" s="14" t="s">
        <v>32</v>
      </c>
      <c r="H6" s="14" t="s">
        <v>33</v>
      </c>
      <c r="I6" s="29" t="s">
        <v>34</v>
      </c>
      <c r="J6" s="29" t="s">
        <v>35</v>
      </c>
      <c r="K6" s="77" t="s">
        <v>4804</v>
      </c>
      <c r="L6" s="33" t="s">
        <v>4805</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976283</v>
      </c>
      <c r="G10" s="24">
        <v>32239.31</v>
      </c>
      <c r="H10" s="24">
        <v>6.56</v>
      </c>
      <c r="I10" s="31"/>
      <c r="J10" s="31"/>
      <c r="K10" s="31">
        <v>72</v>
      </c>
      <c r="L10" s="84" t="s">
        <v>4815</v>
      </c>
      <c r="M10" s="35"/>
    </row>
    <row r="11" spans="1:56" x14ac:dyDescent="0.25">
      <c r="B11" s="8" t="s">
        <v>54</v>
      </c>
      <c r="C11" s="57" t="s">
        <v>55</v>
      </c>
      <c r="D11" s="54" t="s">
        <v>56</v>
      </c>
      <c r="E11" s="6" t="s">
        <v>53</v>
      </c>
      <c r="F11" s="19">
        <v>2290000</v>
      </c>
      <c r="G11" s="24">
        <v>30582.95</v>
      </c>
      <c r="H11" s="24">
        <v>6.22</v>
      </c>
      <c r="I11" s="31"/>
      <c r="J11" s="31"/>
      <c r="K11" s="31">
        <v>76</v>
      </c>
      <c r="L11" s="84" t="s">
        <v>4816</v>
      </c>
      <c r="M11" s="35"/>
    </row>
    <row r="12" spans="1:56" x14ac:dyDescent="0.25">
      <c r="B12" s="8" t="s">
        <v>57</v>
      </c>
      <c r="C12" s="57" t="s">
        <v>58</v>
      </c>
      <c r="D12" s="54" t="s">
        <v>59</v>
      </c>
      <c r="E12" s="6" t="s">
        <v>60</v>
      </c>
      <c r="F12" s="19">
        <v>1055000</v>
      </c>
      <c r="G12" s="24">
        <v>29771.57</v>
      </c>
      <c r="H12" s="24">
        <v>6.06</v>
      </c>
      <c r="I12" s="31"/>
      <c r="J12" s="31"/>
      <c r="K12" s="31">
        <v>72</v>
      </c>
      <c r="L12" s="84" t="s">
        <v>4817</v>
      </c>
      <c r="M12" s="35"/>
    </row>
    <row r="13" spans="1:56" x14ac:dyDescent="0.25">
      <c r="B13" s="8" t="s">
        <v>61</v>
      </c>
      <c r="C13" s="57" t="s">
        <v>62</v>
      </c>
      <c r="D13" s="54" t="s">
        <v>63</v>
      </c>
      <c r="E13" s="6" t="s">
        <v>64</v>
      </c>
      <c r="F13" s="19">
        <v>3055000</v>
      </c>
      <c r="G13" s="24">
        <v>28552.03</v>
      </c>
      <c r="H13" s="24">
        <v>5.81</v>
      </c>
      <c r="I13" s="31"/>
      <c r="J13" s="31"/>
      <c r="K13" s="31">
        <v>69</v>
      </c>
      <c r="L13" s="31" t="s">
        <v>4818</v>
      </c>
      <c r="M13" s="35"/>
    </row>
    <row r="14" spans="1:56" x14ac:dyDescent="0.25">
      <c r="B14" s="8" t="s">
        <v>65</v>
      </c>
      <c r="C14" s="57" t="s">
        <v>66</v>
      </c>
      <c r="D14" s="54" t="s">
        <v>67</v>
      </c>
      <c r="E14" s="6" t="s">
        <v>64</v>
      </c>
      <c r="F14" s="19">
        <v>2440000</v>
      </c>
      <c r="G14" s="24">
        <v>24093.78</v>
      </c>
      <c r="H14" s="24">
        <v>4.9000000000000004</v>
      </c>
      <c r="I14" s="31"/>
      <c r="J14" s="31"/>
      <c r="K14" s="31">
        <v>71</v>
      </c>
      <c r="L14" s="84" t="s">
        <v>4819</v>
      </c>
      <c r="M14" s="35"/>
    </row>
    <row r="15" spans="1:56" x14ac:dyDescent="0.25">
      <c r="B15" s="8" t="s">
        <v>68</v>
      </c>
      <c r="C15" s="57" t="s">
        <v>69</v>
      </c>
      <c r="D15" s="54" t="s">
        <v>70</v>
      </c>
      <c r="E15" s="6" t="s">
        <v>71</v>
      </c>
      <c r="F15" s="19">
        <v>850000</v>
      </c>
      <c r="G15" s="24">
        <v>21042.18</v>
      </c>
      <c r="H15" s="24">
        <v>4.28</v>
      </c>
      <c r="I15" s="31"/>
      <c r="J15" s="31"/>
      <c r="K15" s="31">
        <v>65</v>
      </c>
      <c r="L15" s="84" t="s">
        <v>4820</v>
      </c>
      <c r="M15" s="35"/>
    </row>
    <row r="16" spans="1:56" x14ac:dyDescent="0.25">
      <c r="B16" s="8" t="s">
        <v>72</v>
      </c>
      <c r="C16" s="57" t="s">
        <v>73</v>
      </c>
      <c r="D16" s="54" t="s">
        <v>74</v>
      </c>
      <c r="E16" s="6" t="s">
        <v>75</v>
      </c>
      <c r="F16" s="19">
        <v>235000</v>
      </c>
      <c r="G16" s="24">
        <v>19492.66</v>
      </c>
      <c r="H16" s="24">
        <v>3.97</v>
      </c>
      <c r="I16" s="31"/>
      <c r="J16" s="31"/>
      <c r="K16" s="31">
        <v>59</v>
      </c>
      <c r="L16" s="84" t="s">
        <v>4821</v>
      </c>
      <c r="M16" s="35"/>
    </row>
    <row r="17" spans="2:13" x14ac:dyDescent="0.25">
      <c r="B17" s="8" t="s">
        <v>76</v>
      </c>
      <c r="C17" s="57" t="s">
        <v>77</v>
      </c>
      <c r="D17" s="54" t="s">
        <v>78</v>
      </c>
      <c r="E17" s="6" t="s">
        <v>79</v>
      </c>
      <c r="F17" s="19">
        <v>400000</v>
      </c>
      <c r="G17" s="24">
        <v>17692</v>
      </c>
      <c r="H17" s="24">
        <v>3.6</v>
      </c>
      <c r="I17" s="31"/>
      <c r="J17" s="31"/>
      <c r="K17" s="31">
        <v>62</v>
      </c>
      <c r="L17" s="84" t="s">
        <v>4822</v>
      </c>
      <c r="M17" s="35"/>
    </row>
    <row r="18" spans="2:13" x14ac:dyDescent="0.25">
      <c r="B18" s="8" t="s">
        <v>80</v>
      </c>
      <c r="C18" s="57" t="s">
        <v>81</v>
      </c>
      <c r="D18" s="54" t="s">
        <v>82</v>
      </c>
      <c r="E18" s="6" t="s">
        <v>83</v>
      </c>
      <c r="F18" s="19">
        <v>1130000</v>
      </c>
      <c r="G18" s="24">
        <v>16425.68</v>
      </c>
      <c r="H18" s="24">
        <v>3.34</v>
      </c>
      <c r="I18" s="31"/>
      <c r="J18" s="31"/>
      <c r="K18" s="31">
        <v>66</v>
      </c>
      <c r="L18" s="84" t="s">
        <v>4823</v>
      </c>
      <c r="M18" s="35"/>
    </row>
    <row r="19" spans="2:13" x14ac:dyDescent="0.25">
      <c r="B19" s="8" t="s">
        <v>84</v>
      </c>
      <c r="C19" s="57" t="s">
        <v>85</v>
      </c>
      <c r="D19" s="54" t="s">
        <v>86</v>
      </c>
      <c r="E19" s="6" t="s">
        <v>64</v>
      </c>
      <c r="F19" s="19">
        <v>2800000</v>
      </c>
      <c r="G19" s="24">
        <v>16039.8</v>
      </c>
      <c r="H19" s="24">
        <v>3.26</v>
      </c>
      <c r="I19" s="31"/>
      <c r="J19" s="31"/>
      <c r="K19" s="31">
        <v>68</v>
      </c>
      <c r="L19" s="84" t="s">
        <v>4824</v>
      </c>
      <c r="M19" s="35"/>
    </row>
    <row r="20" spans="2:13" x14ac:dyDescent="0.25">
      <c r="B20" s="8" t="s">
        <v>87</v>
      </c>
      <c r="C20" s="57" t="s">
        <v>88</v>
      </c>
      <c r="D20" s="54" t="s">
        <v>89</v>
      </c>
      <c r="E20" s="6" t="s">
        <v>83</v>
      </c>
      <c r="F20" s="19">
        <v>1100000</v>
      </c>
      <c r="G20" s="24">
        <v>14582.15</v>
      </c>
      <c r="H20" s="24">
        <v>2.97</v>
      </c>
      <c r="I20" s="31"/>
      <c r="J20" s="31"/>
      <c r="K20" s="31">
        <v>59</v>
      </c>
      <c r="L20" s="84" t="s">
        <v>4825</v>
      </c>
      <c r="M20" s="35"/>
    </row>
    <row r="21" spans="2:13" x14ac:dyDescent="0.25">
      <c r="B21" s="8" t="s">
        <v>90</v>
      </c>
      <c r="C21" s="57" t="s">
        <v>91</v>
      </c>
      <c r="D21" s="54" t="s">
        <v>92</v>
      </c>
      <c r="E21" s="6" t="s">
        <v>93</v>
      </c>
      <c r="F21" s="19">
        <v>540000</v>
      </c>
      <c r="G21" s="24">
        <v>14462.01</v>
      </c>
      <c r="H21" s="24">
        <v>2.94</v>
      </c>
      <c r="I21" s="31"/>
      <c r="J21" s="31"/>
      <c r="K21" s="31">
        <v>68</v>
      </c>
      <c r="L21" s="84" t="s">
        <v>4826</v>
      </c>
      <c r="M21" s="35"/>
    </row>
    <row r="22" spans="2:13" x14ac:dyDescent="0.25">
      <c r="B22" s="8" t="s">
        <v>94</v>
      </c>
      <c r="C22" s="57" t="s">
        <v>95</v>
      </c>
      <c r="D22" s="54" t="s">
        <v>96</v>
      </c>
      <c r="E22" s="6" t="s">
        <v>83</v>
      </c>
      <c r="F22" s="19">
        <v>147000</v>
      </c>
      <c r="G22" s="24">
        <v>14389.9</v>
      </c>
      <c r="H22" s="24">
        <v>2.93</v>
      </c>
      <c r="I22" s="31"/>
      <c r="J22" s="31"/>
      <c r="K22" s="31">
        <v>60</v>
      </c>
      <c r="L22" s="31" t="s">
        <v>4818</v>
      </c>
      <c r="M22" s="35"/>
    </row>
    <row r="23" spans="2:13" x14ac:dyDescent="0.25">
      <c r="B23" s="8" t="s">
        <v>97</v>
      </c>
      <c r="C23" s="57" t="s">
        <v>98</v>
      </c>
      <c r="D23" s="54" t="s">
        <v>99</v>
      </c>
      <c r="E23" s="6" t="s">
        <v>100</v>
      </c>
      <c r="F23" s="19">
        <v>700000</v>
      </c>
      <c r="G23" s="24">
        <v>13601.7</v>
      </c>
      <c r="H23" s="24">
        <v>2.77</v>
      </c>
      <c r="I23" s="31"/>
      <c r="J23" s="31"/>
      <c r="K23" s="31">
        <v>61</v>
      </c>
      <c r="L23" s="31" t="s">
        <v>4818</v>
      </c>
      <c r="M23" s="35"/>
    </row>
    <row r="24" spans="2:13" x14ac:dyDescent="0.25">
      <c r="B24" s="8" t="s">
        <v>101</v>
      </c>
      <c r="C24" s="57" t="s">
        <v>102</v>
      </c>
      <c r="D24" s="54" t="s">
        <v>103</v>
      </c>
      <c r="E24" s="6" t="s">
        <v>60</v>
      </c>
      <c r="F24" s="19">
        <v>1100000</v>
      </c>
      <c r="G24" s="24">
        <v>12562</v>
      </c>
      <c r="H24" s="24">
        <v>2.56</v>
      </c>
      <c r="I24" s="31"/>
      <c r="J24" s="31"/>
      <c r="K24" s="31">
        <v>63</v>
      </c>
      <c r="L24" s="31" t="s">
        <v>4818</v>
      </c>
      <c r="M24" s="35"/>
    </row>
    <row r="25" spans="2:13" x14ac:dyDescent="0.25">
      <c r="B25" s="8" t="s">
        <v>104</v>
      </c>
      <c r="C25" s="57" t="s">
        <v>105</v>
      </c>
      <c r="D25" s="54" t="s">
        <v>106</v>
      </c>
      <c r="E25" s="6" t="s">
        <v>64</v>
      </c>
      <c r="F25" s="19">
        <v>705000</v>
      </c>
      <c r="G25" s="24">
        <v>11994.87</v>
      </c>
      <c r="H25" s="24">
        <v>2.44</v>
      </c>
      <c r="I25" s="31"/>
      <c r="J25" s="31"/>
      <c r="K25" s="31">
        <v>72</v>
      </c>
      <c r="L25" s="84" t="s">
        <v>4827</v>
      </c>
      <c r="M25" s="35"/>
    </row>
    <row r="26" spans="2:13" x14ac:dyDescent="0.25">
      <c r="B26" s="8" t="s">
        <v>107</v>
      </c>
      <c r="C26" s="57" t="s">
        <v>108</v>
      </c>
      <c r="D26" s="54" t="s">
        <v>109</v>
      </c>
      <c r="E26" s="6" t="s">
        <v>110</v>
      </c>
      <c r="F26" s="19">
        <v>29600</v>
      </c>
      <c r="G26" s="24">
        <v>11143.57</v>
      </c>
      <c r="H26" s="24">
        <v>2.27</v>
      </c>
      <c r="I26" s="31"/>
      <c r="J26" s="31"/>
      <c r="K26" s="31">
        <v>58</v>
      </c>
      <c r="L26" s="31" t="s">
        <v>4818</v>
      </c>
      <c r="M26" s="35"/>
    </row>
    <row r="27" spans="2:13" x14ac:dyDescent="0.25">
      <c r="B27" s="8" t="s">
        <v>111</v>
      </c>
      <c r="C27" s="57" t="s">
        <v>112</v>
      </c>
      <c r="D27" s="54" t="s">
        <v>113</v>
      </c>
      <c r="E27" s="6" t="s">
        <v>114</v>
      </c>
      <c r="F27" s="19">
        <v>360000</v>
      </c>
      <c r="G27" s="24">
        <v>10971.54</v>
      </c>
      <c r="H27" s="24">
        <v>2.23</v>
      </c>
      <c r="I27" s="31"/>
      <c r="J27" s="31"/>
      <c r="K27" s="31">
        <v>57</v>
      </c>
      <c r="L27" s="31" t="s">
        <v>4818</v>
      </c>
      <c r="M27" s="35"/>
    </row>
    <row r="28" spans="2:13" x14ac:dyDescent="0.25">
      <c r="B28" s="8" t="s">
        <v>115</v>
      </c>
      <c r="C28" s="57" t="s">
        <v>116</v>
      </c>
      <c r="D28" s="54" t="s">
        <v>117</v>
      </c>
      <c r="E28" s="6" t="s">
        <v>118</v>
      </c>
      <c r="F28" s="19">
        <v>195000</v>
      </c>
      <c r="G28" s="24">
        <v>9797.8700000000008</v>
      </c>
      <c r="H28" s="24">
        <v>1.99</v>
      </c>
      <c r="I28" s="31"/>
      <c r="J28" s="31"/>
      <c r="K28" s="31">
        <v>66</v>
      </c>
      <c r="L28" s="31" t="s">
        <v>4818</v>
      </c>
      <c r="M28" s="35"/>
    </row>
    <row r="29" spans="2:13" x14ac:dyDescent="0.25">
      <c r="B29" s="8" t="s">
        <v>119</v>
      </c>
      <c r="C29" s="57" t="s">
        <v>120</v>
      </c>
      <c r="D29" s="54" t="s">
        <v>121</v>
      </c>
      <c r="E29" s="6" t="s">
        <v>64</v>
      </c>
      <c r="F29" s="19">
        <v>515000</v>
      </c>
      <c r="G29" s="24">
        <v>9509.73</v>
      </c>
      <c r="H29" s="24">
        <v>1.94</v>
      </c>
      <c r="I29" s="31"/>
      <c r="J29" s="31"/>
      <c r="K29" s="31">
        <v>73</v>
      </c>
      <c r="L29" s="84" t="s">
        <v>4828</v>
      </c>
      <c r="M29" s="35"/>
    </row>
    <row r="30" spans="2:13" x14ac:dyDescent="0.25">
      <c r="B30" s="8" t="s">
        <v>122</v>
      </c>
      <c r="C30" s="57" t="s">
        <v>123</v>
      </c>
      <c r="D30" s="54" t="s">
        <v>124</v>
      </c>
      <c r="E30" s="6" t="s">
        <v>125</v>
      </c>
      <c r="F30" s="19">
        <v>1800000</v>
      </c>
      <c r="G30" s="24">
        <v>9285.2999999999993</v>
      </c>
      <c r="H30" s="24">
        <v>1.89</v>
      </c>
      <c r="I30" s="31"/>
      <c r="J30" s="31"/>
      <c r="K30" s="31">
        <v>55</v>
      </c>
      <c r="L30" s="84" t="s">
        <v>4829</v>
      </c>
      <c r="M30" s="35"/>
    </row>
    <row r="31" spans="2:13" x14ac:dyDescent="0.25">
      <c r="B31" s="8" t="s">
        <v>126</v>
      </c>
      <c r="C31" s="57" t="s">
        <v>127</v>
      </c>
      <c r="D31" s="54" t="s">
        <v>128</v>
      </c>
      <c r="E31" s="6" t="s">
        <v>129</v>
      </c>
      <c r="F31" s="19">
        <v>250000</v>
      </c>
      <c r="G31" s="24">
        <v>8959</v>
      </c>
      <c r="H31" s="24">
        <v>1.82</v>
      </c>
      <c r="I31" s="31"/>
      <c r="J31" s="31"/>
      <c r="K31" s="31">
        <v>56</v>
      </c>
      <c r="L31" s="31" t="s">
        <v>4818</v>
      </c>
      <c r="M31" s="35"/>
    </row>
    <row r="32" spans="2:13" x14ac:dyDescent="0.25">
      <c r="B32" s="8" t="s">
        <v>130</v>
      </c>
      <c r="C32" s="57" t="s">
        <v>131</v>
      </c>
      <c r="D32" s="54" t="s">
        <v>132</v>
      </c>
      <c r="E32" s="6" t="s">
        <v>133</v>
      </c>
      <c r="F32" s="19">
        <v>350000</v>
      </c>
      <c r="G32" s="24">
        <v>8034.78</v>
      </c>
      <c r="H32" s="24">
        <v>1.64</v>
      </c>
      <c r="I32" s="31"/>
      <c r="J32" s="31"/>
      <c r="K32" s="31">
        <v>62</v>
      </c>
      <c r="L32" s="84" t="s">
        <v>4830</v>
      </c>
      <c r="M32" s="35"/>
    </row>
    <row r="33" spans="2:13" x14ac:dyDescent="0.25">
      <c r="B33" s="8" t="s">
        <v>134</v>
      </c>
      <c r="C33" s="57" t="s">
        <v>135</v>
      </c>
      <c r="D33" s="54" t="s">
        <v>136</v>
      </c>
      <c r="E33" s="6" t="s">
        <v>137</v>
      </c>
      <c r="F33" s="19">
        <v>1902000</v>
      </c>
      <c r="G33" s="24">
        <v>8006.47</v>
      </c>
      <c r="H33" s="24">
        <v>1.63</v>
      </c>
      <c r="I33" s="31"/>
      <c r="J33" s="31"/>
      <c r="K33" s="31">
        <v>58</v>
      </c>
      <c r="L33" s="84" t="s">
        <v>4831</v>
      </c>
      <c r="M33" s="35"/>
    </row>
    <row r="34" spans="2:13" x14ac:dyDescent="0.25">
      <c r="B34" s="8" t="s">
        <v>138</v>
      </c>
      <c r="C34" s="57" t="s">
        <v>139</v>
      </c>
      <c r="D34" s="54" t="s">
        <v>140</v>
      </c>
      <c r="E34" s="6" t="s">
        <v>100</v>
      </c>
      <c r="F34" s="19">
        <v>230000</v>
      </c>
      <c r="G34" s="24">
        <v>7874.17</v>
      </c>
      <c r="H34" s="24">
        <v>1.6</v>
      </c>
      <c r="I34" s="31"/>
      <c r="J34" s="31"/>
      <c r="K34" s="31">
        <v>52</v>
      </c>
      <c r="L34" s="84" t="s">
        <v>4832</v>
      </c>
      <c r="M34" s="35"/>
    </row>
    <row r="35" spans="2:13" x14ac:dyDescent="0.25">
      <c r="B35" s="8" t="s">
        <v>141</v>
      </c>
      <c r="C35" s="57" t="s">
        <v>142</v>
      </c>
      <c r="D35" s="54" t="s">
        <v>143</v>
      </c>
      <c r="E35" s="6" t="s">
        <v>144</v>
      </c>
      <c r="F35" s="19">
        <v>200000</v>
      </c>
      <c r="G35" s="24">
        <v>7872.2</v>
      </c>
      <c r="H35" s="24">
        <v>1.6</v>
      </c>
      <c r="I35" s="31"/>
      <c r="J35" s="31"/>
      <c r="K35" s="31">
        <v>59</v>
      </c>
      <c r="L35" s="84" t="s">
        <v>4833</v>
      </c>
      <c r="M35" s="35"/>
    </row>
    <row r="36" spans="2:13" x14ac:dyDescent="0.25">
      <c r="B36" s="8" t="s">
        <v>145</v>
      </c>
      <c r="C36" s="57" t="s">
        <v>146</v>
      </c>
      <c r="D36" s="54" t="s">
        <v>147</v>
      </c>
      <c r="E36" s="6" t="s">
        <v>148</v>
      </c>
      <c r="F36" s="19">
        <v>1356255</v>
      </c>
      <c r="G36" s="24">
        <v>6798.23</v>
      </c>
      <c r="H36" s="24">
        <v>1.38</v>
      </c>
      <c r="I36" s="31"/>
      <c r="J36" s="31"/>
      <c r="K36" s="31">
        <v>51</v>
      </c>
      <c r="L36" s="31" t="s">
        <v>4818</v>
      </c>
      <c r="M36" s="35"/>
    </row>
    <row r="37" spans="2:13" x14ac:dyDescent="0.25">
      <c r="B37" s="8" t="s">
        <v>149</v>
      </c>
      <c r="C37" s="57" t="s">
        <v>150</v>
      </c>
      <c r="D37" s="54" t="s">
        <v>151</v>
      </c>
      <c r="E37" s="6" t="s">
        <v>152</v>
      </c>
      <c r="F37" s="19">
        <v>4507530</v>
      </c>
      <c r="G37" s="24">
        <v>6698.19</v>
      </c>
      <c r="H37" s="24">
        <v>1.36</v>
      </c>
      <c r="I37" s="31"/>
      <c r="J37" s="31"/>
      <c r="K37" s="31">
        <v>52</v>
      </c>
      <c r="L37" s="31" t="s">
        <v>4818</v>
      </c>
      <c r="M37" s="35"/>
    </row>
    <row r="38" spans="2:13" x14ac:dyDescent="0.25">
      <c r="B38" s="8" t="s">
        <v>153</v>
      </c>
      <c r="C38" s="57" t="s">
        <v>154</v>
      </c>
      <c r="D38" s="54" t="s">
        <v>155</v>
      </c>
      <c r="E38" s="6" t="s">
        <v>60</v>
      </c>
      <c r="F38" s="19">
        <v>500000</v>
      </c>
      <c r="G38" s="24">
        <v>6238.25</v>
      </c>
      <c r="H38" s="24">
        <v>1.27</v>
      </c>
      <c r="I38" s="31"/>
      <c r="J38" s="31"/>
      <c r="K38" s="31">
        <v>67</v>
      </c>
      <c r="L38" s="84" t="s">
        <v>4834</v>
      </c>
      <c r="M38" s="35"/>
    </row>
    <row r="39" spans="2:13" x14ac:dyDescent="0.25">
      <c r="B39" s="8" t="s">
        <v>156</v>
      </c>
      <c r="C39" s="57" t="s">
        <v>157</v>
      </c>
      <c r="D39" s="54" t="s">
        <v>158</v>
      </c>
      <c r="E39" s="6" t="s">
        <v>129</v>
      </c>
      <c r="F39" s="19">
        <v>600000</v>
      </c>
      <c r="G39" s="24">
        <v>6089.7</v>
      </c>
      <c r="H39" s="24">
        <v>1.24</v>
      </c>
      <c r="I39" s="31"/>
      <c r="J39" s="31"/>
      <c r="K39" s="31">
        <v>68</v>
      </c>
      <c r="L39" s="84" t="s">
        <v>4835</v>
      </c>
      <c r="M39" s="35"/>
    </row>
    <row r="40" spans="2:13" x14ac:dyDescent="0.25">
      <c r="B40" s="8" t="s">
        <v>159</v>
      </c>
      <c r="C40" s="57" t="s">
        <v>160</v>
      </c>
      <c r="D40" s="54" t="s">
        <v>161</v>
      </c>
      <c r="E40" s="6" t="s">
        <v>162</v>
      </c>
      <c r="F40" s="19">
        <v>1000000</v>
      </c>
      <c r="G40" s="24">
        <v>5752</v>
      </c>
      <c r="H40" s="24">
        <v>1.17</v>
      </c>
      <c r="I40" s="31"/>
      <c r="J40" s="31"/>
      <c r="K40" s="31">
        <v>58</v>
      </c>
      <c r="L40" s="84" t="s">
        <v>4836</v>
      </c>
      <c r="M40" s="35"/>
    </row>
    <row r="41" spans="2:13" x14ac:dyDescent="0.25">
      <c r="B41" s="8" t="s">
        <v>163</v>
      </c>
      <c r="C41" s="57" t="s">
        <v>164</v>
      </c>
      <c r="D41" s="54" t="s">
        <v>165</v>
      </c>
      <c r="E41" s="6" t="s">
        <v>53</v>
      </c>
      <c r="F41" s="19">
        <v>500000</v>
      </c>
      <c r="G41" s="24">
        <v>5654.25</v>
      </c>
      <c r="H41" s="24">
        <v>1.1499999999999999</v>
      </c>
      <c r="I41" s="31"/>
      <c r="J41" s="31"/>
      <c r="K41" s="31">
        <v>72</v>
      </c>
      <c r="L41" s="84" t="s">
        <v>4837</v>
      </c>
      <c r="M41" s="35"/>
    </row>
    <row r="42" spans="2:13" x14ac:dyDescent="0.25">
      <c r="B42" s="8" t="s">
        <v>166</v>
      </c>
      <c r="C42" s="57" t="s">
        <v>167</v>
      </c>
      <c r="D42" s="54" t="s">
        <v>168</v>
      </c>
      <c r="E42" s="6" t="s">
        <v>114</v>
      </c>
      <c r="F42" s="19">
        <v>145000</v>
      </c>
      <c r="G42" s="24">
        <v>4874.97</v>
      </c>
      <c r="H42" s="24">
        <v>0.99</v>
      </c>
      <c r="I42" s="31"/>
      <c r="J42" s="31"/>
      <c r="K42" s="31">
        <v>68</v>
      </c>
      <c r="L42" s="84" t="s">
        <v>4838</v>
      </c>
      <c r="M42" s="35"/>
    </row>
    <row r="43" spans="2:13" x14ac:dyDescent="0.25">
      <c r="B43" s="8" t="s">
        <v>169</v>
      </c>
      <c r="C43" s="57" t="s">
        <v>170</v>
      </c>
      <c r="D43" s="54" t="s">
        <v>171</v>
      </c>
      <c r="E43" s="6" t="s">
        <v>172</v>
      </c>
      <c r="F43" s="19">
        <v>340000</v>
      </c>
      <c r="G43" s="24">
        <v>4669.7299999999996</v>
      </c>
      <c r="H43" s="24">
        <v>0.95</v>
      </c>
      <c r="I43" s="31"/>
      <c r="J43" s="31"/>
      <c r="K43" s="31">
        <v>50</v>
      </c>
      <c r="L43" s="84" t="s">
        <v>4839</v>
      </c>
      <c r="M43" s="35"/>
    </row>
    <row r="44" spans="2:13" x14ac:dyDescent="0.25">
      <c r="B44" s="8" t="s">
        <v>173</v>
      </c>
      <c r="C44" s="57" t="s">
        <v>174</v>
      </c>
      <c r="D44" s="54" t="s">
        <v>175</v>
      </c>
      <c r="E44" s="6" t="s">
        <v>125</v>
      </c>
      <c r="F44" s="19">
        <v>140000</v>
      </c>
      <c r="G44" s="24">
        <v>4336.57</v>
      </c>
      <c r="H44" s="24">
        <v>0.88</v>
      </c>
      <c r="I44" s="31"/>
      <c r="J44" s="31"/>
      <c r="K44" s="31">
        <v>57</v>
      </c>
      <c r="L44" s="84" t="s">
        <v>4840</v>
      </c>
      <c r="M44" s="35"/>
    </row>
    <row r="45" spans="2:13" x14ac:dyDescent="0.25">
      <c r="B45" s="8" t="s">
        <v>176</v>
      </c>
      <c r="C45" s="57" t="s">
        <v>177</v>
      </c>
      <c r="D45" s="54" t="s">
        <v>178</v>
      </c>
      <c r="E45" s="6" t="s">
        <v>179</v>
      </c>
      <c r="F45" s="19">
        <v>145000</v>
      </c>
      <c r="G45" s="24">
        <v>3809.01</v>
      </c>
      <c r="H45" s="24">
        <v>0.78</v>
      </c>
      <c r="I45" s="31"/>
      <c r="J45" s="31"/>
      <c r="K45" s="31">
        <v>57</v>
      </c>
      <c r="L45" s="84" t="s">
        <v>4841</v>
      </c>
      <c r="M45" s="35"/>
    </row>
    <row r="46" spans="2:13" x14ac:dyDescent="0.25">
      <c r="C46" s="58" t="s">
        <v>39</v>
      </c>
      <c r="D46" s="54"/>
      <c r="E46" s="6"/>
      <c r="F46" s="19"/>
      <c r="G46" s="25">
        <v>463900.12</v>
      </c>
      <c r="H46" s="25">
        <v>94.39</v>
      </c>
      <c r="I46" s="31"/>
      <c r="J46" s="31"/>
      <c r="K46" s="31"/>
      <c r="L46" s="31"/>
      <c r="M46" s="35"/>
    </row>
    <row r="47" spans="2:13" x14ac:dyDescent="0.25">
      <c r="C47" s="57"/>
      <c r="D47" s="54"/>
      <c r="E47" s="6"/>
      <c r="F47" s="19"/>
      <c r="G47" s="24"/>
      <c r="H47" s="24"/>
      <c r="I47" s="31"/>
      <c r="J47" s="31"/>
      <c r="K47" s="31"/>
      <c r="L47" s="31"/>
      <c r="M47" s="35"/>
    </row>
    <row r="48" spans="2:13" x14ac:dyDescent="0.25">
      <c r="C48" s="59" t="s">
        <v>3</v>
      </c>
      <c r="D48" s="54"/>
      <c r="E48" s="6"/>
      <c r="F48" s="19"/>
      <c r="G48" s="24"/>
      <c r="H48" s="24"/>
      <c r="I48" s="31"/>
      <c r="J48" s="31"/>
      <c r="K48" s="31"/>
      <c r="L48" s="31"/>
      <c r="M48" s="35"/>
    </row>
    <row r="49" spans="2:13" x14ac:dyDescent="0.25">
      <c r="B49" s="8" t="s">
        <v>180</v>
      </c>
      <c r="C49" s="57" t="s">
        <v>181</v>
      </c>
      <c r="D49" s="54" t="s">
        <v>182</v>
      </c>
      <c r="E49" s="6" t="s">
        <v>183</v>
      </c>
      <c r="F49" s="19">
        <v>27000</v>
      </c>
      <c r="G49" s="61">
        <v>0</v>
      </c>
      <c r="H49" s="24" t="s">
        <v>4773</v>
      </c>
      <c r="I49" s="31"/>
      <c r="J49" s="31"/>
      <c r="K49" s="78" t="s">
        <v>4806</v>
      </c>
      <c r="L49" s="31" t="s">
        <v>4818</v>
      </c>
      <c r="M49" s="35" t="s">
        <v>4812</v>
      </c>
    </row>
    <row r="50" spans="2:13" x14ac:dyDescent="0.25">
      <c r="B50" s="8" t="s">
        <v>184</v>
      </c>
      <c r="C50" s="57" t="s">
        <v>185</v>
      </c>
      <c r="D50" s="54" t="s">
        <v>186</v>
      </c>
      <c r="E50" s="6" t="s">
        <v>144</v>
      </c>
      <c r="F50" s="19">
        <v>80000</v>
      </c>
      <c r="G50" s="61">
        <v>0</v>
      </c>
      <c r="H50" s="24" t="s">
        <v>4773</v>
      </c>
      <c r="I50" s="31"/>
      <c r="J50" s="31"/>
      <c r="K50" s="78" t="s">
        <v>4806</v>
      </c>
      <c r="L50" s="31" t="s">
        <v>4818</v>
      </c>
      <c r="M50" s="35" t="s">
        <v>4812</v>
      </c>
    </row>
    <row r="51" spans="2:13" x14ac:dyDescent="0.25">
      <c r="C51" s="58" t="s">
        <v>39</v>
      </c>
      <c r="D51" s="54"/>
      <c r="E51" s="6"/>
      <c r="F51" s="19"/>
      <c r="G51" s="62">
        <v>0</v>
      </c>
      <c r="H51" s="25" t="s">
        <v>4773</v>
      </c>
      <c r="I51" s="31"/>
      <c r="J51" s="31"/>
      <c r="K51" s="78"/>
      <c r="L51" s="31"/>
      <c r="M51" s="35"/>
    </row>
    <row r="52" spans="2:13" x14ac:dyDescent="0.25">
      <c r="C52" s="57"/>
      <c r="D52" s="54"/>
      <c r="E52" s="6"/>
      <c r="F52" s="19"/>
      <c r="G52" s="24"/>
      <c r="H52" s="24"/>
      <c r="I52" s="31"/>
      <c r="J52" s="31"/>
      <c r="K52" s="78"/>
      <c r="L52" s="31"/>
      <c r="M52" s="35"/>
    </row>
    <row r="53" spans="2:13" x14ac:dyDescent="0.25">
      <c r="C53" s="59" t="s">
        <v>4</v>
      </c>
      <c r="D53" s="54"/>
      <c r="E53" s="6"/>
      <c r="F53" s="19"/>
      <c r="G53" s="24"/>
      <c r="H53" s="24"/>
      <c r="I53" s="31"/>
      <c r="J53" s="31"/>
      <c r="K53" s="78"/>
      <c r="L53" s="31"/>
      <c r="M53" s="35"/>
    </row>
    <row r="54" spans="2:13" x14ac:dyDescent="0.25">
      <c r="B54" s="8" t="s">
        <v>187</v>
      </c>
      <c r="C54" s="57" t="s">
        <v>188</v>
      </c>
      <c r="D54" s="54" t="s">
        <v>189</v>
      </c>
      <c r="E54" s="6" t="s">
        <v>53</v>
      </c>
      <c r="F54" s="19">
        <v>50000</v>
      </c>
      <c r="G54" s="24">
        <v>13744.22</v>
      </c>
      <c r="H54" s="24">
        <v>2.8</v>
      </c>
      <c r="I54" s="31"/>
      <c r="J54" s="31"/>
      <c r="K54" s="78" t="s">
        <v>4806</v>
      </c>
      <c r="L54" s="84" t="s">
        <v>4842</v>
      </c>
      <c r="M54" s="35"/>
    </row>
    <row r="55" spans="2:13" x14ac:dyDescent="0.25">
      <c r="C55" s="58" t="s">
        <v>39</v>
      </c>
      <c r="D55" s="54"/>
      <c r="E55" s="6"/>
      <c r="F55" s="19"/>
      <c r="G55" s="25">
        <v>13744.22</v>
      </c>
      <c r="H55" s="25">
        <v>2.8</v>
      </c>
      <c r="I55" s="31"/>
      <c r="J55" s="31"/>
      <c r="K55" s="31"/>
      <c r="L55" s="31"/>
      <c r="M55" s="35"/>
    </row>
    <row r="56" spans="2:13" x14ac:dyDescent="0.25">
      <c r="C56" s="57"/>
      <c r="D56" s="54"/>
      <c r="E56" s="6"/>
      <c r="F56" s="19"/>
      <c r="G56" s="24"/>
      <c r="H56" s="24"/>
      <c r="I56" s="31"/>
      <c r="J56" s="31"/>
      <c r="K56" s="31"/>
      <c r="L56" s="31"/>
      <c r="M56" s="35"/>
    </row>
    <row r="57" spans="2:13" x14ac:dyDescent="0.25">
      <c r="C57" s="58" t="s">
        <v>5</v>
      </c>
      <c r="D57" s="54"/>
      <c r="E57" s="6"/>
      <c r="F57" s="19"/>
      <c r="G57" s="24"/>
      <c r="H57" s="24"/>
      <c r="I57" s="31"/>
      <c r="J57" s="31"/>
      <c r="K57" s="31"/>
      <c r="L57" s="31"/>
      <c r="M57" s="35"/>
    </row>
    <row r="58" spans="2:13" x14ac:dyDescent="0.25">
      <c r="C58" s="57"/>
      <c r="D58" s="54"/>
      <c r="E58" s="6"/>
      <c r="F58" s="19"/>
      <c r="G58" s="24"/>
      <c r="H58" s="24"/>
      <c r="I58" s="31"/>
      <c r="J58" s="31"/>
      <c r="K58" s="31"/>
      <c r="L58" s="31"/>
      <c r="M58" s="35"/>
    </row>
    <row r="59" spans="2:13" x14ac:dyDescent="0.25">
      <c r="C59" s="58" t="s">
        <v>6</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7</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8</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3:13" x14ac:dyDescent="0.25">
      <c r="C65" s="58" t="s">
        <v>9</v>
      </c>
      <c r="D65" s="54"/>
      <c r="E65" s="6"/>
      <c r="F65" s="19"/>
      <c r="G65" s="24" t="s">
        <v>2</v>
      </c>
      <c r="H65" s="24" t="s">
        <v>2</v>
      </c>
      <c r="I65" s="31"/>
      <c r="J65" s="31"/>
      <c r="K65" s="31"/>
      <c r="L65" s="31"/>
      <c r="M65" s="35"/>
    </row>
    <row r="66" spans="3:13" x14ac:dyDescent="0.25">
      <c r="C66" s="57"/>
      <c r="D66" s="54"/>
      <c r="E66" s="6"/>
      <c r="F66" s="19"/>
      <c r="G66" s="24"/>
      <c r="H66" s="24"/>
      <c r="I66" s="31"/>
      <c r="J66" s="31"/>
      <c r="K66" s="31"/>
      <c r="L66" s="31"/>
      <c r="M66" s="35"/>
    </row>
    <row r="67" spans="3:13" x14ac:dyDescent="0.25">
      <c r="C67" s="58" t="s">
        <v>10</v>
      </c>
      <c r="D67" s="54"/>
      <c r="E67" s="6"/>
      <c r="F67" s="19"/>
      <c r="G67" s="24" t="s">
        <v>2</v>
      </c>
      <c r="H67" s="24" t="s">
        <v>2</v>
      </c>
      <c r="I67" s="31"/>
      <c r="J67" s="31"/>
      <c r="K67" s="31"/>
      <c r="L67" s="31"/>
      <c r="M67" s="35"/>
    </row>
    <row r="68" spans="3:13" x14ac:dyDescent="0.25">
      <c r="C68" s="57"/>
      <c r="D68" s="54"/>
      <c r="E68" s="6"/>
      <c r="F68" s="19"/>
      <c r="G68" s="24"/>
      <c r="H68" s="24"/>
      <c r="I68" s="31"/>
      <c r="J68" s="31"/>
      <c r="K68" s="31"/>
      <c r="L68" s="31"/>
      <c r="M68" s="35"/>
    </row>
    <row r="69" spans="3:13" x14ac:dyDescent="0.25">
      <c r="C69" s="58" t="s">
        <v>11</v>
      </c>
      <c r="D69" s="54"/>
      <c r="E69" s="6"/>
      <c r="F69" s="19"/>
      <c r="G69" s="24"/>
      <c r="H69" s="24"/>
      <c r="I69" s="31"/>
      <c r="J69" s="31"/>
      <c r="K69" s="31"/>
      <c r="L69" s="31"/>
      <c r="M69" s="35"/>
    </row>
    <row r="70" spans="3:13" x14ac:dyDescent="0.25">
      <c r="C70" s="57"/>
      <c r="D70" s="54"/>
      <c r="E70" s="6"/>
      <c r="F70" s="19"/>
      <c r="G70" s="24"/>
      <c r="H70" s="24"/>
      <c r="I70" s="31"/>
      <c r="J70" s="31"/>
      <c r="K70" s="31"/>
      <c r="L70" s="31"/>
      <c r="M70" s="35"/>
    </row>
    <row r="71" spans="3:13" x14ac:dyDescent="0.25">
      <c r="C71" s="58" t="s">
        <v>13</v>
      </c>
      <c r="D71" s="54"/>
      <c r="E71" s="6"/>
      <c r="F71" s="19"/>
      <c r="G71" s="24" t="s">
        <v>2</v>
      </c>
      <c r="H71" s="24" t="s">
        <v>2</v>
      </c>
      <c r="I71" s="31"/>
      <c r="J71" s="31"/>
      <c r="K71" s="31"/>
      <c r="L71" s="31"/>
      <c r="M71" s="35"/>
    </row>
    <row r="72" spans="3:13" x14ac:dyDescent="0.25">
      <c r="C72" s="57"/>
      <c r="D72" s="54"/>
      <c r="E72" s="6"/>
      <c r="F72" s="19"/>
      <c r="G72" s="24"/>
      <c r="H72" s="24"/>
      <c r="I72" s="31"/>
      <c r="J72" s="31"/>
      <c r="K72" s="31"/>
      <c r="L72" s="31"/>
      <c r="M72" s="35"/>
    </row>
    <row r="73" spans="3:13" x14ac:dyDescent="0.25">
      <c r="C73" s="58" t="s">
        <v>14</v>
      </c>
      <c r="D73" s="54"/>
      <c r="E73" s="6"/>
      <c r="F73" s="19"/>
      <c r="G73" s="24" t="s">
        <v>2</v>
      </c>
      <c r="H73" s="24" t="s">
        <v>2</v>
      </c>
      <c r="I73" s="31"/>
      <c r="J73" s="31"/>
      <c r="K73" s="31"/>
      <c r="L73" s="31"/>
      <c r="M73" s="35"/>
    </row>
    <row r="74" spans="3:13" x14ac:dyDescent="0.25">
      <c r="C74" s="57"/>
      <c r="D74" s="54"/>
      <c r="E74" s="6"/>
      <c r="F74" s="19"/>
      <c r="G74" s="24"/>
      <c r="H74" s="24"/>
      <c r="I74" s="31"/>
      <c r="J74" s="31"/>
      <c r="K74" s="31"/>
      <c r="L74" s="31"/>
      <c r="M74" s="35"/>
    </row>
    <row r="75" spans="3:13" x14ac:dyDescent="0.25">
      <c r="C75" s="58" t="s">
        <v>15</v>
      </c>
      <c r="D75" s="54"/>
      <c r="E75" s="6"/>
      <c r="F75" s="19"/>
      <c r="G75" s="24" t="s">
        <v>2</v>
      </c>
      <c r="H75" s="24" t="s">
        <v>2</v>
      </c>
      <c r="I75" s="31"/>
      <c r="J75" s="31"/>
      <c r="K75" s="31"/>
      <c r="L75" s="31"/>
      <c r="M75" s="35"/>
    </row>
    <row r="76" spans="3:13" x14ac:dyDescent="0.25">
      <c r="C76" s="57"/>
      <c r="D76" s="54"/>
      <c r="E76" s="6"/>
      <c r="F76" s="19"/>
      <c r="G76" s="24"/>
      <c r="H76" s="24"/>
      <c r="I76" s="31"/>
      <c r="J76" s="31"/>
      <c r="K76" s="31"/>
      <c r="L76" s="31"/>
      <c r="M76" s="35"/>
    </row>
    <row r="77" spans="3:13" x14ac:dyDescent="0.25">
      <c r="C77" s="58" t="s">
        <v>16</v>
      </c>
      <c r="D77" s="54"/>
      <c r="E77" s="6"/>
      <c r="F77" s="19"/>
      <c r="G77" s="24" t="s">
        <v>2</v>
      </c>
      <c r="H77" s="24" t="s">
        <v>2</v>
      </c>
      <c r="I77" s="31"/>
      <c r="J77" s="31"/>
      <c r="K77" s="31"/>
      <c r="L77" s="31"/>
      <c r="M77" s="35"/>
    </row>
    <row r="78" spans="3:13" x14ac:dyDescent="0.25">
      <c r="C78" s="57"/>
      <c r="D78" s="54"/>
      <c r="E78" s="6"/>
      <c r="F78" s="19"/>
      <c r="G78" s="24"/>
      <c r="H78" s="24"/>
      <c r="I78" s="31"/>
      <c r="J78" s="31"/>
      <c r="K78" s="31"/>
      <c r="L78" s="31"/>
      <c r="M78" s="35"/>
    </row>
    <row r="79" spans="3:13" x14ac:dyDescent="0.25">
      <c r="C79" s="58" t="s">
        <v>17</v>
      </c>
      <c r="D79" s="54"/>
      <c r="E79" s="6"/>
      <c r="F79" s="19"/>
      <c r="G79" s="24" t="s">
        <v>2</v>
      </c>
      <c r="H79" s="24" t="s">
        <v>2</v>
      </c>
      <c r="I79" s="31"/>
      <c r="J79" s="31"/>
      <c r="K79" s="31"/>
      <c r="L79" s="31"/>
      <c r="M79" s="35"/>
    </row>
    <row r="80" spans="3:13" x14ac:dyDescent="0.25">
      <c r="C80" s="57"/>
      <c r="D80" s="54"/>
      <c r="E80" s="6"/>
      <c r="F80" s="19"/>
      <c r="G80" s="24"/>
      <c r="H80" s="24"/>
      <c r="I80" s="31"/>
      <c r="J80" s="31"/>
      <c r="K80" s="31"/>
      <c r="L80" s="31"/>
      <c r="M80" s="35"/>
    </row>
    <row r="81" spans="1:56" x14ac:dyDescent="0.25">
      <c r="A81" s="10"/>
      <c r="B81" s="28"/>
      <c r="C81" s="58" t="s">
        <v>18</v>
      </c>
      <c r="D81" s="54"/>
      <c r="E81" s="6"/>
      <c r="F81" s="19"/>
      <c r="G81" s="24"/>
      <c r="H81" s="24"/>
      <c r="I81" s="31"/>
      <c r="J81" s="31"/>
      <c r="K81" s="31"/>
      <c r="L81" s="31"/>
      <c r="M81" s="35"/>
    </row>
    <row r="82" spans="1:56" x14ac:dyDescent="0.25">
      <c r="A82" s="28"/>
      <c r="B82" s="28"/>
      <c r="C82" s="58" t="s">
        <v>19</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20</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21</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A88" s="28"/>
      <c r="B88" s="28"/>
      <c r="C88" s="58" t="s">
        <v>22</v>
      </c>
      <c r="D88" s="54"/>
      <c r="E88" s="6"/>
      <c r="F88" s="19"/>
      <c r="G88" s="24" t="s">
        <v>2</v>
      </c>
      <c r="H88" s="24" t="s">
        <v>2</v>
      </c>
      <c r="I88" s="31"/>
      <c r="J88" s="31"/>
      <c r="K88" s="31"/>
      <c r="L88" s="31"/>
      <c r="M88" s="35"/>
    </row>
    <row r="89" spans="1:56" x14ac:dyDescent="0.25">
      <c r="A89" s="28"/>
      <c r="B89" s="28"/>
      <c r="C89" s="58"/>
      <c r="D89" s="54"/>
      <c r="E89" s="6"/>
      <c r="F89" s="19"/>
      <c r="G89" s="24"/>
      <c r="H89" s="24"/>
      <c r="I89" s="31"/>
      <c r="J89" s="31"/>
      <c r="K89" s="31"/>
      <c r="L89" s="31"/>
      <c r="M89" s="35"/>
    </row>
    <row r="90" spans="1:56" x14ac:dyDescent="0.25">
      <c r="C90" s="59" t="s">
        <v>23</v>
      </c>
      <c r="D90" s="54"/>
      <c r="E90" s="6"/>
      <c r="F90" s="19"/>
      <c r="G90" s="24"/>
      <c r="H90" s="24"/>
      <c r="I90" s="31"/>
      <c r="J90" s="31"/>
      <c r="K90" s="31"/>
      <c r="L90" s="31"/>
      <c r="M90" s="35"/>
    </row>
    <row r="91" spans="1:56" x14ac:dyDescent="0.25">
      <c r="B91" s="8" t="s">
        <v>37</v>
      </c>
      <c r="C91" s="57" t="s">
        <v>38</v>
      </c>
      <c r="D91" s="54"/>
      <c r="E91" s="6"/>
      <c r="F91" s="19"/>
      <c r="G91" s="24">
        <v>1452.99</v>
      </c>
      <c r="H91" s="24">
        <v>0.3</v>
      </c>
      <c r="I91" s="31"/>
      <c r="J91" s="31"/>
      <c r="K91" s="78" t="s">
        <v>4806</v>
      </c>
      <c r="L91" s="80"/>
      <c r="M91" s="82"/>
    </row>
    <row r="92" spans="1:56" x14ac:dyDescent="0.25">
      <c r="C92" s="58" t="s">
        <v>39</v>
      </c>
      <c r="D92" s="54"/>
      <c r="E92" s="6"/>
      <c r="F92" s="19"/>
      <c r="G92" s="25">
        <v>1452.99</v>
      </c>
      <c r="H92" s="25">
        <v>0.3</v>
      </c>
      <c r="I92" s="31"/>
      <c r="J92" s="31"/>
      <c r="K92" s="31"/>
      <c r="L92" s="80"/>
      <c r="M92" s="35"/>
    </row>
    <row r="93" spans="1:56" x14ac:dyDescent="0.25">
      <c r="C93" s="57"/>
      <c r="D93" s="54"/>
      <c r="E93" s="6"/>
      <c r="F93" s="19"/>
      <c r="G93" s="24"/>
      <c r="H93" s="24"/>
      <c r="I93" s="31"/>
      <c r="J93" s="31"/>
      <c r="K93" s="31"/>
      <c r="L93" s="80"/>
      <c r="M93" s="35"/>
    </row>
    <row r="94" spans="1:56" x14ac:dyDescent="0.25">
      <c r="A94" s="10"/>
      <c r="B94" s="28"/>
      <c r="C94" s="58" t="s">
        <v>24</v>
      </c>
      <c r="D94" s="54"/>
      <c r="E94" s="6"/>
      <c r="F94" s="19"/>
      <c r="G94" s="24"/>
      <c r="H94" s="24"/>
      <c r="I94" s="31"/>
      <c r="J94" s="31"/>
      <c r="K94" s="31"/>
      <c r="L94" s="80"/>
      <c r="M94" s="35"/>
    </row>
    <row r="95" spans="1:56" s="2" customFormat="1" ht="13.5" x14ac:dyDescent="0.25">
      <c r="A95" s="28"/>
      <c r="B95" s="28"/>
      <c r="C95" s="57" t="s">
        <v>4772</v>
      </c>
      <c r="D95" s="54"/>
      <c r="E95" s="6"/>
      <c r="F95" s="19"/>
      <c r="G95" s="24">
        <v>4000</v>
      </c>
      <c r="H95" s="24">
        <v>0.81</v>
      </c>
      <c r="I95" s="31"/>
      <c r="J95" s="31"/>
      <c r="K95" s="78" t="s">
        <v>4806</v>
      </c>
      <c r="L95" s="80"/>
      <c r="M95" s="35"/>
      <c r="N95" s="3"/>
      <c r="AK95" s="3"/>
      <c r="AX95" s="3"/>
      <c r="AZ95" s="3"/>
      <c r="BD95" s="3"/>
    </row>
    <row r="96" spans="1:56" x14ac:dyDescent="0.25">
      <c r="B96" s="8"/>
      <c r="C96" s="57" t="s">
        <v>40</v>
      </c>
      <c r="D96" s="54"/>
      <c r="E96" s="6"/>
      <c r="F96" s="19"/>
      <c r="G96" s="24">
        <v>8255.9599999999991</v>
      </c>
      <c r="H96" s="24">
        <v>1.7000000000000002</v>
      </c>
      <c r="I96" s="31"/>
      <c r="J96" s="31"/>
      <c r="K96" s="78" t="s">
        <v>4806</v>
      </c>
      <c r="L96" s="80"/>
      <c r="M96" s="35"/>
    </row>
    <row r="97" spans="3:13" x14ac:dyDescent="0.25">
      <c r="C97" s="58" t="s">
        <v>39</v>
      </c>
      <c r="D97" s="54"/>
      <c r="E97" s="6"/>
      <c r="F97" s="19"/>
      <c r="G97" s="25">
        <v>12255.96</v>
      </c>
      <c r="H97" s="25">
        <v>2.5100000000000002</v>
      </c>
      <c r="I97" s="31"/>
      <c r="J97" s="31"/>
      <c r="K97" s="31"/>
      <c r="L97" s="80"/>
      <c r="M97" s="35"/>
    </row>
    <row r="98" spans="3:13" x14ac:dyDescent="0.25">
      <c r="C98" s="57"/>
      <c r="D98" s="54"/>
      <c r="E98" s="6"/>
      <c r="F98" s="19"/>
      <c r="G98" s="24"/>
      <c r="H98" s="24"/>
      <c r="I98" s="31"/>
      <c r="J98" s="31"/>
      <c r="K98" s="31"/>
      <c r="L98" s="80"/>
      <c r="M98" s="35"/>
    </row>
    <row r="99" spans="3:13" x14ac:dyDescent="0.25">
      <c r="C99" s="60" t="s">
        <v>41</v>
      </c>
      <c r="D99" s="55"/>
      <c r="E99" s="5"/>
      <c r="F99" s="20"/>
      <c r="G99" s="26">
        <v>491353.29</v>
      </c>
      <c r="H99" s="26">
        <v>100</v>
      </c>
      <c r="I99" s="32"/>
      <c r="J99" s="32"/>
      <c r="K99" s="79">
        <f>SUMPRODUCT(K8:K98,H8:H98)/100</f>
        <v>61.468099999999986</v>
      </c>
      <c r="L99" s="81"/>
      <c r="M99" s="36" t="s">
        <v>4807</v>
      </c>
    </row>
    <row r="102" spans="3:13" x14ac:dyDescent="0.25">
      <c r="C102" s="1" t="s">
        <v>42</v>
      </c>
    </row>
    <row r="103" spans="3:13" x14ac:dyDescent="0.25">
      <c r="C103" s="37" t="s">
        <v>43</v>
      </c>
      <c r="D103" s="37"/>
      <c r="E103" s="37"/>
      <c r="F103" s="37"/>
      <c r="G103" s="37"/>
      <c r="H103" s="37"/>
      <c r="I103" s="37"/>
      <c r="J103" s="37"/>
      <c r="K103" s="37"/>
      <c r="L103" s="37"/>
      <c r="M103" s="37"/>
    </row>
    <row r="104" spans="3:13" x14ac:dyDescent="0.25">
      <c r="C104" s="2" t="s">
        <v>44</v>
      </c>
    </row>
    <row r="105" spans="3:13" x14ac:dyDescent="0.25">
      <c r="C105" s="2" t="s">
        <v>45</v>
      </c>
    </row>
    <row r="106" spans="3:13" x14ac:dyDescent="0.25">
      <c r="C106" s="2" t="s">
        <v>46</v>
      </c>
    </row>
    <row r="107" spans="3:13" x14ac:dyDescent="0.25">
      <c r="C107" s="2" t="s">
        <v>47</v>
      </c>
    </row>
    <row r="108" spans="3:13" ht="32.25" customHeight="1" x14ac:dyDescent="0.25">
      <c r="C108" s="88" t="s">
        <v>4808</v>
      </c>
      <c r="D108" s="88"/>
      <c r="E108" s="88"/>
      <c r="F108" s="88"/>
      <c r="G108" s="88"/>
      <c r="H108" s="88"/>
      <c r="I108" s="88"/>
      <c r="J108" s="88"/>
      <c r="K108" s="88"/>
      <c r="L108" s="88"/>
      <c r="M108" s="88"/>
    </row>
    <row r="110" spans="3:13" x14ac:dyDescent="0.25">
      <c r="C110" s="85" t="s">
        <v>4843</v>
      </c>
      <c r="E110" s="85" t="s">
        <v>4844</v>
      </c>
      <c r="F110" s="86"/>
    </row>
    <row r="111" spans="3:13" x14ac:dyDescent="0.25">
      <c r="E111" s="2" t="s">
        <v>4845</v>
      </c>
    </row>
  </sheetData>
  <mergeCells count="1">
    <mergeCell ref="C108:M108"/>
  </mergeCells>
  <hyperlinks>
    <hyperlink ref="J2" location="'Index'!A1" display="'Index'!A1" xr:uid="{00000000-0004-0000-0700-000000000000}"/>
    <hyperlink ref="L10" r:id="rId1" xr:uid="{636990C1-ACB1-4DA4-B664-D85597EA206A}"/>
    <hyperlink ref="L11" r:id="rId2" xr:uid="{AB1B42C1-52ED-4BD9-8BCF-E265C0A9DACC}"/>
    <hyperlink ref="L12" r:id="rId3" xr:uid="{8D34AFF9-3D98-4CA0-9783-B5FCFDC89356}"/>
    <hyperlink ref="L14" r:id="rId4" xr:uid="{EACA414E-19AD-435B-80E1-C861FB476AC7}"/>
    <hyperlink ref="L15" r:id="rId5" xr:uid="{5A9753AA-FDB4-476E-B629-41CE2B2BB8EB}"/>
    <hyperlink ref="L16" r:id="rId6" xr:uid="{5DFC9E5A-0FE6-44AB-9766-F74372B49A24}"/>
    <hyperlink ref="L17" r:id="rId7" xr:uid="{B26F94CA-AA11-422E-A675-9A6E0BB0D1DD}"/>
    <hyperlink ref="L18" r:id="rId8" xr:uid="{190D6B92-CCAF-4F2F-95F8-279CA57CFFC1}"/>
    <hyperlink ref="L19" r:id="rId9" xr:uid="{96B09762-A4AD-4BE6-9559-76C30F813BF3}"/>
    <hyperlink ref="L20" r:id="rId10" xr:uid="{B9B063C6-518E-4DD1-A3DC-AE464A14B23D}"/>
    <hyperlink ref="L21" r:id="rId11" xr:uid="{3D419687-B2FE-4E93-82A4-F3DA9B8E8280}"/>
    <hyperlink ref="L25" r:id="rId12" xr:uid="{6358379A-2CEE-4452-A030-C97656A474C1}"/>
    <hyperlink ref="L29" r:id="rId13" xr:uid="{B5D013C4-F5AA-4164-B7EE-B09F9479EF3B}"/>
    <hyperlink ref="L30" r:id="rId14" xr:uid="{279F3485-44FA-425D-B609-3856E67FAAF3}"/>
    <hyperlink ref="L32" r:id="rId15" xr:uid="{BCC54D9B-16D8-4418-A493-C2B053ABAD47}"/>
    <hyperlink ref="L33" r:id="rId16" xr:uid="{F5B26524-0400-4367-93E7-E46DF8FB033A}"/>
    <hyperlink ref="L34" r:id="rId17" xr:uid="{8C0ED4E6-F41A-46AD-9E59-DC8210F9EDBD}"/>
    <hyperlink ref="L35" r:id="rId18" xr:uid="{890E3086-0E38-45EC-A546-4DC0DDB5D9A8}"/>
    <hyperlink ref="L38" r:id="rId19" xr:uid="{F22C8119-C123-434D-AB7F-C8F06A6CCA89}"/>
    <hyperlink ref="L39" r:id="rId20" xr:uid="{B5156488-1B17-41F9-BF8D-4B7BE2CBDFF2}"/>
    <hyperlink ref="L40" r:id="rId21" xr:uid="{6E1906B0-2BE5-40A8-A81D-8C03A28A8746}"/>
    <hyperlink ref="L41" r:id="rId22" xr:uid="{DBB3ED9F-0F82-4079-BFE6-EFCFCFF0C078}"/>
    <hyperlink ref="L42" r:id="rId23" xr:uid="{48274716-D8C9-4BF6-BA7C-CCA9B6B86912}"/>
    <hyperlink ref="L43" r:id="rId24" xr:uid="{5C4258AE-8980-4D12-9D5A-AE0B8D1F7C5A}"/>
    <hyperlink ref="L44" r:id="rId25" xr:uid="{C27E80E9-CE46-4E17-9F99-4D3FBEE3D96C}"/>
    <hyperlink ref="L45" r:id="rId26" xr:uid="{57B85F09-5657-4EAE-961E-04B447463F4A}"/>
    <hyperlink ref="L54" r:id="rId27" xr:uid="{C361F5BD-4AA1-4283-BAA3-4958C9F3B568}"/>
  </hyperlinks>
  <pageMargins left="0.7" right="0.7" top="0.75" bottom="0.75" header="0.3" footer="0.3"/>
  <pageSetup orientation="portrait" horizontalDpi="4294967293" r:id="rId28"/>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9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1514</v>
      </c>
      <c r="J2" s="38" t="s">
        <v>4586</v>
      </c>
    </row>
    <row r="3" spans="1:54" ht="16.5" x14ac:dyDescent="0.3">
      <c r="C3" s="1" t="s">
        <v>26</v>
      </c>
      <c r="D3" s="21" t="s">
        <v>1515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12700000</v>
      </c>
      <c r="G10" s="24">
        <v>216077.8</v>
      </c>
      <c r="H10" s="24">
        <v>7.45</v>
      </c>
      <c r="I10" s="31"/>
      <c r="J10" s="31"/>
      <c r="K10" s="35"/>
    </row>
    <row r="11" spans="1:54" x14ac:dyDescent="0.25">
      <c r="B11" s="8" t="s">
        <v>61</v>
      </c>
      <c r="C11" s="57" t="s">
        <v>62</v>
      </c>
      <c r="D11" s="54" t="s">
        <v>63</v>
      </c>
      <c r="E11" s="6" t="s">
        <v>64</v>
      </c>
      <c r="F11" s="19">
        <v>23000000</v>
      </c>
      <c r="G11" s="24">
        <v>214958</v>
      </c>
      <c r="H11" s="24">
        <v>7.41</v>
      </c>
      <c r="I11" s="31"/>
      <c r="J11" s="31"/>
      <c r="K11" s="35"/>
    </row>
    <row r="12" spans="1:54" x14ac:dyDescent="0.25">
      <c r="B12" s="8" t="s">
        <v>210</v>
      </c>
      <c r="C12" s="57" t="s">
        <v>211</v>
      </c>
      <c r="D12" s="54" t="s">
        <v>212</v>
      </c>
      <c r="E12" s="6" t="s">
        <v>60</v>
      </c>
      <c r="F12" s="19">
        <v>15300000</v>
      </c>
      <c r="G12" s="24">
        <v>189666.45</v>
      </c>
      <c r="H12" s="24">
        <v>6.54</v>
      </c>
      <c r="I12" s="31"/>
      <c r="J12" s="31"/>
      <c r="K12" s="35"/>
    </row>
    <row r="13" spans="1:54" x14ac:dyDescent="0.25">
      <c r="B13" s="8" t="s">
        <v>229</v>
      </c>
      <c r="C13" s="57" t="s">
        <v>230</v>
      </c>
      <c r="D13" s="54" t="s">
        <v>231</v>
      </c>
      <c r="E13" s="6" t="s">
        <v>232</v>
      </c>
      <c r="F13" s="19">
        <v>19000000</v>
      </c>
      <c r="G13" s="24">
        <v>166962.5</v>
      </c>
      <c r="H13" s="24">
        <v>5.76</v>
      </c>
      <c r="I13" s="31"/>
      <c r="J13" s="31"/>
      <c r="K13" s="35"/>
    </row>
    <row r="14" spans="1:54" x14ac:dyDescent="0.25">
      <c r="B14" s="8" t="s">
        <v>84</v>
      </c>
      <c r="C14" s="57" t="s">
        <v>85</v>
      </c>
      <c r="D14" s="54" t="s">
        <v>86</v>
      </c>
      <c r="E14" s="6" t="s">
        <v>64</v>
      </c>
      <c r="F14" s="19">
        <v>27000000</v>
      </c>
      <c r="G14" s="24">
        <v>154669.5</v>
      </c>
      <c r="H14" s="24">
        <v>5.34</v>
      </c>
      <c r="I14" s="31"/>
      <c r="J14" s="31"/>
      <c r="K14" s="35"/>
    </row>
    <row r="15" spans="1:54" x14ac:dyDescent="0.25">
      <c r="B15" s="8" t="s">
        <v>524</v>
      </c>
      <c r="C15" s="57" t="s">
        <v>525</v>
      </c>
      <c r="D15" s="54" t="s">
        <v>526</v>
      </c>
      <c r="E15" s="6" t="s">
        <v>60</v>
      </c>
      <c r="F15" s="19">
        <v>2100000</v>
      </c>
      <c r="G15" s="24">
        <v>150372.6</v>
      </c>
      <c r="H15" s="24">
        <v>5.19</v>
      </c>
      <c r="I15" s="31"/>
      <c r="J15" s="31"/>
      <c r="K15" s="35"/>
    </row>
    <row r="16" spans="1:54" x14ac:dyDescent="0.25">
      <c r="B16" s="8" t="s">
        <v>494</v>
      </c>
      <c r="C16" s="57" t="s">
        <v>495</v>
      </c>
      <c r="D16" s="54" t="s">
        <v>496</v>
      </c>
      <c r="E16" s="6" t="s">
        <v>242</v>
      </c>
      <c r="F16" s="19">
        <v>1043079</v>
      </c>
      <c r="G16" s="24">
        <v>149415.32999999999</v>
      </c>
      <c r="H16" s="24">
        <v>5.15</v>
      </c>
      <c r="I16" s="31"/>
      <c r="J16" s="31"/>
      <c r="K16" s="35"/>
    </row>
    <row r="17" spans="2:11" x14ac:dyDescent="0.25">
      <c r="B17" s="8" t="s">
        <v>126</v>
      </c>
      <c r="C17" s="57" t="s">
        <v>127</v>
      </c>
      <c r="D17" s="54" t="s">
        <v>128</v>
      </c>
      <c r="E17" s="6" t="s">
        <v>129</v>
      </c>
      <c r="F17" s="19">
        <v>4095143</v>
      </c>
      <c r="G17" s="24">
        <v>146753.54</v>
      </c>
      <c r="H17" s="24">
        <v>5.0599999999999996</v>
      </c>
      <c r="I17" s="31"/>
      <c r="J17" s="31"/>
      <c r="K17" s="35"/>
    </row>
    <row r="18" spans="2:11" x14ac:dyDescent="0.25">
      <c r="B18" s="8" t="s">
        <v>449</v>
      </c>
      <c r="C18" s="57" t="s">
        <v>450</v>
      </c>
      <c r="D18" s="54" t="s">
        <v>451</v>
      </c>
      <c r="E18" s="6" t="s">
        <v>281</v>
      </c>
      <c r="F18" s="19">
        <v>8078377</v>
      </c>
      <c r="G18" s="24">
        <v>108609.74</v>
      </c>
      <c r="H18" s="24">
        <v>3.75</v>
      </c>
      <c r="I18" s="31"/>
      <c r="J18" s="31"/>
      <c r="K18" s="35"/>
    </row>
    <row r="19" spans="2:11" x14ac:dyDescent="0.25">
      <c r="B19" s="8" t="s">
        <v>533</v>
      </c>
      <c r="C19" s="57" t="s">
        <v>534</v>
      </c>
      <c r="D19" s="54" t="s">
        <v>535</v>
      </c>
      <c r="E19" s="6" t="s">
        <v>304</v>
      </c>
      <c r="F19" s="19">
        <v>2700000</v>
      </c>
      <c r="G19" s="24">
        <v>100988.1</v>
      </c>
      <c r="H19" s="24">
        <v>3.48</v>
      </c>
      <c r="I19" s="31"/>
      <c r="J19" s="31"/>
      <c r="K19" s="35"/>
    </row>
    <row r="20" spans="2:11" x14ac:dyDescent="0.25">
      <c r="B20" s="8" t="s">
        <v>94</v>
      </c>
      <c r="C20" s="57" t="s">
        <v>95</v>
      </c>
      <c r="D20" s="54" t="s">
        <v>96</v>
      </c>
      <c r="E20" s="6" t="s">
        <v>83</v>
      </c>
      <c r="F20" s="19">
        <v>1000000</v>
      </c>
      <c r="G20" s="24">
        <v>97890.5</v>
      </c>
      <c r="H20" s="24">
        <v>3.38</v>
      </c>
      <c r="I20" s="31"/>
      <c r="J20" s="31"/>
      <c r="K20" s="35"/>
    </row>
    <row r="21" spans="2:11" x14ac:dyDescent="0.25">
      <c r="B21" s="8" t="s">
        <v>881</v>
      </c>
      <c r="C21" s="57" t="s">
        <v>882</v>
      </c>
      <c r="D21" s="54" t="s">
        <v>883</v>
      </c>
      <c r="E21" s="6" t="s">
        <v>294</v>
      </c>
      <c r="F21" s="19">
        <v>210000000</v>
      </c>
      <c r="G21" s="24">
        <v>96495</v>
      </c>
      <c r="H21" s="24">
        <v>3.33</v>
      </c>
      <c r="I21" s="31"/>
      <c r="J21" s="31"/>
      <c r="K21" s="35"/>
    </row>
    <row r="22" spans="2:11" x14ac:dyDescent="0.25">
      <c r="B22" s="8" t="s">
        <v>119</v>
      </c>
      <c r="C22" s="57" t="s">
        <v>120</v>
      </c>
      <c r="D22" s="54" t="s">
        <v>121</v>
      </c>
      <c r="E22" s="6" t="s">
        <v>64</v>
      </c>
      <c r="F22" s="19">
        <v>5000000</v>
      </c>
      <c r="G22" s="24">
        <v>92327.5</v>
      </c>
      <c r="H22" s="24">
        <v>3.18</v>
      </c>
      <c r="I22" s="31"/>
      <c r="J22" s="31"/>
      <c r="K22" s="35"/>
    </row>
    <row r="23" spans="2:11" x14ac:dyDescent="0.25">
      <c r="B23" s="8" t="s">
        <v>1516</v>
      </c>
      <c r="C23" s="57" t="s">
        <v>230</v>
      </c>
      <c r="D23" s="54" t="s">
        <v>1517</v>
      </c>
      <c r="E23" s="6" t="s">
        <v>232</v>
      </c>
      <c r="F23" s="19">
        <v>18892784</v>
      </c>
      <c r="G23" s="24">
        <v>91790.59</v>
      </c>
      <c r="H23" s="24">
        <v>3.17</v>
      </c>
      <c r="I23" s="31"/>
      <c r="J23" s="31"/>
      <c r="K23" s="35" t="s">
        <v>1518</v>
      </c>
    </row>
    <row r="24" spans="2:11" x14ac:dyDescent="0.25">
      <c r="B24" s="8" t="s">
        <v>246</v>
      </c>
      <c r="C24" s="57" t="s">
        <v>247</v>
      </c>
      <c r="D24" s="54" t="s">
        <v>248</v>
      </c>
      <c r="E24" s="6" t="s">
        <v>125</v>
      </c>
      <c r="F24" s="19">
        <v>729266</v>
      </c>
      <c r="G24" s="24">
        <v>88696.61</v>
      </c>
      <c r="H24" s="24">
        <v>3.06</v>
      </c>
      <c r="I24" s="31"/>
      <c r="J24" s="31"/>
      <c r="K24" s="35"/>
    </row>
    <row r="25" spans="2:11" x14ac:dyDescent="0.25">
      <c r="B25" s="8" t="s">
        <v>130</v>
      </c>
      <c r="C25" s="57" t="s">
        <v>131</v>
      </c>
      <c r="D25" s="54" t="s">
        <v>132</v>
      </c>
      <c r="E25" s="6" t="s">
        <v>133</v>
      </c>
      <c r="F25" s="19">
        <v>3334825</v>
      </c>
      <c r="G25" s="24">
        <v>76555.91</v>
      </c>
      <c r="H25" s="24">
        <v>2.64</v>
      </c>
      <c r="I25" s="31"/>
      <c r="J25" s="31"/>
      <c r="K25" s="35"/>
    </row>
    <row r="26" spans="2:11" x14ac:dyDescent="0.25">
      <c r="B26" s="8" t="s">
        <v>285</v>
      </c>
      <c r="C26" s="57" t="s">
        <v>286</v>
      </c>
      <c r="D26" s="54" t="s">
        <v>287</v>
      </c>
      <c r="E26" s="6" t="s">
        <v>114</v>
      </c>
      <c r="F26" s="19">
        <v>8284070</v>
      </c>
      <c r="G26" s="24">
        <v>75302.2</v>
      </c>
      <c r="H26" s="24">
        <v>2.6</v>
      </c>
      <c r="I26" s="31"/>
      <c r="J26" s="31"/>
      <c r="K26" s="35"/>
    </row>
    <row r="27" spans="2:11" x14ac:dyDescent="0.25">
      <c r="B27" s="8" t="s">
        <v>348</v>
      </c>
      <c r="C27" s="57" t="s">
        <v>349</v>
      </c>
      <c r="D27" s="54" t="s">
        <v>350</v>
      </c>
      <c r="E27" s="6" t="s">
        <v>118</v>
      </c>
      <c r="F27" s="19">
        <v>8036391</v>
      </c>
      <c r="G27" s="24">
        <v>74063.38</v>
      </c>
      <c r="H27" s="24">
        <v>2.5499999999999998</v>
      </c>
      <c r="I27" s="31"/>
      <c r="J27" s="31"/>
      <c r="K27" s="35"/>
    </row>
    <row r="28" spans="2:11" x14ac:dyDescent="0.25">
      <c r="B28" s="8" t="s">
        <v>107</v>
      </c>
      <c r="C28" s="57" t="s">
        <v>108</v>
      </c>
      <c r="D28" s="54" t="s">
        <v>109</v>
      </c>
      <c r="E28" s="6" t="s">
        <v>110</v>
      </c>
      <c r="F28" s="19">
        <v>190000</v>
      </c>
      <c r="G28" s="24">
        <v>71529.679999999993</v>
      </c>
      <c r="H28" s="24">
        <v>2.4700000000000002</v>
      </c>
      <c r="I28" s="31"/>
      <c r="J28" s="31"/>
      <c r="K28" s="35"/>
    </row>
    <row r="29" spans="2:11" x14ac:dyDescent="0.25">
      <c r="B29" s="8" t="s">
        <v>856</v>
      </c>
      <c r="C29" s="57" t="s">
        <v>857</v>
      </c>
      <c r="D29" s="54" t="s">
        <v>858</v>
      </c>
      <c r="E29" s="6" t="s">
        <v>152</v>
      </c>
      <c r="F29" s="19">
        <v>7900000</v>
      </c>
      <c r="G29" s="24">
        <v>61217.1</v>
      </c>
      <c r="H29" s="24">
        <v>2.11</v>
      </c>
      <c r="I29" s="31"/>
      <c r="J29" s="31"/>
      <c r="K29" s="35"/>
    </row>
    <row r="30" spans="2:11" x14ac:dyDescent="0.25">
      <c r="B30" s="8" t="s">
        <v>57</v>
      </c>
      <c r="C30" s="57" t="s">
        <v>58</v>
      </c>
      <c r="D30" s="54" t="s">
        <v>59</v>
      </c>
      <c r="E30" s="6" t="s">
        <v>60</v>
      </c>
      <c r="F30" s="19">
        <v>2100000</v>
      </c>
      <c r="G30" s="24">
        <v>59260.95</v>
      </c>
      <c r="H30" s="24">
        <v>2.04</v>
      </c>
      <c r="I30" s="31"/>
      <c r="J30" s="31"/>
      <c r="K30" s="35"/>
    </row>
    <row r="31" spans="2:11" x14ac:dyDescent="0.25">
      <c r="B31" s="8" t="s">
        <v>282</v>
      </c>
      <c r="C31" s="57" t="s">
        <v>283</v>
      </c>
      <c r="D31" s="54" t="s">
        <v>284</v>
      </c>
      <c r="E31" s="6" t="s">
        <v>179</v>
      </c>
      <c r="F31" s="19">
        <v>14345563</v>
      </c>
      <c r="G31" s="24">
        <v>54663.77</v>
      </c>
      <c r="H31" s="24">
        <v>1.89</v>
      </c>
      <c r="I31" s="31"/>
      <c r="J31" s="31"/>
      <c r="K31" s="35"/>
    </row>
    <row r="32" spans="2:11" x14ac:dyDescent="0.25">
      <c r="B32" s="8" t="s">
        <v>530</v>
      </c>
      <c r="C32" s="57" t="s">
        <v>531</v>
      </c>
      <c r="D32" s="54" t="s">
        <v>532</v>
      </c>
      <c r="E32" s="6" t="s">
        <v>152</v>
      </c>
      <c r="F32" s="19">
        <v>1000000</v>
      </c>
      <c r="G32" s="24">
        <v>38892</v>
      </c>
      <c r="H32" s="24">
        <v>1.34</v>
      </c>
      <c r="I32" s="31"/>
      <c r="J32" s="31"/>
      <c r="K32" s="35"/>
    </row>
    <row r="33" spans="2:11" x14ac:dyDescent="0.25">
      <c r="B33" s="8" t="s">
        <v>278</v>
      </c>
      <c r="C33" s="57" t="s">
        <v>279</v>
      </c>
      <c r="D33" s="54" t="s">
        <v>280</v>
      </c>
      <c r="E33" s="6" t="s">
        <v>281</v>
      </c>
      <c r="F33" s="19">
        <v>5900000</v>
      </c>
      <c r="G33" s="24">
        <v>38420.800000000003</v>
      </c>
      <c r="H33" s="24">
        <v>1.33</v>
      </c>
      <c r="I33" s="31"/>
      <c r="J33" s="31"/>
      <c r="K33" s="35"/>
    </row>
    <row r="34" spans="2:11" x14ac:dyDescent="0.25">
      <c r="C34" s="58" t="s">
        <v>39</v>
      </c>
      <c r="D34" s="54"/>
      <c r="E34" s="6"/>
      <c r="F34" s="19"/>
      <c r="G34" s="25">
        <v>2615579.5499999998</v>
      </c>
      <c r="H34" s="25">
        <v>90.22</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4</v>
      </c>
      <c r="D38" s="54"/>
      <c r="E38" s="6"/>
      <c r="F38" s="19"/>
      <c r="G38" s="24"/>
      <c r="H38" s="24"/>
      <c r="I38" s="31"/>
      <c r="J38" s="31"/>
      <c r="K38" s="35"/>
    </row>
    <row r="39" spans="2:11" x14ac:dyDescent="0.25">
      <c r="B39" s="8" t="s">
        <v>519</v>
      </c>
      <c r="C39" s="57" t="s">
        <v>520</v>
      </c>
      <c r="D39" s="54" t="s">
        <v>521</v>
      </c>
      <c r="E39" s="6" t="s">
        <v>53</v>
      </c>
      <c r="F39" s="19">
        <v>2000000</v>
      </c>
      <c r="G39" s="24">
        <v>195425.95</v>
      </c>
      <c r="H39" s="24">
        <v>6.74</v>
      </c>
      <c r="I39" s="31"/>
      <c r="J39" s="31"/>
      <c r="K39" s="35"/>
    </row>
    <row r="40" spans="2:11" x14ac:dyDescent="0.25">
      <c r="C40" s="58" t="s">
        <v>39</v>
      </c>
      <c r="D40" s="54"/>
      <c r="E40" s="6"/>
      <c r="F40" s="19"/>
      <c r="G40" s="25">
        <v>195425.95</v>
      </c>
      <c r="H40" s="25">
        <v>6.74</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9</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10</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11</v>
      </c>
      <c r="D54" s="54"/>
      <c r="E54" s="6"/>
      <c r="F54" s="19"/>
      <c r="G54" s="24"/>
      <c r="H54" s="24"/>
      <c r="I54" s="31"/>
      <c r="J54" s="31"/>
      <c r="K54" s="35"/>
    </row>
    <row r="55" spans="1:11" x14ac:dyDescent="0.25">
      <c r="A55" s="28"/>
      <c r="B55" s="28"/>
      <c r="C55" s="58" t="s">
        <v>13</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14</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15</v>
      </c>
      <c r="D59" s="54"/>
      <c r="E59" s="6"/>
      <c r="F59" s="19"/>
      <c r="G59" s="24"/>
      <c r="H59" s="24"/>
      <c r="I59" s="31"/>
      <c r="J59" s="31"/>
      <c r="K59" s="35"/>
    </row>
    <row r="60" spans="1:11" x14ac:dyDescent="0.25">
      <c r="B60" s="8" t="s">
        <v>1519</v>
      </c>
      <c r="C60" s="57" t="s">
        <v>1520</v>
      </c>
      <c r="D60" s="54" t="s">
        <v>1521</v>
      </c>
      <c r="E60" s="6" t="s">
        <v>640</v>
      </c>
      <c r="F60" s="19">
        <v>20000000</v>
      </c>
      <c r="G60" s="24">
        <v>19956.939999999999</v>
      </c>
      <c r="H60" s="24">
        <v>0.69</v>
      </c>
      <c r="I60" s="31">
        <v>6.5628000000000002</v>
      </c>
      <c r="J60" s="31"/>
      <c r="K60" s="35"/>
    </row>
    <row r="61" spans="1:11" x14ac:dyDescent="0.25">
      <c r="C61" s="58" t="s">
        <v>39</v>
      </c>
      <c r="D61" s="54"/>
      <c r="E61" s="6"/>
      <c r="F61" s="19"/>
      <c r="G61" s="25">
        <v>19956.939999999999</v>
      </c>
      <c r="H61" s="25">
        <v>0.69</v>
      </c>
      <c r="I61" s="31"/>
      <c r="J61" s="31"/>
      <c r="K61" s="35"/>
    </row>
    <row r="62" spans="1:11" x14ac:dyDescent="0.25">
      <c r="C62" s="57"/>
      <c r="D62" s="54"/>
      <c r="E62" s="6"/>
      <c r="F62" s="19"/>
      <c r="G62" s="24"/>
      <c r="H62" s="24"/>
      <c r="I62" s="31"/>
      <c r="J62" s="31"/>
      <c r="K62" s="35"/>
    </row>
    <row r="63" spans="1:11" x14ac:dyDescent="0.25">
      <c r="C63" s="58" t="s">
        <v>16</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67661.36</v>
      </c>
      <c r="H77" s="24">
        <v>2.33</v>
      </c>
      <c r="I77" s="31"/>
      <c r="J77" s="31"/>
      <c r="K77" s="35"/>
    </row>
    <row r="78" spans="1:11" x14ac:dyDescent="0.25">
      <c r="C78" s="58" t="s">
        <v>39</v>
      </c>
      <c r="D78" s="54"/>
      <c r="E78" s="6"/>
      <c r="F78" s="19"/>
      <c r="G78" s="25">
        <v>67661.36</v>
      </c>
      <c r="H78" s="25">
        <v>2.33</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4772</v>
      </c>
      <c r="D81" s="54"/>
      <c r="E81" s="6"/>
      <c r="F81" s="19"/>
      <c r="G81" s="24">
        <v>2020</v>
      </c>
      <c r="H81" s="24">
        <v>7.0000000000000007E-2</v>
      </c>
      <c r="I81" s="31"/>
      <c r="J81" s="31"/>
      <c r="K81" s="35"/>
      <c r="L81" s="3"/>
      <c r="AI81" s="3"/>
      <c r="AV81" s="3"/>
      <c r="AX81" s="3"/>
      <c r="BB81" s="3"/>
    </row>
    <row r="82" spans="1:54" x14ac:dyDescent="0.25">
      <c r="B82" s="8"/>
      <c r="C82" s="57" t="s">
        <v>40</v>
      </c>
      <c r="D82" s="54"/>
      <c r="E82" s="6"/>
      <c r="F82" s="19"/>
      <c r="G82" s="24">
        <v>-1655.19</v>
      </c>
      <c r="H82" s="24">
        <v>-0.05</v>
      </c>
      <c r="I82" s="31"/>
      <c r="J82" s="31"/>
      <c r="K82" s="35"/>
    </row>
    <row r="83" spans="1:54" x14ac:dyDescent="0.25">
      <c r="C83" s="58" t="s">
        <v>39</v>
      </c>
      <c r="D83" s="54"/>
      <c r="E83" s="6"/>
      <c r="F83" s="19"/>
      <c r="G83" s="25">
        <v>364.81</v>
      </c>
      <c r="H83" s="25">
        <v>0.02</v>
      </c>
      <c r="I83" s="31"/>
      <c r="J83" s="31"/>
      <c r="K83" s="35"/>
    </row>
    <row r="84" spans="1:54" x14ac:dyDescent="0.25">
      <c r="C84" s="57"/>
      <c r="D84" s="54"/>
      <c r="E84" s="6"/>
      <c r="F84" s="19"/>
      <c r="G84" s="24"/>
      <c r="H84" s="24"/>
      <c r="I84" s="31"/>
      <c r="J84" s="31"/>
      <c r="K84" s="35"/>
    </row>
    <row r="85" spans="1:54" x14ac:dyDescent="0.25">
      <c r="C85" s="60" t="s">
        <v>41</v>
      </c>
      <c r="D85" s="55"/>
      <c r="E85" s="5"/>
      <c r="F85" s="20"/>
      <c r="G85" s="26">
        <v>2898988.61</v>
      </c>
      <c r="H85" s="26">
        <v>99.999999999999986</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85" t="s">
        <v>4843</v>
      </c>
      <c r="E95" s="85" t="s">
        <v>4844</v>
      </c>
      <c r="F95" s="86"/>
    </row>
    <row r="96" spans="1:54" x14ac:dyDescent="0.25">
      <c r="E96" s="2" t="s">
        <v>4847</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1522</v>
      </c>
      <c r="J2" s="38" t="s">
        <v>4586</v>
      </c>
    </row>
    <row r="3" spans="1:54" ht="16.5" x14ac:dyDescent="0.3">
      <c r="C3" s="1" t="s">
        <v>26</v>
      </c>
      <c r="D3" s="21" t="s">
        <v>1523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1820000</v>
      </c>
      <c r="G10" s="24">
        <v>17009.72</v>
      </c>
      <c r="H10" s="24">
        <v>2.15</v>
      </c>
      <c r="I10" s="31"/>
      <c r="J10" s="31"/>
      <c r="K10" s="35"/>
    </row>
    <row r="11" spans="1:54" x14ac:dyDescent="0.25">
      <c r="B11" s="8" t="s">
        <v>497</v>
      </c>
      <c r="C11" s="57" t="s">
        <v>498</v>
      </c>
      <c r="D11" s="54" t="s">
        <v>499</v>
      </c>
      <c r="E11" s="6" t="s">
        <v>304</v>
      </c>
      <c r="F11" s="19">
        <v>1030000</v>
      </c>
      <c r="G11" s="24">
        <v>10999.37</v>
      </c>
      <c r="H11" s="24">
        <v>1.39</v>
      </c>
      <c r="I11" s="31"/>
      <c r="J11" s="31"/>
      <c r="K11" s="35"/>
    </row>
    <row r="12" spans="1:54" x14ac:dyDescent="0.25">
      <c r="B12" s="8" t="s">
        <v>54</v>
      </c>
      <c r="C12" s="57" t="s">
        <v>55</v>
      </c>
      <c r="D12" s="54" t="s">
        <v>56</v>
      </c>
      <c r="E12" s="6" t="s">
        <v>53</v>
      </c>
      <c r="F12" s="19">
        <v>740000</v>
      </c>
      <c r="G12" s="24">
        <v>9882.7000000000007</v>
      </c>
      <c r="H12" s="24">
        <v>1.25</v>
      </c>
      <c r="I12" s="31"/>
      <c r="J12" s="31"/>
      <c r="K12" s="35"/>
    </row>
    <row r="13" spans="1:54" x14ac:dyDescent="0.25">
      <c r="B13" s="8" t="s">
        <v>90</v>
      </c>
      <c r="C13" s="57" t="s">
        <v>91</v>
      </c>
      <c r="D13" s="54" t="s">
        <v>92</v>
      </c>
      <c r="E13" s="6" t="s">
        <v>93</v>
      </c>
      <c r="F13" s="19">
        <v>290000</v>
      </c>
      <c r="G13" s="24">
        <v>7766.64</v>
      </c>
      <c r="H13" s="24">
        <v>0.98</v>
      </c>
      <c r="I13" s="31"/>
      <c r="J13" s="31"/>
      <c r="K13" s="35"/>
    </row>
    <row r="14" spans="1:54" x14ac:dyDescent="0.25">
      <c r="B14" s="8" t="s">
        <v>269</v>
      </c>
      <c r="C14" s="57" t="s">
        <v>270</v>
      </c>
      <c r="D14" s="54" t="s">
        <v>271</v>
      </c>
      <c r="E14" s="6" t="s">
        <v>71</v>
      </c>
      <c r="F14" s="19">
        <v>550000</v>
      </c>
      <c r="G14" s="24">
        <v>7047.7</v>
      </c>
      <c r="H14" s="24">
        <v>0.89</v>
      </c>
      <c r="I14" s="31"/>
      <c r="J14" s="31"/>
      <c r="K14" s="35"/>
    </row>
    <row r="15" spans="1:54" x14ac:dyDescent="0.25">
      <c r="B15" s="8" t="s">
        <v>130</v>
      </c>
      <c r="C15" s="57" t="s">
        <v>131</v>
      </c>
      <c r="D15" s="54" t="s">
        <v>132</v>
      </c>
      <c r="E15" s="6" t="s">
        <v>133</v>
      </c>
      <c r="F15" s="19">
        <v>290000</v>
      </c>
      <c r="G15" s="24">
        <v>6657.39</v>
      </c>
      <c r="H15" s="24">
        <v>0.84</v>
      </c>
      <c r="I15" s="31"/>
      <c r="J15" s="31"/>
      <c r="K15" s="35"/>
    </row>
    <row r="16" spans="1:54" x14ac:dyDescent="0.25">
      <c r="B16" s="8" t="s">
        <v>65</v>
      </c>
      <c r="C16" s="57" t="s">
        <v>66</v>
      </c>
      <c r="D16" s="54" t="s">
        <v>67</v>
      </c>
      <c r="E16" s="6" t="s">
        <v>64</v>
      </c>
      <c r="F16" s="19">
        <v>650000</v>
      </c>
      <c r="G16" s="24">
        <v>6418.43</v>
      </c>
      <c r="H16" s="24">
        <v>0.81</v>
      </c>
      <c r="I16" s="31"/>
      <c r="J16" s="31"/>
      <c r="K16" s="35"/>
    </row>
    <row r="17" spans="2:11" x14ac:dyDescent="0.25">
      <c r="B17" s="8" t="s">
        <v>884</v>
      </c>
      <c r="C17" s="57" t="s">
        <v>885</v>
      </c>
      <c r="D17" s="54" t="s">
        <v>886</v>
      </c>
      <c r="E17" s="6" t="s">
        <v>100</v>
      </c>
      <c r="F17" s="19">
        <v>522000</v>
      </c>
      <c r="G17" s="24">
        <v>6253.04</v>
      </c>
      <c r="H17" s="24">
        <v>0.79</v>
      </c>
      <c r="I17" s="31"/>
      <c r="J17" s="31"/>
      <c r="K17" s="35"/>
    </row>
    <row r="18" spans="2:11" x14ac:dyDescent="0.25">
      <c r="B18" s="8" t="s">
        <v>265</v>
      </c>
      <c r="C18" s="57" t="s">
        <v>266</v>
      </c>
      <c r="D18" s="54" t="s">
        <v>267</v>
      </c>
      <c r="E18" s="6" t="s">
        <v>268</v>
      </c>
      <c r="F18" s="19">
        <v>640000</v>
      </c>
      <c r="G18" s="24">
        <v>6216.96</v>
      </c>
      <c r="H18" s="24">
        <v>0.79</v>
      </c>
      <c r="I18" s="31"/>
      <c r="J18" s="31"/>
      <c r="K18" s="35"/>
    </row>
    <row r="19" spans="2:11" x14ac:dyDescent="0.25">
      <c r="B19" s="8" t="s">
        <v>494</v>
      </c>
      <c r="C19" s="57" t="s">
        <v>495</v>
      </c>
      <c r="D19" s="54" t="s">
        <v>496</v>
      </c>
      <c r="E19" s="6" t="s">
        <v>242</v>
      </c>
      <c r="F19" s="19">
        <v>40000</v>
      </c>
      <c r="G19" s="24">
        <v>5729.78</v>
      </c>
      <c r="H19" s="24">
        <v>0.72</v>
      </c>
      <c r="I19" s="31"/>
      <c r="J19" s="31"/>
      <c r="K19" s="35"/>
    </row>
    <row r="20" spans="2:11" x14ac:dyDescent="0.25">
      <c r="B20" s="8" t="s">
        <v>246</v>
      </c>
      <c r="C20" s="57" t="s">
        <v>247</v>
      </c>
      <c r="D20" s="54" t="s">
        <v>248</v>
      </c>
      <c r="E20" s="6" t="s">
        <v>125</v>
      </c>
      <c r="F20" s="19">
        <v>47000</v>
      </c>
      <c r="G20" s="24">
        <v>5716.35</v>
      </c>
      <c r="H20" s="24">
        <v>0.72</v>
      </c>
      <c r="I20" s="31"/>
      <c r="J20" s="31"/>
      <c r="K20" s="35"/>
    </row>
    <row r="21" spans="2:11" x14ac:dyDescent="0.25">
      <c r="B21" s="8" t="s">
        <v>225</v>
      </c>
      <c r="C21" s="57" t="s">
        <v>226</v>
      </c>
      <c r="D21" s="54" t="s">
        <v>227</v>
      </c>
      <c r="E21" s="6" t="s">
        <v>228</v>
      </c>
      <c r="F21" s="19">
        <v>920000</v>
      </c>
      <c r="G21" s="24">
        <v>5514.94</v>
      </c>
      <c r="H21" s="24">
        <v>0.7</v>
      </c>
      <c r="I21" s="31"/>
      <c r="J21" s="31"/>
      <c r="K21" s="35"/>
    </row>
    <row r="22" spans="2:11" x14ac:dyDescent="0.25">
      <c r="B22" s="8" t="s">
        <v>107</v>
      </c>
      <c r="C22" s="57" t="s">
        <v>108</v>
      </c>
      <c r="D22" s="54" t="s">
        <v>109</v>
      </c>
      <c r="E22" s="6" t="s">
        <v>110</v>
      </c>
      <c r="F22" s="19">
        <v>12446</v>
      </c>
      <c r="G22" s="24">
        <v>4685.57</v>
      </c>
      <c r="H22" s="24">
        <v>0.59</v>
      </c>
      <c r="I22" s="31"/>
      <c r="J22" s="31"/>
      <c r="K22" s="35"/>
    </row>
    <row r="23" spans="2:11" x14ac:dyDescent="0.25">
      <c r="B23" s="8" t="s">
        <v>122</v>
      </c>
      <c r="C23" s="57" t="s">
        <v>123</v>
      </c>
      <c r="D23" s="54" t="s">
        <v>124</v>
      </c>
      <c r="E23" s="6" t="s">
        <v>125</v>
      </c>
      <c r="F23" s="19">
        <v>890000</v>
      </c>
      <c r="G23" s="24">
        <v>4591.07</v>
      </c>
      <c r="H23" s="24">
        <v>0.57999999999999996</v>
      </c>
      <c r="I23" s="31"/>
      <c r="J23" s="31"/>
      <c r="K23" s="35"/>
    </row>
    <row r="24" spans="2:11" x14ac:dyDescent="0.25">
      <c r="B24" s="8" t="s">
        <v>197</v>
      </c>
      <c r="C24" s="57" t="s">
        <v>198</v>
      </c>
      <c r="D24" s="54" t="s">
        <v>199</v>
      </c>
      <c r="E24" s="6" t="s">
        <v>93</v>
      </c>
      <c r="F24" s="19">
        <v>1010000</v>
      </c>
      <c r="G24" s="24">
        <v>4561.16</v>
      </c>
      <c r="H24" s="24">
        <v>0.57999999999999996</v>
      </c>
      <c r="I24" s="31"/>
      <c r="J24" s="31"/>
      <c r="K24" s="35"/>
    </row>
    <row r="25" spans="2:11" x14ac:dyDescent="0.25">
      <c r="B25" s="8" t="s">
        <v>104</v>
      </c>
      <c r="C25" s="57" t="s">
        <v>105</v>
      </c>
      <c r="D25" s="54" t="s">
        <v>106</v>
      </c>
      <c r="E25" s="6" t="s">
        <v>64</v>
      </c>
      <c r="F25" s="19">
        <v>260000</v>
      </c>
      <c r="G25" s="24">
        <v>4423.6400000000003</v>
      </c>
      <c r="H25" s="24">
        <v>0.56000000000000005</v>
      </c>
      <c r="I25" s="31"/>
      <c r="J25" s="31"/>
      <c r="K25" s="35"/>
    </row>
    <row r="26" spans="2:11" x14ac:dyDescent="0.25">
      <c r="B26" s="8" t="s">
        <v>539</v>
      </c>
      <c r="C26" s="57" t="s">
        <v>540</v>
      </c>
      <c r="D26" s="54" t="s">
        <v>541</v>
      </c>
      <c r="E26" s="6" t="s">
        <v>152</v>
      </c>
      <c r="F26" s="19">
        <v>355000</v>
      </c>
      <c r="G26" s="24">
        <v>4398.45</v>
      </c>
      <c r="H26" s="24">
        <v>0.56000000000000005</v>
      </c>
      <c r="I26" s="31"/>
      <c r="J26" s="31"/>
      <c r="K26" s="35"/>
    </row>
    <row r="27" spans="2:11" x14ac:dyDescent="0.25">
      <c r="B27" s="8" t="s">
        <v>1524</v>
      </c>
      <c r="C27" s="57" t="s">
        <v>1525</v>
      </c>
      <c r="D27" s="54" t="s">
        <v>1526</v>
      </c>
      <c r="E27" s="6" t="s">
        <v>100</v>
      </c>
      <c r="F27" s="19">
        <v>2476176</v>
      </c>
      <c r="G27" s="24">
        <v>4353.12</v>
      </c>
      <c r="H27" s="24">
        <v>0.55000000000000004</v>
      </c>
      <c r="I27" s="31"/>
      <c r="J27" s="31"/>
      <c r="K27" s="35"/>
    </row>
    <row r="28" spans="2:11" x14ac:dyDescent="0.25">
      <c r="B28" s="8" t="s">
        <v>229</v>
      </c>
      <c r="C28" s="57" t="s">
        <v>230</v>
      </c>
      <c r="D28" s="54" t="s">
        <v>231</v>
      </c>
      <c r="E28" s="6" t="s">
        <v>232</v>
      </c>
      <c r="F28" s="19">
        <v>470000</v>
      </c>
      <c r="G28" s="24">
        <v>4130.13</v>
      </c>
      <c r="H28" s="24">
        <v>0.52</v>
      </c>
      <c r="I28" s="31"/>
      <c r="J28" s="31"/>
      <c r="K28" s="35"/>
    </row>
    <row r="29" spans="2:11" x14ac:dyDescent="0.25">
      <c r="B29" s="8" t="s">
        <v>440</v>
      </c>
      <c r="C29" s="57" t="s">
        <v>441</v>
      </c>
      <c r="D29" s="54" t="s">
        <v>442</v>
      </c>
      <c r="E29" s="6" t="s">
        <v>242</v>
      </c>
      <c r="F29" s="19">
        <v>380000</v>
      </c>
      <c r="G29" s="24">
        <v>4107.8</v>
      </c>
      <c r="H29" s="24">
        <v>0.52</v>
      </c>
      <c r="I29" s="31"/>
      <c r="J29" s="31"/>
      <c r="K29" s="35"/>
    </row>
    <row r="30" spans="2:11" x14ac:dyDescent="0.25">
      <c r="B30" s="8" t="s">
        <v>787</v>
      </c>
      <c r="C30" s="57" t="s">
        <v>788</v>
      </c>
      <c r="D30" s="54" t="s">
        <v>789</v>
      </c>
      <c r="E30" s="6" t="s">
        <v>114</v>
      </c>
      <c r="F30" s="19">
        <v>1400000</v>
      </c>
      <c r="G30" s="24">
        <v>3955</v>
      </c>
      <c r="H30" s="24">
        <v>0.5</v>
      </c>
      <c r="I30" s="31"/>
      <c r="J30" s="31"/>
      <c r="K30" s="35"/>
    </row>
    <row r="31" spans="2:11" x14ac:dyDescent="0.25">
      <c r="B31" s="8" t="s">
        <v>418</v>
      </c>
      <c r="C31" s="57" t="s">
        <v>419</v>
      </c>
      <c r="D31" s="54" t="s">
        <v>420</v>
      </c>
      <c r="E31" s="6" t="s">
        <v>133</v>
      </c>
      <c r="F31" s="19">
        <v>254000</v>
      </c>
      <c r="G31" s="24">
        <v>3811.02</v>
      </c>
      <c r="H31" s="24">
        <v>0.48</v>
      </c>
      <c r="I31" s="31"/>
      <c r="J31" s="31"/>
      <c r="K31" s="35"/>
    </row>
    <row r="32" spans="2:11" x14ac:dyDescent="0.25">
      <c r="B32" s="8" t="s">
        <v>1003</v>
      </c>
      <c r="C32" s="57" t="s">
        <v>1004</v>
      </c>
      <c r="D32" s="54" t="s">
        <v>1005</v>
      </c>
      <c r="E32" s="6" t="s">
        <v>114</v>
      </c>
      <c r="F32" s="19">
        <v>250000</v>
      </c>
      <c r="G32" s="24">
        <v>3797.63</v>
      </c>
      <c r="H32" s="24">
        <v>0.48</v>
      </c>
      <c r="I32" s="31"/>
      <c r="J32" s="31"/>
      <c r="K32" s="35"/>
    </row>
    <row r="33" spans="2:11" x14ac:dyDescent="0.25">
      <c r="B33" s="8" t="s">
        <v>449</v>
      </c>
      <c r="C33" s="57" t="s">
        <v>450</v>
      </c>
      <c r="D33" s="54" t="s">
        <v>451</v>
      </c>
      <c r="E33" s="6" t="s">
        <v>281</v>
      </c>
      <c r="F33" s="19">
        <v>280467</v>
      </c>
      <c r="G33" s="24">
        <v>3770.74</v>
      </c>
      <c r="H33" s="24">
        <v>0.48</v>
      </c>
      <c r="I33" s="31"/>
      <c r="J33" s="31"/>
      <c r="K33" s="35"/>
    </row>
    <row r="34" spans="2:11" x14ac:dyDescent="0.25">
      <c r="B34" s="8" t="s">
        <v>84</v>
      </c>
      <c r="C34" s="57" t="s">
        <v>85</v>
      </c>
      <c r="D34" s="54" t="s">
        <v>86</v>
      </c>
      <c r="E34" s="6" t="s">
        <v>64</v>
      </c>
      <c r="F34" s="19">
        <v>650000</v>
      </c>
      <c r="G34" s="24">
        <v>3723.53</v>
      </c>
      <c r="H34" s="24">
        <v>0.47</v>
      </c>
      <c r="I34" s="31"/>
      <c r="J34" s="31"/>
      <c r="K34" s="35"/>
    </row>
    <row r="35" spans="2:11" x14ac:dyDescent="0.25">
      <c r="B35" s="8" t="s">
        <v>339</v>
      </c>
      <c r="C35" s="57" t="s">
        <v>340</v>
      </c>
      <c r="D35" s="54" t="s">
        <v>341</v>
      </c>
      <c r="E35" s="6" t="s">
        <v>64</v>
      </c>
      <c r="F35" s="19">
        <v>1518340</v>
      </c>
      <c r="G35" s="24">
        <v>3675.14</v>
      </c>
      <c r="H35" s="24">
        <v>0.46</v>
      </c>
      <c r="I35" s="31"/>
      <c r="J35" s="31"/>
      <c r="K35" s="35"/>
    </row>
    <row r="36" spans="2:11" x14ac:dyDescent="0.25">
      <c r="B36" s="8" t="s">
        <v>387</v>
      </c>
      <c r="C36" s="57" t="s">
        <v>388</v>
      </c>
      <c r="D36" s="54" t="s">
        <v>389</v>
      </c>
      <c r="E36" s="6" t="s">
        <v>79</v>
      </c>
      <c r="F36" s="19">
        <v>1600000</v>
      </c>
      <c r="G36" s="24">
        <v>3508.8</v>
      </c>
      <c r="H36" s="24">
        <v>0.44</v>
      </c>
      <c r="I36" s="31"/>
      <c r="J36" s="31"/>
      <c r="K36" s="35"/>
    </row>
    <row r="37" spans="2:11" x14ac:dyDescent="0.25">
      <c r="B37" s="8" t="s">
        <v>288</v>
      </c>
      <c r="C37" s="57" t="s">
        <v>289</v>
      </c>
      <c r="D37" s="54" t="s">
        <v>290</v>
      </c>
      <c r="E37" s="6" t="s">
        <v>129</v>
      </c>
      <c r="F37" s="19">
        <v>318846</v>
      </c>
      <c r="G37" s="24">
        <v>3387.74</v>
      </c>
      <c r="H37" s="24">
        <v>0.43</v>
      </c>
      <c r="I37" s="31"/>
      <c r="J37" s="31"/>
      <c r="K37" s="35"/>
    </row>
    <row r="38" spans="2:11" x14ac:dyDescent="0.25">
      <c r="B38" s="8" t="s">
        <v>324</v>
      </c>
      <c r="C38" s="57" t="s">
        <v>325</v>
      </c>
      <c r="D38" s="54" t="s">
        <v>326</v>
      </c>
      <c r="E38" s="6" t="s">
        <v>206</v>
      </c>
      <c r="F38" s="19">
        <v>3705000</v>
      </c>
      <c r="G38" s="24">
        <v>3382.67</v>
      </c>
      <c r="H38" s="24">
        <v>0.43</v>
      </c>
      <c r="I38" s="31"/>
      <c r="J38" s="31"/>
      <c r="K38" s="35"/>
    </row>
    <row r="39" spans="2:11" x14ac:dyDescent="0.25">
      <c r="B39" s="8" t="s">
        <v>784</v>
      </c>
      <c r="C39" s="57" t="s">
        <v>785</v>
      </c>
      <c r="D39" s="54" t="s">
        <v>786</v>
      </c>
      <c r="E39" s="6" t="s">
        <v>114</v>
      </c>
      <c r="F39" s="19">
        <v>406214</v>
      </c>
      <c r="G39" s="24">
        <v>3116.07</v>
      </c>
      <c r="H39" s="24">
        <v>0.39</v>
      </c>
      <c r="I39" s="31"/>
      <c r="J39" s="31"/>
      <c r="K39" s="35"/>
    </row>
    <row r="40" spans="2:11" x14ac:dyDescent="0.25">
      <c r="B40" s="8" t="s">
        <v>348</v>
      </c>
      <c r="C40" s="57" t="s">
        <v>349</v>
      </c>
      <c r="D40" s="54" t="s">
        <v>350</v>
      </c>
      <c r="E40" s="6" t="s">
        <v>118</v>
      </c>
      <c r="F40" s="19">
        <v>326352</v>
      </c>
      <c r="G40" s="24">
        <v>3007.66</v>
      </c>
      <c r="H40" s="24">
        <v>0.38</v>
      </c>
      <c r="I40" s="31"/>
      <c r="J40" s="31"/>
      <c r="K40" s="35"/>
    </row>
    <row r="41" spans="2:11" x14ac:dyDescent="0.25">
      <c r="B41" s="8" t="s">
        <v>314</v>
      </c>
      <c r="C41" s="57" t="s">
        <v>315</v>
      </c>
      <c r="D41" s="54" t="s">
        <v>316</v>
      </c>
      <c r="E41" s="6" t="s">
        <v>114</v>
      </c>
      <c r="F41" s="19">
        <v>240414</v>
      </c>
      <c r="G41" s="24">
        <v>2911.77</v>
      </c>
      <c r="H41" s="24">
        <v>0.37</v>
      </c>
      <c r="I41" s="31"/>
      <c r="J41" s="31"/>
      <c r="K41" s="35"/>
    </row>
    <row r="42" spans="2:11" x14ac:dyDescent="0.25">
      <c r="B42" s="8" t="s">
        <v>213</v>
      </c>
      <c r="C42" s="57" t="s">
        <v>214</v>
      </c>
      <c r="D42" s="54" t="s">
        <v>215</v>
      </c>
      <c r="E42" s="6" t="s">
        <v>114</v>
      </c>
      <c r="F42" s="19">
        <v>380000</v>
      </c>
      <c r="G42" s="24">
        <v>2887.05</v>
      </c>
      <c r="H42" s="24">
        <v>0.36</v>
      </c>
      <c r="I42" s="31"/>
      <c r="J42" s="31"/>
      <c r="K42" s="35"/>
    </row>
    <row r="43" spans="2:11" x14ac:dyDescent="0.25">
      <c r="B43" s="8" t="s">
        <v>262</v>
      </c>
      <c r="C43" s="57" t="s">
        <v>263</v>
      </c>
      <c r="D43" s="54" t="s">
        <v>264</v>
      </c>
      <c r="E43" s="6" t="s">
        <v>75</v>
      </c>
      <c r="F43" s="19">
        <v>740000</v>
      </c>
      <c r="G43" s="24">
        <v>2597.77</v>
      </c>
      <c r="H43" s="24">
        <v>0.33</v>
      </c>
      <c r="I43" s="31"/>
      <c r="J43" s="31"/>
      <c r="K43" s="35"/>
    </row>
    <row r="44" spans="2:11" x14ac:dyDescent="0.25">
      <c r="B44" s="8" t="s">
        <v>275</v>
      </c>
      <c r="C44" s="57" t="s">
        <v>276</v>
      </c>
      <c r="D44" s="54" t="s">
        <v>277</v>
      </c>
      <c r="E44" s="6" t="s">
        <v>179</v>
      </c>
      <c r="F44" s="19">
        <v>380000</v>
      </c>
      <c r="G44" s="24">
        <v>2514.84</v>
      </c>
      <c r="H44" s="24">
        <v>0.32</v>
      </c>
      <c r="I44" s="31"/>
      <c r="J44" s="31"/>
      <c r="K44" s="35"/>
    </row>
    <row r="45" spans="2:11" x14ac:dyDescent="0.25">
      <c r="B45" s="8" t="s">
        <v>222</v>
      </c>
      <c r="C45" s="57" t="s">
        <v>223</v>
      </c>
      <c r="D45" s="54" t="s">
        <v>224</v>
      </c>
      <c r="E45" s="6" t="s">
        <v>75</v>
      </c>
      <c r="F45" s="19">
        <v>110000</v>
      </c>
      <c r="G45" s="24">
        <v>1995.07</v>
      </c>
      <c r="H45" s="24">
        <v>0.25</v>
      </c>
      <c r="I45" s="31"/>
      <c r="J45" s="31"/>
      <c r="K45" s="35"/>
    </row>
    <row r="46" spans="2:11" x14ac:dyDescent="0.25">
      <c r="B46" s="8" t="s">
        <v>802</v>
      </c>
      <c r="C46" s="57" t="s">
        <v>803</v>
      </c>
      <c r="D46" s="54" t="s">
        <v>804</v>
      </c>
      <c r="E46" s="6" t="s">
        <v>805</v>
      </c>
      <c r="F46" s="19">
        <v>1438804</v>
      </c>
      <c r="G46" s="24">
        <v>1831.6</v>
      </c>
      <c r="H46" s="24">
        <v>0.23</v>
      </c>
      <c r="I46" s="31"/>
      <c r="J46" s="31"/>
      <c r="K46" s="35"/>
    </row>
    <row r="47" spans="2:11" x14ac:dyDescent="0.25">
      <c r="B47" s="8" t="s">
        <v>507</v>
      </c>
      <c r="C47" s="57" t="s">
        <v>508</v>
      </c>
      <c r="D47" s="54" t="s">
        <v>509</v>
      </c>
      <c r="E47" s="6" t="s">
        <v>100</v>
      </c>
      <c r="F47" s="19">
        <v>41177</v>
      </c>
      <c r="G47" s="24">
        <v>1637.28</v>
      </c>
      <c r="H47" s="24">
        <v>0.21</v>
      </c>
      <c r="I47" s="31"/>
      <c r="J47" s="31"/>
      <c r="K47" s="35"/>
    </row>
    <row r="48" spans="2:11" x14ac:dyDescent="0.25">
      <c r="B48" s="8" t="s">
        <v>997</v>
      </c>
      <c r="C48" s="57" t="s">
        <v>998</v>
      </c>
      <c r="D48" s="54" t="s">
        <v>999</v>
      </c>
      <c r="E48" s="6" t="s">
        <v>114</v>
      </c>
      <c r="F48" s="19">
        <v>920000</v>
      </c>
      <c r="G48" s="24">
        <v>1571.36</v>
      </c>
      <c r="H48" s="24">
        <v>0.2</v>
      </c>
      <c r="I48" s="31"/>
      <c r="J48" s="31"/>
      <c r="K48" s="35"/>
    </row>
    <row r="49" spans="1:11" x14ac:dyDescent="0.25">
      <c r="B49" s="8" t="s">
        <v>434</v>
      </c>
      <c r="C49" s="57" t="s">
        <v>435</v>
      </c>
      <c r="D49" s="54" t="s">
        <v>436</v>
      </c>
      <c r="E49" s="6" t="s">
        <v>304</v>
      </c>
      <c r="F49" s="19">
        <v>258768</v>
      </c>
      <c r="G49" s="24">
        <v>1176.3599999999999</v>
      </c>
      <c r="H49" s="24">
        <v>0.15</v>
      </c>
      <c r="I49" s="31"/>
      <c r="J49" s="31"/>
      <c r="K49" s="35"/>
    </row>
    <row r="50" spans="1:11" x14ac:dyDescent="0.25">
      <c r="B50" s="8" t="s">
        <v>763</v>
      </c>
      <c r="C50" s="57" t="s">
        <v>764</v>
      </c>
      <c r="D50" s="54" t="s">
        <v>765</v>
      </c>
      <c r="E50" s="6" t="s">
        <v>148</v>
      </c>
      <c r="F50" s="19">
        <v>200000</v>
      </c>
      <c r="G50" s="24">
        <v>858.2</v>
      </c>
      <c r="H50" s="24">
        <v>0.11</v>
      </c>
      <c r="I50" s="31"/>
      <c r="J50" s="31"/>
      <c r="K50" s="35"/>
    </row>
    <row r="51" spans="1:11" x14ac:dyDescent="0.25">
      <c r="C51" s="58" t="s">
        <v>39</v>
      </c>
      <c r="D51" s="54"/>
      <c r="E51" s="6"/>
      <c r="F51" s="19"/>
      <c r="G51" s="25">
        <v>189581.26</v>
      </c>
      <c r="H51" s="25">
        <v>23.96</v>
      </c>
      <c r="I51" s="31"/>
      <c r="J51" s="31"/>
      <c r="K51" s="35"/>
    </row>
    <row r="52" spans="1:11" x14ac:dyDescent="0.25">
      <c r="C52" s="57"/>
      <c r="D52" s="54"/>
      <c r="E52" s="6"/>
      <c r="F52" s="19"/>
      <c r="G52" s="24"/>
      <c r="H52" s="24"/>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9" t="s">
        <v>558</v>
      </c>
      <c r="D57" s="54"/>
      <c r="E57" s="6"/>
      <c r="F57" s="19"/>
      <c r="G57" s="24"/>
      <c r="H57" s="24"/>
      <c r="I57" s="31"/>
      <c r="J57" s="31"/>
      <c r="K57" s="35"/>
    </row>
    <row r="58" spans="1:11" x14ac:dyDescent="0.25">
      <c r="B58" s="8" t="s">
        <v>559</v>
      </c>
      <c r="C58" s="57" t="s">
        <v>560</v>
      </c>
      <c r="D58" s="54" t="s">
        <v>561</v>
      </c>
      <c r="E58" s="6" t="s">
        <v>562</v>
      </c>
      <c r="F58" s="19">
        <v>6000000</v>
      </c>
      <c r="G58" s="24">
        <v>6000</v>
      </c>
      <c r="H58" s="24">
        <v>0.76</v>
      </c>
      <c r="I58" s="31"/>
      <c r="J58" s="31"/>
      <c r="K58" s="35" t="s">
        <v>4812</v>
      </c>
    </row>
    <row r="59" spans="1:11" x14ac:dyDescent="0.25">
      <c r="C59" s="58" t="s">
        <v>39</v>
      </c>
      <c r="D59" s="54"/>
      <c r="E59" s="6"/>
      <c r="F59" s="19"/>
      <c r="G59" s="25">
        <v>6000</v>
      </c>
      <c r="H59" s="25">
        <v>0.76</v>
      </c>
      <c r="I59" s="31"/>
      <c r="J59" s="31"/>
      <c r="K59" s="35"/>
    </row>
    <row r="60" spans="1:11" x14ac:dyDescent="0.25">
      <c r="C60" s="57"/>
      <c r="D60" s="54"/>
      <c r="E60" s="6"/>
      <c r="F60" s="19"/>
      <c r="G60" s="24"/>
      <c r="H60" s="24"/>
      <c r="I60" s="31"/>
      <c r="J60" s="31"/>
      <c r="K60" s="35"/>
    </row>
    <row r="61" spans="1:11" x14ac:dyDescent="0.25">
      <c r="A61" s="10"/>
      <c r="B61" s="28"/>
      <c r="C61" s="58" t="s">
        <v>5</v>
      </c>
      <c r="D61" s="54"/>
      <c r="E61" s="6"/>
      <c r="F61" s="19"/>
      <c r="G61" s="24"/>
      <c r="H61" s="24"/>
      <c r="I61" s="31"/>
      <c r="J61" s="31"/>
      <c r="K61" s="35"/>
    </row>
    <row r="62" spans="1:11" x14ac:dyDescent="0.25">
      <c r="C62" s="59" t="s">
        <v>6</v>
      </c>
      <c r="D62" s="54"/>
      <c r="E62" s="6"/>
      <c r="F62" s="19"/>
      <c r="G62" s="24"/>
      <c r="H62" s="24"/>
      <c r="I62" s="31"/>
      <c r="J62" s="31"/>
      <c r="K62" s="35"/>
    </row>
    <row r="63" spans="1:11" x14ac:dyDescent="0.25">
      <c r="B63" s="8" t="s">
        <v>1527</v>
      </c>
      <c r="C63" s="57" t="s">
        <v>69</v>
      </c>
      <c r="D63" s="54" t="s">
        <v>1528</v>
      </c>
      <c r="E63" s="6" t="s">
        <v>566</v>
      </c>
      <c r="F63" s="19">
        <v>26000</v>
      </c>
      <c r="G63" s="24">
        <v>26008.14</v>
      </c>
      <c r="H63" s="24">
        <v>3.28</v>
      </c>
      <c r="I63" s="31">
        <v>7.3106</v>
      </c>
      <c r="J63" s="31"/>
      <c r="K63" s="35" t="s">
        <v>567</v>
      </c>
    </row>
    <row r="64" spans="1:11" x14ac:dyDescent="0.25">
      <c r="B64" s="8" t="s">
        <v>1529</v>
      </c>
      <c r="C64" s="57" t="s">
        <v>604</v>
      </c>
      <c r="D64" s="54" t="s">
        <v>1530</v>
      </c>
      <c r="E64" s="6" t="s">
        <v>566</v>
      </c>
      <c r="F64" s="19">
        <v>20000</v>
      </c>
      <c r="G64" s="24">
        <v>20203.02</v>
      </c>
      <c r="H64" s="24">
        <v>2.5499999999999998</v>
      </c>
      <c r="I64" s="31">
        <v>7.49</v>
      </c>
      <c r="J64" s="31"/>
      <c r="K64" s="35" t="s">
        <v>567</v>
      </c>
    </row>
    <row r="65" spans="2:11" x14ac:dyDescent="0.25">
      <c r="B65" s="8" t="s">
        <v>563</v>
      </c>
      <c r="C65" s="57" t="s">
        <v>564</v>
      </c>
      <c r="D65" s="54" t="s">
        <v>565</v>
      </c>
      <c r="E65" s="6" t="s">
        <v>566</v>
      </c>
      <c r="F65" s="19">
        <v>20000</v>
      </c>
      <c r="G65" s="24">
        <v>19930.080000000002</v>
      </c>
      <c r="H65" s="24">
        <v>2.52</v>
      </c>
      <c r="I65" s="31">
        <v>7.58</v>
      </c>
      <c r="J65" s="31"/>
      <c r="K65" s="35"/>
    </row>
    <row r="66" spans="2:11" x14ac:dyDescent="0.25">
      <c r="B66" s="8" t="s">
        <v>1531</v>
      </c>
      <c r="C66" s="57" t="s">
        <v>1493</v>
      </c>
      <c r="D66" s="54" t="s">
        <v>1532</v>
      </c>
      <c r="E66" s="6" t="s">
        <v>1446</v>
      </c>
      <c r="F66" s="19">
        <v>18000</v>
      </c>
      <c r="G66" s="24">
        <v>17986.93</v>
      </c>
      <c r="H66" s="24">
        <v>2.27</v>
      </c>
      <c r="I66" s="31">
        <v>8.2249999999999996</v>
      </c>
      <c r="J66" s="31"/>
      <c r="K66" s="35" t="s">
        <v>567</v>
      </c>
    </row>
    <row r="67" spans="2:11" x14ac:dyDescent="0.25">
      <c r="B67" s="8" t="s">
        <v>1498</v>
      </c>
      <c r="C67" s="57" t="s">
        <v>728</v>
      </c>
      <c r="D67" s="54" t="s">
        <v>1499</v>
      </c>
      <c r="E67" s="6" t="s">
        <v>730</v>
      </c>
      <c r="F67" s="19">
        <v>1500</v>
      </c>
      <c r="G67" s="24">
        <v>15299.01</v>
      </c>
      <c r="H67" s="24">
        <v>1.93</v>
      </c>
      <c r="I67" s="31">
        <v>7.7119</v>
      </c>
      <c r="J67" s="31"/>
      <c r="K67" s="35" t="s">
        <v>567</v>
      </c>
    </row>
    <row r="68" spans="2:11" x14ac:dyDescent="0.25">
      <c r="B68" s="8" t="s">
        <v>1533</v>
      </c>
      <c r="C68" s="57" t="s">
        <v>1150</v>
      </c>
      <c r="D68" s="54" t="s">
        <v>1534</v>
      </c>
      <c r="E68" s="6" t="s">
        <v>566</v>
      </c>
      <c r="F68" s="19">
        <v>15000</v>
      </c>
      <c r="G68" s="24">
        <v>15132.42</v>
      </c>
      <c r="H68" s="24">
        <v>1.91</v>
      </c>
      <c r="I68" s="31">
        <v>7.5320999999999998</v>
      </c>
      <c r="J68" s="31"/>
      <c r="K68" s="35" t="s">
        <v>567</v>
      </c>
    </row>
    <row r="69" spans="2:11" x14ac:dyDescent="0.25">
      <c r="B69" s="8" t="s">
        <v>571</v>
      </c>
      <c r="C69" s="57" t="s">
        <v>572</v>
      </c>
      <c r="D69" s="54" t="s">
        <v>573</v>
      </c>
      <c r="E69" s="6" t="s">
        <v>574</v>
      </c>
      <c r="F69" s="19">
        <v>1500</v>
      </c>
      <c r="G69" s="24">
        <v>15112.61</v>
      </c>
      <c r="H69" s="24">
        <v>1.91</v>
      </c>
      <c r="I69" s="31">
        <v>8.4</v>
      </c>
      <c r="J69" s="31"/>
      <c r="K69" s="35" t="s">
        <v>567</v>
      </c>
    </row>
    <row r="70" spans="2:11" x14ac:dyDescent="0.25">
      <c r="B70" s="8" t="s">
        <v>1535</v>
      </c>
      <c r="C70" s="57" t="s">
        <v>58</v>
      </c>
      <c r="D70" s="54" t="s">
        <v>1536</v>
      </c>
      <c r="E70" s="6" t="s">
        <v>566</v>
      </c>
      <c r="F70" s="19">
        <v>15000</v>
      </c>
      <c r="G70" s="24">
        <v>14999.12</v>
      </c>
      <c r="H70" s="24">
        <v>1.89</v>
      </c>
      <c r="I70" s="31">
        <v>7.7488999999999999</v>
      </c>
      <c r="J70" s="31"/>
      <c r="K70" s="35"/>
    </row>
    <row r="71" spans="2:11" x14ac:dyDescent="0.25">
      <c r="B71" s="8" t="s">
        <v>1537</v>
      </c>
      <c r="C71" s="57" t="s">
        <v>1457</v>
      </c>
      <c r="D71" s="54" t="s">
        <v>1538</v>
      </c>
      <c r="E71" s="6" t="s">
        <v>591</v>
      </c>
      <c r="F71" s="19">
        <v>15000</v>
      </c>
      <c r="G71" s="24">
        <v>14973.42</v>
      </c>
      <c r="H71" s="24">
        <v>1.89</v>
      </c>
      <c r="I71" s="31">
        <v>8.4349000000000007</v>
      </c>
      <c r="J71" s="31"/>
      <c r="K71" s="35" t="s">
        <v>567</v>
      </c>
    </row>
    <row r="72" spans="2:11" x14ac:dyDescent="0.25">
      <c r="B72" s="8" t="s">
        <v>1539</v>
      </c>
      <c r="C72" s="57" t="s">
        <v>1045</v>
      </c>
      <c r="D72" s="54" t="s">
        <v>1540</v>
      </c>
      <c r="E72" s="6" t="s">
        <v>566</v>
      </c>
      <c r="F72" s="19">
        <v>15000</v>
      </c>
      <c r="G72" s="24">
        <v>14945.27</v>
      </c>
      <c r="H72" s="24">
        <v>1.89</v>
      </c>
      <c r="I72" s="31">
        <v>8.5050000000000008</v>
      </c>
      <c r="J72" s="31"/>
      <c r="K72" s="35" t="s">
        <v>567</v>
      </c>
    </row>
    <row r="73" spans="2:11" x14ac:dyDescent="0.25">
      <c r="B73" s="8" t="s">
        <v>1541</v>
      </c>
      <c r="C73" s="57" t="s">
        <v>1542</v>
      </c>
      <c r="D73" s="54" t="s">
        <v>1543</v>
      </c>
      <c r="E73" s="6" t="s">
        <v>566</v>
      </c>
      <c r="F73" s="19">
        <v>1500</v>
      </c>
      <c r="G73" s="24">
        <v>14878.53</v>
      </c>
      <c r="H73" s="24">
        <v>1.88</v>
      </c>
      <c r="I73" s="31">
        <v>7.835</v>
      </c>
      <c r="J73" s="31"/>
      <c r="K73" s="35" t="s">
        <v>567</v>
      </c>
    </row>
    <row r="74" spans="2:11" x14ac:dyDescent="0.25">
      <c r="B74" s="8" t="s">
        <v>1544</v>
      </c>
      <c r="C74" s="57" t="s">
        <v>1545</v>
      </c>
      <c r="D74" s="54" t="s">
        <v>1546</v>
      </c>
      <c r="E74" s="6" t="s">
        <v>566</v>
      </c>
      <c r="F74" s="19">
        <v>1500</v>
      </c>
      <c r="G74" s="24">
        <v>14493.41</v>
      </c>
      <c r="H74" s="24">
        <v>1.83</v>
      </c>
      <c r="I74" s="31">
        <v>8.1166999999999998</v>
      </c>
      <c r="J74" s="31"/>
      <c r="K74" s="35" t="s">
        <v>567</v>
      </c>
    </row>
    <row r="75" spans="2:11" x14ac:dyDescent="0.25">
      <c r="B75" s="8" t="s">
        <v>1547</v>
      </c>
      <c r="C75" s="57" t="s">
        <v>927</v>
      </c>
      <c r="D75" s="54" t="s">
        <v>1548</v>
      </c>
      <c r="E75" s="6" t="s">
        <v>566</v>
      </c>
      <c r="F75" s="19">
        <v>1250</v>
      </c>
      <c r="G75" s="24">
        <v>12764.39</v>
      </c>
      <c r="H75" s="24">
        <v>1.61</v>
      </c>
      <c r="I75" s="31">
        <v>7.6993</v>
      </c>
      <c r="J75" s="31"/>
      <c r="K75" s="35" t="s">
        <v>567</v>
      </c>
    </row>
    <row r="76" spans="2:11" x14ac:dyDescent="0.25">
      <c r="B76" s="8" t="s">
        <v>592</v>
      </c>
      <c r="C76" s="57" t="s">
        <v>593</v>
      </c>
      <c r="D76" s="54" t="s">
        <v>594</v>
      </c>
      <c r="E76" s="6" t="s">
        <v>566</v>
      </c>
      <c r="F76" s="19">
        <v>1250</v>
      </c>
      <c r="G76" s="24">
        <v>12262.08</v>
      </c>
      <c r="H76" s="24">
        <v>1.55</v>
      </c>
      <c r="I76" s="31">
        <v>7.6703999999999999</v>
      </c>
      <c r="J76" s="31"/>
      <c r="K76" s="35" t="s">
        <v>567</v>
      </c>
    </row>
    <row r="77" spans="2:11" x14ac:dyDescent="0.25">
      <c r="B77" s="8" t="s">
        <v>727</v>
      </c>
      <c r="C77" s="57" t="s">
        <v>728</v>
      </c>
      <c r="D77" s="54" t="s">
        <v>729</v>
      </c>
      <c r="E77" s="6" t="s">
        <v>730</v>
      </c>
      <c r="F77" s="19">
        <v>1000</v>
      </c>
      <c r="G77" s="24">
        <v>10284.41</v>
      </c>
      <c r="H77" s="24">
        <v>1.3</v>
      </c>
      <c r="I77" s="31">
        <v>7.7119</v>
      </c>
      <c r="J77" s="31"/>
      <c r="K77" s="35" t="s">
        <v>567</v>
      </c>
    </row>
    <row r="78" spans="2:11" x14ac:dyDescent="0.25">
      <c r="B78" s="8" t="s">
        <v>1549</v>
      </c>
      <c r="C78" s="57" t="s">
        <v>1550</v>
      </c>
      <c r="D78" s="54" t="s">
        <v>1551</v>
      </c>
      <c r="E78" s="6" t="s">
        <v>566</v>
      </c>
      <c r="F78" s="19">
        <v>10000</v>
      </c>
      <c r="G78" s="24">
        <v>10215.76</v>
      </c>
      <c r="H78" s="24">
        <v>1.29</v>
      </c>
      <c r="I78" s="31">
        <v>7.4974999999999996</v>
      </c>
      <c r="J78" s="31"/>
      <c r="K78" s="35" t="s">
        <v>567</v>
      </c>
    </row>
    <row r="79" spans="2:11" x14ac:dyDescent="0.25">
      <c r="B79" s="8" t="s">
        <v>1552</v>
      </c>
      <c r="C79" s="57" t="s">
        <v>58</v>
      </c>
      <c r="D79" s="54" t="s">
        <v>1553</v>
      </c>
      <c r="E79" s="6" t="s">
        <v>566</v>
      </c>
      <c r="F79" s="19">
        <v>10000</v>
      </c>
      <c r="G79" s="24">
        <v>10118.629999999999</v>
      </c>
      <c r="H79" s="24">
        <v>1.28</v>
      </c>
      <c r="I79" s="31">
        <v>7.78</v>
      </c>
      <c r="J79" s="31"/>
      <c r="K79" s="35"/>
    </row>
    <row r="80" spans="2:11" x14ac:dyDescent="0.25">
      <c r="B80" s="8" t="s">
        <v>1554</v>
      </c>
      <c r="C80" s="57" t="s">
        <v>1555</v>
      </c>
      <c r="D80" s="54" t="s">
        <v>1556</v>
      </c>
      <c r="E80" s="6" t="s">
        <v>591</v>
      </c>
      <c r="F80" s="19">
        <v>100</v>
      </c>
      <c r="G80" s="24">
        <v>10079.549999999999</v>
      </c>
      <c r="H80" s="24">
        <v>1.27</v>
      </c>
      <c r="I80" s="31">
        <v>8.6805000000000003</v>
      </c>
      <c r="J80" s="31">
        <v>8.5065448566999997</v>
      </c>
      <c r="K80" s="35" t="s">
        <v>567</v>
      </c>
    </row>
    <row r="81" spans="2:11" x14ac:dyDescent="0.25">
      <c r="B81" s="8" t="s">
        <v>1557</v>
      </c>
      <c r="C81" s="57" t="s">
        <v>1558</v>
      </c>
      <c r="D81" s="54" t="s">
        <v>1559</v>
      </c>
      <c r="E81" s="6" t="s">
        <v>1482</v>
      </c>
      <c r="F81" s="19">
        <v>10000</v>
      </c>
      <c r="G81" s="24">
        <v>10025.19</v>
      </c>
      <c r="H81" s="24">
        <v>1.27</v>
      </c>
      <c r="I81" s="31">
        <v>8.3399000000000001</v>
      </c>
      <c r="J81" s="31"/>
      <c r="K81" s="35" t="s">
        <v>567</v>
      </c>
    </row>
    <row r="82" spans="2:11" x14ac:dyDescent="0.25">
      <c r="B82" s="8" t="s">
        <v>1560</v>
      </c>
      <c r="C82" s="57" t="s">
        <v>1561</v>
      </c>
      <c r="D82" s="54" t="s">
        <v>1562</v>
      </c>
      <c r="E82" s="6" t="s">
        <v>566</v>
      </c>
      <c r="F82" s="19">
        <v>1000</v>
      </c>
      <c r="G82" s="24">
        <v>10009.42</v>
      </c>
      <c r="H82" s="24">
        <v>1.26</v>
      </c>
      <c r="I82" s="31">
        <v>7.875</v>
      </c>
      <c r="J82" s="31"/>
      <c r="K82" s="35" t="s">
        <v>567</v>
      </c>
    </row>
    <row r="83" spans="2:11" x14ac:dyDescent="0.25">
      <c r="B83" s="8" t="s">
        <v>1563</v>
      </c>
      <c r="C83" s="57" t="s">
        <v>927</v>
      </c>
      <c r="D83" s="54" t="s">
        <v>1564</v>
      </c>
      <c r="E83" s="6" t="s">
        <v>566</v>
      </c>
      <c r="F83" s="19">
        <v>1000</v>
      </c>
      <c r="G83" s="24">
        <v>9986.3799999999992</v>
      </c>
      <c r="H83" s="24">
        <v>1.26</v>
      </c>
      <c r="I83" s="31">
        <v>7.75</v>
      </c>
      <c r="J83" s="31"/>
      <c r="K83" s="35" t="s">
        <v>567</v>
      </c>
    </row>
    <row r="84" spans="2:11" x14ac:dyDescent="0.25">
      <c r="B84" s="8" t="s">
        <v>1565</v>
      </c>
      <c r="C84" s="57" t="s">
        <v>292</v>
      </c>
      <c r="D84" s="54" t="s">
        <v>1566</v>
      </c>
      <c r="E84" s="6" t="s">
        <v>574</v>
      </c>
      <c r="F84" s="19">
        <v>10000</v>
      </c>
      <c r="G84" s="24">
        <v>9942.56</v>
      </c>
      <c r="H84" s="24">
        <v>1.26</v>
      </c>
      <c r="I84" s="31">
        <v>8.5850000000000009</v>
      </c>
      <c r="J84" s="31"/>
      <c r="K84" s="35" t="s">
        <v>567</v>
      </c>
    </row>
    <row r="85" spans="2:11" x14ac:dyDescent="0.25">
      <c r="B85" s="8" t="s">
        <v>1567</v>
      </c>
      <c r="C85" s="57" t="s">
        <v>292</v>
      </c>
      <c r="D85" s="54" t="s">
        <v>1568</v>
      </c>
      <c r="E85" s="6" t="s">
        <v>574</v>
      </c>
      <c r="F85" s="19">
        <v>10000</v>
      </c>
      <c r="G85" s="24">
        <v>9942.56</v>
      </c>
      <c r="H85" s="24">
        <v>1.26</v>
      </c>
      <c r="I85" s="31">
        <v>8.5850000000000009</v>
      </c>
      <c r="J85" s="31"/>
      <c r="K85" s="35" t="s">
        <v>567</v>
      </c>
    </row>
    <row r="86" spans="2:11" x14ac:dyDescent="0.25">
      <c r="B86" s="8" t="s">
        <v>1569</v>
      </c>
      <c r="C86" s="57" t="s">
        <v>1052</v>
      </c>
      <c r="D86" s="54" t="s">
        <v>1570</v>
      </c>
      <c r="E86" s="6" t="s">
        <v>1482</v>
      </c>
      <c r="F86" s="19">
        <v>1000</v>
      </c>
      <c r="G86" s="24">
        <v>9804.9599999999991</v>
      </c>
      <c r="H86" s="24">
        <v>1.24</v>
      </c>
      <c r="I86" s="31">
        <v>7.94</v>
      </c>
      <c r="J86" s="31"/>
      <c r="K86" s="35" t="s">
        <v>567</v>
      </c>
    </row>
    <row r="87" spans="2:11" x14ac:dyDescent="0.25">
      <c r="B87" s="8" t="s">
        <v>1038</v>
      </c>
      <c r="C87" s="57" t="s">
        <v>102</v>
      </c>
      <c r="D87" s="54" t="s">
        <v>1039</v>
      </c>
      <c r="E87" s="6" t="s">
        <v>726</v>
      </c>
      <c r="F87" s="19">
        <v>1000</v>
      </c>
      <c r="G87" s="24">
        <v>9745.2999999999993</v>
      </c>
      <c r="H87" s="24">
        <v>1.23</v>
      </c>
      <c r="I87" s="31">
        <v>8.1385000000000005</v>
      </c>
      <c r="J87" s="31"/>
      <c r="K87" s="35" t="s">
        <v>567</v>
      </c>
    </row>
    <row r="88" spans="2:11" x14ac:dyDescent="0.25">
      <c r="B88" s="8" t="s">
        <v>586</v>
      </c>
      <c r="C88" s="57" t="s">
        <v>211</v>
      </c>
      <c r="D88" s="54" t="s">
        <v>587</v>
      </c>
      <c r="E88" s="6" t="s">
        <v>574</v>
      </c>
      <c r="F88" s="19">
        <v>7500</v>
      </c>
      <c r="G88" s="24">
        <v>7520.68</v>
      </c>
      <c r="H88" s="24">
        <v>0.95</v>
      </c>
      <c r="I88" s="31">
        <v>8.34</v>
      </c>
      <c r="J88" s="31"/>
      <c r="K88" s="35" t="s">
        <v>567</v>
      </c>
    </row>
    <row r="89" spans="2:11" x14ac:dyDescent="0.25">
      <c r="B89" s="8" t="s">
        <v>1452</v>
      </c>
      <c r="C89" s="57" t="s">
        <v>1453</v>
      </c>
      <c r="D89" s="54" t="s">
        <v>1454</v>
      </c>
      <c r="E89" s="6" t="s">
        <v>1455</v>
      </c>
      <c r="F89" s="19">
        <v>750</v>
      </c>
      <c r="G89" s="24">
        <v>7507.38</v>
      </c>
      <c r="H89" s="24">
        <v>0.95</v>
      </c>
      <c r="I89" s="31">
        <v>9.0947999999999993</v>
      </c>
      <c r="J89" s="31"/>
      <c r="K89" s="35" t="s">
        <v>567</v>
      </c>
    </row>
    <row r="90" spans="2:11" x14ac:dyDescent="0.25">
      <c r="B90" s="8" t="s">
        <v>629</v>
      </c>
      <c r="C90" s="57" t="s">
        <v>630</v>
      </c>
      <c r="D90" s="54" t="s">
        <v>631</v>
      </c>
      <c r="E90" s="6" t="s">
        <v>632</v>
      </c>
      <c r="F90" s="19">
        <v>6500</v>
      </c>
      <c r="G90" s="24">
        <v>6546.63</v>
      </c>
      <c r="H90" s="24">
        <v>0.83</v>
      </c>
      <c r="I90" s="31">
        <v>9.2600999999999996</v>
      </c>
      <c r="J90" s="31"/>
      <c r="K90" s="35" t="s">
        <v>567</v>
      </c>
    </row>
    <row r="91" spans="2:11" x14ac:dyDescent="0.25">
      <c r="B91" s="8" t="s">
        <v>1509</v>
      </c>
      <c r="C91" s="57" t="s">
        <v>1496</v>
      </c>
      <c r="D91" s="54" t="s">
        <v>1510</v>
      </c>
      <c r="E91" s="6" t="s">
        <v>591</v>
      </c>
      <c r="F91" s="19">
        <v>50</v>
      </c>
      <c r="G91" s="24">
        <v>5065.8999999999996</v>
      </c>
      <c r="H91" s="24">
        <v>0.64</v>
      </c>
      <c r="I91" s="31">
        <v>8.5751000000000008</v>
      </c>
      <c r="J91" s="31">
        <v>8.2886881703499995</v>
      </c>
      <c r="K91" s="35" t="s">
        <v>567</v>
      </c>
    </row>
    <row r="92" spans="2:11" x14ac:dyDescent="0.25">
      <c r="B92" s="8" t="s">
        <v>1571</v>
      </c>
      <c r="C92" s="57" t="s">
        <v>1555</v>
      </c>
      <c r="D92" s="54" t="s">
        <v>1572</v>
      </c>
      <c r="E92" s="6" t="s">
        <v>591</v>
      </c>
      <c r="F92" s="19">
        <v>50</v>
      </c>
      <c r="G92" s="24">
        <v>5047.97</v>
      </c>
      <c r="H92" s="24">
        <v>0.64</v>
      </c>
      <c r="I92" s="31">
        <v>8.4121000000000006</v>
      </c>
      <c r="J92" s="31">
        <v>8.1532103416000012</v>
      </c>
      <c r="K92" s="35" t="s">
        <v>567</v>
      </c>
    </row>
    <row r="93" spans="2:11" x14ac:dyDescent="0.25">
      <c r="B93" s="8" t="s">
        <v>1495</v>
      </c>
      <c r="C93" s="57" t="s">
        <v>1496</v>
      </c>
      <c r="D93" s="54" t="s">
        <v>1497</v>
      </c>
      <c r="E93" s="6" t="s">
        <v>591</v>
      </c>
      <c r="F93" s="19">
        <v>50</v>
      </c>
      <c r="G93" s="24">
        <v>5032.8900000000003</v>
      </c>
      <c r="H93" s="24">
        <v>0.64</v>
      </c>
      <c r="I93" s="31">
        <v>8.6356999999999999</v>
      </c>
      <c r="J93" s="31">
        <v>8.4413913374499998</v>
      </c>
      <c r="K93" s="35" t="s">
        <v>567</v>
      </c>
    </row>
    <row r="94" spans="2:11" x14ac:dyDescent="0.25">
      <c r="B94" s="8" t="s">
        <v>1573</v>
      </c>
      <c r="C94" s="57" t="s">
        <v>1558</v>
      </c>
      <c r="D94" s="54" t="s">
        <v>1574</v>
      </c>
      <c r="E94" s="6" t="s">
        <v>1482</v>
      </c>
      <c r="F94" s="19">
        <v>5000</v>
      </c>
      <c r="G94" s="24">
        <v>5012.17</v>
      </c>
      <c r="H94" s="24">
        <v>0.63</v>
      </c>
      <c r="I94" s="31">
        <v>8.3399000000000001</v>
      </c>
      <c r="J94" s="31"/>
      <c r="K94" s="35" t="s">
        <v>567</v>
      </c>
    </row>
    <row r="95" spans="2:11" x14ac:dyDescent="0.25">
      <c r="B95" s="8" t="s">
        <v>1500</v>
      </c>
      <c r="C95" s="57" t="s">
        <v>569</v>
      </c>
      <c r="D95" s="54" t="s">
        <v>1501</v>
      </c>
      <c r="E95" s="6" t="s">
        <v>566</v>
      </c>
      <c r="F95" s="19">
        <v>5000</v>
      </c>
      <c r="G95" s="24">
        <v>5006.13</v>
      </c>
      <c r="H95" s="24">
        <v>0.63</v>
      </c>
      <c r="I95" s="31">
        <v>7.5667999999999997</v>
      </c>
      <c r="J95" s="31"/>
      <c r="K95" s="35"/>
    </row>
    <row r="96" spans="2:11" x14ac:dyDescent="0.25">
      <c r="B96" s="8" t="s">
        <v>1575</v>
      </c>
      <c r="C96" s="57" t="s">
        <v>1150</v>
      </c>
      <c r="D96" s="54" t="s">
        <v>1576</v>
      </c>
      <c r="E96" s="6" t="s">
        <v>566</v>
      </c>
      <c r="F96" s="19">
        <v>500</v>
      </c>
      <c r="G96" s="24">
        <v>5003.88</v>
      </c>
      <c r="H96" s="24">
        <v>0.63</v>
      </c>
      <c r="I96" s="31">
        <v>7.5545999999999998</v>
      </c>
      <c r="J96" s="31"/>
      <c r="K96" s="35"/>
    </row>
    <row r="97" spans="2:11" x14ac:dyDescent="0.25">
      <c r="B97" s="8" t="s">
        <v>595</v>
      </c>
      <c r="C97" s="57" t="s">
        <v>596</v>
      </c>
      <c r="D97" s="54" t="s">
        <v>597</v>
      </c>
      <c r="E97" s="6" t="s">
        <v>591</v>
      </c>
      <c r="F97" s="19">
        <v>50</v>
      </c>
      <c r="G97" s="24">
        <v>4993.72</v>
      </c>
      <c r="H97" s="24">
        <v>0.63</v>
      </c>
      <c r="I97" s="31">
        <v>8.5752000000000006</v>
      </c>
      <c r="J97" s="31">
        <v>8.6026824427499999</v>
      </c>
      <c r="K97" s="35" t="s">
        <v>567</v>
      </c>
    </row>
    <row r="98" spans="2:11" x14ac:dyDescent="0.25">
      <c r="B98" s="8" t="s">
        <v>1507</v>
      </c>
      <c r="C98" s="57" t="s">
        <v>476</v>
      </c>
      <c r="D98" s="54" t="s">
        <v>1508</v>
      </c>
      <c r="E98" s="6" t="s">
        <v>574</v>
      </c>
      <c r="F98" s="19">
        <v>500</v>
      </c>
      <c r="G98" s="24">
        <v>4989.21</v>
      </c>
      <c r="H98" s="24">
        <v>0.63</v>
      </c>
      <c r="I98" s="31">
        <v>7.56</v>
      </c>
      <c r="J98" s="31"/>
      <c r="K98" s="35" t="s">
        <v>567</v>
      </c>
    </row>
    <row r="99" spans="2:11" x14ac:dyDescent="0.25">
      <c r="B99" s="8" t="s">
        <v>1577</v>
      </c>
      <c r="C99" s="57" t="s">
        <v>1496</v>
      </c>
      <c r="D99" s="54" t="s">
        <v>1578</v>
      </c>
      <c r="E99" s="6" t="s">
        <v>591</v>
      </c>
      <c r="F99" s="19">
        <v>50</v>
      </c>
      <c r="G99" s="24">
        <v>4931.5200000000004</v>
      </c>
      <c r="H99" s="24">
        <v>0.62</v>
      </c>
      <c r="I99" s="31">
        <v>8.6113</v>
      </c>
      <c r="J99" s="31">
        <v>8.927697016949999</v>
      </c>
      <c r="K99" s="35" t="s">
        <v>567</v>
      </c>
    </row>
    <row r="100" spans="2:11" x14ac:dyDescent="0.25">
      <c r="B100" s="8" t="s">
        <v>1579</v>
      </c>
      <c r="C100" s="57" t="s">
        <v>1332</v>
      </c>
      <c r="D100" s="54" t="s">
        <v>1580</v>
      </c>
      <c r="E100" s="6" t="s">
        <v>566</v>
      </c>
      <c r="F100" s="19">
        <v>500</v>
      </c>
      <c r="G100" s="24">
        <v>4827.97</v>
      </c>
      <c r="H100" s="24">
        <v>0.61</v>
      </c>
      <c r="I100" s="31">
        <v>7.8449999999999998</v>
      </c>
      <c r="J100" s="31"/>
      <c r="K100" s="35" t="s">
        <v>567</v>
      </c>
    </row>
    <row r="101" spans="2:11" x14ac:dyDescent="0.25">
      <c r="B101" s="8" t="s">
        <v>582</v>
      </c>
      <c r="C101" s="57" t="s">
        <v>583</v>
      </c>
      <c r="D101" s="54" t="s">
        <v>584</v>
      </c>
      <c r="E101" s="6" t="s">
        <v>585</v>
      </c>
      <c r="F101" s="19">
        <v>4500</v>
      </c>
      <c r="G101" s="24">
        <v>4511.93</v>
      </c>
      <c r="H101" s="24">
        <v>0.56999999999999995</v>
      </c>
      <c r="I101" s="31">
        <v>8.0548999999999999</v>
      </c>
      <c r="J101" s="31"/>
      <c r="K101" s="35" t="s">
        <v>567</v>
      </c>
    </row>
    <row r="102" spans="2:11" x14ac:dyDescent="0.25">
      <c r="B102" s="8" t="s">
        <v>1581</v>
      </c>
      <c r="C102" s="57" t="s">
        <v>211</v>
      </c>
      <c r="D102" s="54" t="s">
        <v>1582</v>
      </c>
      <c r="E102" s="6" t="s">
        <v>574</v>
      </c>
      <c r="F102" s="19">
        <v>450000</v>
      </c>
      <c r="G102" s="24">
        <v>4454.99</v>
      </c>
      <c r="H102" s="24">
        <v>0.56000000000000005</v>
      </c>
      <c r="I102" s="31">
        <v>8.2050000000000001</v>
      </c>
      <c r="J102" s="31"/>
      <c r="K102" s="35" t="s">
        <v>567</v>
      </c>
    </row>
    <row r="103" spans="2:11" x14ac:dyDescent="0.25">
      <c r="B103" s="8" t="s">
        <v>1583</v>
      </c>
      <c r="C103" s="57" t="s">
        <v>211</v>
      </c>
      <c r="D103" s="54" t="s">
        <v>1584</v>
      </c>
      <c r="E103" s="6" t="s">
        <v>574</v>
      </c>
      <c r="F103" s="19">
        <v>350</v>
      </c>
      <c r="G103" s="24">
        <v>3494.56</v>
      </c>
      <c r="H103" s="24">
        <v>0.44</v>
      </c>
      <c r="I103" s="31">
        <v>7.6374000000000004</v>
      </c>
      <c r="J103" s="31"/>
      <c r="K103" s="35" t="s">
        <v>567</v>
      </c>
    </row>
    <row r="104" spans="2:11" x14ac:dyDescent="0.25">
      <c r="B104" s="8" t="s">
        <v>1585</v>
      </c>
      <c r="C104" s="57" t="s">
        <v>211</v>
      </c>
      <c r="D104" s="54" t="s">
        <v>1586</v>
      </c>
      <c r="E104" s="6" t="s">
        <v>574</v>
      </c>
      <c r="F104" s="19">
        <v>2500</v>
      </c>
      <c r="G104" s="24">
        <v>2506.31</v>
      </c>
      <c r="H104" s="24">
        <v>0.32</v>
      </c>
      <c r="I104" s="31">
        <v>8.34</v>
      </c>
      <c r="J104" s="31"/>
      <c r="K104" s="35" t="s">
        <v>567</v>
      </c>
    </row>
    <row r="105" spans="2:11" x14ac:dyDescent="0.25">
      <c r="B105" s="8" t="s">
        <v>568</v>
      </c>
      <c r="C105" s="57" t="s">
        <v>569</v>
      </c>
      <c r="D105" s="54" t="s">
        <v>570</v>
      </c>
      <c r="E105" s="6" t="s">
        <v>566</v>
      </c>
      <c r="F105" s="19">
        <v>2500</v>
      </c>
      <c r="G105" s="24">
        <v>2501.2800000000002</v>
      </c>
      <c r="H105" s="24">
        <v>0.32</v>
      </c>
      <c r="I105" s="31">
        <v>7.5616000000000003</v>
      </c>
      <c r="J105" s="31"/>
      <c r="K105" s="35"/>
    </row>
    <row r="106" spans="2:11" x14ac:dyDescent="0.25">
      <c r="B106" s="8" t="s">
        <v>723</v>
      </c>
      <c r="C106" s="57" t="s">
        <v>724</v>
      </c>
      <c r="D106" s="54" t="s">
        <v>725</v>
      </c>
      <c r="E106" s="6" t="s">
        <v>726</v>
      </c>
      <c r="F106" s="19">
        <v>250</v>
      </c>
      <c r="G106" s="24">
        <v>2480.6</v>
      </c>
      <c r="H106" s="24">
        <v>0.31</v>
      </c>
      <c r="I106" s="31">
        <v>7.9450000000000003</v>
      </c>
      <c r="J106" s="31"/>
      <c r="K106" s="35" t="s">
        <v>567</v>
      </c>
    </row>
    <row r="107" spans="2:11" x14ac:dyDescent="0.25">
      <c r="B107" s="8" t="s">
        <v>1587</v>
      </c>
      <c r="C107" s="57" t="s">
        <v>102</v>
      </c>
      <c r="D107" s="54" t="s">
        <v>1588</v>
      </c>
      <c r="E107" s="6" t="s">
        <v>608</v>
      </c>
      <c r="F107" s="19">
        <v>200</v>
      </c>
      <c r="G107" s="24">
        <v>2008.58</v>
      </c>
      <c r="H107" s="24">
        <v>0.25</v>
      </c>
      <c r="I107" s="31">
        <v>7.8849999999999998</v>
      </c>
      <c r="J107" s="31"/>
      <c r="K107" s="35" t="s">
        <v>567</v>
      </c>
    </row>
    <row r="108" spans="2:11" x14ac:dyDescent="0.25">
      <c r="C108" s="58" t="s">
        <v>39</v>
      </c>
      <c r="D108" s="54"/>
      <c r="E108" s="6"/>
      <c r="F108" s="19"/>
      <c r="G108" s="25">
        <v>432587.45</v>
      </c>
      <c r="H108" s="25">
        <v>54.63</v>
      </c>
      <c r="I108" s="31"/>
      <c r="J108" s="31"/>
      <c r="K108" s="35"/>
    </row>
    <row r="109" spans="2:11" x14ac:dyDescent="0.25">
      <c r="C109" s="57"/>
      <c r="D109" s="54"/>
      <c r="E109" s="6"/>
      <c r="F109" s="19"/>
      <c r="G109" s="24"/>
      <c r="H109" s="24"/>
      <c r="I109" s="31"/>
      <c r="J109" s="31"/>
      <c r="K109" s="35"/>
    </row>
    <row r="110" spans="2:11" x14ac:dyDescent="0.25">
      <c r="C110" s="58" t="s">
        <v>7</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8</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9</v>
      </c>
      <c r="D114" s="54"/>
      <c r="E114" s="6"/>
      <c r="F114" s="19"/>
      <c r="G114" s="24"/>
      <c r="H114" s="24"/>
      <c r="I114" s="31"/>
      <c r="J114" s="31"/>
      <c r="K114" s="35"/>
    </row>
    <row r="115" spans="1:11" x14ac:dyDescent="0.25">
      <c r="B115" s="8" t="s">
        <v>653</v>
      </c>
      <c r="C115" s="57" t="s">
        <v>654</v>
      </c>
      <c r="D115" s="54" t="s">
        <v>655</v>
      </c>
      <c r="E115" s="6" t="s">
        <v>640</v>
      </c>
      <c r="F115" s="19">
        <v>7500000</v>
      </c>
      <c r="G115" s="24">
        <v>7576.9</v>
      </c>
      <c r="H115" s="24">
        <v>0.96</v>
      </c>
      <c r="I115" s="31">
        <v>7.2034244000000003</v>
      </c>
      <c r="J115" s="31"/>
      <c r="K115" s="35"/>
    </row>
    <row r="116" spans="1:11" x14ac:dyDescent="0.25">
      <c r="C116" s="58" t="s">
        <v>39</v>
      </c>
      <c r="D116" s="54"/>
      <c r="E116" s="6"/>
      <c r="F116" s="19"/>
      <c r="G116" s="25">
        <v>7576.9</v>
      </c>
      <c r="H116" s="25">
        <v>0.96</v>
      </c>
      <c r="I116" s="31"/>
      <c r="J116" s="31"/>
      <c r="K116" s="35"/>
    </row>
    <row r="117" spans="1:11" x14ac:dyDescent="0.25">
      <c r="C117" s="57"/>
      <c r="D117" s="54"/>
      <c r="E117" s="6"/>
      <c r="F117" s="19"/>
      <c r="G117" s="24"/>
      <c r="H117" s="24"/>
      <c r="I117" s="31"/>
      <c r="J117" s="31"/>
      <c r="K117" s="35"/>
    </row>
    <row r="118" spans="1:11" x14ac:dyDescent="0.25">
      <c r="C118" s="59" t="s">
        <v>10</v>
      </c>
      <c r="D118" s="54"/>
      <c r="E118" s="6"/>
      <c r="F118" s="19"/>
      <c r="G118" s="24"/>
      <c r="H118" s="24"/>
      <c r="I118" s="31"/>
      <c r="J118" s="31"/>
      <c r="K118" s="35"/>
    </row>
    <row r="119" spans="1:11" x14ac:dyDescent="0.25">
      <c r="B119" s="8" t="s">
        <v>1589</v>
      </c>
      <c r="C119" s="57" t="s">
        <v>1590</v>
      </c>
      <c r="D119" s="54" t="s">
        <v>1591</v>
      </c>
      <c r="E119" s="6" t="s">
        <v>640</v>
      </c>
      <c r="F119" s="19">
        <v>20000000</v>
      </c>
      <c r="G119" s="24">
        <v>20459.22</v>
      </c>
      <c r="H119" s="24">
        <v>2.58</v>
      </c>
      <c r="I119" s="31">
        <v>7.5014414</v>
      </c>
      <c r="J119" s="31"/>
      <c r="K119" s="35"/>
    </row>
    <row r="120" spans="1:11" x14ac:dyDescent="0.25">
      <c r="B120" s="8" t="s">
        <v>1592</v>
      </c>
      <c r="C120" s="57" t="s">
        <v>1593</v>
      </c>
      <c r="D120" s="54" t="s">
        <v>1594</v>
      </c>
      <c r="E120" s="6" t="s">
        <v>640</v>
      </c>
      <c r="F120" s="19">
        <v>15282400</v>
      </c>
      <c r="G120" s="24">
        <v>15375.18</v>
      </c>
      <c r="H120" s="24">
        <v>1.94</v>
      </c>
      <c r="I120" s="31">
        <v>7.5179951000000003</v>
      </c>
      <c r="J120" s="31"/>
      <c r="K120" s="35"/>
    </row>
    <row r="121" spans="1:11" x14ac:dyDescent="0.25">
      <c r="B121" s="8" t="s">
        <v>1020</v>
      </c>
      <c r="C121" s="57" t="s">
        <v>1021</v>
      </c>
      <c r="D121" s="54" t="s">
        <v>1022</v>
      </c>
      <c r="E121" s="6" t="s">
        <v>640</v>
      </c>
      <c r="F121" s="19">
        <v>15000000</v>
      </c>
      <c r="G121" s="24">
        <v>15276.71</v>
      </c>
      <c r="H121" s="24">
        <v>1.93</v>
      </c>
      <c r="I121" s="31">
        <v>7.5014414</v>
      </c>
      <c r="J121" s="31"/>
      <c r="K121" s="35"/>
    </row>
    <row r="122" spans="1:11" x14ac:dyDescent="0.25">
      <c r="B122" s="8" t="s">
        <v>1595</v>
      </c>
      <c r="C122" s="57" t="s">
        <v>1596</v>
      </c>
      <c r="D122" s="54" t="s">
        <v>1597</v>
      </c>
      <c r="E122" s="6" t="s">
        <v>640</v>
      </c>
      <c r="F122" s="19">
        <v>10000000</v>
      </c>
      <c r="G122" s="24">
        <v>10208.41</v>
      </c>
      <c r="H122" s="24">
        <v>1.29</v>
      </c>
      <c r="I122" s="31">
        <v>7.5595391999999997</v>
      </c>
      <c r="J122" s="31"/>
      <c r="K122" s="35"/>
    </row>
    <row r="123" spans="1:11" x14ac:dyDescent="0.25">
      <c r="B123" s="8" t="s">
        <v>1598</v>
      </c>
      <c r="C123" s="57" t="s">
        <v>1599</v>
      </c>
      <c r="D123" s="54" t="s">
        <v>1600</v>
      </c>
      <c r="E123" s="6" t="s">
        <v>640</v>
      </c>
      <c r="F123" s="19">
        <v>10000000</v>
      </c>
      <c r="G123" s="24">
        <v>10180.69</v>
      </c>
      <c r="H123" s="24">
        <v>1.29</v>
      </c>
      <c r="I123" s="31">
        <v>7.5212462999999996</v>
      </c>
      <c r="J123" s="31"/>
      <c r="K123" s="35"/>
    </row>
    <row r="124" spans="1:11" x14ac:dyDescent="0.25">
      <c r="B124" s="8" t="s">
        <v>1601</v>
      </c>
      <c r="C124" s="57" t="s">
        <v>1602</v>
      </c>
      <c r="D124" s="54" t="s">
        <v>1603</v>
      </c>
      <c r="E124" s="6" t="s">
        <v>640</v>
      </c>
      <c r="F124" s="19">
        <v>10000000</v>
      </c>
      <c r="G124" s="24">
        <v>10139</v>
      </c>
      <c r="H124" s="24">
        <v>1.28</v>
      </c>
      <c r="I124" s="31">
        <v>7.5014414</v>
      </c>
      <c r="J124" s="31"/>
      <c r="K124" s="35"/>
    </row>
    <row r="125" spans="1:11" x14ac:dyDescent="0.25">
      <c r="B125" s="8" t="s">
        <v>1604</v>
      </c>
      <c r="C125" s="57" t="s">
        <v>1605</v>
      </c>
      <c r="D125" s="54" t="s">
        <v>1606</v>
      </c>
      <c r="E125" s="6" t="s">
        <v>640</v>
      </c>
      <c r="F125" s="19">
        <v>8725500</v>
      </c>
      <c r="G125" s="24">
        <v>8884.65</v>
      </c>
      <c r="H125" s="24">
        <v>1.1200000000000001</v>
      </c>
      <c r="I125" s="31">
        <v>7.2738259000000003</v>
      </c>
      <c r="J125" s="31"/>
      <c r="K125" s="35"/>
    </row>
    <row r="126" spans="1:11" x14ac:dyDescent="0.25">
      <c r="C126" s="58" t="s">
        <v>39</v>
      </c>
      <c r="D126" s="54"/>
      <c r="E126" s="6"/>
      <c r="F126" s="19"/>
      <c r="G126" s="25">
        <v>90523.86</v>
      </c>
      <c r="H126" s="25">
        <v>11.43</v>
      </c>
      <c r="I126" s="31"/>
      <c r="J126" s="31"/>
      <c r="K126" s="35"/>
    </row>
    <row r="127" spans="1:11" x14ac:dyDescent="0.25">
      <c r="C127" s="57"/>
      <c r="D127" s="54"/>
      <c r="E127" s="6"/>
      <c r="F127" s="19"/>
      <c r="G127" s="24"/>
      <c r="H127" s="24"/>
      <c r="I127" s="31"/>
      <c r="J127" s="31"/>
      <c r="K127" s="35"/>
    </row>
    <row r="128" spans="1:11" x14ac:dyDescent="0.25">
      <c r="A128" s="10"/>
      <c r="B128" s="28"/>
      <c r="C128" s="58" t="s">
        <v>11</v>
      </c>
      <c r="D128" s="54"/>
      <c r="E128" s="6"/>
      <c r="F128" s="19"/>
      <c r="G128" s="24"/>
      <c r="H128" s="24"/>
      <c r="I128" s="31"/>
      <c r="J128" s="31"/>
      <c r="K128" s="35"/>
    </row>
    <row r="129" spans="1:11" x14ac:dyDescent="0.25">
      <c r="A129" s="28"/>
      <c r="B129" s="28"/>
      <c r="C129" s="58" t="s">
        <v>13</v>
      </c>
      <c r="D129" s="54"/>
      <c r="E129" s="6"/>
      <c r="F129" s="19"/>
      <c r="G129" s="24" t="s">
        <v>2</v>
      </c>
      <c r="H129" s="24" t="s">
        <v>2</v>
      </c>
      <c r="I129" s="31"/>
      <c r="J129" s="31"/>
      <c r="K129" s="35"/>
    </row>
    <row r="130" spans="1:11" x14ac:dyDescent="0.25">
      <c r="A130" s="28"/>
      <c r="B130" s="28"/>
      <c r="C130" s="58"/>
      <c r="D130" s="54"/>
      <c r="E130" s="6"/>
      <c r="F130" s="19"/>
      <c r="G130" s="24"/>
      <c r="H130" s="24"/>
      <c r="I130" s="31"/>
      <c r="J130" s="31"/>
      <c r="K130" s="35"/>
    </row>
    <row r="131" spans="1:11" x14ac:dyDescent="0.25">
      <c r="C131" s="59" t="s">
        <v>14</v>
      </c>
      <c r="D131" s="54"/>
      <c r="E131" s="6"/>
      <c r="F131" s="19"/>
      <c r="G131" s="24"/>
      <c r="H131" s="24"/>
      <c r="I131" s="31"/>
      <c r="J131" s="31"/>
      <c r="K131" s="35"/>
    </row>
    <row r="132" spans="1:11" x14ac:dyDescent="0.25">
      <c r="B132" s="8" t="s">
        <v>1397</v>
      </c>
      <c r="C132" s="57" t="s">
        <v>564</v>
      </c>
      <c r="D132" s="54" t="s">
        <v>1398</v>
      </c>
      <c r="E132" s="6" t="s">
        <v>700</v>
      </c>
      <c r="F132" s="19">
        <v>4000</v>
      </c>
      <c r="G132" s="24">
        <v>18644.34</v>
      </c>
      <c r="H132" s="24">
        <v>2.35</v>
      </c>
      <c r="I132" s="31">
        <v>7.4550000000000001</v>
      </c>
      <c r="J132" s="31"/>
      <c r="K132" s="35" t="s">
        <v>567</v>
      </c>
    </row>
    <row r="133" spans="1:11" x14ac:dyDescent="0.25">
      <c r="B133" s="8" t="s">
        <v>1607</v>
      </c>
      <c r="C133" s="57" t="s">
        <v>62</v>
      </c>
      <c r="D133" s="54" t="s">
        <v>1608</v>
      </c>
      <c r="E133" s="6" t="s">
        <v>1129</v>
      </c>
      <c r="F133" s="19">
        <v>2000</v>
      </c>
      <c r="G133" s="24">
        <v>9426.11</v>
      </c>
      <c r="H133" s="24">
        <v>1.19</v>
      </c>
      <c r="I133" s="31">
        <v>7.31</v>
      </c>
      <c r="J133" s="31"/>
      <c r="K133" s="35" t="s">
        <v>567</v>
      </c>
    </row>
    <row r="134" spans="1:11" x14ac:dyDescent="0.25">
      <c r="B134" s="8" t="s">
        <v>1609</v>
      </c>
      <c r="C134" s="57" t="s">
        <v>120</v>
      </c>
      <c r="D134" s="54" t="s">
        <v>1610</v>
      </c>
      <c r="E134" s="6" t="s">
        <v>700</v>
      </c>
      <c r="F134" s="19">
        <v>1000</v>
      </c>
      <c r="G134" s="24">
        <v>4703.83</v>
      </c>
      <c r="H134" s="24">
        <v>0.59</v>
      </c>
      <c r="I134" s="31">
        <v>7.3425000000000002</v>
      </c>
      <c r="J134" s="31"/>
      <c r="K134" s="35" t="s">
        <v>567</v>
      </c>
    </row>
    <row r="135" spans="1:11" x14ac:dyDescent="0.25">
      <c r="C135" s="58" t="s">
        <v>39</v>
      </c>
      <c r="D135" s="54"/>
      <c r="E135" s="6"/>
      <c r="F135" s="19"/>
      <c r="G135" s="25">
        <v>32774.28</v>
      </c>
      <c r="H135" s="25">
        <v>4.13</v>
      </c>
      <c r="I135" s="31"/>
      <c r="J135" s="31"/>
      <c r="K135" s="35"/>
    </row>
    <row r="136" spans="1:11" x14ac:dyDescent="0.25">
      <c r="C136" s="57"/>
      <c r="D136" s="54"/>
      <c r="E136" s="6"/>
      <c r="F136" s="19"/>
      <c r="G136" s="24"/>
      <c r="H136" s="24"/>
      <c r="I136" s="31"/>
      <c r="J136" s="31"/>
      <c r="K136" s="35"/>
    </row>
    <row r="137" spans="1:11" x14ac:dyDescent="0.25">
      <c r="C137" s="58" t="s">
        <v>15</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16</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17</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18</v>
      </c>
      <c r="D143" s="54"/>
      <c r="E143" s="6"/>
      <c r="F143" s="19"/>
      <c r="G143" s="24"/>
      <c r="H143" s="24"/>
      <c r="I143" s="31"/>
      <c r="J143" s="31"/>
      <c r="K143" s="35"/>
    </row>
    <row r="144" spans="1:11" x14ac:dyDescent="0.25">
      <c r="A144" s="28"/>
      <c r="B144" s="28"/>
      <c r="C144" s="58" t="s">
        <v>19</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20</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21</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22</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23</v>
      </c>
      <c r="D152" s="54"/>
      <c r="E152" s="6"/>
      <c r="F152" s="19"/>
      <c r="G152" s="24"/>
      <c r="H152" s="24"/>
      <c r="I152" s="31"/>
      <c r="J152" s="31"/>
      <c r="K152" s="35"/>
    </row>
    <row r="153" spans="1:54" x14ac:dyDescent="0.25">
      <c r="B153" s="8" t="s">
        <v>37</v>
      </c>
      <c r="C153" s="57" t="s">
        <v>38</v>
      </c>
      <c r="D153" s="54"/>
      <c r="E153" s="6"/>
      <c r="F153" s="19"/>
      <c r="G153" s="24">
        <v>22251.29</v>
      </c>
      <c r="H153" s="24">
        <v>2.81</v>
      </c>
      <c r="I153" s="31"/>
      <c r="J153" s="31"/>
      <c r="K153" s="35"/>
    </row>
    <row r="154" spans="1:54" x14ac:dyDescent="0.25">
      <c r="C154" s="58" t="s">
        <v>39</v>
      </c>
      <c r="D154" s="54"/>
      <c r="E154" s="6"/>
      <c r="F154" s="19"/>
      <c r="G154" s="25">
        <v>22251.29</v>
      </c>
      <c r="H154" s="25">
        <v>2.81</v>
      </c>
      <c r="I154" s="31"/>
      <c r="J154" s="31"/>
      <c r="K154" s="35"/>
    </row>
    <row r="155" spans="1:54" x14ac:dyDescent="0.25">
      <c r="C155" s="57"/>
      <c r="D155" s="54"/>
      <c r="E155" s="6"/>
      <c r="F155" s="19"/>
      <c r="G155" s="24"/>
      <c r="H155" s="24"/>
      <c r="I155" s="31"/>
      <c r="J155" s="31"/>
      <c r="K155" s="35"/>
    </row>
    <row r="156" spans="1:54" x14ac:dyDescent="0.25">
      <c r="A156" s="10"/>
      <c r="B156" s="28"/>
      <c r="C156" s="58" t="s">
        <v>24</v>
      </c>
      <c r="D156" s="54"/>
      <c r="E156" s="6"/>
      <c r="F156" s="19"/>
      <c r="G156" s="24"/>
      <c r="H156" s="24"/>
      <c r="I156" s="31"/>
      <c r="J156" s="31"/>
      <c r="K156" s="35"/>
    </row>
    <row r="157" spans="1:54" s="2" customFormat="1" ht="13.5" x14ac:dyDescent="0.25">
      <c r="A157" s="28"/>
      <c r="B157" s="28"/>
      <c r="C157" s="57" t="s">
        <v>4772</v>
      </c>
      <c r="D157" s="54"/>
      <c r="E157" s="6"/>
      <c r="F157" s="19"/>
      <c r="G157" s="24" t="s">
        <v>2</v>
      </c>
      <c r="H157" s="24" t="s">
        <v>2</v>
      </c>
      <c r="I157" s="31"/>
      <c r="J157" s="31"/>
      <c r="K157" s="35"/>
      <c r="L157" s="3"/>
      <c r="AI157" s="3"/>
      <c r="AV157" s="3"/>
      <c r="AX157" s="3"/>
      <c r="BB157" s="3"/>
    </row>
    <row r="158" spans="1:54" x14ac:dyDescent="0.25">
      <c r="B158" s="8"/>
      <c r="C158" s="57" t="s">
        <v>40</v>
      </c>
      <c r="D158" s="54"/>
      <c r="E158" s="6"/>
      <c r="F158" s="19"/>
      <c r="G158" s="24">
        <v>10430.41</v>
      </c>
      <c r="H158" s="24">
        <v>1.32</v>
      </c>
      <c r="I158" s="31"/>
      <c r="J158" s="31"/>
      <c r="K158" s="35"/>
    </row>
    <row r="159" spans="1:54" x14ac:dyDescent="0.25">
      <c r="C159" s="58" t="s">
        <v>39</v>
      </c>
      <c r="D159" s="54"/>
      <c r="E159" s="6"/>
      <c r="F159" s="19"/>
      <c r="G159" s="25">
        <v>10430.41</v>
      </c>
      <c r="H159" s="25">
        <v>1.32</v>
      </c>
      <c r="I159" s="31"/>
      <c r="J159" s="31"/>
      <c r="K159" s="35"/>
    </row>
    <row r="160" spans="1:54" x14ac:dyDescent="0.25">
      <c r="C160" s="57"/>
      <c r="D160" s="54"/>
      <c r="E160" s="6"/>
      <c r="F160" s="19"/>
      <c r="G160" s="24"/>
      <c r="H160" s="24"/>
      <c r="I160" s="31"/>
      <c r="J160" s="31"/>
      <c r="K160" s="35"/>
    </row>
    <row r="161" spans="2:11" x14ac:dyDescent="0.25">
      <c r="C161" s="60" t="s">
        <v>41</v>
      </c>
      <c r="D161" s="55"/>
      <c r="E161" s="5"/>
      <c r="F161" s="20"/>
      <c r="G161" s="26">
        <v>791725.45</v>
      </c>
      <c r="H161" s="26">
        <v>100</v>
      </c>
      <c r="I161" s="32"/>
      <c r="J161" s="32"/>
      <c r="K161" s="36"/>
    </row>
    <row r="164" spans="2:11" x14ac:dyDescent="0.25">
      <c r="C164" s="1" t="s">
        <v>42</v>
      </c>
    </row>
    <row r="165" spans="2:11" x14ac:dyDescent="0.25">
      <c r="C165" s="37" t="s">
        <v>43</v>
      </c>
      <c r="D165" s="37"/>
      <c r="E165" s="37"/>
      <c r="F165" s="37"/>
      <c r="G165" s="37"/>
      <c r="H165" s="37"/>
      <c r="I165" s="37"/>
      <c r="J165" s="37"/>
      <c r="K165" s="37"/>
    </row>
    <row r="166" spans="2:11" x14ac:dyDescent="0.25">
      <c r="C166" s="2" t="s">
        <v>44</v>
      </c>
    </row>
    <row r="167" spans="2:11" x14ac:dyDescent="0.25">
      <c r="C167" s="2" t="s">
        <v>45</v>
      </c>
    </row>
    <row r="168" spans="2:11" x14ac:dyDescent="0.25">
      <c r="C168" s="2" t="s">
        <v>46</v>
      </c>
    </row>
    <row r="169" spans="2:11" x14ac:dyDescent="0.25">
      <c r="C169" s="2" t="s">
        <v>47</v>
      </c>
    </row>
    <row r="170" spans="2:11" s="63" customFormat="1" x14ac:dyDescent="0.25">
      <c r="B170" s="64" t="s">
        <v>1522</v>
      </c>
      <c r="C170" s="65" t="s">
        <v>4777</v>
      </c>
      <c r="D170" s="65"/>
      <c r="E170" s="65"/>
      <c r="F170" s="65"/>
      <c r="G170" s="66"/>
      <c r="H170" s="66"/>
    </row>
    <row r="171" spans="2:11" s="63" customFormat="1" ht="76.5" x14ac:dyDescent="0.25">
      <c r="B171" s="64" t="s">
        <v>1522</v>
      </c>
      <c r="C171" s="67" t="s">
        <v>4778</v>
      </c>
      <c r="D171" s="67" t="s">
        <v>29</v>
      </c>
      <c r="E171" s="67" t="s">
        <v>4779</v>
      </c>
      <c r="F171" s="67" t="s">
        <v>4780</v>
      </c>
      <c r="G171" s="68" t="s">
        <v>4781</v>
      </c>
      <c r="H171" s="69" t="s">
        <v>4782</v>
      </c>
    </row>
    <row r="172" spans="2:11" s="63" customFormat="1" x14ac:dyDescent="0.25">
      <c r="B172" s="64" t="s">
        <v>1522</v>
      </c>
      <c r="C172" s="70" t="s">
        <v>4783</v>
      </c>
      <c r="D172" s="70" t="s">
        <v>4784</v>
      </c>
      <c r="E172" s="71">
        <v>0</v>
      </c>
      <c r="F172" s="72">
        <v>0</v>
      </c>
      <c r="G172" s="71">
        <v>2717.5</v>
      </c>
      <c r="H172" s="71">
        <v>692.64466000000004</v>
      </c>
    </row>
    <row r="173" spans="2:11" s="63" customFormat="1" x14ac:dyDescent="0.25">
      <c r="B173" s="64" t="s">
        <v>1522</v>
      </c>
      <c r="C173" s="70" t="s">
        <v>4785</v>
      </c>
      <c r="D173" s="70" t="s">
        <v>4786</v>
      </c>
      <c r="E173" s="71">
        <v>0</v>
      </c>
      <c r="F173" s="72">
        <v>0</v>
      </c>
      <c r="G173" s="71">
        <v>1089</v>
      </c>
      <c r="H173" s="71">
        <v>277.05786000000001</v>
      </c>
    </row>
    <row r="175" spans="2:11" x14ac:dyDescent="0.25">
      <c r="C175" s="85" t="s">
        <v>4843</v>
      </c>
      <c r="E175" s="85" t="s">
        <v>4844</v>
      </c>
      <c r="F175" s="86"/>
    </row>
    <row r="176" spans="2:11" x14ac:dyDescent="0.25">
      <c r="E176" s="2" t="s">
        <v>4855</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15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1611</v>
      </c>
      <c r="J2" s="38" t="s">
        <v>4586</v>
      </c>
    </row>
    <row r="3" spans="1:54" ht="16.5" x14ac:dyDescent="0.3">
      <c r="C3" s="1" t="s">
        <v>26</v>
      </c>
      <c r="D3" s="21" t="s">
        <v>1612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1613</v>
      </c>
      <c r="C18" s="57" t="s">
        <v>927</v>
      </c>
      <c r="D18" s="54" t="s">
        <v>1614</v>
      </c>
      <c r="E18" s="6" t="s">
        <v>566</v>
      </c>
      <c r="F18" s="19">
        <v>2750</v>
      </c>
      <c r="G18" s="24">
        <v>27677.07</v>
      </c>
      <c r="H18" s="24">
        <v>1.94</v>
      </c>
      <c r="I18" s="31">
        <v>7.5250000000000004</v>
      </c>
      <c r="J18" s="31"/>
      <c r="K18" s="35" t="s">
        <v>567</v>
      </c>
    </row>
    <row r="19" spans="2:11" x14ac:dyDescent="0.25">
      <c r="B19" s="8" t="s">
        <v>1615</v>
      </c>
      <c r="C19" s="57" t="s">
        <v>569</v>
      </c>
      <c r="D19" s="54" t="s">
        <v>1616</v>
      </c>
      <c r="E19" s="6" t="s">
        <v>566</v>
      </c>
      <c r="F19" s="19">
        <v>2500</v>
      </c>
      <c r="G19" s="24">
        <v>25040.13</v>
      </c>
      <c r="H19" s="24">
        <v>1.76</v>
      </c>
      <c r="I19" s="31">
        <v>7.45</v>
      </c>
      <c r="J19" s="31"/>
      <c r="K19" s="35" t="s">
        <v>567</v>
      </c>
    </row>
    <row r="20" spans="2:11" x14ac:dyDescent="0.25">
      <c r="B20" s="8" t="s">
        <v>1617</v>
      </c>
      <c r="C20" s="57" t="s">
        <v>58</v>
      </c>
      <c r="D20" s="54" t="s">
        <v>1618</v>
      </c>
      <c r="E20" s="6" t="s">
        <v>566</v>
      </c>
      <c r="F20" s="19">
        <v>2150</v>
      </c>
      <c r="G20" s="24">
        <v>21591.200000000001</v>
      </c>
      <c r="H20" s="24">
        <v>1.51</v>
      </c>
      <c r="I20" s="31">
        <v>7.5125000000000002</v>
      </c>
      <c r="J20" s="31"/>
      <c r="K20" s="35"/>
    </row>
    <row r="21" spans="2:11" x14ac:dyDescent="0.25">
      <c r="B21" s="8" t="s">
        <v>1619</v>
      </c>
      <c r="C21" s="57" t="s">
        <v>525</v>
      </c>
      <c r="D21" s="54" t="s">
        <v>1620</v>
      </c>
      <c r="E21" s="6" t="s">
        <v>566</v>
      </c>
      <c r="F21" s="19">
        <v>2050</v>
      </c>
      <c r="G21" s="24">
        <v>20619</v>
      </c>
      <c r="H21" s="24">
        <v>1.45</v>
      </c>
      <c r="I21" s="31">
        <v>7.51</v>
      </c>
      <c r="J21" s="31"/>
      <c r="K21" s="35" t="s">
        <v>567</v>
      </c>
    </row>
    <row r="22" spans="2:11" x14ac:dyDescent="0.25">
      <c r="B22" s="8" t="s">
        <v>1621</v>
      </c>
      <c r="C22" s="57" t="s">
        <v>604</v>
      </c>
      <c r="D22" s="54" t="s">
        <v>1622</v>
      </c>
      <c r="E22" s="6" t="s">
        <v>566</v>
      </c>
      <c r="F22" s="19">
        <v>2050</v>
      </c>
      <c r="G22" s="24">
        <v>20191.5</v>
      </c>
      <c r="H22" s="24">
        <v>1.42</v>
      </c>
      <c r="I22" s="31">
        <v>7.39</v>
      </c>
      <c r="J22" s="31"/>
      <c r="K22" s="35" t="s">
        <v>567</v>
      </c>
    </row>
    <row r="23" spans="2:11" x14ac:dyDescent="0.25">
      <c r="B23" s="8" t="s">
        <v>1527</v>
      </c>
      <c r="C23" s="57" t="s">
        <v>69</v>
      </c>
      <c r="D23" s="54" t="s">
        <v>1528</v>
      </c>
      <c r="E23" s="6" t="s">
        <v>566</v>
      </c>
      <c r="F23" s="19">
        <v>20000</v>
      </c>
      <c r="G23" s="24">
        <v>20006.259999999998</v>
      </c>
      <c r="H23" s="24">
        <v>1.4</v>
      </c>
      <c r="I23" s="31">
        <v>7.3106</v>
      </c>
      <c r="J23" s="31"/>
      <c r="K23" s="35" t="s">
        <v>567</v>
      </c>
    </row>
    <row r="24" spans="2:11" x14ac:dyDescent="0.25">
      <c r="B24" s="8" t="s">
        <v>1623</v>
      </c>
      <c r="C24" s="57" t="s">
        <v>569</v>
      </c>
      <c r="D24" s="54" t="s">
        <v>1624</v>
      </c>
      <c r="E24" s="6" t="s">
        <v>1482</v>
      </c>
      <c r="F24" s="19">
        <v>1850</v>
      </c>
      <c r="G24" s="24">
        <v>18280.96</v>
      </c>
      <c r="H24" s="24">
        <v>1.28</v>
      </c>
      <c r="I24" s="31">
        <v>7.3049999999999997</v>
      </c>
      <c r="J24" s="31"/>
      <c r="K24" s="35" t="s">
        <v>567</v>
      </c>
    </row>
    <row r="25" spans="2:11" x14ac:dyDescent="0.25">
      <c r="B25" s="8" t="s">
        <v>1625</v>
      </c>
      <c r="C25" s="57" t="s">
        <v>1626</v>
      </c>
      <c r="D25" s="54" t="s">
        <v>1627</v>
      </c>
      <c r="E25" s="6" t="s">
        <v>566</v>
      </c>
      <c r="F25" s="19">
        <v>1750</v>
      </c>
      <c r="G25" s="24">
        <v>17302.39</v>
      </c>
      <c r="H25" s="24">
        <v>1.21</v>
      </c>
      <c r="I25" s="31">
        <v>7.49</v>
      </c>
      <c r="J25" s="31"/>
      <c r="K25" s="35" t="s">
        <v>567</v>
      </c>
    </row>
    <row r="26" spans="2:11" x14ac:dyDescent="0.25">
      <c r="B26" s="8" t="s">
        <v>1628</v>
      </c>
      <c r="C26" s="57" t="s">
        <v>1542</v>
      </c>
      <c r="D26" s="54" t="s">
        <v>1629</v>
      </c>
      <c r="E26" s="6" t="s">
        <v>566</v>
      </c>
      <c r="F26" s="19">
        <v>1500</v>
      </c>
      <c r="G26" s="24">
        <v>14751.24</v>
      </c>
      <c r="H26" s="24">
        <v>1.03</v>
      </c>
      <c r="I26" s="31">
        <v>7.56</v>
      </c>
      <c r="J26" s="31"/>
      <c r="K26" s="35" t="s">
        <v>567</v>
      </c>
    </row>
    <row r="27" spans="2:11" x14ac:dyDescent="0.25">
      <c r="B27" s="8" t="s">
        <v>1630</v>
      </c>
      <c r="C27" s="57" t="s">
        <v>569</v>
      </c>
      <c r="D27" s="54" t="s">
        <v>1631</v>
      </c>
      <c r="E27" s="6" t="s">
        <v>566</v>
      </c>
      <c r="F27" s="19">
        <v>1250</v>
      </c>
      <c r="G27" s="24">
        <v>12471.35</v>
      </c>
      <c r="H27" s="24">
        <v>0.87</v>
      </c>
      <c r="I27" s="31">
        <v>7.5720000000000001</v>
      </c>
      <c r="J27" s="31"/>
      <c r="K27" s="35"/>
    </row>
    <row r="28" spans="2:11" x14ac:dyDescent="0.25">
      <c r="B28" s="8" t="s">
        <v>1632</v>
      </c>
      <c r="C28" s="57" t="s">
        <v>927</v>
      </c>
      <c r="D28" s="54" t="s">
        <v>1633</v>
      </c>
      <c r="E28" s="6" t="s">
        <v>566</v>
      </c>
      <c r="F28" s="19">
        <v>1000</v>
      </c>
      <c r="G28" s="24">
        <v>10015.59</v>
      </c>
      <c r="H28" s="24">
        <v>0.7</v>
      </c>
      <c r="I28" s="31">
        <v>7.5750000000000002</v>
      </c>
      <c r="J28" s="31"/>
      <c r="K28" s="35" t="s">
        <v>567</v>
      </c>
    </row>
    <row r="29" spans="2:11" x14ac:dyDescent="0.25">
      <c r="B29" s="8" t="s">
        <v>1634</v>
      </c>
      <c r="C29" s="57" t="s">
        <v>1635</v>
      </c>
      <c r="D29" s="54" t="s">
        <v>1636</v>
      </c>
      <c r="E29" s="6" t="s">
        <v>566</v>
      </c>
      <c r="F29" s="19">
        <v>1000</v>
      </c>
      <c r="G29" s="24">
        <v>9958.34</v>
      </c>
      <c r="H29" s="24">
        <v>0.7</v>
      </c>
      <c r="I29" s="31">
        <v>7.9850000000000003</v>
      </c>
      <c r="J29" s="31"/>
      <c r="K29" s="35" t="s">
        <v>567</v>
      </c>
    </row>
    <row r="30" spans="2:11" x14ac:dyDescent="0.25">
      <c r="B30" s="8" t="s">
        <v>1637</v>
      </c>
      <c r="C30" s="57" t="s">
        <v>395</v>
      </c>
      <c r="D30" s="54" t="s">
        <v>1638</v>
      </c>
      <c r="E30" s="6" t="s">
        <v>566</v>
      </c>
      <c r="F30" s="19">
        <v>500</v>
      </c>
      <c r="G30" s="24">
        <v>5018.37</v>
      </c>
      <c r="H30" s="24">
        <v>0.35</v>
      </c>
      <c r="I30" s="31">
        <v>7.2850000000000001</v>
      </c>
      <c r="J30" s="31"/>
      <c r="K30" s="35" t="s">
        <v>567</v>
      </c>
    </row>
    <row r="31" spans="2:11" x14ac:dyDescent="0.25">
      <c r="B31" s="8" t="s">
        <v>1639</v>
      </c>
      <c r="C31" s="57" t="s">
        <v>1150</v>
      </c>
      <c r="D31" s="54" t="s">
        <v>1640</v>
      </c>
      <c r="E31" s="6" t="s">
        <v>566</v>
      </c>
      <c r="F31" s="19">
        <v>500</v>
      </c>
      <c r="G31" s="24">
        <v>5005.21</v>
      </c>
      <c r="H31" s="24">
        <v>0.35</v>
      </c>
      <c r="I31" s="31">
        <v>7.51</v>
      </c>
      <c r="J31" s="31"/>
      <c r="K31" s="35" t="s">
        <v>567</v>
      </c>
    </row>
    <row r="32" spans="2:11" x14ac:dyDescent="0.25">
      <c r="B32" s="8" t="s">
        <v>1641</v>
      </c>
      <c r="C32" s="57" t="s">
        <v>1150</v>
      </c>
      <c r="D32" s="54" t="s">
        <v>1642</v>
      </c>
      <c r="E32" s="6" t="s">
        <v>566</v>
      </c>
      <c r="F32" s="19">
        <v>500</v>
      </c>
      <c r="G32" s="24">
        <v>4998.13</v>
      </c>
      <c r="H32" s="24">
        <v>0.35</v>
      </c>
      <c r="I32" s="31">
        <v>7.4</v>
      </c>
      <c r="J32" s="31"/>
      <c r="K32" s="35" t="s">
        <v>567</v>
      </c>
    </row>
    <row r="33" spans="2:11" x14ac:dyDescent="0.25">
      <c r="B33" s="8" t="s">
        <v>1643</v>
      </c>
      <c r="C33" s="57" t="s">
        <v>1150</v>
      </c>
      <c r="D33" s="54" t="s">
        <v>1644</v>
      </c>
      <c r="E33" s="6" t="s">
        <v>566</v>
      </c>
      <c r="F33" s="19">
        <v>500</v>
      </c>
      <c r="G33" s="24">
        <v>4987.67</v>
      </c>
      <c r="H33" s="24">
        <v>0.35</v>
      </c>
      <c r="I33" s="31">
        <v>6.9946999999999999</v>
      </c>
      <c r="J33" s="31"/>
      <c r="K33" s="35" t="s">
        <v>567</v>
      </c>
    </row>
    <row r="34" spans="2:11" x14ac:dyDescent="0.25">
      <c r="B34" s="8" t="s">
        <v>1645</v>
      </c>
      <c r="C34" s="57" t="s">
        <v>564</v>
      </c>
      <c r="D34" s="54" t="s">
        <v>1646</v>
      </c>
      <c r="E34" s="6" t="s">
        <v>1482</v>
      </c>
      <c r="F34" s="19">
        <v>500</v>
      </c>
      <c r="G34" s="24">
        <v>4985.95</v>
      </c>
      <c r="H34" s="24">
        <v>0.35</v>
      </c>
      <c r="I34" s="31">
        <v>7.5750000000000002</v>
      </c>
      <c r="J34" s="31"/>
      <c r="K34" s="35" t="s">
        <v>567</v>
      </c>
    </row>
    <row r="35" spans="2:11" x14ac:dyDescent="0.25">
      <c r="B35" s="8" t="s">
        <v>1647</v>
      </c>
      <c r="C35" s="57" t="s">
        <v>569</v>
      </c>
      <c r="D35" s="54" t="s">
        <v>1648</v>
      </c>
      <c r="E35" s="6" t="s">
        <v>1482</v>
      </c>
      <c r="F35" s="19">
        <v>500</v>
      </c>
      <c r="G35" s="24">
        <v>4941.83</v>
      </c>
      <c r="H35" s="24">
        <v>0.35</v>
      </c>
      <c r="I35" s="31">
        <v>7.3049999999999997</v>
      </c>
      <c r="J35" s="31"/>
      <c r="K35" s="35" t="s">
        <v>567</v>
      </c>
    </row>
    <row r="36" spans="2:11" x14ac:dyDescent="0.25">
      <c r="B36" s="8" t="s">
        <v>1649</v>
      </c>
      <c r="C36" s="57" t="s">
        <v>1332</v>
      </c>
      <c r="D36" s="54" t="s">
        <v>1650</v>
      </c>
      <c r="E36" s="6" t="s">
        <v>566</v>
      </c>
      <c r="F36" s="19">
        <v>450</v>
      </c>
      <c r="G36" s="24">
        <v>4504.3599999999997</v>
      </c>
      <c r="H36" s="24">
        <v>0.32</v>
      </c>
      <c r="I36" s="31">
        <v>7.89</v>
      </c>
      <c r="J36" s="31"/>
      <c r="K36" s="35" t="s">
        <v>567</v>
      </c>
    </row>
    <row r="37" spans="2:11" x14ac:dyDescent="0.25">
      <c r="B37" s="8" t="s">
        <v>1651</v>
      </c>
      <c r="C37" s="57" t="s">
        <v>398</v>
      </c>
      <c r="D37" s="54" t="s">
        <v>1652</v>
      </c>
      <c r="E37" s="6" t="s">
        <v>566</v>
      </c>
      <c r="F37" s="19">
        <v>400</v>
      </c>
      <c r="G37" s="24">
        <v>3951.2</v>
      </c>
      <c r="H37" s="24">
        <v>0.28000000000000003</v>
      </c>
      <c r="I37" s="31">
        <v>7.27</v>
      </c>
      <c r="J37" s="31"/>
      <c r="K37" s="35" t="s">
        <v>567</v>
      </c>
    </row>
    <row r="38" spans="2:11" x14ac:dyDescent="0.25">
      <c r="B38" s="8" t="s">
        <v>1653</v>
      </c>
      <c r="C38" s="57" t="s">
        <v>604</v>
      </c>
      <c r="D38" s="54" t="s">
        <v>1654</v>
      </c>
      <c r="E38" s="6" t="s">
        <v>566</v>
      </c>
      <c r="F38" s="19">
        <v>2500</v>
      </c>
      <c r="G38" s="24">
        <v>2500.2199999999998</v>
      </c>
      <c r="H38" s="24">
        <v>0.18</v>
      </c>
      <c r="I38" s="31">
        <v>7.4387999999999996</v>
      </c>
      <c r="J38" s="31"/>
      <c r="K38" s="35"/>
    </row>
    <row r="39" spans="2:11" x14ac:dyDescent="0.25">
      <c r="B39" s="8" t="s">
        <v>1655</v>
      </c>
      <c r="C39" s="57" t="s">
        <v>927</v>
      </c>
      <c r="D39" s="54" t="s">
        <v>1656</v>
      </c>
      <c r="E39" s="6" t="s">
        <v>566</v>
      </c>
      <c r="F39" s="19">
        <v>250</v>
      </c>
      <c r="G39" s="24">
        <v>2492.42</v>
      </c>
      <c r="H39" s="24">
        <v>0.17</v>
      </c>
      <c r="I39" s="31">
        <v>7.4048999999999996</v>
      </c>
      <c r="J39" s="31"/>
      <c r="K39" s="35" t="s">
        <v>567</v>
      </c>
    </row>
    <row r="40" spans="2:11" x14ac:dyDescent="0.25">
      <c r="B40" s="8" t="s">
        <v>1657</v>
      </c>
      <c r="C40" s="57" t="s">
        <v>1150</v>
      </c>
      <c r="D40" s="54" t="s">
        <v>1658</v>
      </c>
      <c r="E40" s="6" t="s">
        <v>566</v>
      </c>
      <c r="F40" s="19">
        <v>250</v>
      </c>
      <c r="G40" s="24">
        <v>2482.2199999999998</v>
      </c>
      <c r="H40" s="24">
        <v>0.17</v>
      </c>
      <c r="I40" s="31">
        <v>7.4950000000000001</v>
      </c>
      <c r="J40" s="31"/>
      <c r="K40" s="35" t="s">
        <v>567</v>
      </c>
    </row>
    <row r="41" spans="2:11" x14ac:dyDescent="0.25">
      <c r="B41" s="8" t="s">
        <v>1659</v>
      </c>
      <c r="C41" s="57" t="s">
        <v>1660</v>
      </c>
      <c r="D41" s="54" t="s">
        <v>1661</v>
      </c>
      <c r="E41" s="6" t="s">
        <v>566</v>
      </c>
      <c r="F41" s="19">
        <v>250</v>
      </c>
      <c r="G41" s="24">
        <v>2480.0100000000002</v>
      </c>
      <c r="H41" s="24">
        <v>0.17</v>
      </c>
      <c r="I41" s="31">
        <v>7.7298</v>
      </c>
      <c r="J41" s="31"/>
      <c r="K41" s="35" t="s">
        <v>567</v>
      </c>
    </row>
    <row r="42" spans="2:11" x14ac:dyDescent="0.25">
      <c r="B42" s="8" t="s">
        <v>1662</v>
      </c>
      <c r="C42" s="57" t="s">
        <v>604</v>
      </c>
      <c r="D42" s="54" t="s">
        <v>1663</v>
      </c>
      <c r="E42" s="6" t="s">
        <v>566</v>
      </c>
      <c r="F42" s="19">
        <v>250</v>
      </c>
      <c r="G42" s="24">
        <v>2466.69</v>
      </c>
      <c r="H42" s="24">
        <v>0.17</v>
      </c>
      <c r="I42" s="31">
        <v>7.21</v>
      </c>
      <c r="J42" s="31"/>
      <c r="K42" s="35" t="s">
        <v>567</v>
      </c>
    </row>
    <row r="43" spans="2:11" x14ac:dyDescent="0.25">
      <c r="B43" s="8" t="s">
        <v>1664</v>
      </c>
      <c r="C43" s="57" t="s">
        <v>1542</v>
      </c>
      <c r="D43" s="54" t="s">
        <v>1665</v>
      </c>
      <c r="E43" s="6" t="s">
        <v>566</v>
      </c>
      <c r="F43" s="19">
        <v>250</v>
      </c>
      <c r="G43" s="24">
        <v>2455.34</v>
      </c>
      <c r="H43" s="24">
        <v>0.17</v>
      </c>
      <c r="I43" s="31">
        <v>7.56</v>
      </c>
      <c r="J43" s="31"/>
      <c r="K43" s="35" t="s">
        <v>567</v>
      </c>
    </row>
    <row r="44" spans="2:11" x14ac:dyDescent="0.25">
      <c r="C44" s="58" t="s">
        <v>39</v>
      </c>
      <c r="D44" s="54"/>
      <c r="E44" s="6"/>
      <c r="F44" s="19"/>
      <c r="G44" s="25">
        <v>271174.65000000002</v>
      </c>
      <c r="H44" s="25">
        <v>19</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9</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10</v>
      </c>
      <c r="D52" s="54"/>
      <c r="E52" s="6"/>
      <c r="F52" s="19"/>
      <c r="G52" s="24"/>
      <c r="H52" s="24"/>
      <c r="I52" s="31"/>
      <c r="J52" s="31"/>
      <c r="K52" s="35"/>
    </row>
    <row r="53" spans="1:11" x14ac:dyDescent="0.25">
      <c r="B53" s="8" t="s">
        <v>1666</v>
      </c>
      <c r="C53" s="57" t="s">
        <v>1667</v>
      </c>
      <c r="D53" s="54" t="s">
        <v>1668</v>
      </c>
      <c r="E53" s="6" t="s">
        <v>640</v>
      </c>
      <c r="F53" s="19">
        <v>18100000</v>
      </c>
      <c r="G53" s="24">
        <v>18367.55</v>
      </c>
      <c r="H53" s="24">
        <v>1.29</v>
      </c>
      <c r="I53" s="31">
        <v>7.2277487999999996</v>
      </c>
      <c r="J53" s="31"/>
      <c r="K53" s="35"/>
    </row>
    <row r="54" spans="1:11" x14ac:dyDescent="0.25">
      <c r="B54" s="8" t="s">
        <v>1669</v>
      </c>
      <c r="C54" s="57" t="s">
        <v>1670</v>
      </c>
      <c r="D54" s="54" t="s">
        <v>1671</v>
      </c>
      <c r="E54" s="6" t="s">
        <v>640</v>
      </c>
      <c r="F54" s="19">
        <v>5000000</v>
      </c>
      <c r="G54" s="24">
        <v>5023.3100000000004</v>
      </c>
      <c r="H54" s="24">
        <v>0.35</v>
      </c>
      <c r="I54" s="31">
        <v>7.1637329999999997</v>
      </c>
      <c r="J54" s="31"/>
      <c r="K54" s="35"/>
    </row>
    <row r="55" spans="1:11" x14ac:dyDescent="0.25">
      <c r="B55" s="8" t="s">
        <v>1672</v>
      </c>
      <c r="C55" s="57" t="s">
        <v>1673</v>
      </c>
      <c r="D55" s="54" t="s">
        <v>1674</v>
      </c>
      <c r="E55" s="6" t="s">
        <v>640</v>
      </c>
      <c r="F55" s="19">
        <v>2600000</v>
      </c>
      <c r="G55" s="24">
        <v>2644.83</v>
      </c>
      <c r="H55" s="24">
        <v>0.19</v>
      </c>
      <c r="I55" s="31">
        <v>7.2277487999999996</v>
      </c>
      <c r="J55" s="31"/>
      <c r="K55" s="35"/>
    </row>
    <row r="56" spans="1:11" x14ac:dyDescent="0.25">
      <c r="B56" s="8" t="s">
        <v>1675</v>
      </c>
      <c r="C56" s="57" t="s">
        <v>1676</v>
      </c>
      <c r="D56" s="54" t="s">
        <v>1677</v>
      </c>
      <c r="E56" s="6" t="s">
        <v>640</v>
      </c>
      <c r="F56" s="19">
        <v>500000</v>
      </c>
      <c r="G56" s="24">
        <v>509.79</v>
      </c>
      <c r="H56" s="24">
        <v>0.04</v>
      </c>
      <c r="I56" s="31">
        <v>7.4393972000000002</v>
      </c>
      <c r="J56" s="31"/>
      <c r="K56" s="35"/>
    </row>
    <row r="57" spans="1:11" x14ac:dyDescent="0.25">
      <c r="C57" s="58" t="s">
        <v>39</v>
      </c>
      <c r="D57" s="54"/>
      <c r="E57" s="6"/>
      <c r="F57" s="19"/>
      <c r="G57" s="25">
        <v>26545.48</v>
      </c>
      <c r="H57" s="25">
        <v>1.87</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C60" s="59" t="s">
        <v>13</v>
      </c>
      <c r="D60" s="54"/>
      <c r="E60" s="6"/>
      <c r="F60" s="19"/>
      <c r="G60" s="24"/>
      <c r="H60" s="24"/>
      <c r="I60" s="31"/>
      <c r="J60" s="31"/>
      <c r="K60" s="35"/>
    </row>
    <row r="61" spans="1:11" x14ac:dyDescent="0.25">
      <c r="B61" s="8" t="s">
        <v>1678</v>
      </c>
      <c r="C61" s="57" t="s">
        <v>1139</v>
      </c>
      <c r="D61" s="54" t="s">
        <v>1679</v>
      </c>
      <c r="E61" s="6" t="s">
        <v>700</v>
      </c>
      <c r="F61" s="19">
        <v>10000</v>
      </c>
      <c r="G61" s="24">
        <v>49433.65</v>
      </c>
      <c r="H61" s="24">
        <v>3.47</v>
      </c>
      <c r="I61" s="31">
        <v>7.2102000000000004</v>
      </c>
      <c r="J61" s="31"/>
      <c r="K61" s="35" t="s">
        <v>567</v>
      </c>
    </row>
    <row r="62" spans="1:11" x14ac:dyDescent="0.25">
      <c r="B62" s="8" t="s">
        <v>1313</v>
      </c>
      <c r="C62" s="57" t="s">
        <v>381</v>
      </c>
      <c r="D62" s="54" t="s">
        <v>1314</v>
      </c>
      <c r="E62" s="6" t="s">
        <v>700</v>
      </c>
      <c r="F62" s="19">
        <v>10000</v>
      </c>
      <c r="G62" s="24">
        <v>47873.85</v>
      </c>
      <c r="H62" s="24">
        <v>3.36</v>
      </c>
      <c r="I62" s="31">
        <v>7.5750000000000002</v>
      </c>
      <c r="J62" s="31"/>
      <c r="K62" s="35" t="s">
        <v>567</v>
      </c>
    </row>
    <row r="63" spans="1:11" x14ac:dyDescent="0.25">
      <c r="B63" s="8" t="s">
        <v>1680</v>
      </c>
      <c r="C63" s="57" t="s">
        <v>4787</v>
      </c>
      <c r="D63" s="54" t="s">
        <v>1681</v>
      </c>
      <c r="E63" s="6" t="s">
        <v>700</v>
      </c>
      <c r="F63" s="19">
        <v>8000</v>
      </c>
      <c r="G63" s="24">
        <v>39850.959999999999</v>
      </c>
      <c r="H63" s="24">
        <v>2.79</v>
      </c>
      <c r="I63" s="31">
        <v>7.1845999999999997</v>
      </c>
      <c r="J63" s="31"/>
      <c r="K63" s="35" t="s">
        <v>567</v>
      </c>
    </row>
    <row r="64" spans="1:11" x14ac:dyDescent="0.25">
      <c r="B64" s="8" t="s">
        <v>1682</v>
      </c>
      <c r="C64" s="57" t="s">
        <v>58</v>
      </c>
      <c r="D64" s="54" t="s">
        <v>1683</v>
      </c>
      <c r="E64" s="6" t="s">
        <v>700</v>
      </c>
      <c r="F64" s="19">
        <v>8200</v>
      </c>
      <c r="G64" s="24">
        <v>38621.839999999997</v>
      </c>
      <c r="H64" s="24">
        <v>2.71</v>
      </c>
      <c r="I64" s="31">
        <v>7.75</v>
      </c>
      <c r="J64" s="31"/>
      <c r="K64" s="35" t="s">
        <v>567</v>
      </c>
    </row>
    <row r="65" spans="2:11" x14ac:dyDescent="0.25">
      <c r="B65" s="8" t="s">
        <v>1684</v>
      </c>
      <c r="C65" s="57" t="s">
        <v>927</v>
      </c>
      <c r="D65" s="54" t="s">
        <v>1685</v>
      </c>
      <c r="E65" s="6" t="s">
        <v>700</v>
      </c>
      <c r="F65" s="19">
        <v>6000</v>
      </c>
      <c r="G65" s="24">
        <v>28795.62</v>
      </c>
      <c r="H65" s="24">
        <v>2.02</v>
      </c>
      <c r="I65" s="31">
        <v>7.3750999999999998</v>
      </c>
      <c r="J65" s="31"/>
      <c r="K65" s="35" t="s">
        <v>567</v>
      </c>
    </row>
    <row r="66" spans="2:11" x14ac:dyDescent="0.25">
      <c r="B66" s="8" t="s">
        <v>1294</v>
      </c>
      <c r="C66" s="57" t="s">
        <v>1295</v>
      </c>
      <c r="D66" s="54" t="s">
        <v>1296</v>
      </c>
      <c r="E66" s="6" t="s">
        <v>700</v>
      </c>
      <c r="F66" s="19">
        <v>6000</v>
      </c>
      <c r="G66" s="24">
        <v>28757.16</v>
      </c>
      <c r="H66" s="24">
        <v>2.02</v>
      </c>
      <c r="I66" s="31">
        <v>7.6950000000000003</v>
      </c>
      <c r="J66" s="31"/>
      <c r="K66" s="35" t="s">
        <v>567</v>
      </c>
    </row>
    <row r="67" spans="2:11" x14ac:dyDescent="0.25">
      <c r="B67" s="8" t="s">
        <v>1686</v>
      </c>
      <c r="C67" s="57" t="s">
        <v>1472</v>
      </c>
      <c r="D67" s="54" t="s">
        <v>1687</v>
      </c>
      <c r="E67" s="6" t="s">
        <v>700</v>
      </c>
      <c r="F67" s="19">
        <v>5600</v>
      </c>
      <c r="G67" s="24">
        <v>27627.119999999999</v>
      </c>
      <c r="H67" s="24">
        <v>1.94</v>
      </c>
      <c r="I67" s="31">
        <v>7.1398000000000001</v>
      </c>
      <c r="J67" s="31"/>
      <c r="K67" s="35" t="s">
        <v>567</v>
      </c>
    </row>
    <row r="68" spans="2:11" x14ac:dyDescent="0.25">
      <c r="B68" s="8" t="s">
        <v>1292</v>
      </c>
      <c r="C68" s="57" t="s">
        <v>1171</v>
      </c>
      <c r="D68" s="54" t="s">
        <v>1293</v>
      </c>
      <c r="E68" s="6" t="s">
        <v>700</v>
      </c>
      <c r="F68" s="19">
        <v>5000</v>
      </c>
      <c r="G68" s="24">
        <v>23747.43</v>
      </c>
      <c r="H68" s="24">
        <v>1.67</v>
      </c>
      <c r="I68" s="31">
        <v>7.2649999999999997</v>
      </c>
      <c r="J68" s="31"/>
      <c r="K68" s="35" t="s">
        <v>567</v>
      </c>
    </row>
    <row r="69" spans="2:11" x14ac:dyDescent="0.25">
      <c r="B69" s="8" t="s">
        <v>1688</v>
      </c>
      <c r="C69" s="57" t="s">
        <v>211</v>
      </c>
      <c r="D69" s="54" t="s">
        <v>1689</v>
      </c>
      <c r="E69" s="6" t="s">
        <v>700</v>
      </c>
      <c r="F69" s="19">
        <v>5000</v>
      </c>
      <c r="G69" s="24">
        <v>23712.85</v>
      </c>
      <c r="H69" s="24">
        <v>1.66</v>
      </c>
      <c r="I69" s="31">
        <v>7.9249999999999998</v>
      </c>
      <c r="J69" s="31"/>
      <c r="K69" s="35" t="s">
        <v>567</v>
      </c>
    </row>
    <row r="70" spans="2:11" x14ac:dyDescent="0.25">
      <c r="B70" s="8" t="s">
        <v>1361</v>
      </c>
      <c r="C70" s="57" t="s">
        <v>58</v>
      </c>
      <c r="D70" s="54" t="s">
        <v>1362</v>
      </c>
      <c r="E70" s="6" t="s">
        <v>700</v>
      </c>
      <c r="F70" s="19">
        <v>4500</v>
      </c>
      <c r="G70" s="24">
        <v>22243.3</v>
      </c>
      <c r="H70" s="24">
        <v>1.56</v>
      </c>
      <c r="I70" s="31">
        <v>7.1398999999999999</v>
      </c>
      <c r="J70" s="31"/>
      <c r="K70" s="35" t="s">
        <v>567</v>
      </c>
    </row>
    <row r="71" spans="2:11" x14ac:dyDescent="0.25">
      <c r="B71" s="8" t="s">
        <v>1690</v>
      </c>
      <c r="C71" s="57" t="s">
        <v>1558</v>
      </c>
      <c r="D71" s="54" t="s">
        <v>1691</v>
      </c>
      <c r="E71" s="6" t="s">
        <v>700</v>
      </c>
      <c r="F71" s="19">
        <v>4500</v>
      </c>
      <c r="G71" s="24">
        <v>22230.68</v>
      </c>
      <c r="H71" s="24">
        <v>1.56</v>
      </c>
      <c r="I71" s="31">
        <v>7.37</v>
      </c>
      <c r="J71" s="31"/>
      <c r="K71" s="35" t="s">
        <v>567</v>
      </c>
    </row>
    <row r="72" spans="2:11" x14ac:dyDescent="0.25">
      <c r="B72" s="8" t="s">
        <v>1692</v>
      </c>
      <c r="C72" s="57" t="s">
        <v>589</v>
      </c>
      <c r="D72" s="54" t="s">
        <v>1693</v>
      </c>
      <c r="E72" s="6" t="s">
        <v>700</v>
      </c>
      <c r="F72" s="19">
        <v>4000</v>
      </c>
      <c r="G72" s="24">
        <v>19948.14</v>
      </c>
      <c r="H72" s="24">
        <v>1.4</v>
      </c>
      <c r="I72" s="31">
        <v>7.3007</v>
      </c>
      <c r="J72" s="31"/>
      <c r="K72" s="35" t="s">
        <v>567</v>
      </c>
    </row>
    <row r="73" spans="2:11" x14ac:dyDescent="0.25">
      <c r="B73" s="8" t="s">
        <v>1694</v>
      </c>
      <c r="C73" s="57" t="s">
        <v>4788</v>
      </c>
      <c r="D73" s="54" t="s">
        <v>1696</v>
      </c>
      <c r="E73" s="6" t="s">
        <v>700</v>
      </c>
      <c r="F73" s="19">
        <v>4000</v>
      </c>
      <c r="G73" s="24">
        <v>19829.82</v>
      </c>
      <c r="H73" s="24">
        <v>1.39</v>
      </c>
      <c r="I73" s="31">
        <v>7.6401000000000003</v>
      </c>
      <c r="J73" s="31"/>
      <c r="K73" s="35" t="s">
        <v>567</v>
      </c>
    </row>
    <row r="74" spans="2:11" x14ac:dyDescent="0.25">
      <c r="B74" s="8" t="s">
        <v>1697</v>
      </c>
      <c r="C74" s="57" t="s">
        <v>4788</v>
      </c>
      <c r="D74" s="54" t="s">
        <v>1698</v>
      </c>
      <c r="E74" s="6" t="s">
        <v>700</v>
      </c>
      <c r="F74" s="19">
        <v>4000</v>
      </c>
      <c r="G74" s="24">
        <v>19784.66</v>
      </c>
      <c r="H74" s="24">
        <v>1.39</v>
      </c>
      <c r="I74" s="31">
        <v>7.6398999999999999</v>
      </c>
      <c r="J74" s="31"/>
      <c r="K74" s="35" t="s">
        <v>567</v>
      </c>
    </row>
    <row r="75" spans="2:11" x14ac:dyDescent="0.25">
      <c r="B75" s="8" t="s">
        <v>1091</v>
      </c>
      <c r="C75" s="57" t="s">
        <v>564</v>
      </c>
      <c r="D75" s="54" t="s">
        <v>1092</v>
      </c>
      <c r="E75" s="6" t="s">
        <v>700</v>
      </c>
      <c r="F75" s="19">
        <v>4000</v>
      </c>
      <c r="G75" s="24">
        <v>19693.2</v>
      </c>
      <c r="H75" s="24">
        <v>1.38</v>
      </c>
      <c r="I75" s="31">
        <v>7.0202</v>
      </c>
      <c r="J75" s="31"/>
      <c r="K75" s="35"/>
    </row>
    <row r="76" spans="2:11" x14ac:dyDescent="0.25">
      <c r="B76" s="8" t="s">
        <v>1308</v>
      </c>
      <c r="C76" s="57" t="s">
        <v>441</v>
      </c>
      <c r="D76" s="54" t="s">
        <v>1309</v>
      </c>
      <c r="E76" s="6" t="s">
        <v>700</v>
      </c>
      <c r="F76" s="19">
        <v>4000</v>
      </c>
      <c r="G76" s="24">
        <v>19671.84</v>
      </c>
      <c r="H76" s="24">
        <v>1.38</v>
      </c>
      <c r="I76" s="31">
        <v>7.08</v>
      </c>
      <c r="J76" s="31"/>
      <c r="K76" s="35" t="s">
        <v>567</v>
      </c>
    </row>
    <row r="77" spans="2:11" x14ac:dyDescent="0.25">
      <c r="B77" s="8" t="s">
        <v>1699</v>
      </c>
      <c r="C77" s="57" t="s">
        <v>1311</v>
      </c>
      <c r="D77" s="54" t="s">
        <v>1700</v>
      </c>
      <c r="E77" s="6" t="s">
        <v>700</v>
      </c>
      <c r="F77" s="19">
        <v>3000</v>
      </c>
      <c r="G77" s="24">
        <v>14921.46</v>
      </c>
      <c r="H77" s="24">
        <v>1.05</v>
      </c>
      <c r="I77" s="31">
        <v>7.3898999999999999</v>
      </c>
      <c r="J77" s="31"/>
      <c r="K77" s="35" t="s">
        <v>567</v>
      </c>
    </row>
    <row r="78" spans="2:11" x14ac:dyDescent="0.25">
      <c r="B78" s="8" t="s">
        <v>1701</v>
      </c>
      <c r="C78" s="57" t="s">
        <v>927</v>
      </c>
      <c r="D78" s="54" t="s">
        <v>1702</v>
      </c>
      <c r="E78" s="6" t="s">
        <v>700</v>
      </c>
      <c r="F78" s="19">
        <v>2000</v>
      </c>
      <c r="G78" s="24">
        <v>9609.7199999999993</v>
      </c>
      <c r="H78" s="24">
        <v>0.67</v>
      </c>
      <c r="I78" s="31">
        <v>7.3750999999999998</v>
      </c>
      <c r="J78" s="31"/>
      <c r="K78" s="35" t="s">
        <v>567</v>
      </c>
    </row>
    <row r="79" spans="2:11" x14ac:dyDescent="0.25">
      <c r="B79" s="8" t="s">
        <v>1303</v>
      </c>
      <c r="C79" s="57" t="s">
        <v>1304</v>
      </c>
      <c r="D79" s="54" t="s">
        <v>1305</v>
      </c>
      <c r="E79" s="6" t="s">
        <v>700</v>
      </c>
      <c r="F79" s="19">
        <v>2000</v>
      </c>
      <c r="G79" s="24">
        <v>9601.7099999999991</v>
      </c>
      <c r="H79" s="24">
        <v>0.67</v>
      </c>
      <c r="I79" s="31">
        <v>8.3650000000000002</v>
      </c>
      <c r="J79" s="31"/>
      <c r="K79" s="35" t="s">
        <v>567</v>
      </c>
    </row>
    <row r="80" spans="2:11" x14ac:dyDescent="0.25">
      <c r="B80" s="8" t="s">
        <v>1703</v>
      </c>
      <c r="C80" s="57" t="s">
        <v>1704</v>
      </c>
      <c r="D80" s="54" t="s">
        <v>1705</v>
      </c>
      <c r="E80" s="6" t="s">
        <v>700</v>
      </c>
      <c r="F80" s="19">
        <v>1400</v>
      </c>
      <c r="G80" s="24">
        <v>6817.19</v>
      </c>
      <c r="H80" s="24">
        <v>0.48</v>
      </c>
      <c r="I80" s="31">
        <v>8.2949999999999999</v>
      </c>
      <c r="J80" s="31"/>
      <c r="K80" s="35" t="s">
        <v>567</v>
      </c>
    </row>
    <row r="81" spans="2:11" x14ac:dyDescent="0.25">
      <c r="B81" s="8" t="s">
        <v>1706</v>
      </c>
      <c r="C81" s="57" t="s">
        <v>1704</v>
      </c>
      <c r="D81" s="54" t="s">
        <v>1707</v>
      </c>
      <c r="E81" s="6" t="s">
        <v>700</v>
      </c>
      <c r="F81" s="19">
        <v>1200</v>
      </c>
      <c r="G81" s="24">
        <v>5960.66</v>
      </c>
      <c r="H81" s="24">
        <v>0.42</v>
      </c>
      <c r="I81" s="31">
        <v>8.0303000000000004</v>
      </c>
      <c r="J81" s="31"/>
      <c r="K81" s="35" t="s">
        <v>567</v>
      </c>
    </row>
    <row r="82" spans="2:11" x14ac:dyDescent="0.25">
      <c r="B82" s="8" t="s">
        <v>1708</v>
      </c>
      <c r="C82" s="57" t="s">
        <v>1704</v>
      </c>
      <c r="D82" s="54" t="s">
        <v>1709</v>
      </c>
      <c r="E82" s="6" t="s">
        <v>700</v>
      </c>
      <c r="F82" s="19">
        <v>1200</v>
      </c>
      <c r="G82" s="24">
        <v>5920.06</v>
      </c>
      <c r="H82" s="24">
        <v>0.42</v>
      </c>
      <c r="I82" s="31">
        <v>8.0799000000000003</v>
      </c>
      <c r="J82" s="31"/>
      <c r="K82" s="35" t="s">
        <v>567</v>
      </c>
    </row>
    <row r="83" spans="2:11" x14ac:dyDescent="0.25">
      <c r="B83" s="8" t="s">
        <v>1710</v>
      </c>
      <c r="C83" s="57" t="s">
        <v>1704</v>
      </c>
      <c r="D83" s="54" t="s">
        <v>1711</v>
      </c>
      <c r="E83" s="6" t="s">
        <v>700</v>
      </c>
      <c r="F83" s="19">
        <v>1200</v>
      </c>
      <c r="G83" s="24">
        <v>5882.8</v>
      </c>
      <c r="H83" s="24">
        <v>0.41</v>
      </c>
      <c r="I83" s="31">
        <v>8.08</v>
      </c>
      <c r="J83" s="31"/>
      <c r="K83" s="35" t="s">
        <v>567</v>
      </c>
    </row>
    <row r="84" spans="2:11" x14ac:dyDescent="0.25">
      <c r="B84" s="8" t="s">
        <v>1319</v>
      </c>
      <c r="C84" s="57" t="s">
        <v>211</v>
      </c>
      <c r="D84" s="54" t="s">
        <v>1320</v>
      </c>
      <c r="E84" s="6" t="s">
        <v>700</v>
      </c>
      <c r="F84" s="19">
        <v>500</v>
      </c>
      <c r="G84" s="24">
        <v>2368.85</v>
      </c>
      <c r="H84" s="24">
        <v>0.17</v>
      </c>
      <c r="I84" s="31">
        <v>7.9249999999999998</v>
      </c>
      <c r="J84" s="31"/>
      <c r="K84" s="35" t="s">
        <v>567</v>
      </c>
    </row>
    <row r="85" spans="2:11" x14ac:dyDescent="0.25">
      <c r="C85" s="58" t="s">
        <v>39</v>
      </c>
      <c r="D85" s="54"/>
      <c r="E85" s="6"/>
      <c r="F85" s="19"/>
      <c r="G85" s="25">
        <v>512904.57</v>
      </c>
      <c r="H85" s="25">
        <v>35.99</v>
      </c>
      <c r="I85" s="31"/>
      <c r="J85" s="31"/>
      <c r="K85" s="35"/>
    </row>
    <row r="86" spans="2:11" x14ac:dyDescent="0.25">
      <c r="C86" s="57"/>
      <c r="D86" s="54"/>
      <c r="E86" s="6"/>
      <c r="F86" s="19"/>
      <c r="G86" s="24"/>
      <c r="H86" s="24"/>
      <c r="I86" s="31"/>
      <c r="J86" s="31"/>
      <c r="K86" s="35"/>
    </row>
    <row r="87" spans="2:11" x14ac:dyDescent="0.25">
      <c r="C87" s="59" t="s">
        <v>14</v>
      </c>
      <c r="D87" s="54"/>
      <c r="E87" s="6"/>
      <c r="F87" s="19"/>
      <c r="G87" s="24"/>
      <c r="H87" s="24"/>
      <c r="I87" s="31"/>
      <c r="J87" s="31"/>
      <c r="K87" s="35"/>
    </row>
    <row r="88" spans="2:11" x14ac:dyDescent="0.25">
      <c r="B88" s="8" t="s">
        <v>1415</v>
      </c>
      <c r="C88" s="57" t="s">
        <v>564</v>
      </c>
      <c r="D88" s="54" t="s">
        <v>1416</v>
      </c>
      <c r="E88" s="6" t="s">
        <v>700</v>
      </c>
      <c r="F88" s="19">
        <v>8000</v>
      </c>
      <c r="G88" s="24">
        <v>37395.440000000002</v>
      </c>
      <c r="H88" s="24">
        <v>2.62</v>
      </c>
      <c r="I88" s="31">
        <v>7.4550999999999998</v>
      </c>
      <c r="J88" s="31"/>
      <c r="K88" s="35"/>
    </row>
    <row r="89" spans="2:11" x14ac:dyDescent="0.25">
      <c r="B89" s="8" t="s">
        <v>1365</v>
      </c>
      <c r="C89" s="57" t="s">
        <v>1191</v>
      </c>
      <c r="D89" s="54" t="s">
        <v>1366</v>
      </c>
      <c r="E89" s="6" t="s">
        <v>700</v>
      </c>
      <c r="F89" s="19">
        <v>5000</v>
      </c>
      <c r="G89" s="24">
        <v>23915.45</v>
      </c>
      <c r="H89" s="24">
        <v>1.68</v>
      </c>
      <c r="I89" s="31">
        <v>7.26</v>
      </c>
      <c r="J89" s="31"/>
      <c r="K89" s="35" t="s">
        <v>567</v>
      </c>
    </row>
    <row r="90" spans="2:11" x14ac:dyDescent="0.25">
      <c r="B90" s="8" t="s">
        <v>1405</v>
      </c>
      <c r="C90" s="57" t="s">
        <v>438</v>
      </c>
      <c r="D90" s="54" t="s">
        <v>1406</v>
      </c>
      <c r="E90" s="6" t="s">
        <v>700</v>
      </c>
      <c r="F90" s="19">
        <v>5000</v>
      </c>
      <c r="G90" s="24">
        <v>23809.53</v>
      </c>
      <c r="H90" s="24">
        <v>1.67</v>
      </c>
      <c r="I90" s="31">
        <v>7.3</v>
      </c>
      <c r="J90" s="31"/>
      <c r="K90" s="35" t="s">
        <v>567</v>
      </c>
    </row>
    <row r="91" spans="2:11" x14ac:dyDescent="0.25">
      <c r="B91" s="8" t="s">
        <v>1367</v>
      </c>
      <c r="C91" s="57" t="s">
        <v>1196</v>
      </c>
      <c r="D91" s="54" t="s">
        <v>1368</v>
      </c>
      <c r="E91" s="6" t="s">
        <v>1129</v>
      </c>
      <c r="F91" s="19">
        <v>5000</v>
      </c>
      <c r="G91" s="24">
        <v>23758.73</v>
      </c>
      <c r="H91" s="24">
        <v>1.67</v>
      </c>
      <c r="I91" s="31">
        <v>7.42</v>
      </c>
      <c r="J91" s="31"/>
      <c r="K91" s="35" t="s">
        <v>567</v>
      </c>
    </row>
    <row r="92" spans="2:11" x14ac:dyDescent="0.25">
      <c r="B92" s="8" t="s">
        <v>1712</v>
      </c>
      <c r="C92" s="57" t="s">
        <v>62</v>
      </c>
      <c r="D92" s="54" t="s">
        <v>1713</v>
      </c>
      <c r="E92" s="6" t="s">
        <v>1129</v>
      </c>
      <c r="F92" s="19">
        <v>4500</v>
      </c>
      <c r="G92" s="24">
        <v>22197.87</v>
      </c>
      <c r="H92" s="24">
        <v>1.56</v>
      </c>
      <c r="I92" s="31">
        <v>6.8998999999999997</v>
      </c>
      <c r="J92" s="31"/>
      <c r="K92" s="35"/>
    </row>
    <row r="93" spans="2:11" x14ac:dyDescent="0.25">
      <c r="B93" s="8" t="s">
        <v>1714</v>
      </c>
      <c r="C93" s="57" t="s">
        <v>120</v>
      </c>
      <c r="D93" s="54" t="s">
        <v>1715</v>
      </c>
      <c r="E93" s="6" t="s">
        <v>700</v>
      </c>
      <c r="F93" s="19">
        <v>4000</v>
      </c>
      <c r="G93" s="24">
        <v>19745.8</v>
      </c>
      <c r="H93" s="24">
        <v>1.38</v>
      </c>
      <c r="I93" s="31">
        <v>6.9100999999999999</v>
      </c>
      <c r="J93" s="31"/>
      <c r="K93" s="35" t="s">
        <v>567</v>
      </c>
    </row>
    <row r="94" spans="2:11" x14ac:dyDescent="0.25">
      <c r="B94" s="8" t="s">
        <v>1716</v>
      </c>
      <c r="C94" s="57" t="s">
        <v>105</v>
      </c>
      <c r="D94" s="54" t="s">
        <v>1717</v>
      </c>
      <c r="E94" s="6" t="s">
        <v>1121</v>
      </c>
      <c r="F94" s="19">
        <v>4000</v>
      </c>
      <c r="G94" s="24">
        <v>19363.3</v>
      </c>
      <c r="H94" s="24">
        <v>1.36</v>
      </c>
      <c r="I94" s="31">
        <v>7.23</v>
      </c>
      <c r="J94" s="31"/>
      <c r="K94" s="35" t="s">
        <v>567</v>
      </c>
    </row>
    <row r="95" spans="2:11" x14ac:dyDescent="0.25">
      <c r="B95" s="8" t="s">
        <v>1718</v>
      </c>
      <c r="C95" s="57" t="s">
        <v>120</v>
      </c>
      <c r="D95" s="54" t="s">
        <v>1719</v>
      </c>
      <c r="E95" s="6" t="s">
        <v>700</v>
      </c>
      <c r="F95" s="19">
        <v>3700</v>
      </c>
      <c r="G95" s="24">
        <v>17447.09</v>
      </c>
      <c r="H95" s="24">
        <v>1.22</v>
      </c>
      <c r="I95" s="31">
        <v>7.3425000000000002</v>
      </c>
      <c r="J95" s="31"/>
      <c r="K95" s="35" t="s">
        <v>567</v>
      </c>
    </row>
    <row r="96" spans="2:11" x14ac:dyDescent="0.25">
      <c r="B96" s="8" t="s">
        <v>1373</v>
      </c>
      <c r="C96" s="57" t="s">
        <v>1225</v>
      </c>
      <c r="D96" s="54" t="s">
        <v>1374</v>
      </c>
      <c r="E96" s="6" t="s">
        <v>1129</v>
      </c>
      <c r="F96" s="19">
        <v>3000</v>
      </c>
      <c r="G96" s="24">
        <v>14443.26</v>
      </c>
      <c r="H96" s="24">
        <v>1.01</v>
      </c>
      <c r="I96" s="31">
        <v>7.2899000000000003</v>
      </c>
      <c r="J96" s="31"/>
      <c r="K96" s="35" t="s">
        <v>567</v>
      </c>
    </row>
    <row r="97" spans="2:11" x14ac:dyDescent="0.25">
      <c r="B97" s="8" t="s">
        <v>1377</v>
      </c>
      <c r="C97" s="57" t="s">
        <v>705</v>
      </c>
      <c r="D97" s="54" t="s">
        <v>1378</v>
      </c>
      <c r="E97" s="6" t="s">
        <v>700</v>
      </c>
      <c r="F97" s="19">
        <v>3000</v>
      </c>
      <c r="G97" s="24">
        <v>14340.35</v>
      </c>
      <c r="H97" s="24">
        <v>1.01</v>
      </c>
      <c r="I97" s="31">
        <v>7.3</v>
      </c>
      <c r="J97" s="31"/>
      <c r="K97" s="35" t="s">
        <v>567</v>
      </c>
    </row>
    <row r="98" spans="2:11" x14ac:dyDescent="0.25">
      <c r="B98" s="8" t="s">
        <v>1607</v>
      </c>
      <c r="C98" s="57" t="s">
        <v>62</v>
      </c>
      <c r="D98" s="54" t="s">
        <v>1608</v>
      </c>
      <c r="E98" s="6" t="s">
        <v>1129</v>
      </c>
      <c r="F98" s="19">
        <v>3000</v>
      </c>
      <c r="G98" s="24">
        <v>14139.17</v>
      </c>
      <c r="H98" s="24">
        <v>0.99</v>
      </c>
      <c r="I98" s="31">
        <v>7.31</v>
      </c>
      <c r="J98" s="31"/>
      <c r="K98" s="35" t="s">
        <v>567</v>
      </c>
    </row>
    <row r="99" spans="2:11" x14ac:dyDescent="0.25">
      <c r="B99" s="8" t="s">
        <v>1383</v>
      </c>
      <c r="C99" s="57" t="s">
        <v>705</v>
      </c>
      <c r="D99" s="54" t="s">
        <v>1384</v>
      </c>
      <c r="E99" s="6" t="s">
        <v>700</v>
      </c>
      <c r="F99" s="19">
        <v>3000</v>
      </c>
      <c r="G99" s="24">
        <v>14078.42</v>
      </c>
      <c r="H99" s="24">
        <v>0.99</v>
      </c>
      <c r="I99" s="31">
        <v>7.49</v>
      </c>
      <c r="J99" s="31"/>
      <c r="K99" s="35" t="s">
        <v>567</v>
      </c>
    </row>
    <row r="100" spans="2:11" x14ac:dyDescent="0.25">
      <c r="B100" s="8" t="s">
        <v>1399</v>
      </c>
      <c r="C100" s="57" t="s">
        <v>705</v>
      </c>
      <c r="D100" s="54" t="s">
        <v>1400</v>
      </c>
      <c r="E100" s="6" t="s">
        <v>700</v>
      </c>
      <c r="F100" s="19">
        <v>2500</v>
      </c>
      <c r="G100" s="24">
        <v>12014.94</v>
      </c>
      <c r="H100" s="24">
        <v>0.84</v>
      </c>
      <c r="I100" s="31">
        <v>7.2949999999999999</v>
      </c>
      <c r="J100" s="31"/>
      <c r="K100" s="35" t="s">
        <v>567</v>
      </c>
    </row>
    <row r="101" spans="2:11" x14ac:dyDescent="0.25">
      <c r="B101" s="8" t="s">
        <v>1720</v>
      </c>
      <c r="C101" s="57" t="s">
        <v>1186</v>
      </c>
      <c r="D101" s="54" t="s">
        <v>1721</v>
      </c>
      <c r="E101" s="6" t="s">
        <v>700</v>
      </c>
      <c r="F101" s="19">
        <v>2000</v>
      </c>
      <c r="G101" s="24">
        <v>9930.0400000000009</v>
      </c>
      <c r="H101" s="24">
        <v>0.7</v>
      </c>
      <c r="I101" s="31">
        <v>6.9500999999999999</v>
      </c>
      <c r="J101" s="31"/>
      <c r="K101" s="35" t="s">
        <v>567</v>
      </c>
    </row>
    <row r="102" spans="2:11" x14ac:dyDescent="0.25">
      <c r="B102" s="8" t="s">
        <v>1389</v>
      </c>
      <c r="C102" s="57" t="s">
        <v>1186</v>
      </c>
      <c r="D102" s="54" t="s">
        <v>1390</v>
      </c>
      <c r="E102" s="6" t="s">
        <v>700</v>
      </c>
      <c r="F102" s="19">
        <v>2000</v>
      </c>
      <c r="G102" s="24">
        <v>9703.67</v>
      </c>
      <c r="H102" s="24">
        <v>0.68</v>
      </c>
      <c r="I102" s="31">
        <v>7.1451000000000002</v>
      </c>
      <c r="J102" s="31"/>
      <c r="K102" s="35" t="s">
        <v>567</v>
      </c>
    </row>
    <row r="103" spans="2:11" x14ac:dyDescent="0.25">
      <c r="B103" s="8" t="s">
        <v>1722</v>
      </c>
      <c r="C103" s="57" t="s">
        <v>306</v>
      </c>
      <c r="D103" s="54" t="s">
        <v>1723</v>
      </c>
      <c r="E103" s="6" t="s">
        <v>1121</v>
      </c>
      <c r="F103" s="19">
        <v>2000</v>
      </c>
      <c r="G103" s="24">
        <v>9675.3700000000008</v>
      </c>
      <c r="H103" s="24">
        <v>0.68</v>
      </c>
      <c r="I103" s="31">
        <v>7.1200999999999999</v>
      </c>
      <c r="J103" s="31"/>
      <c r="K103" s="35" t="s">
        <v>567</v>
      </c>
    </row>
    <row r="104" spans="2:11" x14ac:dyDescent="0.25">
      <c r="B104" s="8" t="s">
        <v>1393</v>
      </c>
      <c r="C104" s="57" t="s">
        <v>66</v>
      </c>
      <c r="D104" s="54" t="s">
        <v>1394</v>
      </c>
      <c r="E104" s="6" t="s">
        <v>700</v>
      </c>
      <c r="F104" s="19">
        <v>2000</v>
      </c>
      <c r="G104" s="24">
        <v>9566.74</v>
      </c>
      <c r="H104" s="24">
        <v>0.67</v>
      </c>
      <c r="I104" s="31">
        <v>7.2500999999999998</v>
      </c>
      <c r="J104" s="31"/>
      <c r="K104" s="35" t="s">
        <v>567</v>
      </c>
    </row>
    <row r="105" spans="2:11" x14ac:dyDescent="0.25">
      <c r="B105" s="8" t="s">
        <v>1381</v>
      </c>
      <c r="C105" s="57" t="s">
        <v>66</v>
      </c>
      <c r="D105" s="54" t="s">
        <v>1382</v>
      </c>
      <c r="E105" s="6" t="s">
        <v>700</v>
      </c>
      <c r="F105" s="19">
        <v>2000</v>
      </c>
      <c r="G105" s="24">
        <v>9394.09</v>
      </c>
      <c r="H105" s="24">
        <v>0.66</v>
      </c>
      <c r="I105" s="31">
        <v>7.38</v>
      </c>
      <c r="J105" s="31"/>
      <c r="K105" s="35" t="s">
        <v>567</v>
      </c>
    </row>
    <row r="106" spans="2:11" x14ac:dyDescent="0.25">
      <c r="B106" s="8" t="s">
        <v>1401</v>
      </c>
      <c r="C106" s="57" t="s">
        <v>66</v>
      </c>
      <c r="D106" s="54" t="s">
        <v>1402</v>
      </c>
      <c r="E106" s="6" t="s">
        <v>700</v>
      </c>
      <c r="F106" s="19">
        <v>1500</v>
      </c>
      <c r="G106" s="24">
        <v>7133.83</v>
      </c>
      <c r="H106" s="24">
        <v>0.5</v>
      </c>
      <c r="I106" s="31">
        <v>7.29</v>
      </c>
      <c r="J106" s="31"/>
      <c r="K106" s="35" t="s">
        <v>567</v>
      </c>
    </row>
    <row r="107" spans="2:11" x14ac:dyDescent="0.25">
      <c r="B107" s="8" t="s">
        <v>1385</v>
      </c>
      <c r="C107" s="57" t="s">
        <v>120</v>
      </c>
      <c r="D107" s="54" t="s">
        <v>1386</v>
      </c>
      <c r="E107" s="6" t="s">
        <v>700</v>
      </c>
      <c r="F107" s="19">
        <v>1000</v>
      </c>
      <c r="G107" s="24">
        <v>4845.29</v>
      </c>
      <c r="H107" s="24">
        <v>0.34</v>
      </c>
      <c r="I107" s="31">
        <v>7.15</v>
      </c>
      <c r="J107" s="31"/>
      <c r="K107" s="35" t="s">
        <v>567</v>
      </c>
    </row>
    <row r="108" spans="2:11" x14ac:dyDescent="0.25">
      <c r="B108" s="8" t="s">
        <v>1724</v>
      </c>
      <c r="C108" s="57" t="s">
        <v>306</v>
      </c>
      <c r="D108" s="54" t="s">
        <v>1725</v>
      </c>
      <c r="E108" s="6" t="s">
        <v>1121</v>
      </c>
      <c r="F108" s="19">
        <v>500</v>
      </c>
      <c r="G108" s="24">
        <v>2465.9699999999998</v>
      </c>
      <c r="H108" s="24">
        <v>0.17</v>
      </c>
      <c r="I108" s="31">
        <v>6.8998999999999997</v>
      </c>
      <c r="J108" s="31"/>
      <c r="K108" s="35"/>
    </row>
    <row r="109" spans="2:11" x14ac:dyDescent="0.25">
      <c r="B109" s="8" t="s">
        <v>1407</v>
      </c>
      <c r="C109" s="57" t="s">
        <v>564</v>
      </c>
      <c r="D109" s="54" t="s">
        <v>1408</v>
      </c>
      <c r="E109" s="6" t="s">
        <v>700</v>
      </c>
      <c r="F109" s="19">
        <v>500</v>
      </c>
      <c r="G109" s="24">
        <v>2406.9299999999998</v>
      </c>
      <c r="H109" s="24">
        <v>0.17</v>
      </c>
      <c r="I109" s="31">
        <v>7.2750000000000004</v>
      </c>
      <c r="J109" s="31"/>
      <c r="K109" s="35" t="s">
        <v>567</v>
      </c>
    </row>
    <row r="110" spans="2:11" x14ac:dyDescent="0.25">
      <c r="C110" s="58" t="s">
        <v>39</v>
      </c>
      <c r="D110" s="54"/>
      <c r="E110" s="6"/>
      <c r="F110" s="19"/>
      <c r="G110" s="25">
        <v>321771.28000000003</v>
      </c>
      <c r="H110" s="25">
        <v>22.57</v>
      </c>
      <c r="I110" s="31"/>
      <c r="J110" s="31"/>
      <c r="K110" s="35"/>
    </row>
    <row r="111" spans="2:11" x14ac:dyDescent="0.25">
      <c r="C111" s="57"/>
      <c r="D111" s="54"/>
      <c r="E111" s="6"/>
      <c r="F111" s="19"/>
      <c r="G111" s="24"/>
      <c r="H111" s="24"/>
      <c r="I111" s="31"/>
      <c r="J111" s="31"/>
      <c r="K111" s="35"/>
    </row>
    <row r="112" spans="2:11" x14ac:dyDescent="0.25">
      <c r="C112" s="59" t="s">
        <v>15</v>
      </c>
      <c r="D112" s="54"/>
      <c r="E112" s="6"/>
      <c r="F112" s="19"/>
      <c r="G112" s="24"/>
      <c r="H112" s="24"/>
      <c r="I112" s="31"/>
      <c r="J112" s="31"/>
      <c r="K112" s="35"/>
    </row>
    <row r="113" spans="2:11" x14ac:dyDescent="0.25">
      <c r="B113" s="8" t="s">
        <v>1263</v>
      </c>
      <c r="C113" s="57" t="s">
        <v>1264</v>
      </c>
      <c r="D113" s="54" t="s">
        <v>1265</v>
      </c>
      <c r="E113" s="6" t="s">
        <v>640</v>
      </c>
      <c r="F113" s="19">
        <v>92000000</v>
      </c>
      <c r="G113" s="24">
        <v>91442.48</v>
      </c>
      <c r="H113" s="24">
        <v>6.41</v>
      </c>
      <c r="I113" s="31">
        <v>6.7442000000000002</v>
      </c>
      <c r="J113" s="31"/>
      <c r="K113" s="35"/>
    </row>
    <row r="114" spans="2:11" x14ac:dyDescent="0.25">
      <c r="B114" s="8" t="s">
        <v>1726</v>
      </c>
      <c r="C114" s="57" t="s">
        <v>1727</v>
      </c>
      <c r="D114" s="54" t="s">
        <v>1728</v>
      </c>
      <c r="E114" s="6" t="s">
        <v>640</v>
      </c>
      <c r="F114" s="19">
        <v>68945000</v>
      </c>
      <c r="G114" s="24">
        <v>68175.92</v>
      </c>
      <c r="H114" s="24">
        <v>4.78</v>
      </c>
      <c r="I114" s="31">
        <v>6.75</v>
      </c>
      <c r="J114" s="31"/>
      <c r="K114" s="35"/>
    </row>
    <row r="115" spans="2:11" x14ac:dyDescent="0.25">
      <c r="B115" s="8" t="s">
        <v>1427</v>
      </c>
      <c r="C115" s="57" t="s">
        <v>1428</v>
      </c>
      <c r="D115" s="54" t="s">
        <v>1429</v>
      </c>
      <c r="E115" s="6" t="s">
        <v>640</v>
      </c>
      <c r="F115" s="19">
        <v>45000000</v>
      </c>
      <c r="G115" s="24">
        <v>44323.29</v>
      </c>
      <c r="H115" s="24">
        <v>3.11</v>
      </c>
      <c r="I115" s="31">
        <v>6.7142999999999997</v>
      </c>
      <c r="J115" s="31"/>
      <c r="K115" s="35"/>
    </row>
    <row r="116" spans="2:11" x14ac:dyDescent="0.25">
      <c r="B116" s="8" t="s">
        <v>1257</v>
      </c>
      <c r="C116" s="57" t="s">
        <v>1258</v>
      </c>
      <c r="D116" s="54" t="s">
        <v>1259</v>
      </c>
      <c r="E116" s="6" t="s">
        <v>640</v>
      </c>
      <c r="F116" s="19">
        <v>25000000</v>
      </c>
      <c r="G116" s="24">
        <v>24721.75</v>
      </c>
      <c r="H116" s="24">
        <v>1.73</v>
      </c>
      <c r="I116" s="31">
        <v>6.7350000000000003</v>
      </c>
      <c r="J116" s="31"/>
      <c r="K116" s="35"/>
    </row>
    <row r="117" spans="2:11" x14ac:dyDescent="0.25">
      <c r="B117" s="8" t="s">
        <v>1433</v>
      </c>
      <c r="C117" s="57" t="s">
        <v>1434</v>
      </c>
      <c r="D117" s="54" t="s">
        <v>1435</v>
      </c>
      <c r="E117" s="6" t="s">
        <v>640</v>
      </c>
      <c r="F117" s="19">
        <v>20000000</v>
      </c>
      <c r="G117" s="24">
        <v>19730.240000000002</v>
      </c>
      <c r="H117" s="24">
        <v>1.38</v>
      </c>
      <c r="I117" s="31">
        <v>6.6542000000000003</v>
      </c>
      <c r="J117" s="31"/>
      <c r="K117" s="35"/>
    </row>
    <row r="118" spans="2:11" x14ac:dyDescent="0.25">
      <c r="B118" s="8" t="s">
        <v>1729</v>
      </c>
      <c r="C118" s="57" t="s">
        <v>1730</v>
      </c>
      <c r="D118" s="54" t="s">
        <v>1731</v>
      </c>
      <c r="E118" s="6" t="s">
        <v>640</v>
      </c>
      <c r="F118" s="19">
        <v>10000000</v>
      </c>
      <c r="G118" s="24">
        <v>9551.61</v>
      </c>
      <c r="H118" s="24">
        <v>0.67</v>
      </c>
      <c r="I118" s="31">
        <v>6.8537999999999997</v>
      </c>
      <c r="J118" s="31"/>
      <c r="K118" s="35"/>
    </row>
    <row r="119" spans="2:11" x14ac:dyDescent="0.25">
      <c r="B119" s="8" t="s">
        <v>1732</v>
      </c>
      <c r="C119" s="57" t="s">
        <v>1733</v>
      </c>
      <c r="D119" s="54" t="s">
        <v>1734</v>
      </c>
      <c r="E119" s="6" t="s">
        <v>640</v>
      </c>
      <c r="F119" s="19">
        <v>4184100</v>
      </c>
      <c r="G119" s="24">
        <v>4084.18</v>
      </c>
      <c r="H119" s="24">
        <v>0.28999999999999998</v>
      </c>
      <c r="I119" s="31">
        <v>6.8167</v>
      </c>
      <c r="J119" s="31"/>
      <c r="K119" s="35"/>
    </row>
    <row r="120" spans="2:11" x14ac:dyDescent="0.25">
      <c r="B120" s="8" t="s">
        <v>1735</v>
      </c>
      <c r="C120" s="57" t="s">
        <v>1736</v>
      </c>
      <c r="D120" s="54" t="s">
        <v>1737</v>
      </c>
      <c r="E120" s="6" t="s">
        <v>640</v>
      </c>
      <c r="F120" s="19">
        <v>3795600</v>
      </c>
      <c r="G120" s="24">
        <v>3676.72</v>
      </c>
      <c r="H120" s="24">
        <v>0.26</v>
      </c>
      <c r="I120" s="31">
        <v>6.8219000000000003</v>
      </c>
      <c r="J120" s="31"/>
      <c r="K120" s="35"/>
    </row>
    <row r="121" spans="2:11" x14ac:dyDescent="0.25">
      <c r="B121" s="8" t="s">
        <v>1436</v>
      </c>
      <c r="C121" s="57" t="s">
        <v>1437</v>
      </c>
      <c r="D121" s="54" t="s">
        <v>1438</v>
      </c>
      <c r="E121" s="6" t="s">
        <v>640</v>
      </c>
      <c r="F121" s="19">
        <v>3000000</v>
      </c>
      <c r="G121" s="24">
        <v>2997.28</v>
      </c>
      <c r="H121" s="24">
        <v>0.21</v>
      </c>
      <c r="I121" s="31">
        <v>6.6234999999999999</v>
      </c>
      <c r="J121" s="31"/>
      <c r="K121" s="35"/>
    </row>
    <row r="122" spans="2:11" x14ac:dyDescent="0.25">
      <c r="B122" s="8" t="s">
        <v>947</v>
      </c>
      <c r="C122" s="57" t="s">
        <v>948</v>
      </c>
      <c r="D122" s="54" t="s">
        <v>949</v>
      </c>
      <c r="E122" s="6" t="s">
        <v>640</v>
      </c>
      <c r="F122" s="19">
        <v>3000000</v>
      </c>
      <c r="G122" s="24">
        <v>2985.96</v>
      </c>
      <c r="H122" s="24">
        <v>0.21</v>
      </c>
      <c r="I122" s="31">
        <v>6.6009000000000002</v>
      </c>
      <c r="J122" s="31"/>
      <c r="K122" s="35"/>
    </row>
    <row r="123" spans="2:11" x14ac:dyDescent="0.25">
      <c r="C123" s="58" t="s">
        <v>39</v>
      </c>
      <c r="D123" s="54"/>
      <c r="E123" s="6"/>
      <c r="F123" s="19"/>
      <c r="G123" s="25">
        <v>271689.43</v>
      </c>
      <c r="H123" s="25">
        <v>19.05</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17</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30024.959999999999</v>
      </c>
      <c r="H139" s="24">
        <v>2.11</v>
      </c>
      <c r="I139" s="31"/>
      <c r="J139" s="31"/>
      <c r="K139" s="35"/>
    </row>
    <row r="140" spans="1:54" x14ac:dyDescent="0.25">
      <c r="C140" s="58" t="s">
        <v>39</v>
      </c>
      <c r="D140" s="54"/>
      <c r="E140" s="6"/>
      <c r="F140" s="19"/>
      <c r="G140" s="25">
        <v>30024.959999999999</v>
      </c>
      <c r="H140" s="25">
        <v>2.11</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4772</v>
      </c>
      <c r="D143" s="54"/>
      <c r="E143" s="6"/>
      <c r="F143" s="19"/>
      <c r="G143" s="24" t="s">
        <v>2</v>
      </c>
      <c r="H143" s="24" t="s">
        <v>2</v>
      </c>
      <c r="I143" s="31"/>
      <c r="J143" s="31"/>
      <c r="K143" s="35"/>
      <c r="L143" s="3"/>
      <c r="AI143" s="3"/>
      <c r="AV143" s="3"/>
      <c r="AX143" s="3"/>
      <c r="BB143" s="3"/>
    </row>
    <row r="144" spans="1:54" x14ac:dyDescent="0.25">
      <c r="B144" s="8"/>
      <c r="C144" s="57" t="s">
        <v>40</v>
      </c>
      <c r="D144" s="54"/>
      <c r="E144" s="6"/>
      <c r="F144" s="19"/>
      <c r="G144" s="24">
        <v>-8229.39</v>
      </c>
      <c r="H144" s="24">
        <v>-0.59</v>
      </c>
      <c r="I144" s="31"/>
      <c r="J144" s="31"/>
      <c r="K144" s="35"/>
    </row>
    <row r="145" spans="3:11" x14ac:dyDescent="0.25">
      <c r="C145" s="58" t="s">
        <v>39</v>
      </c>
      <c r="D145" s="54"/>
      <c r="E145" s="6"/>
      <c r="F145" s="19"/>
      <c r="G145" s="25">
        <v>-8229.39</v>
      </c>
      <c r="H145" s="25">
        <v>-0.59</v>
      </c>
      <c r="I145" s="31"/>
      <c r="J145" s="31"/>
      <c r="K145" s="35"/>
    </row>
    <row r="146" spans="3:11" x14ac:dyDescent="0.25">
      <c r="C146" s="57"/>
      <c r="D146" s="54"/>
      <c r="E146" s="6"/>
      <c r="F146" s="19"/>
      <c r="G146" s="24"/>
      <c r="H146" s="24"/>
      <c r="I146" s="31"/>
      <c r="J146" s="31"/>
      <c r="K146" s="35"/>
    </row>
    <row r="147" spans="3:11" x14ac:dyDescent="0.25">
      <c r="C147" s="60" t="s">
        <v>41</v>
      </c>
      <c r="D147" s="55"/>
      <c r="E147" s="5"/>
      <c r="F147" s="20"/>
      <c r="G147" s="26">
        <v>1425880.98</v>
      </c>
      <c r="H147" s="26">
        <v>100</v>
      </c>
      <c r="I147" s="32"/>
      <c r="J147" s="32"/>
      <c r="K147" s="36"/>
    </row>
    <row r="150" spans="3:11" x14ac:dyDescent="0.25">
      <c r="C150" s="1" t="s">
        <v>42</v>
      </c>
    </row>
    <row r="151" spans="3:11" x14ac:dyDescent="0.25">
      <c r="C151" s="37" t="s">
        <v>43</v>
      </c>
      <c r="D151" s="37"/>
      <c r="E151" s="37"/>
      <c r="F151" s="37"/>
      <c r="G151" s="37"/>
      <c r="H151" s="37"/>
      <c r="I151" s="37"/>
      <c r="J151" s="37"/>
      <c r="K151" s="37"/>
    </row>
    <row r="152" spans="3:11" x14ac:dyDescent="0.25">
      <c r="C152" s="2" t="s">
        <v>44</v>
      </c>
    </row>
    <row r="153" spans="3:11" x14ac:dyDescent="0.25">
      <c r="C153" s="2" t="s">
        <v>45</v>
      </c>
    </row>
    <row r="154" spans="3:11" x14ac:dyDescent="0.25">
      <c r="C154" s="2" t="s">
        <v>46</v>
      </c>
    </row>
    <row r="155" spans="3:11" x14ac:dyDescent="0.25">
      <c r="C155" s="2" t="s">
        <v>47</v>
      </c>
    </row>
    <row r="157" spans="3:11" x14ac:dyDescent="0.25">
      <c r="C157" s="85" t="s">
        <v>4843</v>
      </c>
      <c r="E157" s="85" t="s">
        <v>4844</v>
      </c>
      <c r="F157" s="86"/>
    </row>
    <row r="158" spans="3:11" x14ac:dyDescent="0.25">
      <c r="E158" s="2" t="s">
        <v>4862</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13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1738</v>
      </c>
      <c r="J2" s="38" t="s">
        <v>4586</v>
      </c>
    </row>
    <row r="3" spans="1:54" ht="16.5" x14ac:dyDescent="0.3">
      <c r="C3" s="1" t="s">
        <v>26</v>
      </c>
      <c r="D3" s="21" t="s">
        <v>1739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1740</v>
      </c>
      <c r="C10" s="57" t="s">
        <v>1741</v>
      </c>
      <c r="D10" s="54" t="s">
        <v>1742</v>
      </c>
      <c r="E10" s="6" t="s">
        <v>60</v>
      </c>
      <c r="F10" s="19">
        <v>1400000</v>
      </c>
      <c r="G10" s="24">
        <v>54641.3</v>
      </c>
      <c r="H10" s="24">
        <v>4.91</v>
      </c>
      <c r="I10" s="31"/>
      <c r="J10" s="31"/>
      <c r="K10" s="35"/>
    </row>
    <row r="11" spans="1:54" x14ac:dyDescent="0.25">
      <c r="B11" s="8" t="s">
        <v>173</v>
      </c>
      <c r="C11" s="57" t="s">
        <v>174</v>
      </c>
      <c r="D11" s="54" t="s">
        <v>175</v>
      </c>
      <c r="E11" s="6" t="s">
        <v>125</v>
      </c>
      <c r="F11" s="19">
        <v>1623740</v>
      </c>
      <c r="G11" s="24">
        <v>50296.160000000003</v>
      </c>
      <c r="H11" s="24">
        <v>4.5199999999999996</v>
      </c>
      <c r="I11" s="31"/>
      <c r="J11" s="31"/>
      <c r="K11" s="35"/>
    </row>
    <row r="12" spans="1:54" x14ac:dyDescent="0.25">
      <c r="B12" s="8" t="s">
        <v>253</v>
      </c>
      <c r="C12" s="57" t="s">
        <v>254</v>
      </c>
      <c r="D12" s="54" t="s">
        <v>255</v>
      </c>
      <c r="E12" s="6" t="s">
        <v>125</v>
      </c>
      <c r="F12" s="19">
        <v>1400000</v>
      </c>
      <c r="G12" s="24">
        <v>44448.6</v>
      </c>
      <c r="H12" s="24">
        <v>3.99</v>
      </c>
      <c r="I12" s="31"/>
      <c r="J12" s="31"/>
      <c r="K12" s="35"/>
    </row>
    <row r="13" spans="1:54" x14ac:dyDescent="0.25">
      <c r="B13" s="8" t="s">
        <v>884</v>
      </c>
      <c r="C13" s="57" t="s">
        <v>885</v>
      </c>
      <c r="D13" s="54" t="s">
        <v>886</v>
      </c>
      <c r="E13" s="6" t="s">
        <v>100</v>
      </c>
      <c r="F13" s="19">
        <v>3100000</v>
      </c>
      <c r="G13" s="24">
        <v>37134.9</v>
      </c>
      <c r="H13" s="24">
        <v>3.34</v>
      </c>
      <c r="I13" s="31"/>
      <c r="J13" s="31"/>
      <c r="K13" s="35"/>
    </row>
    <row r="14" spans="1:54" x14ac:dyDescent="0.25">
      <c r="B14" s="8" t="s">
        <v>107</v>
      </c>
      <c r="C14" s="57" t="s">
        <v>108</v>
      </c>
      <c r="D14" s="54" t="s">
        <v>109</v>
      </c>
      <c r="E14" s="6" t="s">
        <v>110</v>
      </c>
      <c r="F14" s="19">
        <v>96000</v>
      </c>
      <c r="G14" s="24">
        <v>36141.31</v>
      </c>
      <c r="H14" s="24">
        <v>3.25</v>
      </c>
      <c r="I14" s="31"/>
      <c r="J14" s="31"/>
      <c r="K14" s="35"/>
    </row>
    <row r="15" spans="1:54" x14ac:dyDescent="0.25">
      <c r="B15" s="8" t="s">
        <v>497</v>
      </c>
      <c r="C15" s="57" t="s">
        <v>498</v>
      </c>
      <c r="D15" s="54" t="s">
        <v>499</v>
      </c>
      <c r="E15" s="6" t="s">
        <v>304</v>
      </c>
      <c r="F15" s="19">
        <v>3266269</v>
      </c>
      <c r="G15" s="24">
        <v>34880.49</v>
      </c>
      <c r="H15" s="24">
        <v>3.13</v>
      </c>
      <c r="I15" s="31"/>
      <c r="J15" s="31"/>
      <c r="K15" s="35"/>
    </row>
    <row r="16" spans="1:54" x14ac:dyDescent="0.25">
      <c r="B16" s="8" t="s">
        <v>1743</v>
      </c>
      <c r="C16" s="57" t="s">
        <v>1744</v>
      </c>
      <c r="D16" s="54" t="s">
        <v>1745</v>
      </c>
      <c r="E16" s="6" t="s">
        <v>79</v>
      </c>
      <c r="F16" s="19">
        <v>1511202</v>
      </c>
      <c r="G16" s="24">
        <v>34481.85</v>
      </c>
      <c r="H16" s="24">
        <v>3.1</v>
      </c>
      <c r="I16" s="31"/>
      <c r="J16" s="31"/>
      <c r="K16" s="35"/>
    </row>
    <row r="17" spans="2:11" x14ac:dyDescent="0.25">
      <c r="B17" s="8" t="s">
        <v>101</v>
      </c>
      <c r="C17" s="57" t="s">
        <v>102</v>
      </c>
      <c r="D17" s="54" t="s">
        <v>103</v>
      </c>
      <c r="E17" s="6" t="s">
        <v>60</v>
      </c>
      <c r="F17" s="19">
        <v>3000000</v>
      </c>
      <c r="G17" s="24">
        <v>34260</v>
      </c>
      <c r="H17" s="24">
        <v>3.08</v>
      </c>
      <c r="I17" s="31"/>
      <c r="J17" s="31"/>
      <c r="K17" s="35"/>
    </row>
    <row r="18" spans="2:11" x14ac:dyDescent="0.25">
      <c r="B18" s="8" t="s">
        <v>1746</v>
      </c>
      <c r="C18" s="57" t="s">
        <v>1177</v>
      </c>
      <c r="D18" s="54" t="s">
        <v>1747</v>
      </c>
      <c r="E18" s="6" t="s">
        <v>60</v>
      </c>
      <c r="F18" s="19">
        <v>1310000</v>
      </c>
      <c r="G18" s="24">
        <v>34191</v>
      </c>
      <c r="H18" s="24">
        <v>3.07</v>
      </c>
      <c r="I18" s="31"/>
      <c r="J18" s="31"/>
      <c r="K18" s="35"/>
    </row>
    <row r="19" spans="2:11" x14ac:dyDescent="0.25">
      <c r="B19" s="8" t="s">
        <v>200</v>
      </c>
      <c r="C19" s="57" t="s">
        <v>201</v>
      </c>
      <c r="D19" s="54" t="s">
        <v>202</v>
      </c>
      <c r="E19" s="6" t="s">
        <v>148</v>
      </c>
      <c r="F19" s="19">
        <v>8682397</v>
      </c>
      <c r="G19" s="24">
        <v>34078.410000000003</v>
      </c>
      <c r="H19" s="24">
        <v>3.06</v>
      </c>
      <c r="I19" s="31"/>
      <c r="J19" s="31"/>
      <c r="K19" s="35"/>
    </row>
    <row r="20" spans="2:11" x14ac:dyDescent="0.25">
      <c r="B20" s="8" t="s">
        <v>291</v>
      </c>
      <c r="C20" s="57" t="s">
        <v>292</v>
      </c>
      <c r="D20" s="54" t="s">
        <v>293</v>
      </c>
      <c r="E20" s="6" t="s">
        <v>294</v>
      </c>
      <c r="F20" s="19">
        <v>5169750</v>
      </c>
      <c r="G20" s="24">
        <v>31806.89</v>
      </c>
      <c r="H20" s="24">
        <v>2.86</v>
      </c>
      <c r="I20" s="31"/>
      <c r="J20" s="31"/>
      <c r="K20" s="35"/>
    </row>
    <row r="21" spans="2:11" x14ac:dyDescent="0.25">
      <c r="B21" s="8" t="s">
        <v>314</v>
      </c>
      <c r="C21" s="57" t="s">
        <v>315</v>
      </c>
      <c r="D21" s="54" t="s">
        <v>316</v>
      </c>
      <c r="E21" s="6" t="s">
        <v>114</v>
      </c>
      <c r="F21" s="19">
        <v>2594920</v>
      </c>
      <c r="G21" s="24">
        <v>31428.37</v>
      </c>
      <c r="H21" s="24">
        <v>2.82</v>
      </c>
      <c r="I21" s="31"/>
      <c r="J21" s="31"/>
      <c r="K21" s="35"/>
    </row>
    <row r="22" spans="2:11" x14ac:dyDescent="0.25">
      <c r="B22" s="8" t="s">
        <v>870</v>
      </c>
      <c r="C22" s="57" t="s">
        <v>871</v>
      </c>
      <c r="D22" s="54" t="s">
        <v>872</v>
      </c>
      <c r="E22" s="6" t="s">
        <v>433</v>
      </c>
      <c r="F22" s="19">
        <v>3215362</v>
      </c>
      <c r="G22" s="24">
        <v>30494.49</v>
      </c>
      <c r="H22" s="24">
        <v>2.74</v>
      </c>
      <c r="I22" s="31"/>
      <c r="J22" s="31"/>
      <c r="K22" s="35"/>
    </row>
    <row r="23" spans="2:11" x14ac:dyDescent="0.25">
      <c r="B23" s="8" t="s">
        <v>494</v>
      </c>
      <c r="C23" s="57" t="s">
        <v>495</v>
      </c>
      <c r="D23" s="54" t="s">
        <v>496</v>
      </c>
      <c r="E23" s="6" t="s">
        <v>242</v>
      </c>
      <c r="F23" s="19">
        <v>200000</v>
      </c>
      <c r="G23" s="24">
        <v>28648.9</v>
      </c>
      <c r="H23" s="24">
        <v>2.57</v>
      </c>
      <c r="I23" s="31"/>
      <c r="J23" s="31"/>
      <c r="K23" s="35"/>
    </row>
    <row r="24" spans="2:11" x14ac:dyDescent="0.25">
      <c r="B24" s="8" t="s">
        <v>225</v>
      </c>
      <c r="C24" s="57" t="s">
        <v>226</v>
      </c>
      <c r="D24" s="54" t="s">
        <v>227</v>
      </c>
      <c r="E24" s="6" t="s">
        <v>228</v>
      </c>
      <c r="F24" s="19">
        <v>4500000</v>
      </c>
      <c r="G24" s="24">
        <v>26975.25</v>
      </c>
      <c r="H24" s="24">
        <v>2.42</v>
      </c>
      <c r="I24" s="31"/>
      <c r="J24" s="31"/>
      <c r="K24" s="35"/>
    </row>
    <row r="25" spans="2:11" x14ac:dyDescent="0.25">
      <c r="B25" s="8" t="s">
        <v>890</v>
      </c>
      <c r="C25" s="57" t="s">
        <v>891</v>
      </c>
      <c r="D25" s="54" t="s">
        <v>892</v>
      </c>
      <c r="E25" s="6" t="s">
        <v>110</v>
      </c>
      <c r="F25" s="19">
        <v>3720403</v>
      </c>
      <c r="G25" s="24">
        <v>24725.8</v>
      </c>
      <c r="H25" s="24">
        <v>2.2200000000000002</v>
      </c>
      <c r="I25" s="31"/>
      <c r="J25" s="31"/>
      <c r="K25" s="35"/>
    </row>
    <row r="26" spans="2:11" x14ac:dyDescent="0.25">
      <c r="B26" s="8" t="s">
        <v>122</v>
      </c>
      <c r="C26" s="57" t="s">
        <v>123</v>
      </c>
      <c r="D26" s="54" t="s">
        <v>124</v>
      </c>
      <c r="E26" s="6" t="s">
        <v>125</v>
      </c>
      <c r="F26" s="19">
        <v>4758000</v>
      </c>
      <c r="G26" s="24">
        <v>24544.14</v>
      </c>
      <c r="H26" s="24">
        <v>2.2000000000000002</v>
      </c>
      <c r="I26" s="31"/>
      <c r="J26" s="31"/>
      <c r="K26" s="35"/>
    </row>
    <row r="27" spans="2:11" x14ac:dyDescent="0.25">
      <c r="B27" s="8" t="s">
        <v>1748</v>
      </c>
      <c r="C27" s="57" t="s">
        <v>1749</v>
      </c>
      <c r="D27" s="54" t="s">
        <v>1750</v>
      </c>
      <c r="E27" s="6" t="s">
        <v>75</v>
      </c>
      <c r="F27" s="19">
        <v>713774</v>
      </c>
      <c r="G27" s="24">
        <v>24139.119999999999</v>
      </c>
      <c r="H27" s="24">
        <v>2.17</v>
      </c>
      <c r="I27" s="31"/>
      <c r="J27" s="31"/>
      <c r="K27" s="35"/>
    </row>
    <row r="28" spans="2:11" x14ac:dyDescent="0.25">
      <c r="B28" s="8" t="s">
        <v>342</v>
      </c>
      <c r="C28" s="57" t="s">
        <v>343</v>
      </c>
      <c r="D28" s="54" t="s">
        <v>344</v>
      </c>
      <c r="E28" s="6" t="s">
        <v>79</v>
      </c>
      <c r="F28" s="19">
        <v>5695553</v>
      </c>
      <c r="G28" s="24">
        <v>23166.66</v>
      </c>
      <c r="H28" s="24">
        <v>2.08</v>
      </c>
      <c r="I28" s="31"/>
      <c r="J28" s="31"/>
      <c r="K28" s="35"/>
    </row>
    <row r="29" spans="2:11" x14ac:dyDescent="0.25">
      <c r="B29" s="8" t="s">
        <v>380</v>
      </c>
      <c r="C29" s="57" t="s">
        <v>381</v>
      </c>
      <c r="D29" s="54" t="s">
        <v>382</v>
      </c>
      <c r="E29" s="6" t="s">
        <v>60</v>
      </c>
      <c r="F29" s="19">
        <v>6084948</v>
      </c>
      <c r="G29" s="24">
        <v>20472.810000000001</v>
      </c>
      <c r="H29" s="24">
        <v>1.84</v>
      </c>
      <c r="I29" s="31"/>
      <c r="J29" s="31"/>
      <c r="K29" s="35"/>
    </row>
    <row r="30" spans="2:11" x14ac:dyDescent="0.25">
      <c r="B30" s="8" t="s">
        <v>87</v>
      </c>
      <c r="C30" s="57" t="s">
        <v>88</v>
      </c>
      <c r="D30" s="54" t="s">
        <v>89</v>
      </c>
      <c r="E30" s="6" t="s">
        <v>83</v>
      </c>
      <c r="F30" s="19">
        <v>1501093</v>
      </c>
      <c r="G30" s="24">
        <v>19899.240000000002</v>
      </c>
      <c r="H30" s="24">
        <v>1.79</v>
      </c>
      <c r="I30" s="31"/>
      <c r="J30" s="31"/>
      <c r="K30" s="35"/>
    </row>
    <row r="31" spans="2:11" x14ac:dyDescent="0.25">
      <c r="B31" s="8" t="s">
        <v>259</v>
      </c>
      <c r="C31" s="57" t="s">
        <v>260</v>
      </c>
      <c r="D31" s="54" t="s">
        <v>261</v>
      </c>
      <c r="E31" s="6" t="s">
        <v>100</v>
      </c>
      <c r="F31" s="19">
        <v>2343540</v>
      </c>
      <c r="G31" s="24">
        <v>19610.740000000002</v>
      </c>
      <c r="H31" s="24">
        <v>1.76</v>
      </c>
      <c r="I31" s="31"/>
      <c r="J31" s="31"/>
      <c r="K31" s="35"/>
    </row>
    <row r="32" spans="2:11" x14ac:dyDescent="0.25">
      <c r="B32" s="8" t="s">
        <v>829</v>
      </c>
      <c r="C32" s="57" t="s">
        <v>830</v>
      </c>
      <c r="D32" s="54" t="s">
        <v>831</v>
      </c>
      <c r="E32" s="6" t="s">
        <v>129</v>
      </c>
      <c r="F32" s="19">
        <v>1123909</v>
      </c>
      <c r="G32" s="24">
        <v>19182.88</v>
      </c>
      <c r="H32" s="24">
        <v>1.72</v>
      </c>
      <c r="I32" s="31"/>
      <c r="J32" s="31"/>
      <c r="K32" s="35"/>
    </row>
    <row r="33" spans="2:11" x14ac:dyDescent="0.25">
      <c r="B33" s="8" t="s">
        <v>298</v>
      </c>
      <c r="C33" s="57" t="s">
        <v>299</v>
      </c>
      <c r="D33" s="54" t="s">
        <v>300</v>
      </c>
      <c r="E33" s="6" t="s">
        <v>125</v>
      </c>
      <c r="F33" s="19">
        <v>32820234</v>
      </c>
      <c r="G33" s="24">
        <v>18937.28</v>
      </c>
      <c r="H33" s="24">
        <v>1.7</v>
      </c>
      <c r="I33" s="31"/>
      <c r="J33" s="31"/>
      <c r="K33" s="35"/>
    </row>
    <row r="34" spans="2:11" x14ac:dyDescent="0.25">
      <c r="B34" s="8" t="s">
        <v>483</v>
      </c>
      <c r="C34" s="57" t="s">
        <v>484</v>
      </c>
      <c r="D34" s="54" t="s">
        <v>485</v>
      </c>
      <c r="E34" s="6" t="s">
        <v>100</v>
      </c>
      <c r="F34" s="19">
        <v>824704</v>
      </c>
      <c r="G34" s="24">
        <v>18806.96</v>
      </c>
      <c r="H34" s="24">
        <v>1.69</v>
      </c>
      <c r="I34" s="31"/>
      <c r="J34" s="31"/>
      <c r="K34" s="35"/>
    </row>
    <row r="35" spans="2:11" x14ac:dyDescent="0.25">
      <c r="B35" s="8" t="s">
        <v>1006</v>
      </c>
      <c r="C35" s="57" t="s">
        <v>1007</v>
      </c>
      <c r="D35" s="54" t="s">
        <v>1008</v>
      </c>
      <c r="E35" s="6" t="s">
        <v>110</v>
      </c>
      <c r="F35" s="19">
        <v>3829170</v>
      </c>
      <c r="G35" s="24">
        <v>18498.72</v>
      </c>
      <c r="H35" s="24">
        <v>1.66</v>
      </c>
      <c r="I35" s="31"/>
      <c r="J35" s="31"/>
      <c r="K35" s="35"/>
    </row>
    <row r="36" spans="2:11" x14ac:dyDescent="0.25">
      <c r="B36" s="8" t="s">
        <v>504</v>
      </c>
      <c r="C36" s="57" t="s">
        <v>505</v>
      </c>
      <c r="D36" s="54" t="s">
        <v>506</v>
      </c>
      <c r="E36" s="6" t="s">
        <v>100</v>
      </c>
      <c r="F36" s="19">
        <v>351548</v>
      </c>
      <c r="G36" s="24">
        <v>17496.02</v>
      </c>
      <c r="H36" s="24">
        <v>1.57</v>
      </c>
      <c r="I36" s="31"/>
      <c r="J36" s="31"/>
      <c r="K36" s="35"/>
    </row>
    <row r="37" spans="2:11" x14ac:dyDescent="0.25">
      <c r="B37" s="8" t="s">
        <v>406</v>
      </c>
      <c r="C37" s="57" t="s">
        <v>407</v>
      </c>
      <c r="D37" s="54" t="s">
        <v>408</v>
      </c>
      <c r="E37" s="6" t="s">
        <v>162</v>
      </c>
      <c r="F37" s="19">
        <v>1076952</v>
      </c>
      <c r="G37" s="24">
        <v>16836.53</v>
      </c>
      <c r="H37" s="24">
        <v>1.51</v>
      </c>
      <c r="I37" s="31"/>
      <c r="J37" s="31"/>
      <c r="K37" s="35"/>
    </row>
    <row r="38" spans="2:11" x14ac:dyDescent="0.25">
      <c r="B38" s="8" t="s">
        <v>1751</v>
      </c>
      <c r="C38" s="57" t="s">
        <v>1752</v>
      </c>
      <c r="D38" s="54" t="s">
        <v>1753</v>
      </c>
      <c r="E38" s="6" t="s">
        <v>125</v>
      </c>
      <c r="F38" s="19">
        <v>1032838</v>
      </c>
      <c r="G38" s="24">
        <v>16313.68</v>
      </c>
      <c r="H38" s="24">
        <v>1.47</v>
      </c>
      <c r="I38" s="31"/>
      <c r="J38" s="31"/>
      <c r="K38" s="35"/>
    </row>
    <row r="39" spans="2:11" x14ac:dyDescent="0.25">
      <c r="B39" s="8" t="s">
        <v>867</v>
      </c>
      <c r="C39" s="57" t="s">
        <v>868</v>
      </c>
      <c r="D39" s="54" t="s">
        <v>869</v>
      </c>
      <c r="E39" s="6" t="s">
        <v>75</v>
      </c>
      <c r="F39" s="19">
        <v>1728391</v>
      </c>
      <c r="G39" s="24">
        <v>15974.65</v>
      </c>
      <c r="H39" s="24">
        <v>1.43</v>
      </c>
      <c r="I39" s="31"/>
      <c r="J39" s="31"/>
      <c r="K39" s="35"/>
    </row>
    <row r="40" spans="2:11" x14ac:dyDescent="0.25">
      <c r="B40" s="8" t="s">
        <v>1754</v>
      </c>
      <c r="C40" s="57" t="s">
        <v>1755</v>
      </c>
      <c r="D40" s="54" t="s">
        <v>1756</v>
      </c>
      <c r="E40" s="6" t="s">
        <v>433</v>
      </c>
      <c r="F40" s="19">
        <v>400000</v>
      </c>
      <c r="G40" s="24">
        <v>15687</v>
      </c>
      <c r="H40" s="24">
        <v>1.41</v>
      </c>
      <c r="I40" s="31"/>
      <c r="J40" s="31"/>
      <c r="K40" s="35"/>
    </row>
    <row r="41" spans="2:11" x14ac:dyDescent="0.25">
      <c r="B41" s="8" t="s">
        <v>1757</v>
      </c>
      <c r="C41" s="57" t="s">
        <v>1758</v>
      </c>
      <c r="D41" s="54" t="s">
        <v>1759</v>
      </c>
      <c r="E41" s="6" t="s">
        <v>386</v>
      </c>
      <c r="F41" s="19">
        <v>5170576</v>
      </c>
      <c r="G41" s="24">
        <v>14707.7</v>
      </c>
      <c r="H41" s="24">
        <v>1.32</v>
      </c>
      <c r="I41" s="31"/>
      <c r="J41" s="31"/>
      <c r="K41" s="35"/>
    </row>
    <row r="42" spans="2:11" x14ac:dyDescent="0.25">
      <c r="B42" s="8" t="s">
        <v>236</v>
      </c>
      <c r="C42" s="57" t="s">
        <v>237</v>
      </c>
      <c r="D42" s="54" t="s">
        <v>238</v>
      </c>
      <c r="E42" s="6" t="s">
        <v>125</v>
      </c>
      <c r="F42" s="19">
        <v>2527778</v>
      </c>
      <c r="G42" s="24">
        <v>14706.61</v>
      </c>
      <c r="H42" s="24">
        <v>1.32</v>
      </c>
      <c r="I42" s="31"/>
      <c r="J42" s="31"/>
      <c r="K42" s="35"/>
    </row>
    <row r="43" spans="2:11" x14ac:dyDescent="0.25">
      <c r="B43" s="8" t="s">
        <v>1760</v>
      </c>
      <c r="C43" s="57" t="s">
        <v>1761</v>
      </c>
      <c r="D43" s="54" t="s">
        <v>1762</v>
      </c>
      <c r="E43" s="6" t="s">
        <v>162</v>
      </c>
      <c r="F43" s="19">
        <v>1480514</v>
      </c>
      <c r="G43" s="24">
        <v>14580.1</v>
      </c>
      <c r="H43" s="24">
        <v>1.31</v>
      </c>
      <c r="I43" s="31"/>
      <c r="J43" s="31"/>
      <c r="K43" s="35"/>
    </row>
    <row r="44" spans="2:11" x14ac:dyDescent="0.25">
      <c r="B44" s="8" t="s">
        <v>246</v>
      </c>
      <c r="C44" s="57" t="s">
        <v>247</v>
      </c>
      <c r="D44" s="54" t="s">
        <v>248</v>
      </c>
      <c r="E44" s="6" t="s">
        <v>125</v>
      </c>
      <c r="F44" s="19">
        <v>117519</v>
      </c>
      <c r="G44" s="24">
        <v>14293.19</v>
      </c>
      <c r="H44" s="24">
        <v>1.28</v>
      </c>
      <c r="I44" s="31"/>
      <c r="J44" s="31"/>
      <c r="K44" s="35"/>
    </row>
    <row r="45" spans="2:11" x14ac:dyDescent="0.25">
      <c r="B45" s="8" t="s">
        <v>1763</v>
      </c>
      <c r="C45" s="57" t="s">
        <v>1764</v>
      </c>
      <c r="D45" s="54" t="s">
        <v>1765</v>
      </c>
      <c r="E45" s="6" t="s">
        <v>162</v>
      </c>
      <c r="F45" s="19">
        <v>900000</v>
      </c>
      <c r="G45" s="24">
        <v>14116.05</v>
      </c>
      <c r="H45" s="24">
        <v>1.27</v>
      </c>
      <c r="I45" s="31"/>
      <c r="J45" s="31"/>
      <c r="K45" s="35"/>
    </row>
    <row r="46" spans="2:11" x14ac:dyDescent="0.25">
      <c r="B46" s="8" t="s">
        <v>1766</v>
      </c>
      <c r="C46" s="57" t="s">
        <v>1767</v>
      </c>
      <c r="D46" s="54" t="s">
        <v>1768</v>
      </c>
      <c r="E46" s="6" t="s">
        <v>304</v>
      </c>
      <c r="F46" s="19">
        <v>650000</v>
      </c>
      <c r="G46" s="24">
        <v>11981.13</v>
      </c>
      <c r="H46" s="24">
        <v>1.08</v>
      </c>
      <c r="I46" s="31"/>
      <c r="J46" s="31"/>
      <c r="K46" s="35"/>
    </row>
    <row r="47" spans="2:11" x14ac:dyDescent="0.25">
      <c r="B47" s="8" t="s">
        <v>104</v>
      </c>
      <c r="C47" s="57" t="s">
        <v>105</v>
      </c>
      <c r="D47" s="54" t="s">
        <v>106</v>
      </c>
      <c r="E47" s="6" t="s">
        <v>64</v>
      </c>
      <c r="F47" s="19">
        <v>700000</v>
      </c>
      <c r="G47" s="24">
        <v>11909.8</v>
      </c>
      <c r="H47" s="24">
        <v>1.07</v>
      </c>
      <c r="I47" s="31"/>
      <c r="J47" s="31"/>
      <c r="K47" s="35"/>
    </row>
    <row r="48" spans="2:11" x14ac:dyDescent="0.25">
      <c r="B48" s="8" t="s">
        <v>1769</v>
      </c>
      <c r="C48" s="57" t="s">
        <v>702</v>
      </c>
      <c r="D48" s="54" t="s">
        <v>1770</v>
      </c>
      <c r="E48" s="6" t="s">
        <v>64</v>
      </c>
      <c r="F48" s="19">
        <v>9428983</v>
      </c>
      <c r="G48" s="24">
        <v>11894.66</v>
      </c>
      <c r="H48" s="24">
        <v>1.07</v>
      </c>
      <c r="I48" s="31"/>
      <c r="J48" s="31"/>
      <c r="K48" s="35"/>
    </row>
    <row r="49" spans="2:11" x14ac:dyDescent="0.25">
      <c r="B49" s="8" t="s">
        <v>1771</v>
      </c>
      <c r="C49" s="57" t="s">
        <v>1772</v>
      </c>
      <c r="D49" s="54" t="s">
        <v>1773</v>
      </c>
      <c r="E49" s="6" t="s">
        <v>129</v>
      </c>
      <c r="F49" s="19">
        <v>806895</v>
      </c>
      <c r="G49" s="24">
        <v>11499.06</v>
      </c>
      <c r="H49" s="24">
        <v>1.03</v>
      </c>
      <c r="I49" s="31"/>
      <c r="J49" s="31"/>
      <c r="K49" s="35"/>
    </row>
    <row r="50" spans="2:11" x14ac:dyDescent="0.25">
      <c r="B50" s="8" t="s">
        <v>130</v>
      </c>
      <c r="C50" s="57" t="s">
        <v>131</v>
      </c>
      <c r="D50" s="54" t="s">
        <v>132</v>
      </c>
      <c r="E50" s="6" t="s">
        <v>133</v>
      </c>
      <c r="F50" s="19">
        <v>400428</v>
      </c>
      <c r="G50" s="24">
        <v>9192.43</v>
      </c>
      <c r="H50" s="24">
        <v>0.83</v>
      </c>
      <c r="I50" s="31"/>
      <c r="J50" s="31"/>
      <c r="K50" s="35"/>
    </row>
    <row r="51" spans="2:11" x14ac:dyDescent="0.25">
      <c r="B51" s="8" t="s">
        <v>1774</v>
      </c>
      <c r="C51" s="57" t="s">
        <v>1775</v>
      </c>
      <c r="D51" s="54" t="s">
        <v>1776</v>
      </c>
      <c r="E51" s="6" t="s">
        <v>129</v>
      </c>
      <c r="F51" s="19">
        <v>206034</v>
      </c>
      <c r="G51" s="24">
        <v>7782.21</v>
      </c>
      <c r="H51" s="24">
        <v>0.7</v>
      </c>
      <c r="I51" s="31"/>
      <c r="J51" s="31"/>
      <c r="K51" s="35"/>
    </row>
    <row r="52" spans="2:11" x14ac:dyDescent="0.25">
      <c r="B52" s="8" t="s">
        <v>348</v>
      </c>
      <c r="C52" s="57" t="s">
        <v>349</v>
      </c>
      <c r="D52" s="54" t="s">
        <v>350</v>
      </c>
      <c r="E52" s="6" t="s">
        <v>118</v>
      </c>
      <c r="F52" s="19">
        <v>784586</v>
      </c>
      <c r="G52" s="24">
        <v>7230.74</v>
      </c>
      <c r="H52" s="24">
        <v>0.65</v>
      </c>
      <c r="I52" s="31"/>
      <c r="J52" s="31"/>
      <c r="K52" s="35"/>
    </row>
    <row r="53" spans="2:11" x14ac:dyDescent="0.25">
      <c r="B53" s="8" t="s">
        <v>443</v>
      </c>
      <c r="C53" s="57" t="s">
        <v>444</v>
      </c>
      <c r="D53" s="54" t="s">
        <v>445</v>
      </c>
      <c r="E53" s="6" t="s">
        <v>129</v>
      </c>
      <c r="F53" s="19">
        <v>100837</v>
      </c>
      <c r="G53" s="24">
        <v>6970.16</v>
      </c>
      <c r="H53" s="24">
        <v>0.63</v>
      </c>
      <c r="I53" s="31"/>
      <c r="J53" s="31"/>
      <c r="K53" s="35"/>
    </row>
    <row r="54" spans="2:11" x14ac:dyDescent="0.25">
      <c r="B54" s="8" t="s">
        <v>76</v>
      </c>
      <c r="C54" s="57" t="s">
        <v>77</v>
      </c>
      <c r="D54" s="54" t="s">
        <v>78</v>
      </c>
      <c r="E54" s="6" t="s">
        <v>79</v>
      </c>
      <c r="F54" s="19">
        <v>150000</v>
      </c>
      <c r="G54" s="24">
        <v>6634.5</v>
      </c>
      <c r="H54" s="24">
        <v>0.6</v>
      </c>
      <c r="I54" s="31"/>
      <c r="J54" s="31"/>
      <c r="K54" s="35"/>
    </row>
    <row r="55" spans="2:11" x14ac:dyDescent="0.25">
      <c r="B55" s="8" t="s">
        <v>1777</v>
      </c>
      <c r="C55" s="57" t="s">
        <v>1778</v>
      </c>
      <c r="D55" s="54" t="s">
        <v>1779</v>
      </c>
      <c r="E55" s="6" t="s">
        <v>64</v>
      </c>
      <c r="F55" s="19">
        <v>4735620</v>
      </c>
      <c r="G55" s="24">
        <v>6028.44</v>
      </c>
      <c r="H55" s="24">
        <v>0.54</v>
      </c>
      <c r="I55" s="31"/>
      <c r="J55" s="31"/>
      <c r="K55" s="35"/>
    </row>
    <row r="56" spans="2:11" x14ac:dyDescent="0.25">
      <c r="B56" s="8" t="s">
        <v>138</v>
      </c>
      <c r="C56" s="57" t="s">
        <v>139</v>
      </c>
      <c r="D56" s="54" t="s">
        <v>140</v>
      </c>
      <c r="E56" s="6" t="s">
        <v>100</v>
      </c>
      <c r="F56" s="19">
        <v>170898</v>
      </c>
      <c r="G56" s="24">
        <v>5850.78</v>
      </c>
      <c r="H56" s="24">
        <v>0.53</v>
      </c>
      <c r="I56" s="31"/>
      <c r="J56" s="31"/>
      <c r="K56" s="35"/>
    </row>
    <row r="57" spans="2:11" x14ac:dyDescent="0.25">
      <c r="B57" s="8" t="s">
        <v>905</v>
      </c>
      <c r="C57" s="57" t="s">
        <v>906</v>
      </c>
      <c r="D57" s="54" t="s">
        <v>907</v>
      </c>
      <c r="E57" s="6" t="s">
        <v>137</v>
      </c>
      <c r="F57" s="19">
        <v>6785449</v>
      </c>
      <c r="G57" s="24">
        <v>5567.46</v>
      </c>
      <c r="H57" s="24">
        <v>0.5</v>
      </c>
      <c r="I57" s="31"/>
      <c r="J57" s="31"/>
      <c r="K57" s="35"/>
    </row>
    <row r="58" spans="2:11" x14ac:dyDescent="0.25">
      <c r="B58" s="8" t="s">
        <v>1780</v>
      </c>
      <c r="C58" s="57" t="s">
        <v>1781</v>
      </c>
      <c r="D58" s="54" t="s">
        <v>1782</v>
      </c>
      <c r="E58" s="6" t="s">
        <v>129</v>
      </c>
      <c r="F58" s="19">
        <v>750551</v>
      </c>
      <c r="G58" s="24">
        <v>5202.82</v>
      </c>
      <c r="H58" s="24">
        <v>0.47</v>
      </c>
      <c r="I58" s="31"/>
      <c r="J58" s="31"/>
      <c r="K58" s="35"/>
    </row>
    <row r="59" spans="2:11" x14ac:dyDescent="0.25">
      <c r="B59" s="8" t="s">
        <v>424</v>
      </c>
      <c r="C59" s="57" t="s">
        <v>425</v>
      </c>
      <c r="D59" s="54" t="s">
        <v>426</v>
      </c>
      <c r="E59" s="6" t="s">
        <v>75</v>
      </c>
      <c r="F59" s="19">
        <v>3967687</v>
      </c>
      <c r="G59" s="24">
        <v>5132.2</v>
      </c>
      <c r="H59" s="24">
        <v>0.46</v>
      </c>
      <c r="I59" s="31"/>
      <c r="J59" s="31"/>
      <c r="K59" s="35"/>
    </row>
    <row r="60" spans="2:11" x14ac:dyDescent="0.25">
      <c r="B60" s="8" t="s">
        <v>269</v>
      </c>
      <c r="C60" s="57" t="s">
        <v>270</v>
      </c>
      <c r="D60" s="54" t="s">
        <v>271</v>
      </c>
      <c r="E60" s="6" t="s">
        <v>71</v>
      </c>
      <c r="F60" s="19">
        <v>400000</v>
      </c>
      <c r="G60" s="24">
        <v>5125.6000000000004</v>
      </c>
      <c r="H60" s="24">
        <v>0.46</v>
      </c>
      <c r="I60" s="31"/>
      <c r="J60" s="31"/>
      <c r="K60" s="35"/>
    </row>
    <row r="61" spans="2:11" x14ac:dyDescent="0.25">
      <c r="B61" s="8" t="s">
        <v>793</v>
      </c>
      <c r="C61" s="57" t="s">
        <v>794</v>
      </c>
      <c r="D61" s="54" t="s">
        <v>795</v>
      </c>
      <c r="E61" s="6" t="s">
        <v>118</v>
      </c>
      <c r="F61" s="19">
        <v>811786</v>
      </c>
      <c r="G61" s="24">
        <v>4740.83</v>
      </c>
      <c r="H61" s="24">
        <v>0.43</v>
      </c>
      <c r="I61" s="31"/>
      <c r="J61" s="31"/>
      <c r="K61" s="35"/>
    </row>
    <row r="62" spans="2:11" x14ac:dyDescent="0.25">
      <c r="B62" s="8" t="s">
        <v>1783</v>
      </c>
      <c r="C62" s="57" t="s">
        <v>1784</v>
      </c>
      <c r="D62" s="54" t="s">
        <v>1785</v>
      </c>
      <c r="E62" s="6" t="s">
        <v>191</v>
      </c>
      <c r="F62" s="19">
        <v>5000000</v>
      </c>
      <c r="G62" s="24">
        <v>4275</v>
      </c>
      <c r="H62" s="24">
        <v>0.38</v>
      </c>
      <c r="I62" s="31"/>
      <c r="J62" s="31"/>
      <c r="K62" s="35"/>
    </row>
    <row r="63" spans="2:11" x14ac:dyDescent="0.25">
      <c r="B63" s="8" t="s">
        <v>806</v>
      </c>
      <c r="C63" s="57" t="s">
        <v>807</v>
      </c>
      <c r="D63" s="54" t="s">
        <v>808</v>
      </c>
      <c r="E63" s="6" t="s">
        <v>53</v>
      </c>
      <c r="F63" s="19">
        <v>68032</v>
      </c>
      <c r="G63" s="24">
        <v>3409.12</v>
      </c>
      <c r="H63" s="24">
        <v>0.31</v>
      </c>
      <c r="I63" s="31"/>
      <c r="J63" s="31"/>
      <c r="K63" s="35"/>
    </row>
    <row r="64" spans="2:11" x14ac:dyDescent="0.25">
      <c r="B64" s="8" t="s">
        <v>1786</v>
      </c>
      <c r="C64" s="57" t="s">
        <v>1787</v>
      </c>
      <c r="D64" s="54" t="s">
        <v>1788</v>
      </c>
      <c r="E64" s="6" t="s">
        <v>100</v>
      </c>
      <c r="F64" s="19">
        <v>156075</v>
      </c>
      <c r="G64" s="24">
        <v>3326.58</v>
      </c>
      <c r="H64" s="24">
        <v>0.3</v>
      </c>
      <c r="I64" s="31"/>
      <c r="J64" s="31"/>
      <c r="K64" s="35"/>
    </row>
    <row r="65" spans="2:11" x14ac:dyDescent="0.25">
      <c r="B65" s="8" t="s">
        <v>262</v>
      </c>
      <c r="C65" s="57" t="s">
        <v>263</v>
      </c>
      <c r="D65" s="54" t="s">
        <v>264</v>
      </c>
      <c r="E65" s="6" t="s">
        <v>75</v>
      </c>
      <c r="F65" s="19">
        <v>933664</v>
      </c>
      <c r="G65" s="24">
        <v>3277.63</v>
      </c>
      <c r="H65" s="24">
        <v>0.28999999999999998</v>
      </c>
      <c r="I65" s="31"/>
      <c r="J65" s="31"/>
      <c r="K65" s="35"/>
    </row>
    <row r="66" spans="2:11" x14ac:dyDescent="0.25">
      <c r="B66" s="8" t="s">
        <v>1789</v>
      </c>
      <c r="C66" s="57" t="s">
        <v>1790</v>
      </c>
      <c r="D66" s="54" t="s">
        <v>1791</v>
      </c>
      <c r="E66" s="6" t="s">
        <v>152</v>
      </c>
      <c r="F66" s="19">
        <v>65048</v>
      </c>
      <c r="G66" s="24">
        <v>2916.52</v>
      </c>
      <c r="H66" s="24">
        <v>0.26</v>
      </c>
      <c r="I66" s="31"/>
      <c r="J66" s="31"/>
      <c r="K66" s="35"/>
    </row>
    <row r="67" spans="2:11" x14ac:dyDescent="0.25">
      <c r="B67" s="8" t="s">
        <v>1792</v>
      </c>
      <c r="C67" s="57" t="s">
        <v>1793</v>
      </c>
      <c r="D67" s="54" t="s">
        <v>1794</v>
      </c>
      <c r="E67" s="6" t="s">
        <v>75</v>
      </c>
      <c r="F67" s="19">
        <v>714215</v>
      </c>
      <c r="G67" s="24">
        <v>2239.06</v>
      </c>
      <c r="H67" s="24">
        <v>0.2</v>
      </c>
      <c r="I67" s="31"/>
      <c r="J67" s="31"/>
      <c r="K67" s="35"/>
    </row>
    <row r="68" spans="2:11" x14ac:dyDescent="0.25">
      <c r="B68" s="8" t="s">
        <v>1795</v>
      </c>
      <c r="C68" s="57" t="s">
        <v>1796</v>
      </c>
      <c r="D68" s="54" t="s">
        <v>1797</v>
      </c>
      <c r="E68" s="6" t="s">
        <v>125</v>
      </c>
      <c r="F68" s="19">
        <v>1075761</v>
      </c>
      <c r="G68" s="24">
        <v>1981.01</v>
      </c>
      <c r="H68" s="24">
        <v>0.18</v>
      </c>
      <c r="I68" s="31"/>
      <c r="J68" s="31"/>
      <c r="K68" s="35"/>
    </row>
    <row r="69" spans="2:11" x14ac:dyDescent="0.25">
      <c r="B69" s="8" t="s">
        <v>1798</v>
      </c>
      <c r="C69" s="57" t="s">
        <v>1799</v>
      </c>
      <c r="D69" s="54" t="s">
        <v>1800</v>
      </c>
      <c r="E69" s="6" t="s">
        <v>114</v>
      </c>
      <c r="F69" s="19">
        <v>90600</v>
      </c>
      <c r="G69" s="24">
        <v>1294.58</v>
      </c>
      <c r="H69" s="24">
        <v>0.12</v>
      </c>
      <c r="I69" s="31"/>
      <c r="J69" s="31"/>
      <c r="K69" s="35"/>
    </row>
    <row r="70" spans="2:11" x14ac:dyDescent="0.25">
      <c r="B70" s="8" t="s">
        <v>368</v>
      </c>
      <c r="C70" s="57" t="s">
        <v>369</v>
      </c>
      <c r="D70" s="54" t="s">
        <v>370</v>
      </c>
      <c r="E70" s="6" t="s">
        <v>323</v>
      </c>
      <c r="F70" s="19">
        <v>2562406</v>
      </c>
      <c r="G70" s="61">
        <v>0</v>
      </c>
      <c r="H70" s="24" t="s">
        <v>4773</v>
      </c>
      <c r="I70" s="31"/>
      <c r="J70" s="31"/>
      <c r="K70" s="35" t="s">
        <v>4811</v>
      </c>
    </row>
    <row r="71" spans="2:11" x14ac:dyDescent="0.25">
      <c r="C71" s="58" t="s">
        <v>39</v>
      </c>
      <c r="D71" s="54"/>
      <c r="E71" s="6"/>
      <c r="F71" s="19"/>
      <c r="G71" s="25">
        <v>1076066.1200000001</v>
      </c>
      <c r="H71" s="25">
        <v>96.67</v>
      </c>
      <c r="I71" s="31"/>
      <c r="J71" s="31"/>
      <c r="K71" s="35"/>
    </row>
    <row r="72" spans="2:11" x14ac:dyDescent="0.25">
      <c r="C72" s="57"/>
      <c r="D72" s="54"/>
      <c r="E72" s="6"/>
      <c r="F72" s="19"/>
      <c r="G72" s="24"/>
      <c r="H72" s="24"/>
      <c r="I72" s="31"/>
      <c r="J72" s="31"/>
      <c r="K72" s="35"/>
    </row>
    <row r="73" spans="2:11" x14ac:dyDescent="0.25">
      <c r="C73" s="58" t="s">
        <v>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5</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9</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10</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A90" s="28"/>
      <c r="B90" s="28"/>
      <c r="C90" s="58" t="s">
        <v>13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14</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15</v>
      </c>
      <c r="D94" s="54"/>
      <c r="E94" s="6"/>
      <c r="F94" s="19"/>
      <c r="G94" s="24"/>
      <c r="H94" s="24"/>
      <c r="I94" s="31"/>
      <c r="J94" s="31"/>
      <c r="K94" s="35"/>
    </row>
    <row r="95" spans="1:11" x14ac:dyDescent="0.25">
      <c r="B95" s="8" t="s">
        <v>1801</v>
      </c>
      <c r="C95" s="57" t="s">
        <v>1802</v>
      </c>
      <c r="D95" s="54" t="s">
        <v>1803</v>
      </c>
      <c r="E95" s="6" t="s">
        <v>640</v>
      </c>
      <c r="F95" s="19">
        <v>1000000</v>
      </c>
      <c r="G95" s="24">
        <v>997.85</v>
      </c>
      <c r="H95" s="24">
        <v>0.09</v>
      </c>
      <c r="I95" s="31">
        <v>6.5506000000000002</v>
      </c>
      <c r="J95" s="31"/>
      <c r="K95" s="35"/>
    </row>
    <row r="96" spans="1:11" x14ac:dyDescent="0.25">
      <c r="C96" s="58" t="s">
        <v>39</v>
      </c>
      <c r="D96" s="54"/>
      <c r="E96" s="6"/>
      <c r="F96" s="19"/>
      <c r="G96" s="25">
        <v>997.85</v>
      </c>
      <c r="H96" s="25">
        <v>0.09</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41750.800000000003</v>
      </c>
      <c r="H112" s="24">
        <v>3.75</v>
      </c>
      <c r="I112" s="31"/>
      <c r="J112" s="31"/>
      <c r="K112" s="35"/>
    </row>
    <row r="113" spans="1:54" x14ac:dyDescent="0.25">
      <c r="C113" s="58" t="s">
        <v>39</v>
      </c>
      <c r="D113" s="54"/>
      <c r="E113" s="6"/>
      <c r="F113" s="19"/>
      <c r="G113" s="25">
        <v>41750.800000000003</v>
      </c>
      <c r="H113" s="25">
        <v>3.75</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4772</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-5562.15</v>
      </c>
      <c r="H117" s="24">
        <v>-0.51</v>
      </c>
      <c r="I117" s="31"/>
      <c r="J117" s="31"/>
      <c r="K117" s="35"/>
    </row>
    <row r="118" spans="1:54" x14ac:dyDescent="0.25">
      <c r="C118" s="58" t="s">
        <v>39</v>
      </c>
      <c r="D118" s="54"/>
      <c r="E118" s="6"/>
      <c r="F118" s="19"/>
      <c r="G118" s="25">
        <v>-5562.15</v>
      </c>
      <c r="H118" s="25">
        <v>-0.51</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1113252.6200000001</v>
      </c>
      <c r="H120" s="26">
        <v>100</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85" t="s">
        <v>4843</v>
      </c>
      <c r="E130" s="85" t="s">
        <v>4844</v>
      </c>
      <c r="F130" s="86"/>
    </row>
    <row r="131" spans="3:6" x14ac:dyDescent="0.25">
      <c r="E131" s="2" t="s">
        <v>4863</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1804</v>
      </c>
      <c r="J2" s="38" t="s">
        <v>4586</v>
      </c>
    </row>
    <row r="3" spans="1:54" ht="16.5" x14ac:dyDescent="0.3">
      <c r="C3" s="1" t="s">
        <v>26</v>
      </c>
      <c r="D3" s="21" t="s">
        <v>1805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640</v>
      </c>
      <c r="F24" s="19">
        <v>79500000</v>
      </c>
      <c r="G24" s="24">
        <v>80309.31</v>
      </c>
      <c r="H24" s="24">
        <v>52.98</v>
      </c>
      <c r="I24" s="31">
        <v>7.2367955000000004</v>
      </c>
      <c r="J24" s="31"/>
      <c r="K24" s="35"/>
    </row>
    <row r="25" spans="1:11" x14ac:dyDescent="0.25">
      <c r="B25" s="8" t="s">
        <v>647</v>
      </c>
      <c r="C25" s="57" t="s">
        <v>648</v>
      </c>
      <c r="D25" s="54" t="s">
        <v>649</v>
      </c>
      <c r="E25" s="6" t="s">
        <v>640</v>
      </c>
      <c r="F25" s="19">
        <v>48000000</v>
      </c>
      <c r="G25" s="24">
        <v>48341.47</v>
      </c>
      <c r="H25" s="24">
        <v>31.89</v>
      </c>
      <c r="I25" s="31">
        <v>7.2785156000000004</v>
      </c>
      <c r="J25" s="31"/>
      <c r="K25" s="35"/>
    </row>
    <row r="26" spans="1:11" x14ac:dyDescent="0.25">
      <c r="B26" s="8" t="s">
        <v>637</v>
      </c>
      <c r="C26" s="57" t="s">
        <v>638</v>
      </c>
      <c r="D26" s="54" t="s">
        <v>639</v>
      </c>
      <c r="E26" s="6" t="s">
        <v>640</v>
      </c>
      <c r="F26" s="19">
        <v>12800000</v>
      </c>
      <c r="G26" s="24">
        <v>13120.42</v>
      </c>
      <c r="H26" s="24">
        <v>8.66</v>
      </c>
      <c r="I26" s="31">
        <v>7.3677140999999997</v>
      </c>
      <c r="J26" s="31"/>
      <c r="K26" s="35"/>
    </row>
    <row r="27" spans="1:11" x14ac:dyDescent="0.25">
      <c r="B27" s="8" t="s">
        <v>749</v>
      </c>
      <c r="C27" s="57" t="s">
        <v>750</v>
      </c>
      <c r="D27" s="54" t="s">
        <v>751</v>
      </c>
      <c r="E27" s="6" t="s">
        <v>640</v>
      </c>
      <c r="F27" s="19">
        <v>1000000</v>
      </c>
      <c r="G27" s="24">
        <v>956.77</v>
      </c>
      <c r="H27" s="24">
        <v>0.63</v>
      </c>
      <c r="I27" s="31">
        <v>7.3305161999999999</v>
      </c>
      <c r="J27" s="31"/>
      <c r="K27" s="35"/>
    </row>
    <row r="28" spans="1:11" x14ac:dyDescent="0.25">
      <c r="B28" s="8" t="s">
        <v>644</v>
      </c>
      <c r="C28" s="57" t="s">
        <v>645</v>
      </c>
      <c r="D28" s="54" t="s">
        <v>646</v>
      </c>
      <c r="E28" s="6" t="s">
        <v>640</v>
      </c>
      <c r="F28" s="19">
        <v>500000</v>
      </c>
      <c r="G28" s="24">
        <v>508.06</v>
      </c>
      <c r="H28" s="24">
        <v>0.34</v>
      </c>
      <c r="I28" s="31">
        <v>7.3506659000000001</v>
      </c>
      <c r="J28" s="31"/>
      <c r="K28" s="35"/>
    </row>
    <row r="29" spans="1:11" x14ac:dyDescent="0.25">
      <c r="B29" s="8" t="s">
        <v>653</v>
      </c>
      <c r="C29" s="57" t="s">
        <v>654</v>
      </c>
      <c r="D29" s="54" t="s">
        <v>655</v>
      </c>
      <c r="E29" s="6" t="s">
        <v>640</v>
      </c>
      <c r="F29" s="19">
        <v>500000</v>
      </c>
      <c r="G29" s="24">
        <v>505.13</v>
      </c>
      <c r="H29" s="24">
        <v>0.33</v>
      </c>
      <c r="I29" s="31">
        <v>7.2034244000000003</v>
      </c>
      <c r="J29" s="31"/>
      <c r="K29" s="35"/>
    </row>
    <row r="30" spans="1:11" x14ac:dyDescent="0.25">
      <c r="C30" s="58" t="s">
        <v>39</v>
      </c>
      <c r="D30" s="54"/>
      <c r="E30" s="6"/>
      <c r="F30" s="19"/>
      <c r="G30" s="25">
        <v>143741.16</v>
      </c>
      <c r="H30" s="25">
        <v>94.83</v>
      </c>
      <c r="I30" s="31"/>
      <c r="J30" s="31"/>
      <c r="K30" s="35"/>
    </row>
    <row r="31" spans="1:11" x14ac:dyDescent="0.25">
      <c r="C31" s="57"/>
      <c r="D31" s="54"/>
      <c r="E31" s="6"/>
      <c r="F31" s="19"/>
      <c r="G31" s="24"/>
      <c r="H31" s="24"/>
      <c r="I31" s="31"/>
      <c r="J31" s="31"/>
      <c r="K31" s="35"/>
    </row>
    <row r="32" spans="1: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1806</v>
      </c>
      <c r="C44" s="57" t="s">
        <v>1807</v>
      </c>
      <c r="D44" s="54" t="s">
        <v>1808</v>
      </c>
      <c r="E44" s="6" t="s">
        <v>640</v>
      </c>
      <c r="F44" s="19">
        <v>2656000</v>
      </c>
      <c r="G44" s="24">
        <v>1670.7</v>
      </c>
      <c r="H44" s="24">
        <v>1.1000000000000001</v>
      </c>
      <c r="I44" s="31">
        <v>7.3899160999999998</v>
      </c>
      <c r="J44" s="31"/>
      <c r="K44" s="35"/>
    </row>
    <row r="45" spans="1:11" x14ac:dyDescent="0.25">
      <c r="B45" s="8" t="s">
        <v>1809</v>
      </c>
      <c r="C45" s="57" t="s">
        <v>1810</v>
      </c>
      <c r="D45" s="54" t="s">
        <v>1811</v>
      </c>
      <c r="E45" s="6" t="s">
        <v>640</v>
      </c>
      <c r="F45" s="19">
        <v>2656000</v>
      </c>
      <c r="G45" s="24">
        <v>1612.1</v>
      </c>
      <c r="H45" s="24">
        <v>1.06</v>
      </c>
      <c r="I45" s="31">
        <v>7.3910147999999998</v>
      </c>
      <c r="J45" s="31"/>
      <c r="K45" s="35"/>
    </row>
    <row r="46" spans="1:11" x14ac:dyDescent="0.25">
      <c r="C46" s="58" t="s">
        <v>39</v>
      </c>
      <c r="D46" s="54"/>
      <c r="E46" s="6"/>
      <c r="F46" s="19"/>
      <c r="G46" s="25">
        <v>3282.8</v>
      </c>
      <c r="H46" s="25">
        <v>2.16</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934.18</v>
      </c>
      <c r="H58" s="24">
        <v>0.62</v>
      </c>
      <c r="I58" s="31"/>
      <c r="J58" s="31"/>
      <c r="K58" s="35"/>
    </row>
    <row r="59" spans="1:54" x14ac:dyDescent="0.25">
      <c r="C59" s="58" t="s">
        <v>39</v>
      </c>
      <c r="D59" s="54"/>
      <c r="E59" s="6"/>
      <c r="F59" s="19"/>
      <c r="G59" s="25">
        <v>934.18</v>
      </c>
      <c r="H59" s="25">
        <v>0.62</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4772</v>
      </c>
      <c r="D62" s="54"/>
      <c r="E62" s="6"/>
      <c r="F62" s="19"/>
      <c r="G62" s="24" t="s">
        <v>2</v>
      </c>
      <c r="H62" s="24" t="s">
        <v>2</v>
      </c>
      <c r="I62" s="31"/>
      <c r="J62" s="31"/>
      <c r="K62" s="35"/>
      <c r="L62" s="3"/>
      <c r="AI62" s="3"/>
      <c r="AV62" s="3"/>
      <c r="AX62" s="3"/>
      <c r="BB62" s="3"/>
    </row>
    <row r="63" spans="1:54" x14ac:dyDescent="0.25">
      <c r="B63" s="8"/>
      <c r="C63" s="57" t="s">
        <v>40</v>
      </c>
      <c r="D63" s="54"/>
      <c r="E63" s="6"/>
      <c r="F63" s="19"/>
      <c r="G63" s="24">
        <v>3630.13</v>
      </c>
      <c r="H63" s="24">
        <v>2.39</v>
      </c>
      <c r="I63" s="31"/>
      <c r="J63" s="31"/>
      <c r="K63" s="35"/>
    </row>
    <row r="64" spans="1:54" x14ac:dyDescent="0.25">
      <c r="C64" s="58" t="s">
        <v>39</v>
      </c>
      <c r="D64" s="54"/>
      <c r="E64" s="6"/>
      <c r="F64" s="19"/>
      <c r="G64" s="25">
        <v>3630.13</v>
      </c>
      <c r="H64" s="25">
        <v>2.39</v>
      </c>
      <c r="I64" s="31"/>
      <c r="J64" s="31"/>
      <c r="K64" s="35"/>
    </row>
    <row r="65" spans="3:11" x14ac:dyDescent="0.25">
      <c r="C65" s="57"/>
      <c r="D65" s="54"/>
      <c r="E65" s="6"/>
      <c r="F65" s="19"/>
      <c r="G65" s="24"/>
      <c r="H65" s="24"/>
      <c r="I65" s="31"/>
      <c r="J65" s="31"/>
      <c r="K65" s="35"/>
    </row>
    <row r="66" spans="3:11" x14ac:dyDescent="0.25">
      <c r="C66" s="60" t="s">
        <v>41</v>
      </c>
      <c r="D66" s="55"/>
      <c r="E66" s="5"/>
      <c r="F66" s="20"/>
      <c r="G66" s="26">
        <v>151588.26999999999</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5" t="s">
        <v>4843</v>
      </c>
      <c r="E76" s="85" t="s">
        <v>4844</v>
      </c>
      <c r="F76" s="86"/>
    </row>
    <row r="77" spans="3:11" x14ac:dyDescent="0.25">
      <c r="E77" s="2" t="s">
        <v>4864</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1812</v>
      </c>
      <c r="J2" s="38" t="s">
        <v>4586</v>
      </c>
    </row>
    <row r="3" spans="1:54" ht="16.5" x14ac:dyDescent="0.3">
      <c r="C3" s="1" t="s">
        <v>26</v>
      </c>
      <c r="D3" s="21" t="s">
        <v>1813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415</v>
      </c>
      <c r="C10" s="57" t="s">
        <v>416</v>
      </c>
      <c r="D10" s="54" t="s">
        <v>417</v>
      </c>
      <c r="E10" s="6" t="s">
        <v>191</v>
      </c>
      <c r="F10" s="19">
        <v>2776000</v>
      </c>
      <c r="G10" s="24">
        <v>3109.12</v>
      </c>
      <c r="H10" s="24">
        <v>7</v>
      </c>
      <c r="I10" s="31"/>
      <c r="J10" s="31"/>
      <c r="K10" s="35"/>
    </row>
    <row r="11" spans="1:54" x14ac:dyDescent="0.25">
      <c r="B11" s="8" t="s">
        <v>500</v>
      </c>
      <c r="C11" s="57" t="s">
        <v>501</v>
      </c>
      <c r="D11" s="54" t="s">
        <v>502</v>
      </c>
      <c r="E11" s="6" t="s">
        <v>503</v>
      </c>
      <c r="F11" s="19">
        <v>425000</v>
      </c>
      <c r="G11" s="24">
        <v>2823.91</v>
      </c>
      <c r="H11" s="24">
        <v>6.36</v>
      </c>
      <c r="I11" s="31"/>
      <c r="J11" s="31"/>
      <c r="K11" s="35"/>
    </row>
    <row r="12" spans="1:54" x14ac:dyDescent="0.25">
      <c r="B12" s="8" t="s">
        <v>72</v>
      </c>
      <c r="C12" s="57" t="s">
        <v>73</v>
      </c>
      <c r="D12" s="54" t="s">
        <v>74</v>
      </c>
      <c r="E12" s="6" t="s">
        <v>75</v>
      </c>
      <c r="F12" s="19">
        <v>34000</v>
      </c>
      <c r="G12" s="24">
        <v>2820.22</v>
      </c>
      <c r="H12" s="24">
        <v>6.35</v>
      </c>
      <c r="I12" s="31"/>
      <c r="J12" s="31"/>
      <c r="K12" s="35"/>
    </row>
    <row r="13" spans="1:54" x14ac:dyDescent="0.25">
      <c r="B13" s="8" t="s">
        <v>890</v>
      </c>
      <c r="C13" s="57" t="s">
        <v>891</v>
      </c>
      <c r="D13" s="54" t="s">
        <v>892</v>
      </c>
      <c r="E13" s="6" t="s">
        <v>110</v>
      </c>
      <c r="F13" s="19">
        <v>415992</v>
      </c>
      <c r="G13" s="24">
        <v>2764.68</v>
      </c>
      <c r="H13" s="24">
        <v>6.23</v>
      </c>
      <c r="I13" s="31"/>
      <c r="J13" s="31"/>
      <c r="K13" s="35"/>
    </row>
    <row r="14" spans="1:54" x14ac:dyDescent="0.25">
      <c r="B14" s="8" t="s">
        <v>203</v>
      </c>
      <c r="C14" s="57" t="s">
        <v>204</v>
      </c>
      <c r="D14" s="54" t="s">
        <v>205</v>
      </c>
      <c r="E14" s="6" t="s">
        <v>206</v>
      </c>
      <c r="F14" s="19">
        <v>107366</v>
      </c>
      <c r="G14" s="24">
        <v>2738.1</v>
      </c>
      <c r="H14" s="24">
        <v>6.17</v>
      </c>
      <c r="I14" s="31"/>
      <c r="J14" s="31"/>
      <c r="K14" s="35"/>
    </row>
    <row r="15" spans="1:54" x14ac:dyDescent="0.25">
      <c r="B15" s="8" t="s">
        <v>397</v>
      </c>
      <c r="C15" s="57" t="s">
        <v>398</v>
      </c>
      <c r="D15" s="54" t="s">
        <v>399</v>
      </c>
      <c r="E15" s="6" t="s">
        <v>294</v>
      </c>
      <c r="F15" s="19">
        <v>1353717</v>
      </c>
      <c r="G15" s="24">
        <v>2560.56</v>
      </c>
      <c r="H15" s="24">
        <v>5.77</v>
      </c>
      <c r="I15" s="31"/>
      <c r="J15" s="31"/>
      <c r="K15" s="35"/>
    </row>
    <row r="16" spans="1:54" x14ac:dyDescent="0.25">
      <c r="B16" s="8" t="s">
        <v>301</v>
      </c>
      <c r="C16" s="57" t="s">
        <v>302</v>
      </c>
      <c r="D16" s="54" t="s">
        <v>303</v>
      </c>
      <c r="E16" s="6" t="s">
        <v>304</v>
      </c>
      <c r="F16" s="19">
        <v>147080</v>
      </c>
      <c r="G16" s="24">
        <v>2373.58</v>
      </c>
      <c r="H16" s="24">
        <v>5.35</v>
      </c>
      <c r="I16" s="31"/>
      <c r="J16" s="31"/>
      <c r="K16" s="35"/>
    </row>
    <row r="17" spans="2:11" x14ac:dyDescent="0.25">
      <c r="B17" s="8" t="s">
        <v>1754</v>
      </c>
      <c r="C17" s="57" t="s">
        <v>1755</v>
      </c>
      <c r="D17" s="54" t="s">
        <v>1756</v>
      </c>
      <c r="E17" s="6" t="s">
        <v>433</v>
      </c>
      <c r="F17" s="19">
        <v>57500</v>
      </c>
      <c r="G17" s="24">
        <v>2255.0100000000002</v>
      </c>
      <c r="H17" s="24">
        <v>5.08</v>
      </c>
      <c r="I17" s="31"/>
      <c r="J17" s="31"/>
      <c r="K17" s="35"/>
    </row>
    <row r="18" spans="2:11" x14ac:dyDescent="0.25">
      <c r="B18" s="8" t="s">
        <v>1814</v>
      </c>
      <c r="C18" s="57" t="s">
        <v>1815</v>
      </c>
      <c r="D18" s="54" t="s">
        <v>1816</v>
      </c>
      <c r="E18" s="6" t="s">
        <v>458</v>
      </c>
      <c r="F18" s="19">
        <v>587000</v>
      </c>
      <c r="G18" s="24">
        <v>1862.84</v>
      </c>
      <c r="H18" s="24">
        <v>4.2</v>
      </c>
      <c r="I18" s="31"/>
      <c r="J18" s="31"/>
      <c r="K18" s="35"/>
    </row>
    <row r="19" spans="2:11" x14ac:dyDescent="0.25">
      <c r="B19" s="8" t="s">
        <v>489</v>
      </c>
      <c r="C19" s="57" t="s">
        <v>490</v>
      </c>
      <c r="D19" s="54" t="s">
        <v>491</v>
      </c>
      <c r="E19" s="6" t="s">
        <v>75</v>
      </c>
      <c r="F19" s="19">
        <v>425000</v>
      </c>
      <c r="G19" s="24">
        <v>1810.08</v>
      </c>
      <c r="H19" s="24">
        <v>4.08</v>
      </c>
      <c r="I19" s="31"/>
      <c r="J19" s="31"/>
      <c r="K19" s="35"/>
    </row>
    <row r="20" spans="2:11" x14ac:dyDescent="0.25">
      <c r="B20" s="8" t="s">
        <v>134</v>
      </c>
      <c r="C20" s="57" t="s">
        <v>135</v>
      </c>
      <c r="D20" s="54" t="s">
        <v>136</v>
      </c>
      <c r="E20" s="6" t="s">
        <v>137</v>
      </c>
      <c r="F20" s="19">
        <v>420000</v>
      </c>
      <c r="G20" s="24">
        <v>1767.99</v>
      </c>
      <c r="H20" s="24">
        <v>3.98</v>
      </c>
      <c r="I20" s="31"/>
      <c r="J20" s="31"/>
      <c r="K20" s="35"/>
    </row>
    <row r="21" spans="2:11" x14ac:dyDescent="0.25">
      <c r="B21" s="8" t="s">
        <v>1817</v>
      </c>
      <c r="C21" s="57" t="s">
        <v>1818</v>
      </c>
      <c r="D21" s="54" t="s">
        <v>1819</v>
      </c>
      <c r="E21" s="6" t="s">
        <v>100</v>
      </c>
      <c r="F21" s="19">
        <v>55000</v>
      </c>
      <c r="G21" s="24">
        <v>1758.74</v>
      </c>
      <c r="H21" s="24">
        <v>3.96</v>
      </c>
      <c r="I21" s="31"/>
      <c r="J21" s="31"/>
      <c r="K21" s="35"/>
    </row>
    <row r="22" spans="2:11" x14ac:dyDescent="0.25">
      <c r="B22" s="8" t="s">
        <v>1820</v>
      </c>
      <c r="C22" s="57" t="s">
        <v>1821</v>
      </c>
      <c r="D22" s="54" t="s">
        <v>1822</v>
      </c>
      <c r="E22" s="6" t="s">
        <v>75</v>
      </c>
      <c r="F22" s="19">
        <v>775000</v>
      </c>
      <c r="G22" s="24">
        <v>1659.28</v>
      </c>
      <c r="H22" s="24">
        <v>3.74</v>
      </c>
      <c r="I22" s="31"/>
      <c r="J22" s="31"/>
      <c r="K22" s="35"/>
    </row>
    <row r="23" spans="2:11" x14ac:dyDescent="0.25">
      <c r="B23" s="8" t="s">
        <v>497</v>
      </c>
      <c r="C23" s="57" t="s">
        <v>498</v>
      </c>
      <c r="D23" s="54" t="s">
        <v>499</v>
      </c>
      <c r="E23" s="6" t="s">
        <v>304</v>
      </c>
      <c r="F23" s="19">
        <v>152000</v>
      </c>
      <c r="G23" s="24">
        <v>1623.21</v>
      </c>
      <c r="H23" s="24">
        <v>3.66</v>
      </c>
      <c r="I23" s="31"/>
      <c r="J23" s="31"/>
      <c r="K23" s="35"/>
    </row>
    <row r="24" spans="2:11" x14ac:dyDescent="0.25">
      <c r="B24" s="8" t="s">
        <v>1823</v>
      </c>
      <c r="C24" s="57" t="s">
        <v>1824</v>
      </c>
      <c r="D24" s="54" t="s">
        <v>1825</v>
      </c>
      <c r="E24" s="6" t="s">
        <v>206</v>
      </c>
      <c r="F24" s="19">
        <v>560000</v>
      </c>
      <c r="G24" s="24">
        <v>1533.56</v>
      </c>
      <c r="H24" s="24">
        <v>3.45</v>
      </c>
      <c r="I24" s="31"/>
      <c r="J24" s="31"/>
      <c r="K24" s="35"/>
    </row>
    <row r="25" spans="2:11" x14ac:dyDescent="0.25">
      <c r="B25" s="8" t="s">
        <v>345</v>
      </c>
      <c r="C25" s="57" t="s">
        <v>346</v>
      </c>
      <c r="D25" s="54" t="s">
        <v>347</v>
      </c>
      <c r="E25" s="6" t="s">
        <v>190</v>
      </c>
      <c r="F25" s="19">
        <v>320384</v>
      </c>
      <c r="G25" s="24">
        <v>1341.77</v>
      </c>
      <c r="H25" s="24">
        <v>3.02</v>
      </c>
      <c r="I25" s="31"/>
      <c r="J25" s="31"/>
      <c r="K25" s="35"/>
    </row>
    <row r="26" spans="2:11" x14ac:dyDescent="0.25">
      <c r="B26" s="8" t="s">
        <v>548</v>
      </c>
      <c r="C26" s="57" t="s">
        <v>549</v>
      </c>
      <c r="D26" s="54" t="s">
        <v>550</v>
      </c>
      <c r="E26" s="6" t="s">
        <v>551</v>
      </c>
      <c r="F26" s="19">
        <v>575000</v>
      </c>
      <c r="G26" s="24">
        <v>1328.25</v>
      </c>
      <c r="H26" s="24">
        <v>2.99</v>
      </c>
      <c r="I26" s="31"/>
      <c r="J26" s="31"/>
      <c r="K26" s="35"/>
    </row>
    <row r="27" spans="2:11" x14ac:dyDescent="0.25">
      <c r="B27" s="8" t="s">
        <v>850</v>
      </c>
      <c r="C27" s="57" t="s">
        <v>851</v>
      </c>
      <c r="D27" s="54" t="s">
        <v>852</v>
      </c>
      <c r="E27" s="6" t="s">
        <v>129</v>
      </c>
      <c r="F27" s="19">
        <v>100000</v>
      </c>
      <c r="G27" s="24">
        <v>1272.2</v>
      </c>
      <c r="H27" s="24">
        <v>2.86</v>
      </c>
      <c r="I27" s="31"/>
      <c r="J27" s="31"/>
      <c r="K27" s="35"/>
    </row>
    <row r="28" spans="2:11" x14ac:dyDescent="0.25">
      <c r="B28" s="8" t="s">
        <v>1826</v>
      </c>
      <c r="C28" s="57" t="s">
        <v>1827</v>
      </c>
      <c r="D28" s="54" t="s">
        <v>1828</v>
      </c>
      <c r="E28" s="6" t="s">
        <v>433</v>
      </c>
      <c r="F28" s="19">
        <v>1686843</v>
      </c>
      <c r="G28" s="24">
        <v>1066.08</v>
      </c>
      <c r="H28" s="24">
        <v>2.4</v>
      </c>
      <c r="I28" s="31"/>
      <c r="J28" s="31"/>
      <c r="K28" s="35"/>
    </row>
    <row r="29" spans="2:11" x14ac:dyDescent="0.25">
      <c r="B29" s="8" t="s">
        <v>462</v>
      </c>
      <c r="C29" s="57" t="s">
        <v>463</v>
      </c>
      <c r="D29" s="54" t="s">
        <v>464</v>
      </c>
      <c r="E29" s="6" t="s">
        <v>137</v>
      </c>
      <c r="F29" s="19">
        <v>903400</v>
      </c>
      <c r="G29" s="24">
        <v>1048.4000000000001</v>
      </c>
      <c r="H29" s="24">
        <v>2.36</v>
      </c>
      <c r="I29" s="31"/>
      <c r="J29" s="31"/>
      <c r="K29" s="35"/>
    </row>
    <row r="30" spans="2:11" x14ac:dyDescent="0.25">
      <c r="B30" s="8" t="s">
        <v>390</v>
      </c>
      <c r="C30" s="57" t="s">
        <v>391</v>
      </c>
      <c r="D30" s="54" t="s">
        <v>392</v>
      </c>
      <c r="E30" s="6" t="s">
        <v>393</v>
      </c>
      <c r="F30" s="19">
        <v>600000</v>
      </c>
      <c r="G30" s="24">
        <v>961.8</v>
      </c>
      <c r="H30" s="24">
        <v>2.17</v>
      </c>
      <c r="I30" s="31"/>
      <c r="J30" s="31"/>
      <c r="K30" s="35"/>
    </row>
    <row r="31" spans="2:11" x14ac:dyDescent="0.25">
      <c r="B31" s="8" t="s">
        <v>994</v>
      </c>
      <c r="C31" s="57" t="s">
        <v>995</v>
      </c>
      <c r="D31" s="54" t="s">
        <v>996</v>
      </c>
      <c r="E31" s="6" t="s">
        <v>304</v>
      </c>
      <c r="F31" s="19">
        <v>144840</v>
      </c>
      <c r="G31" s="24">
        <v>776.7</v>
      </c>
      <c r="H31" s="24">
        <v>1.75</v>
      </c>
      <c r="I31" s="31"/>
      <c r="J31" s="31"/>
      <c r="K31" s="35"/>
    </row>
    <row r="32" spans="2:11" x14ac:dyDescent="0.25">
      <c r="B32" s="8" t="s">
        <v>1829</v>
      </c>
      <c r="C32" s="57" t="s">
        <v>738</v>
      </c>
      <c r="D32" s="54" t="s">
        <v>1830</v>
      </c>
      <c r="E32" s="6" t="s">
        <v>191</v>
      </c>
      <c r="F32" s="19">
        <v>200000</v>
      </c>
      <c r="G32" s="24">
        <v>660.8</v>
      </c>
      <c r="H32" s="24">
        <v>1.49</v>
      </c>
      <c r="I32" s="31"/>
      <c r="J32" s="31"/>
      <c r="K32" s="35"/>
    </row>
    <row r="33" spans="3:11" x14ac:dyDescent="0.25">
      <c r="C33" s="58" t="s">
        <v>39</v>
      </c>
      <c r="D33" s="54"/>
      <c r="E33" s="6"/>
      <c r="F33" s="19"/>
      <c r="G33" s="25">
        <v>41916.879999999997</v>
      </c>
      <c r="H33" s="25">
        <v>94.42</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3015.73</v>
      </c>
      <c r="H73" s="24">
        <v>6.79</v>
      </c>
      <c r="I73" s="31"/>
      <c r="J73" s="31"/>
      <c r="K73" s="35"/>
    </row>
    <row r="74" spans="1:54" x14ac:dyDescent="0.25">
      <c r="C74" s="58" t="s">
        <v>39</v>
      </c>
      <c r="D74" s="54"/>
      <c r="E74" s="6"/>
      <c r="F74" s="19"/>
      <c r="G74" s="25">
        <v>3015.73</v>
      </c>
      <c r="H74" s="25">
        <v>6.79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4772</v>
      </c>
      <c r="D77" s="54"/>
      <c r="E77" s="6"/>
      <c r="F77" s="19"/>
      <c r="G77" s="24" t="s">
        <v>2</v>
      </c>
      <c r="H77" s="24" t="s">
        <v>2</v>
      </c>
      <c r="I77" s="31"/>
      <c r="J77" s="31"/>
      <c r="K77" s="35"/>
      <c r="L77" s="3"/>
      <c r="AI77" s="3"/>
      <c r="AV77" s="3"/>
      <c r="AX77" s="3"/>
      <c r="BB77" s="3"/>
    </row>
    <row r="78" spans="1:54" x14ac:dyDescent="0.25">
      <c r="B78" s="8"/>
      <c r="C78" s="57" t="s">
        <v>40</v>
      </c>
      <c r="D78" s="54"/>
      <c r="E78" s="6"/>
      <c r="F78" s="19"/>
      <c r="G78" s="24">
        <v>-526.75</v>
      </c>
      <c r="H78" s="24">
        <v>-1.21</v>
      </c>
      <c r="I78" s="31"/>
      <c r="J78" s="31"/>
      <c r="K78" s="35"/>
    </row>
    <row r="79" spans="1:54" x14ac:dyDescent="0.25">
      <c r="C79" s="58" t="s">
        <v>39</v>
      </c>
      <c r="D79" s="54"/>
      <c r="E79" s="6"/>
      <c r="F79" s="19"/>
      <c r="G79" s="25">
        <v>-526.75</v>
      </c>
      <c r="H79" s="25">
        <v>-1.21</v>
      </c>
      <c r="I79" s="31"/>
      <c r="J79" s="31"/>
      <c r="K79" s="35"/>
    </row>
    <row r="80" spans="1:54" x14ac:dyDescent="0.25">
      <c r="C80" s="57"/>
      <c r="D80" s="54"/>
      <c r="E80" s="6"/>
      <c r="F80" s="19"/>
      <c r="G80" s="24"/>
      <c r="H80" s="24"/>
      <c r="I80" s="31"/>
      <c r="J80" s="31"/>
      <c r="K80" s="35"/>
    </row>
    <row r="81" spans="3:11" x14ac:dyDescent="0.25">
      <c r="C81" s="60" t="s">
        <v>41</v>
      </c>
      <c r="D81" s="55"/>
      <c r="E81" s="5"/>
      <c r="F81" s="20"/>
      <c r="G81" s="26">
        <v>44405.86</v>
      </c>
      <c r="H81" s="26">
        <v>100.00000000000001</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5" t="s">
        <v>4843</v>
      </c>
      <c r="E91" s="85" t="s">
        <v>4844</v>
      </c>
      <c r="F91" s="86"/>
    </row>
    <row r="92" spans="3:11" x14ac:dyDescent="0.25">
      <c r="E92" s="2" t="s">
        <v>4865</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1831</v>
      </c>
      <c r="J2" s="38" t="s">
        <v>4586</v>
      </c>
    </row>
    <row r="3" spans="1:54" ht="16.5" x14ac:dyDescent="0.3">
      <c r="C3" s="1" t="s">
        <v>26</v>
      </c>
      <c r="D3" s="21" t="s">
        <v>1832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650</v>
      </c>
      <c r="C24" s="57" t="s">
        <v>651</v>
      </c>
      <c r="D24" s="54" t="s">
        <v>652</v>
      </c>
      <c r="E24" s="6" t="s">
        <v>640</v>
      </c>
      <c r="F24" s="19">
        <v>167000000</v>
      </c>
      <c r="G24" s="24">
        <v>166839.35</v>
      </c>
      <c r="H24" s="24">
        <v>24.2</v>
      </c>
      <c r="I24" s="31">
        <v>7.2439698999999997</v>
      </c>
      <c r="J24" s="31"/>
      <c r="K24" s="35"/>
    </row>
    <row r="25" spans="1:11" x14ac:dyDescent="0.25">
      <c r="B25" s="8" t="s">
        <v>653</v>
      </c>
      <c r="C25" s="57" t="s">
        <v>654</v>
      </c>
      <c r="D25" s="54" t="s">
        <v>655</v>
      </c>
      <c r="E25" s="6" t="s">
        <v>640</v>
      </c>
      <c r="F25" s="19">
        <v>152500000</v>
      </c>
      <c r="G25" s="24">
        <v>154063.57999999999</v>
      </c>
      <c r="H25" s="24">
        <v>22.35</v>
      </c>
      <c r="I25" s="31">
        <v>7.2034244000000003</v>
      </c>
      <c r="J25" s="31"/>
      <c r="K25" s="35"/>
    </row>
    <row r="26" spans="1:11" x14ac:dyDescent="0.25">
      <c r="B26" s="8" t="s">
        <v>644</v>
      </c>
      <c r="C26" s="57" t="s">
        <v>645</v>
      </c>
      <c r="D26" s="54" t="s">
        <v>646</v>
      </c>
      <c r="E26" s="6" t="s">
        <v>640</v>
      </c>
      <c r="F26" s="19">
        <v>21000000</v>
      </c>
      <c r="G26" s="24">
        <v>21338.52</v>
      </c>
      <c r="H26" s="24">
        <v>3.1</v>
      </c>
      <c r="I26" s="31">
        <v>7.3506659000000001</v>
      </c>
      <c r="J26" s="31"/>
      <c r="K26" s="35"/>
    </row>
    <row r="27" spans="1:11" x14ac:dyDescent="0.25">
      <c r="C27" s="58" t="s">
        <v>39</v>
      </c>
      <c r="D27" s="54"/>
      <c r="E27" s="6"/>
      <c r="F27" s="19"/>
      <c r="G27" s="25">
        <v>342241.45</v>
      </c>
      <c r="H27" s="25">
        <v>49.65</v>
      </c>
      <c r="I27" s="31"/>
      <c r="J27" s="31"/>
      <c r="K27" s="35"/>
    </row>
    <row r="28" spans="1:11" x14ac:dyDescent="0.25">
      <c r="C28" s="57"/>
      <c r="D28" s="54"/>
      <c r="E28" s="6"/>
      <c r="F28" s="19"/>
      <c r="G28" s="24"/>
      <c r="H28" s="24"/>
      <c r="I28" s="31"/>
      <c r="J28" s="31"/>
      <c r="K28" s="35"/>
    </row>
    <row r="29" spans="1:11" x14ac:dyDescent="0.25">
      <c r="C29" s="59" t="s">
        <v>10</v>
      </c>
      <c r="D29" s="54"/>
      <c r="E29" s="6"/>
      <c r="F29" s="19"/>
      <c r="G29" s="24"/>
      <c r="H29" s="24"/>
      <c r="I29" s="31"/>
      <c r="J29" s="31"/>
      <c r="K29" s="35"/>
    </row>
    <row r="30" spans="1:11" x14ac:dyDescent="0.25">
      <c r="B30" s="8" t="s">
        <v>1278</v>
      </c>
      <c r="C30" s="57" t="s">
        <v>1279</v>
      </c>
      <c r="D30" s="54" t="s">
        <v>1280</v>
      </c>
      <c r="E30" s="6" t="s">
        <v>640</v>
      </c>
      <c r="F30" s="19">
        <v>21000000</v>
      </c>
      <c r="G30" s="24">
        <v>21433.1</v>
      </c>
      <c r="H30" s="24">
        <v>3.11</v>
      </c>
      <c r="I30" s="31">
        <v>7.2804755999999999</v>
      </c>
      <c r="J30" s="31"/>
      <c r="K30" s="35"/>
    </row>
    <row r="31" spans="1:11" x14ac:dyDescent="0.25">
      <c r="B31" s="8" t="s">
        <v>1275</v>
      </c>
      <c r="C31" s="57" t="s">
        <v>1276</v>
      </c>
      <c r="D31" s="54" t="s">
        <v>1277</v>
      </c>
      <c r="E31" s="6" t="s">
        <v>640</v>
      </c>
      <c r="F31" s="19">
        <v>17000000</v>
      </c>
      <c r="G31" s="24">
        <v>17353.07</v>
      </c>
      <c r="H31" s="24">
        <v>2.52</v>
      </c>
      <c r="I31" s="31">
        <v>7.2702308999999996</v>
      </c>
      <c r="J31" s="31"/>
      <c r="K31" s="35"/>
    </row>
    <row r="32" spans="1:11" x14ac:dyDescent="0.25">
      <c r="B32" s="8" t="s">
        <v>683</v>
      </c>
      <c r="C32" s="57" t="s">
        <v>684</v>
      </c>
      <c r="D32" s="54" t="s">
        <v>685</v>
      </c>
      <c r="E32" s="6" t="s">
        <v>640</v>
      </c>
      <c r="F32" s="19">
        <v>15500000</v>
      </c>
      <c r="G32" s="24">
        <v>16079.41</v>
      </c>
      <c r="H32" s="24">
        <v>2.33</v>
      </c>
      <c r="I32" s="31">
        <v>7.6329238000000004</v>
      </c>
      <c r="J32" s="31"/>
      <c r="K32" s="35"/>
    </row>
    <row r="33" spans="1:11" x14ac:dyDescent="0.25">
      <c r="B33" s="8" t="s">
        <v>689</v>
      </c>
      <c r="C33" s="57" t="s">
        <v>690</v>
      </c>
      <c r="D33" s="54" t="s">
        <v>691</v>
      </c>
      <c r="E33" s="6" t="s">
        <v>640</v>
      </c>
      <c r="F33" s="19">
        <v>4500000</v>
      </c>
      <c r="G33" s="24">
        <v>4651.34</v>
      </c>
      <c r="H33" s="24">
        <v>0.67</v>
      </c>
      <c r="I33" s="31">
        <v>7.5369204999999999</v>
      </c>
      <c r="J33" s="31"/>
      <c r="K33" s="35"/>
    </row>
    <row r="34" spans="1:11" x14ac:dyDescent="0.25">
      <c r="B34" s="8" t="s">
        <v>1833</v>
      </c>
      <c r="C34" s="57" t="s">
        <v>1834</v>
      </c>
      <c r="D34" s="54" t="s">
        <v>1835</v>
      </c>
      <c r="E34" s="6" t="s">
        <v>640</v>
      </c>
      <c r="F34" s="19">
        <v>1233700</v>
      </c>
      <c r="G34" s="24">
        <v>1257.04</v>
      </c>
      <c r="H34" s="24">
        <v>0.18</v>
      </c>
      <c r="I34" s="31">
        <v>7.5696877000000002</v>
      </c>
      <c r="J34" s="31"/>
      <c r="K34" s="35"/>
    </row>
    <row r="35" spans="1:11" x14ac:dyDescent="0.25">
      <c r="B35" s="8" t="s">
        <v>1836</v>
      </c>
      <c r="C35" s="57" t="s">
        <v>1837</v>
      </c>
      <c r="D35" s="54" t="s">
        <v>1838</v>
      </c>
      <c r="E35" s="6" t="s">
        <v>640</v>
      </c>
      <c r="F35" s="19">
        <v>463600</v>
      </c>
      <c r="G35" s="24">
        <v>479.71</v>
      </c>
      <c r="H35" s="24">
        <v>7.0000000000000007E-2</v>
      </c>
      <c r="I35" s="31">
        <v>7.6406124999999996</v>
      </c>
      <c r="J35" s="31"/>
      <c r="K35" s="35"/>
    </row>
    <row r="36" spans="1:11" x14ac:dyDescent="0.25">
      <c r="C36" s="58" t="s">
        <v>39</v>
      </c>
      <c r="D36" s="54"/>
      <c r="E36" s="6"/>
      <c r="F36" s="19"/>
      <c r="G36" s="25">
        <v>61253.67</v>
      </c>
      <c r="H36" s="25">
        <v>8.8800000000000008</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15</v>
      </c>
      <c r="D43" s="54"/>
      <c r="E43" s="6"/>
      <c r="F43" s="19"/>
      <c r="G43" s="24"/>
      <c r="H43" s="24"/>
      <c r="I43" s="31"/>
      <c r="J43" s="31"/>
      <c r="K43" s="35"/>
    </row>
    <row r="44" spans="1:11" x14ac:dyDescent="0.25">
      <c r="B44" s="8" t="s">
        <v>944</v>
      </c>
      <c r="C44" s="57" t="s">
        <v>945</v>
      </c>
      <c r="D44" s="54" t="s">
        <v>946</v>
      </c>
      <c r="E44" s="6" t="s">
        <v>640</v>
      </c>
      <c r="F44" s="19">
        <v>65000000</v>
      </c>
      <c r="G44" s="24">
        <v>63941.279999999999</v>
      </c>
      <c r="H44" s="24">
        <v>9.2799999999999994</v>
      </c>
      <c r="I44" s="31">
        <v>6.7150999999999996</v>
      </c>
      <c r="J44" s="31"/>
      <c r="K44" s="35"/>
    </row>
    <row r="45" spans="1:11" x14ac:dyDescent="0.25">
      <c r="B45" s="8" t="s">
        <v>710</v>
      </c>
      <c r="C45" s="57" t="s">
        <v>711</v>
      </c>
      <c r="D45" s="54" t="s">
        <v>712</v>
      </c>
      <c r="E45" s="6" t="s">
        <v>640</v>
      </c>
      <c r="F45" s="19">
        <v>52500000</v>
      </c>
      <c r="G45" s="24">
        <v>52320.61</v>
      </c>
      <c r="H45" s="24">
        <v>7.59</v>
      </c>
      <c r="I45" s="31">
        <v>6.5876999999999999</v>
      </c>
      <c r="J45" s="31"/>
      <c r="K45" s="35"/>
    </row>
    <row r="46" spans="1:11" x14ac:dyDescent="0.25">
      <c r="B46" s="8" t="s">
        <v>1266</v>
      </c>
      <c r="C46" s="57" t="s">
        <v>1267</v>
      </c>
      <c r="D46" s="54" t="s">
        <v>1268</v>
      </c>
      <c r="E46" s="6" t="s">
        <v>640</v>
      </c>
      <c r="F46" s="19">
        <v>27500000</v>
      </c>
      <c r="G46" s="24">
        <v>27298.78</v>
      </c>
      <c r="H46" s="24">
        <v>3.96</v>
      </c>
      <c r="I46" s="31">
        <v>6.726</v>
      </c>
      <c r="J46" s="31"/>
      <c r="K46" s="35"/>
    </row>
    <row r="47" spans="1:11" x14ac:dyDescent="0.25">
      <c r="B47" s="8" t="s">
        <v>1839</v>
      </c>
      <c r="C47" s="57" t="s">
        <v>1840</v>
      </c>
      <c r="D47" s="54" t="s">
        <v>1841</v>
      </c>
      <c r="E47" s="6" t="s">
        <v>640</v>
      </c>
      <c r="F47" s="19">
        <v>15000000</v>
      </c>
      <c r="G47" s="24">
        <v>14718.6</v>
      </c>
      <c r="H47" s="24">
        <v>2.14</v>
      </c>
      <c r="I47" s="31">
        <v>6.7751000000000001</v>
      </c>
      <c r="J47" s="31"/>
      <c r="K47" s="35"/>
    </row>
    <row r="48" spans="1:11" x14ac:dyDescent="0.25">
      <c r="B48" s="8" t="s">
        <v>1433</v>
      </c>
      <c r="C48" s="57" t="s">
        <v>1434</v>
      </c>
      <c r="D48" s="54" t="s">
        <v>1435</v>
      </c>
      <c r="E48" s="6" t="s">
        <v>640</v>
      </c>
      <c r="F48" s="19">
        <v>10000000</v>
      </c>
      <c r="G48" s="24">
        <v>9865.1200000000008</v>
      </c>
      <c r="H48" s="24">
        <v>1.43</v>
      </c>
      <c r="I48" s="31">
        <v>6.6542000000000003</v>
      </c>
      <c r="J48" s="31"/>
      <c r="K48" s="35"/>
    </row>
    <row r="49" spans="1:11" x14ac:dyDescent="0.25">
      <c r="B49" s="8" t="s">
        <v>1842</v>
      </c>
      <c r="C49" s="57" t="s">
        <v>1843</v>
      </c>
      <c r="D49" s="54" t="s">
        <v>1844</v>
      </c>
      <c r="E49" s="6" t="s">
        <v>640</v>
      </c>
      <c r="F49" s="19">
        <v>10000000</v>
      </c>
      <c r="G49" s="24">
        <v>9837.2000000000007</v>
      </c>
      <c r="H49" s="24">
        <v>1.43</v>
      </c>
      <c r="I49" s="31">
        <v>6.7117000000000004</v>
      </c>
      <c r="J49" s="31"/>
      <c r="K49" s="35"/>
    </row>
    <row r="50" spans="1:11" x14ac:dyDescent="0.25">
      <c r="C50" s="58" t="s">
        <v>39</v>
      </c>
      <c r="D50" s="54"/>
      <c r="E50" s="6"/>
      <c r="F50" s="19"/>
      <c r="G50" s="25">
        <v>177981.59</v>
      </c>
      <c r="H50" s="25">
        <v>25.83</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40927.01</v>
      </c>
      <c r="H66" s="24">
        <v>5.94</v>
      </c>
      <c r="I66" s="31"/>
      <c r="J66" s="31"/>
      <c r="K66" s="35"/>
    </row>
    <row r="67" spans="1:54" x14ac:dyDescent="0.25">
      <c r="C67" s="58" t="s">
        <v>39</v>
      </c>
      <c r="D67" s="54"/>
      <c r="E67" s="6"/>
      <c r="F67" s="19"/>
      <c r="G67" s="25">
        <v>40927.01</v>
      </c>
      <c r="H67" s="25">
        <v>5.94</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4772</v>
      </c>
      <c r="D70" s="54"/>
      <c r="E70" s="6"/>
      <c r="F70" s="19"/>
      <c r="G70" s="24" t="s">
        <v>2</v>
      </c>
      <c r="H70" s="24" t="s">
        <v>2</v>
      </c>
      <c r="I70" s="31"/>
      <c r="J70" s="31"/>
      <c r="K70" s="35"/>
      <c r="L70" s="3"/>
      <c r="AI70" s="3"/>
      <c r="AV70" s="3"/>
      <c r="AX70" s="3"/>
      <c r="BB70" s="3"/>
    </row>
    <row r="71" spans="1:54" x14ac:dyDescent="0.25">
      <c r="B71" s="8"/>
      <c r="C71" s="57" t="s">
        <v>40</v>
      </c>
      <c r="D71" s="54"/>
      <c r="E71" s="6"/>
      <c r="F71" s="19"/>
      <c r="G71" s="24">
        <v>66903.47</v>
      </c>
      <c r="H71" s="24">
        <v>9.7000000000000011</v>
      </c>
      <c r="I71" s="31"/>
      <c r="J71" s="31"/>
      <c r="K71" s="35"/>
    </row>
    <row r="72" spans="1:54" x14ac:dyDescent="0.25">
      <c r="C72" s="58" t="s">
        <v>39</v>
      </c>
      <c r="D72" s="54"/>
      <c r="E72" s="6"/>
      <c r="F72" s="19"/>
      <c r="G72" s="25">
        <v>66903.47</v>
      </c>
      <c r="H72" s="25">
        <v>9.7000000000000011</v>
      </c>
      <c r="I72" s="31"/>
      <c r="J72" s="31"/>
      <c r="K72" s="35"/>
    </row>
    <row r="73" spans="1:54" x14ac:dyDescent="0.25">
      <c r="C73" s="57"/>
      <c r="D73" s="54"/>
      <c r="E73" s="6"/>
      <c r="F73" s="19"/>
      <c r="G73" s="24"/>
      <c r="H73" s="24"/>
      <c r="I73" s="31"/>
      <c r="J73" s="31"/>
      <c r="K73" s="35"/>
    </row>
    <row r="74" spans="1:54" x14ac:dyDescent="0.25">
      <c r="C74" s="60" t="s">
        <v>41</v>
      </c>
      <c r="D74" s="55"/>
      <c r="E74" s="5"/>
      <c r="F74" s="20"/>
      <c r="G74" s="26">
        <v>689307.19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5" t="s">
        <v>4843</v>
      </c>
      <c r="E84" s="85" t="s">
        <v>4844</v>
      </c>
      <c r="F84" s="86"/>
    </row>
    <row r="85" spans="3:6" x14ac:dyDescent="0.25">
      <c r="E85" s="2" t="s">
        <v>4866</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2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1845</v>
      </c>
      <c r="J2" s="38" t="s">
        <v>4586</v>
      </c>
    </row>
    <row r="3" spans="1:54" ht="16.5" x14ac:dyDescent="0.3">
      <c r="C3" s="1" t="s">
        <v>26</v>
      </c>
      <c r="D3" s="21" t="s">
        <v>1846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15110055</v>
      </c>
      <c r="G10" s="24">
        <v>141218.57</v>
      </c>
      <c r="H10" s="24">
        <v>8.09</v>
      </c>
      <c r="I10" s="31"/>
      <c r="J10" s="31"/>
      <c r="K10" s="35"/>
    </row>
    <row r="11" spans="1:54" x14ac:dyDescent="0.25">
      <c r="B11" s="8" t="s">
        <v>104</v>
      </c>
      <c r="C11" s="57" t="s">
        <v>105</v>
      </c>
      <c r="D11" s="54" t="s">
        <v>106</v>
      </c>
      <c r="E11" s="6" t="s">
        <v>64</v>
      </c>
      <c r="F11" s="19">
        <v>6095354</v>
      </c>
      <c r="G11" s="24">
        <v>103706.35</v>
      </c>
      <c r="H11" s="24">
        <v>5.94</v>
      </c>
      <c r="I11" s="31"/>
      <c r="J11" s="31"/>
      <c r="K11" s="35"/>
    </row>
    <row r="12" spans="1:54" x14ac:dyDescent="0.25">
      <c r="B12" s="8" t="s">
        <v>197</v>
      </c>
      <c r="C12" s="57" t="s">
        <v>198</v>
      </c>
      <c r="D12" s="54" t="s">
        <v>199</v>
      </c>
      <c r="E12" s="6" t="s">
        <v>93</v>
      </c>
      <c r="F12" s="19">
        <v>17900000</v>
      </c>
      <c r="G12" s="24">
        <v>80836.399999999994</v>
      </c>
      <c r="H12" s="24">
        <v>4.63</v>
      </c>
      <c r="I12" s="31"/>
      <c r="J12" s="31"/>
      <c r="K12" s="35"/>
    </row>
    <row r="13" spans="1:54" x14ac:dyDescent="0.25">
      <c r="B13" s="8" t="s">
        <v>119</v>
      </c>
      <c r="C13" s="57" t="s">
        <v>120</v>
      </c>
      <c r="D13" s="54" t="s">
        <v>121</v>
      </c>
      <c r="E13" s="6" t="s">
        <v>64</v>
      </c>
      <c r="F13" s="19">
        <v>4314000</v>
      </c>
      <c r="G13" s="24">
        <v>79660.17</v>
      </c>
      <c r="H13" s="24">
        <v>4.57</v>
      </c>
      <c r="I13" s="31"/>
      <c r="J13" s="31"/>
      <c r="K13" s="35"/>
    </row>
    <row r="14" spans="1:54" x14ac:dyDescent="0.25">
      <c r="B14" s="8" t="s">
        <v>54</v>
      </c>
      <c r="C14" s="57" t="s">
        <v>55</v>
      </c>
      <c r="D14" s="54" t="s">
        <v>56</v>
      </c>
      <c r="E14" s="6" t="s">
        <v>53</v>
      </c>
      <c r="F14" s="19">
        <v>5160000</v>
      </c>
      <c r="G14" s="24">
        <v>68911.8</v>
      </c>
      <c r="H14" s="24">
        <v>3.95</v>
      </c>
      <c r="I14" s="31"/>
      <c r="J14" s="31"/>
      <c r="K14" s="35"/>
    </row>
    <row r="15" spans="1:54" x14ac:dyDescent="0.25">
      <c r="B15" s="8" t="s">
        <v>84</v>
      </c>
      <c r="C15" s="57" t="s">
        <v>85</v>
      </c>
      <c r="D15" s="54" t="s">
        <v>86</v>
      </c>
      <c r="E15" s="6" t="s">
        <v>64</v>
      </c>
      <c r="F15" s="19">
        <v>10038901</v>
      </c>
      <c r="G15" s="24">
        <v>57507.839999999997</v>
      </c>
      <c r="H15" s="24">
        <v>3.3</v>
      </c>
      <c r="I15" s="31"/>
      <c r="J15" s="31"/>
      <c r="K15" s="35"/>
    </row>
    <row r="16" spans="1:54" x14ac:dyDescent="0.25">
      <c r="B16" s="8" t="s">
        <v>524</v>
      </c>
      <c r="C16" s="57" t="s">
        <v>525</v>
      </c>
      <c r="D16" s="54" t="s">
        <v>526</v>
      </c>
      <c r="E16" s="6" t="s">
        <v>60</v>
      </c>
      <c r="F16" s="19">
        <v>669700</v>
      </c>
      <c r="G16" s="24">
        <v>47954.54</v>
      </c>
      <c r="H16" s="24">
        <v>2.75</v>
      </c>
      <c r="I16" s="31"/>
      <c r="J16" s="31"/>
      <c r="K16" s="35"/>
    </row>
    <row r="17" spans="2:11" x14ac:dyDescent="0.25">
      <c r="B17" s="8" t="s">
        <v>203</v>
      </c>
      <c r="C17" s="57" t="s">
        <v>204</v>
      </c>
      <c r="D17" s="54" t="s">
        <v>205</v>
      </c>
      <c r="E17" s="6" t="s">
        <v>206</v>
      </c>
      <c r="F17" s="19">
        <v>1788270</v>
      </c>
      <c r="G17" s="24">
        <v>45605.36</v>
      </c>
      <c r="H17" s="24">
        <v>2.61</v>
      </c>
      <c r="I17" s="31"/>
      <c r="J17" s="31"/>
      <c r="K17" s="35"/>
    </row>
    <row r="18" spans="2:11" x14ac:dyDescent="0.25">
      <c r="B18" s="8" t="s">
        <v>229</v>
      </c>
      <c r="C18" s="57" t="s">
        <v>230</v>
      </c>
      <c r="D18" s="54" t="s">
        <v>231</v>
      </c>
      <c r="E18" s="6" t="s">
        <v>232</v>
      </c>
      <c r="F18" s="19">
        <v>5050000</v>
      </c>
      <c r="G18" s="24">
        <v>44376.88</v>
      </c>
      <c r="H18" s="24">
        <v>2.54</v>
      </c>
      <c r="I18" s="31"/>
      <c r="J18" s="31"/>
      <c r="K18" s="35"/>
    </row>
    <row r="19" spans="2:11" x14ac:dyDescent="0.25">
      <c r="B19" s="8" t="s">
        <v>68</v>
      </c>
      <c r="C19" s="57" t="s">
        <v>69</v>
      </c>
      <c r="D19" s="54" t="s">
        <v>70</v>
      </c>
      <c r="E19" s="6" t="s">
        <v>71</v>
      </c>
      <c r="F19" s="19">
        <v>1720000</v>
      </c>
      <c r="G19" s="24">
        <v>42579.46</v>
      </c>
      <c r="H19" s="24">
        <v>2.44</v>
      </c>
      <c r="I19" s="31"/>
      <c r="J19" s="31"/>
      <c r="K19" s="35"/>
    </row>
    <row r="20" spans="2:11" x14ac:dyDescent="0.25">
      <c r="B20" s="8" t="s">
        <v>884</v>
      </c>
      <c r="C20" s="57" t="s">
        <v>885</v>
      </c>
      <c r="D20" s="54" t="s">
        <v>886</v>
      </c>
      <c r="E20" s="6" t="s">
        <v>100</v>
      </c>
      <c r="F20" s="19">
        <v>3222000</v>
      </c>
      <c r="G20" s="24">
        <v>38596.339999999997</v>
      </c>
      <c r="H20" s="24">
        <v>2.21</v>
      </c>
      <c r="I20" s="31"/>
      <c r="J20" s="31"/>
      <c r="K20" s="35"/>
    </row>
    <row r="21" spans="2:11" x14ac:dyDescent="0.25">
      <c r="B21" s="8" t="s">
        <v>233</v>
      </c>
      <c r="C21" s="57" t="s">
        <v>234</v>
      </c>
      <c r="D21" s="54" t="s">
        <v>235</v>
      </c>
      <c r="E21" s="6" t="s">
        <v>129</v>
      </c>
      <c r="F21" s="19">
        <v>3500000</v>
      </c>
      <c r="G21" s="24">
        <v>36806</v>
      </c>
      <c r="H21" s="24">
        <v>2.11</v>
      </c>
      <c r="I21" s="31"/>
      <c r="J21" s="31"/>
      <c r="K21" s="35"/>
    </row>
    <row r="22" spans="2:11" x14ac:dyDescent="0.25">
      <c r="B22" s="8" t="s">
        <v>305</v>
      </c>
      <c r="C22" s="57" t="s">
        <v>306</v>
      </c>
      <c r="D22" s="54" t="s">
        <v>307</v>
      </c>
      <c r="E22" s="6" t="s">
        <v>64</v>
      </c>
      <c r="F22" s="19">
        <v>19255000</v>
      </c>
      <c r="G22" s="24">
        <v>36651.89</v>
      </c>
      <c r="H22" s="24">
        <v>2.1</v>
      </c>
      <c r="I22" s="31"/>
      <c r="J22" s="31"/>
      <c r="K22" s="35"/>
    </row>
    <row r="23" spans="2:11" x14ac:dyDescent="0.25">
      <c r="B23" s="8" t="s">
        <v>262</v>
      </c>
      <c r="C23" s="57" t="s">
        <v>263</v>
      </c>
      <c r="D23" s="54" t="s">
        <v>264</v>
      </c>
      <c r="E23" s="6" t="s">
        <v>75</v>
      </c>
      <c r="F23" s="19">
        <v>8832640</v>
      </c>
      <c r="G23" s="24">
        <v>31006.98</v>
      </c>
      <c r="H23" s="24">
        <v>1.78</v>
      </c>
      <c r="I23" s="31"/>
      <c r="J23" s="31"/>
      <c r="K23" s="35"/>
    </row>
    <row r="24" spans="2:11" x14ac:dyDescent="0.25">
      <c r="B24" s="8" t="s">
        <v>134</v>
      </c>
      <c r="C24" s="57" t="s">
        <v>135</v>
      </c>
      <c r="D24" s="54" t="s">
        <v>136</v>
      </c>
      <c r="E24" s="6" t="s">
        <v>137</v>
      </c>
      <c r="F24" s="19">
        <v>7363324</v>
      </c>
      <c r="G24" s="24">
        <v>30995.91</v>
      </c>
      <c r="H24" s="24">
        <v>1.78</v>
      </c>
      <c r="I24" s="31"/>
      <c r="J24" s="31"/>
      <c r="K24" s="35"/>
    </row>
    <row r="25" spans="2:11" x14ac:dyDescent="0.25">
      <c r="B25" s="8" t="s">
        <v>449</v>
      </c>
      <c r="C25" s="57" t="s">
        <v>450</v>
      </c>
      <c r="D25" s="54" t="s">
        <v>451</v>
      </c>
      <c r="E25" s="6" t="s">
        <v>281</v>
      </c>
      <c r="F25" s="19">
        <v>2278159</v>
      </c>
      <c r="G25" s="24">
        <v>30628.71</v>
      </c>
      <c r="H25" s="24">
        <v>1.76</v>
      </c>
      <c r="I25" s="31"/>
      <c r="J25" s="31"/>
      <c r="K25" s="35"/>
    </row>
    <row r="26" spans="2:11" x14ac:dyDescent="0.25">
      <c r="B26" s="8" t="s">
        <v>200</v>
      </c>
      <c r="C26" s="57" t="s">
        <v>201</v>
      </c>
      <c r="D26" s="54" t="s">
        <v>202</v>
      </c>
      <c r="E26" s="6" t="s">
        <v>148</v>
      </c>
      <c r="F26" s="19">
        <v>6362545</v>
      </c>
      <c r="G26" s="24">
        <v>24972.99</v>
      </c>
      <c r="H26" s="24">
        <v>1.43</v>
      </c>
      <c r="I26" s="31"/>
      <c r="J26" s="31"/>
      <c r="K26" s="35"/>
    </row>
    <row r="27" spans="2:11" x14ac:dyDescent="0.25">
      <c r="B27" s="8" t="s">
        <v>163</v>
      </c>
      <c r="C27" s="57" t="s">
        <v>164</v>
      </c>
      <c r="D27" s="54" t="s">
        <v>165</v>
      </c>
      <c r="E27" s="6" t="s">
        <v>53</v>
      </c>
      <c r="F27" s="19">
        <v>2200000</v>
      </c>
      <c r="G27" s="24">
        <v>24878.7</v>
      </c>
      <c r="H27" s="24">
        <v>1.43</v>
      </c>
      <c r="I27" s="31"/>
      <c r="J27" s="31"/>
      <c r="K27" s="35"/>
    </row>
    <row r="28" spans="2:11" x14ac:dyDescent="0.25">
      <c r="B28" s="8" t="s">
        <v>122</v>
      </c>
      <c r="C28" s="57" t="s">
        <v>123</v>
      </c>
      <c r="D28" s="54" t="s">
        <v>124</v>
      </c>
      <c r="E28" s="6" t="s">
        <v>125</v>
      </c>
      <c r="F28" s="19">
        <v>4741804</v>
      </c>
      <c r="G28" s="24">
        <v>24460.6</v>
      </c>
      <c r="H28" s="24">
        <v>1.4</v>
      </c>
      <c r="I28" s="31"/>
      <c r="J28" s="31"/>
      <c r="K28" s="35"/>
    </row>
    <row r="29" spans="2:11" x14ac:dyDescent="0.25">
      <c r="B29" s="8" t="s">
        <v>130</v>
      </c>
      <c r="C29" s="57" t="s">
        <v>131</v>
      </c>
      <c r="D29" s="54" t="s">
        <v>132</v>
      </c>
      <c r="E29" s="6" t="s">
        <v>133</v>
      </c>
      <c r="F29" s="19">
        <v>1014415</v>
      </c>
      <c r="G29" s="24">
        <v>23287.42</v>
      </c>
      <c r="H29" s="24">
        <v>1.33</v>
      </c>
      <c r="I29" s="31"/>
      <c r="J29" s="31"/>
      <c r="K29" s="35"/>
    </row>
    <row r="30" spans="2:11" x14ac:dyDescent="0.25">
      <c r="B30" s="8" t="s">
        <v>246</v>
      </c>
      <c r="C30" s="57" t="s">
        <v>247</v>
      </c>
      <c r="D30" s="54" t="s">
        <v>248</v>
      </c>
      <c r="E30" s="6" t="s">
        <v>125</v>
      </c>
      <c r="F30" s="19">
        <v>190000</v>
      </c>
      <c r="G30" s="24">
        <v>23108.66</v>
      </c>
      <c r="H30" s="24">
        <v>1.32</v>
      </c>
      <c r="I30" s="31"/>
      <c r="J30" s="31"/>
      <c r="K30" s="35"/>
    </row>
    <row r="31" spans="2:11" x14ac:dyDescent="0.25">
      <c r="B31" s="8" t="s">
        <v>394</v>
      </c>
      <c r="C31" s="57" t="s">
        <v>395</v>
      </c>
      <c r="D31" s="54" t="s">
        <v>396</v>
      </c>
      <c r="E31" s="6" t="s">
        <v>206</v>
      </c>
      <c r="F31" s="19">
        <v>6326000</v>
      </c>
      <c r="G31" s="24">
        <v>23070.92</v>
      </c>
      <c r="H31" s="24">
        <v>1.32</v>
      </c>
      <c r="I31" s="31"/>
      <c r="J31" s="31"/>
      <c r="K31" s="35"/>
    </row>
    <row r="32" spans="2:11" x14ac:dyDescent="0.25">
      <c r="B32" s="8" t="s">
        <v>94</v>
      </c>
      <c r="C32" s="57" t="s">
        <v>95</v>
      </c>
      <c r="D32" s="54" t="s">
        <v>96</v>
      </c>
      <c r="E32" s="6" t="s">
        <v>83</v>
      </c>
      <c r="F32" s="19">
        <v>230000</v>
      </c>
      <c r="G32" s="24">
        <v>22514.82</v>
      </c>
      <c r="H32" s="24">
        <v>1.29</v>
      </c>
      <c r="I32" s="31"/>
      <c r="J32" s="31"/>
      <c r="K32" s="35"/>
    </row>
    <row r="33" spans="2:11" x14ac:dyDescent="0.25">
      <c r="B33" s="8" t="s">
        <v>278</v>
      </c>
      <c r="C33" s="57" t="s">
        <v>279</v>
      </c>
      <c r="D33" s="54" t="s">
        <v>280</v>
      </c>
      <c r="E33" s="6" t="s">
        <v>281</v>
      </c>
      <c r="F33" s="19">
        <v>3400000</v>
      </c>
      <c r="G33" s="24">
        <v>22140.799999999999</v>
      </c>
      <c r="H33" s="24">
        <v>1.27</v>
      </c>
      <c r="I33" s="31"/>
      <c r="J33" s="31"/>
      <c r="K33" s="35"/>
    </row>
    <row r="34" spans="2:11" x14ac:dyDescent="0.25">
      <c r="B34" s="8" t="s">
        <v>225</v>
      </c>
      <c r="C34" s="57" t="s">
        <v>226</v>
      </c>
      <c r="D34" s="54" t="s">
        <v>227</v>
      </c>
      <c r="E34" s="6" t="s">
        <v>228</v>
      </c>
      <c r="F34" s="19">
        <v>3605899</v>
      </c>
      <c r="G34" s="24">
        <v>21615.56</v>
      </c>
      <c r="H34" s="24">
        <v>1.24</v>
      </c>
      <c r="I34" s="31"/>
      <c r="J34" s="31"/>
      <c r="K34" s="35"/>
    </row>
    <row r="35" spans="2:11" x14ac:dyDescent="0.25">
      <c r="B35" s="8" t="s">
        <v>80</v>
      </c>
      <c r="C35" s="57" t="s">
        <v>81</v>
      </c>
      <c r="D35" s="54" t="s">
        <v>82</v>
      </c>
      <c r="E35" s="6" t="s">
        <v>83</v>
      </c>
      <c r="F35" s="19">
        <v>1470000</v>
      </c>
      <c r="G35" s="24">
        <v>21367.919999999998</v>
      </c>
      <c r="H35" s="24">
        <v>1.22</v>
      </c>
      <c r="I35" s="31"/>
      <c r="J35" s="31"/>
      <c r="K35" s="35"/>
    </row>
    <row r="36" spans="2:11" x14ac:dyDescent="0.25">
      <c r="B36" s="8" t="s">
        <v>87</v>
      </c>
      <c r="C36" s="57" t="s">
        <v>88</v>
      </c>
      <c r="D36" s="54" t="s">
        <v>89</v>
      </c>
      <c r="E36" s="6" t="s">
        <v>83</v>
      </c>
      <c r="F36" s="19">
        <v>1600000</v>
      </c>
      <c r="G36" s="24">
        <v>21210.400000000001</v>
      </c>
      <c r="H36" s="24">
        <v>1.22</v>
      </c>
      <c r="I36" s="31"/>
      <c r="J36" s="31"/>
      <c r="K36" s="35"/>
    </row>
    <row r="37" spans="2:11" x14ac:dyDescent="0.25">
      <c r="B37" s="8" t="s">
        <v>176</v>
      </c>
      <c r="C37" s="57" t="s">
        <v>177</v>
      </c>
      <c r="D37" s="54" t="s">
        <v>178</v>
      </c>
      <c r="E37" s="6" t="s">
        <v>179</v>
      </c>
      <c r="F37" s="19">
        <v>757400</v>
      </c>
      <c r="G37" s="24">
        <v>19896.14</v>
      </c>
      <c r="H37" s="24">
        <v>1.1399999999999999</v>
      </c>
      <c r="I37" s="31"/>
      <c r="J37" s="31"/>
      <c r="K37" s="35"/>
    </row>
    <row r="38" spans="2:11" x14ac:dyDescent="0.25">
      <c r="B38" s="8" t="s">
        <v>390</v>
      </c>
      <c r="C38" s="57" t="s">
        <v>391</v>
      </c>
      <c r="D38" s="54" t="s">
        <v>392</v>
      </c>
      <c r="E38" s="6" t="s">
        <v>393</v>
      </c>
      <c r="F38" s="19">
        <v>12372850</v>
      </c>
      <c r="G38" s="24">
        <v>19833.68</v>
      </c>
      <c r="H38" s="24">
        <v>1.1399999999999999</v>
      </c>
      <c r="I38" s="31"/>
      <c r="J38" s="31"/>
      <c r="K38" s="35"/>
    </row>
    <row r="39" spans="2:11" x14ac:dyDescent="0.25">
      <c r="B39" s="8" t="s">
        <v>787</v>
      </c>
      <c r="C39" s="57" t="s">
        <v>788</v>
      </c>
      <c r="D39" s="54" t="s">
        <v>789</v>
      </c>
      <c r="E39" s="6" t="s">
        <v>114</v>
      </c>
      <c r="F39" s="19">
        <v>7000000</v>
      </c>
      <c r="G39" s="24">
        <v>19775</v>
      </c>
      <c r="H39" s="24">
        <v>1.1299999999999999</v>
      </c>
      <c r="I39" s="31"/>
      <c r="J39" s="31"/>
      <c r="K39" s="35"/>
    </row>
    <row r="40" spans="2:11" x14ac:dyDescent="0.25">
      <c r="B40" s="8" t="s">
        <v>320</v>
      </c>
      <c r="C40" s="57" t="s">
        <v>321</v>
      </c>
      <c r="D40" s="54" t="s">
        <v>322</v>
      </c>
      <c r="E40" s="6" t="s">
        <v>323</v>
      </c>
      <c r="F40" s="19">
        <v>1291895</v>
      </c>
      <c r="G40" s="24">
        <v>19532.810000000001</v>
      </c>
      <c r="H40" s="24">
        <v>1.1200000000000001</v>
      </c>
      <c r="I40" s="31"/>
      <c r="J40" s="31"/>
      <c r="K40" s="35"/>
    </row>
    <row r="41" spans="2:11" x14ac:dyDescent="0.25">
      <c r="B41" s="8" t="s">
        <v>383</v>
      </c>
      <c r="C41" s="57" t="s">
        <v>384</v>
      </c>
      <c r="D41" s="54" t="s">
        <v>385</v>
      </c>
      <c r="E41" s="6" t="s">
        <v>386</v>
      </c>
      <c r="F41" s="19">
        <v>18292329</v>
      </c>
      <c r="G41" s="24">
        <v>19216.09</v>
      </c>
      <c r="H41" s="24">
        <v>1.1000000000000001</v>
      </c>
      <c r="I41" s="31"/>
      <c r="J41" s="31"/>
      <c r="K41" s="35"/>
    </row>
    <row r="42" spans="2:11" x14ac:dyDescent="0.25">
      <c r="B42" s="8" t="s">
        <v>90</v>
      </c>
      <c r="C42" s="57" t="s">
        <v>91</v>
      </c>
      <c r="D42" s="54" t="s">
        <v>92</v>
      </c>
      <c r="E42" s="6" t="s">
        <v>93</v>
      </c>
      <c r="F42" s="19">
        <v>700000</v>
      </c>
      <c r="G42" s="24">
        <v>18747.05</v>
      </c>
      <c r="H42" s="24">
        <v>1.07</v>
      </c>
      <c r="I42" s="31"/>
      <c r="J42" s="31"/>
      <c r="K42" s="35"/>
    </row>
    <row r="43" spans="2:11" x14ac:dyDescent="0.25">
      <c r="B43" s="8" t="s">
        <v>107</v>
      </c>
      <c r="C43" s="57" t="s">
        <v>108</v>
      </c>
      <c r="D43" s="54" t="s">
        <v>109</v>
      </c>
      <c r="E43" s="6" t="s">
        <v>110</v>
      </c>
      <c r="F43" s="19">
        <v>49665</v>
      </c>
      <c r="G43" s="24">
        <v>18697.48</v>
      </c>
      <c r="H43" s="24">
        <v>1.07</v>
      </c>
      <c r="I43" s="31"/>
      <c r="J43" s="31"/>
      <c r="K43" s="35"/>
    </row>
    <row r="44" spans="2:11" x14ac:dyDescent="0.25">
      <c r="B44" s="8" t="s">
        <v>156</v>
      </c>
      <c r="C44" s="57" t="s">
        <v>157</v>
      </c>
      <c r="D44" s="54" t="s">
        <v>158</v>
      </c>
      <c r="E44" s="6" t="s">
        <v>129</v>
      </c>
      <c r="F44" s="19">
        <v>1800000</v>
      </c>
      <c r="G44" s="24">
        <v>18269.099999999999</v>
      </c>
      <c r="H44" s="24">
        <v>1.05</v>
      </c>
      <c r="I44" s="31"/>
      <c r="J44" s="31"/>
      <c r="K44" s="35"/>
    </row>
    <row r="45" spans="2:11" x14ac:dyDescent="0.25">
      <c r="B45" s="8" t="s">
        <v>259</v>
      </c>
      <c r="C45" s="57" t="s">
        <v>260</v>
      </c>
      <c r="D45" s="54" t="s">
        <v>261</v>
      </c>
      <c r="E45" s="6" t="s">
        <v>100</v>
      </c>
      <c r="F45" s="19">
        <v>2170000</v>
      </c>
      <c r="G45" s="24">
        <v>18158.560000000001</v>
      </c>
      <c r="H45" s="24">
        <v>1.04</v>
      </c>
      <c r="I45" s="31"/>
      <c r="J45" s="31"/>
      <c r="K45" s="35"/>
    </row>
    <row r="46" spans="2:11" x14ac:dyDescent="0.25">
      <c r="B46" s="8" t="s">
        <v>126</v>
      </c>
      <c r="C46" s="57" t="s">
        <v>127</v>
      </c>
      <c r="D46" s="54" t="s">
        <v>128</v>
      </c>
      <c r="E46" s="6" t="s">
        <v>129</v>
      </c>
      <c r="F46" s="19">
        <v>498700</v>
      </c>
      <c r="G46" s="24">
        <v>17871.41</v>
      </c>
      <c r="H46" s="24">
        <v>1.02</v>
      </c>
      <c r="I46" s="31"/>
      <c r="J46" s="31"/>
      <c r="K46" s="35"/>
    </row>
    <row r="47" spans="2:11" x14ac:dyDescent="0.25">
      <c r="B47" s="8" t="s">
        <v>890</v>
      </c>
      <c r="C47" s="57" t="s">
        <v>891</v>
      </c>
      <c r="D47" s="54" t="s">
        <v>892</v>
      </c>
      <c r="E47" s="6" t="s">
        <v>110</v>
      </c>
      <c r="F47" s="19">
        <v>2677530</v>
      </c>
      <c r="G47" s="24">
        <v>17794.86</v>
      </c>
      <c r="H47" s="24">
        <v>1.02</v>
      </c>
      <c r="I47" s="31"/>
      <c r="J47" s="31"/>
      <c r="K47" s="35"/>
    </row>
    <row r="48" spans="2:11" x14ac:dyDescent="0.25">
      <c r="B48" s="8" t="s">
        <v>1847</v>
      </c>
      <c r="C48" s="57" t="s">
        <v>1848</v>
      </c>
      <c r="D48" s="54" t="s">
        <v>1849</v>
      </c>
      <c r="E48" s="6" t="s">
        <v>114</v>
      </c>
      <c r="F48" s="19">
        <v>1380000</v>
      </c>
      <c r="G48" s="24">
        <v>17702.64</v>
      </c>
      <c r="H48" s="24">
        <v>1.01</v>
      </c>
      <c r="I48" s="31"/>
      <c r="J48" s="31"/>
      <c r="K48" s="35"/>
    </row>
    <row r="49" spans="2:11" x14ac:dyDescent="0.25">
      <c r="B49" s="8" t="s">
        <v>339</v>
      </c>
      <c r="C49" s="57" t="s">
        <v>340</v>
      </c>
      <c r="D49" s="54" t="s">
        <v>341</v>
      </c>
      <c r="E49" s="6" t="s">
        <v>64</v>
      </c>
      <c r="F49" s="19">
        <v>7300000</v>
      </c>
      <c r="G49" s="24">
        <v>17669.650000000001</v>
      </c>
      <c r="H49" s="24">
        <v>1.01</v>
      </c>
      <c r="I49" s="31"/>
      <c r="J49" s="31"/>
      <c r="K49" s="35"/>
    </row>
    <row r="50" spans="2:11" x14ac:dyDescent="0.25">
      <c r="B50" s="8" t="s">
        <v>275</v>
      </c>
      <c r="C50" s="57" t="s">
        <v>276</v>
      </c>
      <c r="D50" s="54" t="s">
        <v>277</v>
      </c>
      <c r="E50" s="6" t="s">
        <v>179</v>
      </c>
      <c r="F50" s="19">
        <v>2565910</v>
      </c>
      <c r="G50" s="24">
        <v>16981.189999999999</v>
      </c>
      <c r="H50" s="24">
        <v>0.97</v>
      </c>
      <c r="I50" s="31"/>
      <c r="J50" s="31"/>
      <c r="K50" s="35"/>
    </row>
    <row r="51" spans="2:11" x14ac:dyDescent="0.25">
      <c r="B51" s="8" t="s">
        <v>269</v>
      </c>
      <c r="C51" s="57" t="s">
        <v>270</v>
      </c>
      <c r="D51" s="54" t="s">
        <v>271</v>
      </c>
      <c r="E51" s="6" t="s">
        <v>71</v>
      </c>
      <c r="F51" s="19">
        <v>1300000</v>
      </c>
      <c r="G51" s="24">
        <v>16658.2</v>
      </c>
      <c r="H51" s="24">
        <v>0.95</v>
      </c>
      <c r="I51" s="31"/>
      <c r="J51" s="31"/>
      <c r="K51" s="35"/>
    </row>
    <row r="52" spans="2:11" x14ac:dyDescent="0.25">
      <c r="B52" s="8" t="s">
        <v>291</v>
      </c>
      <c r="C52" s="57" t="s">
        <v>292</v>
      </c>
      <c r="D52" s="54" t="s">
        <v>293</v>
      </c>
      <c r="E52" s="6" t="s">
        <v>294</v>
      </c>
      <c r="F52" s="19">
        <v>2690376</v>
      </c>
      <c r="G52" s="24">
        <v>16552.54</v>
      </c>
      <c r="H52" s="24">
        <v>0.95</v>
      </c>
      <c r="I52" s="31"/>
      <c r="J52" s="31"/>
      <c r="K52" s="35"/>
    </row>
    <row r="53" spans="2:11" x14ac:dyDescent="0.25">
      <c r="B53" s="8" t="s">
        <v>236</v>
      </c>
      <c r="C53" s="57" t="s">
        <v>237</v>
      </c>
      <c r="D53" s="54" t="s">
        <v>238</v>
      </c>
      <c r="E53" s="6" t="s">
        <v>125</v>
      </c>
      <c r="F53" s="19">
        <v>2843722</v>
      </c>
      <c r="G53" s="24">
        <v>16544.77</v>
      </c>
      <c r="H53" s="24">
        <v>0.95</v>
      </c>
      <c r="I53" s="31"/>
      <c r="J53" s="31"/>
      <c r="K53" s="35"/>
    </row>
    <row r="54" spans="2:11" x14ac:dyDescent="0.25">
      <c r="B54" s="8" t="s">
        <v>314</v>
      </c>
      <c r="C54" s="57" t="s">
        <v>315</v>
      </c>
      <c r="D54" s="54" t="s">
        <v>316</v>
      </c>
      <c r="E54" s="6" t="s">
        <v>114</v>
      </c>
      <c r="F54" s="19">
        <v>1355748</v>
      </c>
      <c r="G54" s="24">
        <v>16420.14</v>
      </c>
      <c r="H54" s="24">
        <v>0.94</v>
      </c>
      <c r="I54" s="31"/>
      <c r="J54" s="31"/>
      <c r="K54" s="35"/>
    </row>
    <row r="55" spans="2:11" x14ac:dyDescent="0.25">
      <c r="B55" s="8" t="s">
        <v>1850</v>
      </c>
      <c r="C55" s="57" t="s">
        <v>1851</v>
      </c>
      <c r="D55" s="54" t="s">
        <v>1852</v>
      </c>
      <c r="E55" s="6" t="s">
        <v>304</v>
      </c>
      <c r="F55" s="19">
        <v>700000</v>
      </c>
      <c r="G55" s="24">
        <v>16026.15</v>
      </c>
      <c r="H55" s="24">
        <v>0.92</v>
      </c>
      <c r="I55" s="31"/>
      <c r="J55" s="31"/>
      <c r="K55" s="35"/>
    </row>
    <row r="56" spans="2:11" x14ac:dyDescent="0.25">
      <c r="B56" s="8" t="s">
        <v>213</v>
      </c>
      <c r="C56" s="57" t="s">
        <v>214</v>
      </c>
      <c r="D56" s="54" t="s">
        <v>215</v>
      </c>
      <c r="E56" s="6" t="s">
        <v>114</v>
      </c>
      <c r="F56" s="19">
        <v>2097742</v>
      </c>
      <c r="G56" s="24">
        <v>15937.59</v>
      </c>
      <c r="H56" s="24">
        <v>0.91</v>
      </c>
      <c r="I56" s="31"/>
      <c r="J56" s="31"/>
      <c r="K56" s="35"/>
    </row>
    <row r="57" spans="2:11" x14ac:dyDescent="0.25">
      <c r="B57" s="8" t="s">
        <v>282</v>
      </c>
      <c r="C57" s="57" t="s">
        <v>283</v>
      </c>
      <c r="D57" s="54" t="s">
        <v>284</v>
      </c>
      <c r="E57" s="6" t="s">
        <v>179</v>
      </c>
      <c r="F57" s="19">
        <v>4000000</v>
      </c>
      <c r="G57" s="24">
        <v>15242</v>
      </c>
      <c r="H57" s="24">
        <v>0.87</v>
      </c>
      <c r="I57" s="31"/>
      <c r="J57" s="31"/>
      <c r="K57" s="35"/>
    </row>
    <row r="58" spans="2:11" x14ac:dyDescent="0.25">
      <c r="B58" s="8" t="s">
        <v>887</v>
      </c>
      <c r="C58" s="57" t="s">
        <v>888</v>
      </c>
      <c r="D58" s="54" t="s">
        <v>889</v>
      </c>
      <c r="E58" s="6" t="s">
        <v>294</v>
      </c>
      <c r="F58" s="19">
        <v>20279407</v>
      </c>
      <c r="G58" s="24">
        <v>14591.03</v>
      </c>
      <c r="H58" s="24">
        <v>0.84</v>
      </c>
      <c r="I58" s="31"/>
      <c r="J58" s="31"/>
      <c r="K58" s="35"/>
    </row>
    <row r="59" spans="2:11" x14ac:dyDescent="0.25">
      <c r="B59" s="8" t="s">
        <v>1009</v>
      </c>
      <c r="C59" s="57" t="s">
        <v>1010</v>
      </c>
      <c r="D59" s="54" t="s">
        <v>1011</v>
      </c>
      <c r="E59" s="6" t="s">
        <v>304</v>
      </c>
      <c r="F59" s="19">
        <v>1648008</v>
      </c>
      <c r="G59" s="24">
        <v>14335.2</v>
      </c>
      <c r="H59" s="24">
        <v>0.82</v>
      </c>
      <c r="I59" s="31"/>
      <c r="J59" s="31"/>
      <c r="K59" s="35"/>
    </row>
    <row r="60" spans="2:11" x14ac:dyDescent="0.25">
      <c r="B60" s="8" t="s">
        <v>1853</v>
      </c>
      <c r="C60" s="57" t="s">
        <v>1854</v>
      </c>
      <c r="D60" s="54" t="s">
        <v>1855</v>
      </c>
      <c r="E60" s="6" t="s">
        <v>75</v>
      </c>
      <c r="F60" s="19">
        <v>9835227</v>
      </c>
      <c r="G60" s="24">
        <v>13857.83</v>
      </c>
      <c r="H60" s="24">
        <v>0.79</v>
      </c>
      <c r="I60" s="31"/>
      <c r="J60" s="31"/>
      <c r="K60" s="35"/>
    </row>
    <row r="61" spans="2:11" x14ac:dyDescent="0.25">
      <c r="B61" s="8" t="s">
        <v>169</v>
      </c>
      <c r="C61" s="57" t="s">
        <v>170</v>
      </c>
      <c r="D61" s="54" t="s">
        <v>171</v>
      </c>
      <c r="E61" s="6" t="s">
        <v>172</v>
      </c>
      <c r="F61" s="19">
        <v>955001</v>
      </c>
      <c r="G61" s="24">
        <v>13116.46</v>
      </c>
      <c r="H61" s="24">
        <v>0.75</v>
      </c>
      <c r="I61" s="31"/>
      <c r="J61" s="31"/>
      <c r="K61" s="35"/>
    </row>
    <row r="62" spans="2:11" x14ac:dyDescent="0.25">
      <c r="B62" s="8" t="s">
        <v>285</v>
      </c>
      <c r="C62" s="57" t="s">
        <v>286</v>
      </c>
      <c r="D62" s="54" t="s">
        <v>287</v>
      </c>
      <c r="E62" s="6" t="s">
        <v>114</v>
      </c>
      <c r="F62" s="19">
        <v>1347099</v>
      </c>
      <c r="G62" s="24">
        <v>12245.13</v>
      </c>
      <c r="H62" s="24">
        <v>0.7</v>
      </c>
      <c r="I62" s="31"/>
      <c r="J62" s="31"/>
      <c r="K62" s="35"/>
    </row>
    <row r="63" spans="2:11" x14ac:dyDescent="0.25">
      <c r="B63" s="8" t="s">
        <v>1856</v>
      </c>
      <c r="C63" s="57" t="s">
        <v>1857</v>
      </c>
      <c r="D63" s="54" t="s">
        <v>1858</v>
      </c>
      <c r="E63" s="6" t="s">
        <v>304</v>
      </c>
      <c r="F63" s="19">
        <v>4614950</v>
      </c>
      <c r="G63" s="24">
        <v>7517.75</v>
      </c>
      <c r="H63" s="24">
        <v>0.43</v>
      </c>
      <c r="I63" s="31"/>
      <c r="J63" s="31"/>
      <c r="K63" s="35"/>
    </row>
    <row r="64" spans="2:11" x14ac:dyDescent="0.25">
      <c r="B64" s="8" t="s">
        <v>545</v>
      </c>
      <c r="C64" s="57" t="s">
        <v>546</v>
      </c>
      <c r="D64" s="54" t="s">
        <v>547</v>
      </c>
      <c r="E64" s="6" t="s">
        <v>281</v>
      </c>
      <c r="F64" s="19">
        <v>979980</v>
      </c>
      <c r="G64" s="24">
        <v>6195.92</v>
      </c>
      <c r="H64" s="24">
        <v>0.36</v>
      </c>
      <c r="I64" s="31"/>
      <c r="J64" s="31"/>
      <c r="K64" s="35"/>
    </row>
    <row r="65" spans="2:11" x14ac:dyDescent="0.25">
      <c r="C65" s="58" t="s">
        <v>39</v>
      </c>
      <c r="D65" s="54"/>
      <c r="E65" s="6"/>
      <c r="F65" s="19"/>
      <c r="G65" s="25">
        <v>1625058.36</v>
      </c>
      <c r="H65" s="25">
        <v>93.1</v>
      </c>
      <c r="I65" s="31"/>
      <c r="J65" s="31"/>
      <c r="K65" s="35"/>
    </row>
    <row r="66" spans="2:11" x14ac:dyDescent="0.25">
      <c r="C66" s="57"/>
      <c r="D66" s="54"/>
      <c r="E66" s="6"/>
      <c r="F66" s="19"/>
      <c r="G66" s="24"/>
      <c r="H66" s="24"/>
      <c r="I66" s="31"/>
      <c r="J66" s="31"/>
      <c r="K66" s="35"/>
    </row>
    <row r="67" spans="2:11" x14ac:dyDescent="0.25">
      <c r="C67" s="58" t="s">
        <v>3</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4</v>
      </c>
      <c r="D69" s="54"/>
      <c r="E69" s="6"/>
      <c r="F69" s="19"/>
      <c r="G69" s="24"/>
      <c r="H69" s="24"/>
      <c r="I69" s="31"/>
      <c r="J69" s="31"/>
      <c r="K69" s="35"/>
    </row>
    <row r="70" spans="2:11" x14ac:dyDescent="0.25">
      <c r="B70" s="8" t="s">
        <v>519</v>
      </c>
      <c r="C70" s="57" t="s">
        <v>520</v>
      </c>
      <c r="D70" s="54" t="s">
        <v>521</v>
      </c>
      <c r="E70" s="6" t="s">
        <v>53</v>
      </c>
      <c r="F70" s="19">
        <v>500000</v>
      </c>
      <c r="G70" s="24">
        <v>48856.49</v>
      </c>
      <c r="H70" s="24">
        <v>2.8</v>
      </c>
      <c r="I70" s="31"/>
      <c r="J70" s="31"/>
      <c r="K70" s="35"/>
    </row>
    <row r="71" spans="2:11" x14ac:dyDescent="0.25">
      <c r="B71" s="8" t="s">
        <v>187</v>
      </c>
      <c r="C71" s="57" t="s">
        <v>188</v>
      </c>
      <c r="D71" s="54" t="s">
        <v>189</v>
      </c>
      <c r="E71" s="6" t="s">
        <v>53</v>
      </c>
      <c r="F71" s="19">
        <v>77000</v>
      </c>
      <c r="G71" s="24">
        <v>21166.1</v>
      </c>
      <c r="H71" s="24">
        <v>1.21</v>
      </c>
      <c r="I71" s="31"/>
      <c r="J71" s="31"/>
      <c r="K71" s="35"/>
    </row>
    <row r="72" spans="2:11" x14ac:dyDescent="0.25">
      <c r="C72" s="58" t="s">
        <v>39</v>
      </c>
      <c r="D72" s="54"/>
      <c r="E72" s="6"/>
      <c r="F72" s="19"/>
      <c r="G72" s="25">
        <v>70022.59</v>
      </c>
      <c r="H72" s="25">
        <v>4.01</v>
      </c>
      <c r="I72" s="31"/>
      <c r="J72" s="31"/>
      <c r="K72" s="35"/>
    </row>
    <row r="73" spans="2:11" x14ac:dyDescent="0.25">
      <c r="C73" s="57"/>
      <c r="D73" s="54"/>
      <c r="E73" s="6"/>
      <c r="F73" s="19"/>
      <c r="G73" s="24"/>
      <c r="H73" s="24"/>
      <c r="I73" s="31"/>
      <c r="J73" s="31"/>
      <c r="K73" s="35"/>
    </row>
    <row r="74" spans="2:11" x14ac:dyDescent="0.25">
      <c r="C74" s="58" t="s">
        <v>5</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6</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7</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8</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9</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10</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11</v>
      </c>
      <c r="D86" s="54"/>
      <c r="E86" s="6"/>
      <c r="F86" s="19"/>
      <c r="G86" s="24"/>
      <c r="H86" s="24"/>
      <c r="I86" s="31"/>
      <c r="J86" s="31"/>
      <c r="K86" s="35"/>
    </row>
    <row r="87" spans="1:11" x14ac:dyDescent="0.25">
      <c r="A87" s="28"/>
      <c r="B87" s="28"/>
      <c r="C87" s="58" t="s">
        <v>13</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14</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15</v>
      </c>
      <c r="D91" s="54"/>
      <c r="E91" s="6"/>
      <c r="F91" s="19"/>
      <c r="G91" s="24"/>
      <c r="H91" s="24"/>
      <c r="I91" s="31"/>
      <c r="J91" s="31"/>
      <c r="K91" s="35"/>
    </row>
    <row r="92" spans="1:11" x14ac:dyDescent="0.25">
      <c r="B92" s="8" t="s">
        <v>1801</v>
      </c>
      <c r="C92" s="57" t="s">
        <v>1802</v>
      </c>
      <c r="D92" s="54" t="s">
        <v>1803</v>
      </c>
      <c r="E92" s="6" t="s">
        <v>640</v>
      </c>
      <c r="F92" s="19">
        <v>2000000</v>
      </c>
      <c r="G92" s="24">
        <v>1995.7</v>
      </c>
      <c r="H92" s="24">
        <v>0.11</v>
      </c>
      <c r="I92" s="31">
        <v>6.5506000000000002</v>
      </c>
      <c r="J92" s="31"/>
      <c r="K92" s="35"/>
    </row>
    <row r="93" spans="1:11" x14ac:dyDescent="0.25">
      <c r="C93" s="58" t="s">
        <v>39</v>
      </c>
      <c r="D93" s="54"/>
      <c r="E93" s="6"/>
      <c r="F93" s="19"/>
      <c r="G93" s="25">
        <v>1995.7</v>
      </c>
      <c r="H93" s="25">
        <v>0.11</v>
      </c>
      <c r="I93" s="31"/>
      <c r="J93" s="31"/>
      <c r="K93" s="35"/>
    </row>
    <row r="94" spans="1:11" x14ac:dyDescent="0.25">
      <c r="C94" s="57"/>
      <c r="D94" s="54"/>
      <c r="E94" s="6"/>
      <c r="F94" s="19"/>
      <c r="G94" s="24"/>
      <c r="H94" s="24"/>
      <c r="I94" s="31"/>
      <c r="J94" s="31"/>
      <c r="K94" s="35"/>
    </row>
    <row r="95" spans="1:11" x14ac:dyDescent="0.25">
      <c r="C95" s="58" t="s">
        <v>16</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C97" s="58" t="s">
        <v>17</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18</v>
      </c>
      <c r="D99" s="54"/>
      <c r="E99" s="6"/>
      <c r="F99" s="19"/>
      <c r="G99" s="24"/>
      <c r="H99" s="24"/>
      <c r="I99" s="31"/>
      <c r="J99" s="31"/>
      <c r="K99" s="35"/>
    </row>
    <row r="100" spans="1:11" x14ac:dyDescent="0.25">
      <c r="A100" s="28"/>
      <c r="B100" s="28"/>
      <c r="C100" s="58" t="s">
        <v>19</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20</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21</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22</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39491.599999999999</v>
      </c>
      <c r="H109" s="24">
        <v>2.2599999999999998</v>
      </c>
      <c r="I109" s="31"/>
      <c r="J109" s="31"/>
      <c r="K109" s="35"/>
    </row>
    <row r="110" spans="1:11" x14ac:dyDescent="0.25">
      <c r="C110" s="58" t="s">
        <v>39</v>
      </c>
      <c r="D110" s="54"/>
      <c r="E110" s="6"/>
      <c r="F110" s="19"/>
      <c r="G110" s="25">
        <v>39491.599999999999</v>
      </c>
      <c r="H110" s="25">
        <v>2.2599999999999998</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4772</v>
      </c>
      <c r="D113" s="54"/>
      <c r="E113" s="6"/>
      <c r="F113" s="19"/>
      <c r="G113" s="24">
        <v>250</v>
      </c>
      <c r="H113" s="24">
        <v>0.01</v>
      </c>
      <c r="I113" s="31"/>
      <c r="J113" s="31"/>
      <c r="K113" s="35"/>
      <c r="L113" s="3"/>
      <c r="AI113" s="3"/>
      <c r="AV113" s="3"/>
      <c r="AX113" s="3"/>
      <c r="BB113" s="3"/>
    </row>
    <row r="114" spans="1:54" x14ac:dyDescent="0.25">
      <c r="B114" s="8"/>
      <c r="C114" s="57" t="s">
        <v>40</v>
      </c>
      <c r="D114" s="54"/>
      <c r="E114" s="6"/>
      <c r="F114" s="19"/>
      <c r="G114" s="24">
        <v>7979.8700000000008</v>
      </c>
      <c r="H114" s="24">
        <v>0.51</v>
      </c>
      <c r="I114" s="31"/>
      <c r="J114" s="31"/>
      <c r="K114" s="35"/>
    </row>
    <row r="115" spans="1:54" x14ac:dyDescent="0.25">
      <c r="C115" s="58" t="s">
        <v>39</v>
      </c>
      <c r="D115" s="54"/>
      <c r="E115" s="6"/>
      <c r="F115" s="19"/>
      <c r="G115" s="25">
        <v>8229.8700000000008</v>
      </c>
      <c r="H115" s="25">
        <v>0.52</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1744798.12</v>
      </c>
      <c r="H117" s="26">
        <v>100</v>
      </c>
      <c r="I117" s="32"/>
      <c r="J117" s="32"/>
      <c r="K117" s="36"/>
    </row>
    <row r="120" spans="1:54" x14ac:dyDescent="0.25">
      <c r="C120" s="1" t="s">
        <v>42</v>
      </c>
    </row>
    <row r="121" spans="1:54" x14ac:dyDescent="0.25">
      <c r="C121" s="37" t="s">
        <v>43</v>
      </c>
      <c r="D121" s="37"/>
      <c r="E121" s="37"/>
      <c r="F121" s="37"/>
      <c r="G121" s="37"/>
      <c r="H121" s="37"/>
      <c r="I121" s="37"/>
      <c r="J121" s="37"/>
      <c r="K121" s="37"/>
    </row>
    <row r="122" spans="1:54" x14ac:dyDescent="0.25">
      <c r="C122" s="2" t="s">
        <v>44</v>
      </c>
    </row>
    <row r="123" spans="1:54" x14ac:dyDescent="0.25">
      <c r="C123" s="2" t="s">
        <v>45</v>
      </c>
    </row>
    <row r="124" spans="1:54" x14ac:dyDescent="0.25">
      <c r="C124" s="2" t="s">
        <v>46</v>
      </c>
    </row>
    <row r="125" spans="1:54" x14ac:dyDescent="0.25">
      <c r="C125" s="2" t="s">
        <v>47</v>
      </c>
    </row>
    <row r="127" spans="1:54" x14ac:dyDescent="0.25">
      <c r="C127" s="85" t="s">
        <v>4843</v>
      </c>
      <c r="E127" s="85" t="s">
        <v>4844</v>
      </c>
      <c r="F127" s="86"/>
    </row>
    <row r="128" spans="1:54" x14ac:dyDescent="0.25">
      <c r="E128" s="2" t="s">
        <v>4847</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13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1859</v>
      </c>
      <c r="J2" s="38" t="s">
        <v>4586</v>
      </c>
    </row>
    <row r="3" spans="1:54" ht="16.5" x14ac:dyDescent="0.3">
      <c r="C3" s="1" t="s">
        <v>26</v>
      </c>
      <c r="D3" s="21" t="s">
        <v>1860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308</v>
      </c>
      <c r="C10" s="57" t="s">
        <v>309</v>
      </c>
      <c r="D10" s="54" t="s">
        <v>310</v>
      </c>
      <c r="E10" s="6" t="s">
        <v>64</v>
      </c>
      <c r="F10" s="19">
        <v>3465000</v>
      </c>
      <c r="G10" s="24">
        <v>3121.97</v>
      </c>
      <c r="H10" s="24">
        <v>3.33</v>
      </c>
      <c r="I10" s="31"/>
      <c r="J10" s="31"/>
      <c r="K10" s="35"/>
    </row>
    <row r="11" spans="1:54" x14ac:dyDescent="0.25">
      <c r="B11" s="8" t="s">
        <v>383</v>
      </c>
      <c r="C11" s="57" t="s">
        <v>384</v>
      </c>
      <c r="D11" s="54" t="s">
        <v>385</v>
      </c>
      <c r="E11" s="6" t="s">
        <v>386</v>
      </c>
      <c r="F11" s="19">
        <v>2350297</v>
      </c>
      <c r="G11" s="24">
        <v>2468.9899999999998</v>
      </c>
      <c r="H11" s="24">
        <v>2.64</v>
      </c>
      <c r="I11" s="31"/>
      <c r="J11" s="31"/>
      <c r="K11" s="35"/>
    </row>
    <row r="12" spans="1:54" x14ac:dyDescent="0.25">
      <c r="B12" s="8" t="s">
        <v>935</v>
      </c>
      <c r="C12" s="57" t="s">
        <v>936</v>
      </c>
      <c r="D12" s="54" t="s">
        <v>937</v>
      </c>
      <c r="E12" s="6" t="s">
        <v>100</v>
      </c>
      <c r="F12" s="19">
        <v>434456</v>
      </c>
      <c r="G12" s="24">
        <v>2001.32</v>
      </c>
      <c r="H12" s="24">
        <v>2.14</v>
      </c>
      <c r="I12" s="31"/>
      <c r="J12" s="31"/>
      <c r="K12" s="35"/>
    </row>
    <row r="13" spans="1:54" x14ac:dyDescent="0.25">
      <c r="B13" s="8" t="s">
        <v>149</v>
      </c>
      <c r="C13" s="57" t="s">
        <v>150</v>
      </c>
      <c r="D13" s="54" t="s">
        <v>151</v>
      </c>
      <c r="E13" s="6" t="s">
        <v>152</v>
      </c>
      <c r="F13" s="19">
        <v>1300000</v>
      </c>
      <c r="G13" s="24">
        <v>1931.8</v>
      </c>
      <c r="H13" s="24">
        <v>2.06</v>
      </c>
      <c r="I13" s="31"/>
      <c r="J13" s="31"/>
      <c r="K13" s="35"/>
    </row>
    <row r="14" spans="1:54" x14ac:dyDescent="0.25">
      <c r="B14" s="8" t="s">
        <v>914</v>
      </c>
      <c r="C14" s="57" t="s">
        <v>915</v>
      </c>
      <c r="D14" s="54" t="s">
        <v>916</v>
      </c>
      <c r="E14" s="6" t="s">
        <v>71</v>
      </c>
      <c r="F14" s="19">
        <v>352916</v>
      </c>
      <c r="G14" s="24">
        <v>1893.57</v>
      </c>
      <c r="H14" s="24">
        <v>2.02</v>
      </c>
      <c r="I14" s="31"/>
      <c r="J14" s="31"/>
      <c r="K14" s="35"/>
    </row>
    <row r="15" spans="1:54" x14ac:dyDescent="0.25">
      <c r="B15" s="8" t="s">
        <v>1861</v>
      </c>
      <c r="C15" s="57" t="s">
        <v>1862</v>
      </c>
      <c r="D15" s="54" t="s">
        <v>1863</v>
      </c>
      <c r="E15" s="6" t="s">
        <v>152</v>
      </c>
      <c r="F15" s="19">
        <v>85000</v>
      </c>
      <c r="G15" s="24">
        <v>1880.07</v>
      </c>
      <c r="H15" s="24">
        <v>2.0099999999999998</v>
      </c>
      <c r="I15" s="31"/>
      <c r="J15" s="31"/>
      <c r="K15" s="35"/>
    </row>
    <row r="16" spans="1:54" x14ac:dyDescent="0.25">
      <c r="B16" s="8" t="s">
        <v>61</v>
      </c>
      <c r="C16" s="57" t="s">
        <v>62</v>
      </c>
      <c r="D16" s="54" t="s">
        <v>63</v>
      </c>
      <c r="E16" s="6" t="s">
        <v>64</v>
      </c>
      <c r="F16" s="19">
        <v>200000</v>
      </c>
      <c r="G16" s="24">
        <v>1869.2</v>
      </c>
      <c r="H16" s="24">
        <v>2</v>
      </c>
      <c r="I16" s="31"/>
      <c r="J16" s="31"/>
      <c r="K16" s="35"/>
    </row>
    <row r="17" spans="2:11" x14ac:dyDescent="0.25">
      <c r="B17" s="8" t="s">
        <v>163</v>
      </c>
      <c r="C17" s="57" t="s">
        <v>164</v>
      </c>
      <c r="D17" s="54" t="s">
        <v>165</v>
      </c>
      <c r="E17" s="6" t="s">
        <v>53</v>
      </c>
      <c r="F17" s="19">
        <v>165000</v>
      </c>
      <c r="G17" s="24">
        <v>1865.9</v>
      </c>
      <c r="H17" s="24">
        <v>1.99</v>
      </c>
      <c r="I17" s="31"/>
      <c r="J17" s="31"/>
      <c r="K17" s="35"/>
    </row>
    <row r="18" spans="2:11" x14ac:dyDescent="0.25">
      <c r="B18" s="8" t="s">
        <v>452</v>
      </c>
      <c r="C18" s="57" t="s">
        <v>453</v>
      </c>
      <c r="D18" s="54" t="s">
        <v>454</v>
      </c>
      <c r="E18" s="6" t="s">
        <v>228</v>
      </c>
      <c r="F18" s="19">
        <v>625000</v>
      </c>
      <c r="G18" s="24">
        <v>1751.25</v>
      </c>
      <c r="H18" s="24">
        <v>1.87</v>
      </c>
      <c r="I18" s="31"/>
      <c r="J18" s="31"/>
      <c r="K18" s="35"/>
    </row>
    <row r="19" spans="2:11" x14ac:dyDescent="0.25">
      <c r="B19" s="8" t="s">
        <v>1746</v>
      </c>
      <c r="C19" s="57" t="s">
        <v>1177</v>
      </c>
      <c r="D19" s="54" t="s">
        <v>1747</v>
      </c>
      <c r="E19" s="6" t="s">
        <v>60</v>
      </c>
      <c r="F19" s="19">
        <v>65000</v>
      </c>
      <c r="G19" s="24">
        <v>1696.5</v>
      </c>
      <c r="H19" s="24">
        <v>1.81</v>
      </c>
      <c r="I19" s="31"/>
      <c r="J19" s="31"/>
      <c r="K19" s="35"/>
    </row>
    <row r="20" spans="2:11" x14ac:dyDescent="0.25">
      <c r="B20" s="8" t="s">
        <v>336</v>
      </c>
      <c r="C20" s="57" t="s">
        <v>337</v>
      </c>
      <c r="D20" s="54" t="s">
        <v>338</v>
      </c>
      <c r="E20" s="6" t="s">
        <v>323</v>
      </c>
      <c r="F20" s="19">
        <v>179171</v>
      </c>
      <c r="G20" s="24">
        <v>1634.4</v>
      </c>
      <c r="H20" s="24">
        <v>1.75</v>
      </c>
      <c r="I20" s="31"/>
      <c r="J20" s="31"/>
      <c r="K20" s="35"/>
    </row>
    <row r="21" spans="2:11" x14ac:dyDescent="0.25">
      <c r="B21" s="8" t="s">
        <v>288</v>
      </c>
      <c r="C21" s="57" t="s">
        <v>289</v>
      </c>
      <c r="D21" s="54" t="s">
        <v>290</v>
      </c>
      <c r="E21" s="6" t="s">
        <v>129</v>
      </c>
      <c r="F21" s="19">
        <v>152831</v>
      </c>
      <c r="G21" s="24">
        <v>1623.83</v>
      </c>
      <c r="H21" s="24">
        <v>1.73</v>
      </c>
      <c r="I21" s="31"/>
      <c r="J21" s="31"/>
      <c r="K21" s="35"/>
    </row>
    <row r="22" spans="2:11" x14ac:dyDescent="0.25">
      <c r="B22" s="8" t="s">
        <v>418</v>
      </c>
      <c r="C22" s="57" t="s">
        <v>419</v>
      </c>
      <c r="D22" s="54" t="s">
        <v>420</v>
      </c>
      <c r="E22" s="6" t="s">
        <v>133</v>
      </c>
      <c r="F22" s="19">
        <v>105000</v>
      </c>
      <c r="G22" s="24">
        <v>1575.42</v>
      </c>
      <c r="H22" s="24">
        <v>1.68</v>
      </c>
      <c r="I22" s="31"/>
      <c r="J22" s="31"/>
      <c r="K22" s="35"/>
    </row>
    <row r="23" spans="2:11" x14ac:dyDescent="0.25">
      <c r="B23" s="8" t="s">
        <v>1864</v>
      </c>
      <c r="C23" s="57" t="s">
        <v>1865</v>
      </c>
      <c r="D23" s="54" t="s">
        <v>1866</v>
      </c>
      <c r="E23" s="6" t="s">
        <v>162</v>
      </c>
      <c r="F23" s="19">
        <v>338287</v>
      </c>
      <c r="G23" s="24">
        <v>1575.06</v>
      </c>
      <c r="H23" s="24">
        <v>1.68</v>
      </c>
      <c r="I23" s="31"/>
      <c r="J23" s="31"/>
      <c r="K23" s="35"/>
    </row>
    <row r="24" spans="2:11" x14ac:dyDescent="0.25">
      <c r="B24" s="8" t="s">
        <v>57</v>
      </c>
      <c r="C24" s="57" t="s">
        <v>58</v>
      </c>
      <c r="D24" s="54" t="s">
        <v>59</v>
      </c>
      <c r="E24" s="6" t="s">
        <v>60</v>
      </c>
      <c r="F24" s="19">
        <v>50000</v>
      </c>
      <c r="G24" s="24">
        <v>1410.98</v>
      </c>
      <c r="H24" s="24">
        <v>1.51</v>
      </c>
      <c r="I24" s="31"/>
      <c r="J24" s="31"/>
      <c r="K24" s="35"/>
    </row>
    <row r="25" spans="2:11" x14ac:dyDescent="0.25">
      <c r="B25" s="8" t="s">
        <v>229</v>
      </c>
      <c r="C25" s="57" t="s">
        <v>230</v>
      </c>
      <c r="D25" s="54" t="s">
        <v>231</v>
      </c>
      <c r="E25" s="6" t="s">
        <v>232</v>
      </c>
      <c r="F25" s="19">
        <v>160000</v>
      </c>
      <c r="G25" s="24">
        <v>1406</v>
      </c>
      <c r="H25" s="24">
        <v>1.5</v>
      </c>
      <c r="I25" s="31"/>
      <c r="J25" s="31"/>
      <c r="K25" s="35"/>
    </row>
    <row r="26" spans="2:11" x14ac:dyDescent="0.25">
      <c r="B26" s="8" t="s">
        <v>896</v>
      </c>
      <c r="C26" s="57" t="s">
        <v>897</v>
      </c>
      <c r="D26" s="54" t="s">
        <v>898</v>
      </c>
      <c r="E26" s="6" t="s">
        <v>162</v>
      </c>
      <c r="F26" s="19">
        <v>700187</v>
      </c>
      <c r="G26" s="24">
        <v>1327.9</v>
      </c>
      <c r="H26" s="24">
        <v>1.42</v>
      </c>
      <c r="I26" s="31"/>
      <c r="J26" s="31"/>
      <c r="K26" s="35"/>
    </row>
    <row r="27" spans="2:11" x14ac:dyDescent="0.25">
      <c r="B27" s="8" t="s">
        <v>339</v>
      </c>
      <c r="C27" s="57" t="s">
        <v>340</v>
      </c>
      <c r="D27" s="54" t="s">
        <v>341</v>
      </c>
      <c r="E27" s="6" t="s">
        <v>64</v>
      </c>
      <c r="F27" s="19">
        <v>543427</v>
      </c>
      <c r="G27" s="24">
        <v>1315.37</v>
      </c>
      <c r="H27" s="24">
        <v>1.4</v>
      </c>
      <c r="I27" s="31"/>
      <c r="J27" s="31"/>
      <c r="K27" s="35"/>
    </row>
    <row r="28" spans="2:11" x14ac:dyDescent="0.25">
      <c r="B28" s="8" t="s">
        <v>104</v>
      </c>
      <c r="C28" s="57" t="s">
        <v>105</v>
      </c>
      <c r="D28" s="54" t="s">
        <v>106</v>
      </c>
      <c r="E28" s="6" t="s">
        <v>64</v>
      </c>
      <c r="F28" s="19">
        <v>77000</v>
      </c>
      <c r="G28" s="24">
        <v>1310.08</v>
      </c>
      <c r="H28" s="24">
        <v>1.4</v>
      </c>
      <c r="I28" s="31"/>
      <c r="J28" s="31"/>
      <c r="K28" s="35"/>
    </row>
    <row r="29" spans="2:11" x14ac:dyDescent="0.25">
      <c r="B29" s="8" t="s">
        <v>130</v>
      </c>
      <c r="C29" s="57" t="s">
        <v>131</v>
      </c>
      <c r="D29" s="54" t="s">
        <v>132</v>
      </c>
      <c r="E29" s="6" t="s">
        <v>133</v>
      </c>
      <c r="F29" s="19">
        <v>56794</v>
      </c>
      <c r="G29" s="24">
        <v>1303.79</v>
      </c>
      <c r="H29" s="24">
        <v>1.39</v>
      </c>
      <c r="I29" s="31"/>
      <c r="J29" s="31"/>
      <c r="K29" s="35"/>
    </row>
    <row r="30" spans="2:11" x14ac:dyDescent="0.25">
      <c r="B30" s="8" t="s">
        <v>997</v>
      </c>
      <c r="C30" s="57" t="s">
        <v>998</v>
      </c>
      <c r="D30" s="54" t="s">
        <v>999</v>
      </c>
      <c r="E30" s="6" t="s">
        <v>114</v>
      </c>
      <c r="F30" s="19">
        <v>681540</v>
      </c>
      <c r="G30" s="24">
        <v>1164.07</v>
      </c>
      <c r="H30" s="24">
        <v>1.24</v>
      </c>
      <c r="I30" s="31"/>
      <c r="J30" s="31"/>
      <c r="K30" s="35"/>
    </row>
    <row r="31" spans="2:11" x14ac:dyDescent="0.25">
      <c r="B31" s="8" t="s">
        <v>462</v>
      </c>
      <c r="C31" s="57" t="s">
        <v>463</v>
      </c>
      <c r="D31" s="54" t="s">
        <v>464</v>
      </c>
      <c r="E31" s="6" t="s">
        <v>137</v>
      </c>
      <c r="F31" s="19">
        <v>1000000</v>
      </c>
      <c r="G31" s="24">
        <v>1160.5</v>
      </c>
      <c r="H31" s="24">
        <v>1.24</v>
      </c>
      <c r="I31" s="31"/>
      <c r="J31" s="31"/>
      <c r="K31" s="35"/>
    </row>
    <row r="32" spans="2:11" x14ac:dyDescent="0.25">
      <c r="B32" s="8" t="s">
        <v>305</v>
      </c>
      <c r="C32" s="57" t="s">
        <v>306</v>
      </c>
      <c r="D32" s="54" t="s">
        <v>307</v>
      </c>
      <c r="E32" s="6" t="s">
        <v>64</v>
      </c>
      <c r="F32" s="19">
        <v>605932</v>
      </c>
      <c r="G32" s="24">
        <v>1153.3900000000001</v>
      </c>
      <c r="H32" s="24">
        <v>1.23</v>
      </c>
      <c r="I32" s="31"/>
      <c r="J32" s="31"/>
      <c r="K32" s="35"/>
    </row>
    <row r="33" spans="2:11" x14ac:dyDescent="0.25">
      <c r="B33" s="8" t="s">
        <v>437</v>
      </c>
      <c r="C33" s="57" t="s">
        <v>438</v>
      </c>
      <c r="D33" s="54" t="s">
        <v>439</v>
      </c>
      <c r="E33" s="6" t="s">
        <v>64</v>
      </c>
      <c r="F33" s="19">
        <v>2072771</v>
      </c>
      <c r="G33" s="24">
        <v>1070.5899999999999</v>
      </c>
      <c r="H33" s="24">
        <v>1.1399999999999999</v>
      </c>
      <c r="I33" s="31"/>
      <c r="J33" s="31"/>
      <c r="K33" s="35"/>
    </row>
    <row r="34" spans="2:11" x14ac:dyDescent="0.25">
      <c r="B34" s="8" t="s">
        <v>1820</v>
      </c>
      <c r="C34" s="57" t="s">
        <v>1821</v>
      </c>
      <c r="D34" s="54" t="s">
        <v>1822</v>
      </c>
      <c r="E34" s="6" t="s">
        <v>75</v>
      </c>
      <c r="F34" s="19">
        <v>500000</v>
      </c>
      <c r="G34" s="24">
        <v>1070.5</v>
      </c>
      <c r="H34" s="24">
        <v>1.1399999999999999</v>
      </c>
      <c r="I34" s="31"/>
      <c r="J34" s="31"/>
      <c r="K34" s="35"/>
    </row>
    <row r="35" spans="2:11" x14ac:dyDescent="0.25">
      <c r="B35" s="8" t="s">
        <v>233</v>
      </c>
      <c r="C35" s="57" t="s">
        <v>234</v>
      </c>
      <c r="D35" s="54" t="s">
        <v>235</v>
      </c>
      <c r="E35" s="6" t="s">
        <v>129</v>
      </c>
      <c r="F35" s="19">
        <v>100000</v>
      </c>
      <c r="G35" s="24">
        <v>1051.5999999999999</v>
      </c>
      <c r="H35" s="24">
        <v>1.1200000000000001</v>
      </c>
      <c r="I35" s="31"/>
      <c r="J35" s="31"/>
      <c r="K35" s="35"/>
    </row>
    <row r="36" spans="2:11" x14ac:dyDescent="0.25">
      <c r="B36" s="8" t="s">
        <v>222</v>
      </c>
      <c r="C36" s="57" t="s">
        <v>223</v>
      </c>
      <c r="D36" s="54" t="s">
        <v>224</v>
      </c>
      <c r="E36" s="6" t="s">
        <v>75</v>
      </c>
      <c r="F36" s="19">
        <v>55720</v>
      </c>
      <c r="G36" s="24">
        <v>1010.59</v>
      </c>
      <c r="H36" s="24">
        <v>1.08</v>
      </c>
      <c r="I36" s="31"/>
      <c r="J36" s="31"/>
      <c r="K36" s="35"/>
    </row>
    <row r="37" spans="2:11" x14ac:dyDescent="0.25">
      <c r="B37" s="8" t="s">
        <v>65</v>
      </c>
      <c r="C37" s="57" t="s">
        <v>66</v>
      </c>
      <c r="D37" s="54" t="s">
        <v>67</v>
      </c>
      <c r="E37" s="6" t="s">
        <v>64</v>
      </c>
      <c r="F37" s="19">
        <v>100000</v>
      </c>
      <c r="G37" s="24">
        <v>987.45</v>
      </c>
      <c r="H37" s="24">
        <v>1.05</v>
      </c>
      <c r="I37" s="31"/>
      <c r="J37" s="31"/>
      <c r="K37" s="35"/>
    </row>
    <row r="38" spans="2:11" x14ac:dyDescent="0.25">
      <c r="B38" s="8" t="s">
        <v>430</v>
      </c>
      <c r="C38" s="57" t="s">
        <v>431</v>
      </c>
      <c r="D38" s="54" t="s">
        <v>432</v>
      </c>
      <c r="E38" s="6" t="s">
        <v>433</v>
      </c>
      <c r="F38" s="19">
        <v>500000</v>
      </c>
      <c r="G38" s="24">
        <v>985.5</v>
      </c>
      <c r="H38" s="24">
        <v>1.05</v>
      </c>
      <c r="I38" s="31"/>
      <c r="J38" s="31"/>
      <c r="K38" s="35"/>
    </row>
    <row r="39" spans="2:11" x14ac:dyDescent="0.25">
      <c r="B39" s="8" t="s">
        <v>887</v>
      </c>
      <c r="C39" s="57" t="s">
        <v>888</v>
      </c>
      <c r="D39" s="54" t="s">
        <v>889</v>
      </c>
      <c r="E39" s="6" t="s">
        <v>294</v>
      </c>
      <c r="F39" s="19">
        <v>1000000</v>
      </c>
      <c r="G39" s="24">
        <v>719.5</v>
      </c>
      <c r="H39" s="24">
        <v>0.77</v>
      </c>
      <c r="I39" s="31"/>
      <c r="J39" s="31"/>
      <c r="K39" s="35"/>
    </row>
    <row r="40" spans="2:11" x14ac:dyDescent="0.25">
      <c r="B40" s="8" t="s">
        <v>377</v>
      </c>
      <c r="C40" s="57" t="s">
        <v>378</v>
      </c>
      <c r="D40" s="54" t="s">
        <v>379</v>
      </c>
      <c r="E40" s="6" t="s">
        <v>281</v>
      </c>
      <c r="F40" s="19">
        <v>92032</v>
      </c>
      <c r="G40" s="24">
        <v>526.88</v>
      </c>
      <c r="H40" s="24">
        <v>0.56000000000000005</v>
      </c>
      <c r="I40" s="31"/>
      <c r="J40" s="31"/>
      <c r="K40" s="35"/>
    </row>
    <row r="41" spans="2:11" x14ac:dyDescent="0.25">
      <c r="B41" s="8" t="s">
        <v>387</v>
      </c>
      <c r="C41" s="57" t="s">
        <v>388</v>
      </c>
      <c r="D41" s="54" t="s">
        <v>389</v>
      </c>
      <c r="E41" s="6" t="s">
        <v>79</v>
      </c>
      <c r="F41" s="19">
        <v>183984</v>
      </c>
      <c r="G41" s="24">
        <v>403.48</v>
      </c>
      <c r="H41" s="24">
        <v>0.43</v>
      </c>
      <c r="I41" s="31"/>
      <c r="J41" s="31"/>
      <c r="K41" s="35"/>
    </row>
    <row r="42" spans="2:11" x14ac:dyDescent="0.25">
      <c r="B42" s="8" t="s">
        <v>440</v>
      </c>
      <c r="C42" s="57" t="s">
        <v>441</v>
      </c>
      <c r="D42" s="54" t="s">
        <v>442</v>
      </c>
      <c r="E42" s="6" t="s">
        <v>242</v>
      </c>
      <c r="F42" s="19">
        <v>25602</v>
      </c>
      <c r="G42" s="24">
        <v>276.76</v>
      </c>
      <c r="H42" s="24">
        <v>0.3</v>
      </c>
      <c r="I42" s="31"/>
      <c r="J42" s="31"/>
      <c r="K42" s="35"/>
    </row>
    <row r="43" spans="2:11" x14ac:dyDescent="0.25">
      <c r="B43" s="8" t="s">
        <v>54</v>
      </c>
      <c r="C43" s="57" t="s">
        <v>55</v>
      </c>
      <c r="D43" s="54" t="s">
        <v>56</v>
      </c>
      <c r="E43" s="6" t="s">
        <v>53</v>
      </c>
      <c r="F43" s="19">
        <v>20000</v>
      </c>
      <c r="G43" s="24">
        <v>267.10000000000002</v>
      </c>
      <c r="H43" s="24">
        <v>0.28999999999999998</v>
      </c>
      <c r="I43" s="31"/>
      <c r="J43" s="31"/>
      <c r="K43" s="35"/>
    </row>
    <row r="44" spans="2:11" x14ac:dyDescent="0.25">
      <c r="B44" s="8" t="s">
        <v>400</v>
      </c>
      <c r="C44" s="57" t="s">
        <v>401</v>
      </c>
      <c r="D44" s="54" t="s">
        <v>402</v>
      </c>
      <c r="E44" s="6" t="s">
        <v>129</v>
      </c>
      <c r="F44" s="19">
        <v>24719</v>
      </c>
      <c r="G44" s="24">
        <v>223.15</v>
      </c>
      <c r="H44" s="24">
        <v>0.24</v>
      </c>
      <c r="I44" s="31"/>
      <c r="J44" s="31"/>
      <c r="K44" s="35"/>
    </row>
    <row r="45" spans="2:11" x14ac:dyDescent="0.25">
      <c r="B45" s="8" t="s">
        <v>1823</v>
      </c>
      <c r="C45" s="57" t="s">
        <v>1824</v>
      </c>
      <c r="D45" s="54" t="s">
        <v>1825</v>
      </c>
      <c r="E45" s="6" t="s">
        <v>206</v>
      </c>
      <c r="F45" s="19">
        <v>79143</v>
      </c>
      <c r="G45" s="24">
        <v>216.73</v>
      </c>
      <c r="H45" s="24">
        <v>0.23</v>
      </c>
      <c r="I45" s="31"/>
      <c r="J45" s="31"/>
      <c r="K45" s="35"/>
    </row>
    <row r="46" spans="2:11" x14ac:dyDescent="0.25">
      <c r="B46" s="8" t="s">
        <v>920</v>
      </c>
      <c r="C46" s="57" t="s">
        <v>921</v>
      </c>
      <c r="D46" s="54" t="s">
        <v>922</v>
      </c>
      <c r="E46" s="6" t="s">
        <v>129</v>
      </c>
      <c r="F46" s="19">
        <v>28696</v>
      </c>
      <c r="G46" s="24">
        <v>208.72</v>
      </c>
      <c r="H46" s="24">
        <v>0.22</v>
      </c>
      <c r="I46" s="31"/>
      <c r="J46" s="31"/>
      <c r="K46" s="35"/>
    </row>
    <row r="47" spans="2:11" x14ac:dyDescent="0.25">
      <c r="B47" s="8" t="s">
        <v>421</v>
      </c>
      <c r="C47" s="57" t="s">
        <v>422</v>
      </c>
      <c r="D47" s="54" t="s">
        <v>423</v>
      </c>
      <c r="E47" s="6" t="s">
        <v>162</v>
      </c>
      <c r="F47" s="19">
        <v>41898</v>
      </c>
      <c r="G47" s="24">
        <v>205.53</v>
      </c>
      <c r="H47" s="24">
        <v>0.22</v>
      </c>
      <c r="I47" s="31"/>
      <c r="J47" s="31"/>
      <c r="K47" s="35"/>
    </row>
    <row r="48" spans="2:11" x14ac:dyDescent="0.25">
      <c r="B48" s="8" t="s">
        <v>145</v>
      </c>
      <c r="C48" s="57" t="s">
        <v>146</v>
      </c>
      <c r="D48" s="54" t="s">
        <v>147</v>
      </c>
      <c r="E48" s="6" t="s">
        <v>148</v>
      </c>
      <c r="F48" s="19">
        <v>39295</v>
      </c>
      <c r="G48" s="24">
        <v>196.97</v>
      </c>
      <c r="H48" s="24">
        <v>0.21</v>
      </c>
      <c r="I48" s="31"/>
      <c r="J48" s="31"/>
      <c r="K48" s="35"/>
    </row>
    <row r="49" spans="2:11" x14ac:dyDescent="0.25">
      <c r="B49" s="8" t="s">
        <v>449</v>
      </c>
      <c r="C49" s="57" t="s">
        <v>450</v>
      </c>
      <c r="D49" s="54" t="s">
        <v>451</v>
      </c>
      <c r="E49" s="6" t="s">
        <v>281</v>
      </c>
      <c r="F49" s="19">
        <v>13876</v>
      </c>
      <c r="G49" s="24">
        <v>186.56</v>
      </c>
      <c r="H49" s="24">
        <v>0.2</v>
      </c>
      <c r="I49" s="31"/>
      <c r="J49" s="31"/>
      <c r="K49" s="35"/>
    </row>
    <row r="50" spans="2:11" x14ac:dyDescent="0.25">
      <c r="B50" s="8" t="s">
        <v>1867</v>
      </c>
      <c r="C50" s="57" t="s">
        <v>1868</v>
      </c>
      <c r="D50" s="54" t="s">
        <v>1869</v>
      </c>
      <c r="E50" s="6" t="s">
        <v>503</v>
      </c>
      <c r="F50" s="19">
        <v>34932</v>
      </c>
      <c r="G50" s="24">
        <v>185.47</v>
      </c>
      <c r="H50" s="24">
        <v>0.2</v>
      </c>
      <c r="I50" s="31"/>
      <c r="J50" s="31"/>
      <c r="K50" s="35"/>
    </row>
    <row r="51" spans="2:11" x14ac:dyDescent="0.25">
      <c r="B51" s="8" t="s">
        <v>1783</v>
      </c>
      <c r="C51" s="57" t="s">
        <v>1784</v>
      </c>
      <c r="D51" s="54" t="s">
        <v>1785</v>
      </c>
      <c r="E51" s="6" t="s">
        <v>191</v>
      </c>
      <c r="F51" s="19">
        <v>130100</v>
      </c>
      <c r="G51" s="24">
        <v>111.24</v>
      </c>
      <c r="H51" s="24">
        <v>0.12</v>
      </c>
      <c r="I51" s="31"/>
      <c r="J51" s="31"/>
      <c r="K51" s="35"/>
    </row>
    <row r="52" spans="2:11" x14ac:dyDescent="0.25">
      <c r="B52" s="8" t="s">
        <v>893</v>
      </c>
      <c r="C52" s="57" t="s">
        <v>894</v>
      </c>
      <c r="D52" s="54" t="s">
        <v>895</v>
      </c>
      <c r="E52" s="6" t="s">
        <v>125</v>
      </c>
      <c r="F52" s="19">
        <v>580</v>
      </c>
      <c r="G52" s="24">
        <v>110.45</v>
      </c>
      <c r="H52" s="24">
        <v>0.12</v>
      </c>
      <c r="I52" s="31"/>
      <c r="J52" s="31"/>
      <c r="K52" s="35"/>
    </row>
    <row r="53" spans="2:11" x14ac:dyDescent="0.25">
      <c r="B53" s="8" t="s">
        <v>354</v>
      </c>
      <c r="C53" s="57" t="s">
        <v>355</v>
      </c>
      <c r="D53" s="54" t="s">
        <v>356</v>
      </c>
      <c r="E53" s="6" t="s">
        <v>357</v>
      </c>
      <c r="F53" s="19">
        <v>87659</v>
      </c>
      <c r="G53" s="24">
        <v>91.74</v>
      </c>
      <c r="H53" s="24">
        <v>0.1</v>
      </c>
      <c r="I53" s="31"/>
      <c r="J53" s="31"/>
      <c r="K53" s="35"/>
    </row>
    <row r="54" spans="2:11" x14ac:dyDescent="0.25">
      <c r="B54" s="8" t="s">
        <v>210</v>
      </c>
      <c r="C54" s="57" t="s">
        <v>211</v>
      </c>
      <c r="D54" s="54" t="s">
        <v>212</v>
      </c>
      <c r="E54" s="6" t="s">
        <v>60</v>
      </c>
      <c r="F54" s="19">
        <v>7325</v>
      </c>
      <c r="G54" s="24">
        <v>90.8</v>
      </c>
      <c r="H54" s="24">
        <v>0.1</v>
      </c>
      <c r="I54" s="31"/>
      <c r="J54" s="31"/>
      <c r="K54" s="35"/>
    </row>
    <row r="55" spans="2:11" x14ac:dyDescent="0.25">
      <c r="B55" s="8" t="s">
        <v>262</v>
      </c>
      <c r="C55" s="57" t="s">
        <v>263</v>
      </c>
      <c r="D55" s="54" t="s">
        <v>264</v>
      </c>
      <c r="E55" s="6" t="s">
        <v>75</v>
      </c>
      <c r="F55" s="19">
        <v>22541</v>
      </c>
      <c r="G55" s="24">
        <v>79.13</v>
      </c>
      <c r="H55" s="24">
        <v>0.08</v>
      </c>
      <c r="I55" s="31"/>
      <c r="J55" s="31"/>
      <c r="K55" s="35"/>
    </row>
    <row r="56" spans="2:11" x14ac:dyDescent="0.25">
      <c r="B56" s="8" t="s">
        <v>844</v>
      </c>
      <c r="C56" s="57" t="s">
        <v>845</v>
      </c>
      <c r="D56" s="54" t="s">
        <v>846</v>
      </c>
      <c r="E56" s="6" t="s">
        <v>129</v>
      </c>
      <c r="F56" s="19">
        <v>29318</v>
      </c>
      <c r="G56" s="24">
        <v>77.84</v>
      </c>
      <c r="H56" s="24">
        <v>0.08</v>
      </c>
      <c r="I56" s="31"/>
      <c r="J56" s="31"/>
      <c r="K56" s="35"/>
    </row>
    <row r="57" spans="2:11" x14ac:dyDescent="0.25">
      <c r="C57" s="58" t="s">
        <v>39</v>
      </c>
      <c r="D57" s="54"/>
      <c r="E57" s="6"/>
      <c r="F57" s="19"/>
      <c r="G57" s="25">
        <v>48795.64</v>
      </c>
      <c r="H57" s="25">
        <v>52.09</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4</v>
      </c>
      <c r="D61" s="54"/>
      <c r="E61" s="6"/>
      <c r="F61" s="19"/>
      <c r="G61" s="24"/>
      <c r="H61" s="24"/>
      <c r="I61" s="31"/>
      <c r="J61" s="31"/>
      <c r="K61" s="35"/>
    </row>
    <row r="62" spans="2:11" x14ac:dyDescent="0.25">
      <c r="B62" s="8" t="s">
        <v>1871</v>
      </c>
      <c r="C62" s="57" t="s">
        <v>1872</v>
      </c>
      <c r="D62" s="54" t="s">
        <v>1873</v>
      </c>
      <c r="E62" s="6" t="s">
        <v>799</v>
      </c>
      <c r="F62" s="19">
        <v>7135</v>
      </c>
      <c r="G62" s="24">
        <v>1036.6400000000001</v>
      </c>
      <c r="H62" s="24">
        <v>1.1100000000000001</v>
      </c>
      <c r="I62" s="31"/>
      <c r="J62" s="31"/>
      <c r="K62" s="35"/>
    </row>
    <row r="63" spans="2:11" x14ac:dyDescent="0.25">
      <c r="C63" s="58" t="s">
        <v>39</v>
      </c>
      <c r="D63" s="54"/>
      <c r="E63" s="6"/>
      <c r="F63" s="19"/>
      <c r="G63" s="25">
        <v>1036.6400000000001</v>
      </c>
      <c r="H63" s="25">
        <v>1.1100000000000001</v>
      </c>
      <c r="I63" s="31"/>
      <c r="J63" s="31"/>
      <c r="K63" s="35"/>
    </row>
    <row r="64" spans="2:11" x14ac:dyDescent="0.25">
      <c r="C64" s="57"/>
      <c r="D64" s="54"/>
      <c r="E64" s="6"/>
      <c r="F64" s="19"/>
      <c r="G64" s="24"/>
      <c r="H64" s="24"/>
      <c r="I64" s="31"/>
      <c r="J64" s="31"/>
      <c r="K64" s="35"/>
    </row>
    <row r="65" spans="1:11" x14ac:dyDescent="0.25">
      <c r="C65" s="59" t="s">
        <v>558</v>
      </c>
      <c r="D65" s="54"/>
      <c r="E65" s="6"/>
      <c r="F65" s="19"/>
      <c r="G65" s="24"/>
      <c r="H65" s="24"/>
      <c r="I65" s="31"/>
      <c r="J65" s="31"/>
      <c r="K65" s="35"/>
    </row>
    <row r="66" spans="1:11" x14ac:dyDescent="0.25">
      <c r="B66" s="8" t="s">
        <v>559</v>
      </c>
      <c r="C66" s="57" t="s">
        <v>560</v>
      </c>
      <c r="D66" s="54" t="s">
        <v>561</v>
      </c>
      <c r="E66" s="6" t="s">
        <v>562</v>
      </c>
      <c r="F66" s="19">
        <v>2600000</v>
      </c>
      <c r="G66" s="24">
        <v>2600</v>
      </c>
      <c r="H66" s="24">
        <v>2.78</v>
      </c>
      <c r="I66" s="31"/>
      <c r="J66" s="31"/>
      <c r="K66" s="35" t="s">
        <v>4812</v>
      </c>
    </row>
    <row r="67" spans="1:11" x14ac:dyDescent="0.25">
      <c r="C67" s="58" t="s">
        <v>39</v>
      </c>
      <c r="D67" s="54"/>
      <c r="E67" s="6"/>
      <c r="F67" s="19"/>
      <c r="G67" s="25">
        <v>2600</v>
      </c>
      <c r="H67" s="25">
        <v>2.78</v>
      </c>
      <c r="I67" s="31"/>
      <c r="J67" s="31"/>
      <c r="K67" s="35"/>
    </row>
    <row r="68" spans="1:11" x14ac:dyDescent="0.25">
      <c r="C68" s="57"/>
      <c r="D68" s="54"/>
      <c r="E68" s="6"/>
      <c r="F68" s="19"/>
      <c r="G68" s="24"/>
      <c r="H68" s="24"/>
      <c r="I68" s="31"/>
      <c r="J68" s="31"/>
      <c r="K68" s="35"/>
    </row>
    <row r="69" spans="1:11" x14ac:dyDescent="0.25">
      <c r="A69" s="10"/>
      <c r="B69" s="28"/>
      <c r="C69" s="58" t="s">
        <v>5</v>
      </c>
      <c r="D69" s="54"/>
      <c r="E69" s="6"/>
      <c r="F69" s="19"/>
      <c r="G69" s="24"/>
      <c r="H69" s="24"/>
      <c r="I69" s="31"/>
      <c r="J69" s="31"/>
      <c r="K69" s="35"/>
    </row>
    <row r="70" spans="1:11" x14ac:dyDescent="0.25">
      <c r="C70" s="59" t="s">
        <v>6</v>
      </c>
      <c r="D70" s="54"/>
      <c r="E70" s="6"/>
      <c r="F70" s="19"/>
      <c r="G70" s="24"/>
      <c r="H70" s="24"/>
      <c r="I70" s="31"/>
      <c r="J70" s="31"/>
      <c r="K70" s="35"/>
    </row>
    <row r="71" spans="1:11" x14ac:dyDescent="0.25">
      <c r="B71" s="8" t="s">
        <v>629</v>
      </c>
      <c r="C71" s="57" t="s">
        <v>630</v>
      </c>
      <c r="D71" s="54" t="s">
        <v>631</v>
      </c>
      <c r="E71" s="6" t="s">
        <v>632</v>
      </c>
      <c r="F71" s="19">
        <v>2500</v>
      </c>
      <c r="G71" s="24">
        <v>2517.94</v>
      </c>
      <c r="H71" s="24">
        <v>2.69</v>
      </c>
      <c r="I71" s="31">
        <v>9.2600999999999996</v>
      </c>
      <c r="J71" s="31"/>
      <c r="K71" s="35" t="s">
        <v>567</v>
      </c>
    </row>
    <row r="72" spans="1:11" x14ac:dyDescent="0.25">
      <c r="B72" s="8" t="s">
        <v>1444</v>
      </c>
      <c r="C72" s="57" t="s">
        <v>735</v>
      </c>
      <c r="D72" s="54" t="s">
        <v>1445</v>
      </c>
      <c r="E72" s="6" t="s">
        <v>1446</v>
      </c>
      <c r="F72" s="19">
        <v>2300</v>
      </c>
      <c r="G72" s="24">
        <v>2290.36</v>
      </c>
      <c r="H72" s="24">
        <v>2.4500000000000002</v>
      </c>
      <c r="I72" s="31">
        <v>8.6550999999999991</v>
      </c>
      <c r="J72" s="31"/>
      <c r="K72" s="35" t="s">
        <v>567</v>
      </c>
    </row>
    <row r="73" spans="1:11" x14ac:dyDescent="0.25">
      <c r="B73" s="8" t="s">
        <v>571</v>
      </c>
      <c r="C73" s="57" t="s">
        <v>572</v>
      </c>
      <c r="D73" s="54" t="s">
        <v>573</v>
      </c>
      <c r="E73" s="6" t="s">
        <v>574</v>
      </c>
      <c r="F73" s="19">
        <v>150</v>
      </c>
      <c r="G73" s="24">
        <v>1511.26</v>
      </c>
      <c r="H73" s="24">
        <v>1.61</v>
      </c>
      <c r="I73" s="31">
        <v>8.4</v>
      </c>
      <c r="J73" s="31"/>
      <c r="K73" s="35" t="s">
        <v>567</v>
      </c>
    </row>
    <row r="74" spans="1:11" x14ac:dyDescent="0.25">
      <c r="B74" s="8" t="s">
        <v>586</v>
      </c>
      <c r="C74" s="57" t="s">
        <v>211</v>
      </c>
      <c r="D74" s="54" t="s">
        <v>587</v>
      </c>
      <c r="E74" s="6" t="s">
        <v>574</v>
      </c>
      <c r="F74" s="19">
        <v>1500</v>
      </c>
      <c r="G74" s="24">
        <v>1504.14</v>
      </c>
      <c r="H74" s="24">
        <v>1.61</v>
      </c>
      <c r="I74" s="31">
        <v>8.34</v>
      </c>
      <c r="J74" s="31"/>
      <c r="K74" s="35" t="s">
        <v>567</v>
      </c>
    </row>
    <row r="75" spans="1:11" x14ac:dyDescent="0.25">
      <c r="B75" s="8" t="s">
        <v>1560</v>
      </c>
      <c r="C75" s="57" t="s">
        <v>1561</v>
      </c>
      <c r="D75" s="54" t="s">
        <v>1562</v>
      </c>
      <c r="E75" s="6" t="s">
        <v>566</v>
      </c>
      <c r="F75" s="19">
        <v>150</v>
      </c>
      <c r="G75" s="24">
        <v>1501.41</v>
      </c>
      <c r="H75" s="24">
        <v>1.6</v>
      </c>
      <c r="I75" s="31">
        <v>7.875</v>
      </c>
      <c r="J75" s="31"/>
      <c r="K75" s="35" t="s">
        <v>567</v>
      </c>
    </row>
    <row r="76" spans="1:11" x14ac:dyDescent="0.25">
      <c r="B76" s="8" t="s">
        <v>1452</v>
      </c>
      <c r="C76" s="57" t="s">
        <v>1453</v>
      </c>
      <c r="D76" s="54" t="s">
        <v>1454</v>
      </c>
      <c r="E76" s="6" t="s">
        <v>1455</v>
      </c>
      <c r="F76" s="19">
        <v>100</v>
      </c>
      <c r="G76" s="24">
        <v>1000.98</v>
      </c>
      <c r="H76" s="24">
        <v>1.07</v>
      </c>
      <c r="I76" s="31">
        <v>9.0947999999999993</v>
      </c>
      <c r="J76" s="31"/>
      <c r="K76" s="35" t="s">
        <v>567</v>
      </c>
    </row>
    <row r="77" spans="1:11" x14ac:dyDescent="0.25">
      <c r="C77" s="58" t="s">
        <v>39</v>
      </c>
      <c r="D77" s="54"/>
      <c r="E77" s="6"/>
      <c r="F77" s="19"/>
      <c r="G77" s="25">
        <v>10326.09</v>
      </c>
      <c r="H77" s="25">
        <v>11.03</v>
      </c>
      <c r="I77" s="31"/>
      <c r="J77" s="31"/>
      <c r="K77" s="35"/>
    </row>
    <row r="78" spans="1:11" x14ac:dyDescent="0.25">
      <c r="C78" s="57"/>
      <c r="D78" s="54"/>
      <c r="E78" s="6"/>
      <c r="F78" s="19"/>
      <c r="G78" s="24"/>
      <c r="H78" s="24"/>
      <c r="I78" s="31"/>
      <c r="J78" s="31"/>
      <c r="K78" s="35"/>
    </row>
    <row r="79" spans="1:11" x14ac:dyDescent="0.25">
      <c r="C79" s="58" t="s">
        <v>7</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9" t="s">
        <v>9</v>
      </c>
      <c r="D83" s="54"/>
      <c r="E83" s="6"/>
      <c r="F83" s="19"/>
      <c r="G83" s="24"/>
      <c r="H83" s="24"/>
      <c r="I83" s="31"/>
      <c r="J83" s="31"/>
      <c r="K83" s="35"/>
    </row>
    <row r="84" spans="1:11" x14ac:dyDescent="0.25">
      <c r="B84" s="8" t="s">
        <v>665</v>
      </c>
      <c r="C84" s="57" t="s">
        <v>666</v>
      </c>
      <c r="D84" s="54" t="s">
        <v>667</v>
      </c>
      <c r="E84" s="6" t="s">
        <v>640</v>
      </c>
      <c r="F84" s="19">
        <v>6650000</v>
      </c>
      <c r="G84" s="24">
        <v>6548</v>
      </c>
      <c r="H84" s="24">
        <v>6.99</v>
      </c>
      <c r="I84" s="31">
        <v>7.2144328</v>
      </c>
      <c r="J84" s="31"/>
      <c r="K84" s="35"/>
    </row>
    <row r="85" spans="1:11" x14ac:dyDescent="0.25">
      <c r="B85" s="8" t="s">
        <v>668</v>
      </c>
      <c r="C85" s="57" t="s">
        <v>669</v>
      </c>
      <c r="D85" s="54" t="s">
        <v>670</v>
      </c>
      <c r="E85" s="6" t="s">
        <v>640</v>
      </c>
      <c r="F85" s="19">
        <v>4350000</v>
      </c>
      <c r="G85" s="24">
        <v>4079.77</v>
      </c>
      <c r="H85" s="24">
        <v>4.3600000000000003</v>
      </c>
      <c r="I85" s="31">
        <v>7.2558854999999998</v>
      </c>
      <c r="J85" s="31"/>
      <c r="K85" s="35"/>
    </row>
    <row r="86" spans="1:11" x14ac:dyDescent="0.25">
      <c r="B86" s="8" t="s">
        <v>671</v>
      </c>
      <c r="C86" s="57" t="s">
        <v>672</v>
      </c>
      <c r="D86" s="54" t="s">
        <v>673</v>
      </c>
      <c r="E86" s="6" t="s">
        <v>640</v>
      </c>
      <c r="F86" s="19">
        <v>1830000</v>
      </c>
      <c r="G86" s="24">
        <v>1843.14</v>
      </c>
      <c r="H86" s="24">
        <v>1.97</v>
      </c>
      <c r="I86" s="31">
        <v>7.2260125000000004</v>
      </c>
      <c r="J86" s="31"/>
      <c r="K86" s="35"/>
    </row>
    <row r="87" spans="1:11" x14ac:dyDescent="0.25">
      <c r="B87" s="8" t="s">
        <v>674</v>
      </c>
      <c r="C87" s="57" t="s">
        <v>675</v>
      </c>
      <c r="D87" s="54" t="s">
        <v>676</v>
      </c>
      <c r="E87" s="6" t="s">
        <v>640</v>
      </c>
      <c r="F87" s="19">
        <v>900000</v>
      </c>
      <c r="G87" s="24">
        <v>832.34</v>
      </c>
      <c r="H87" s="24">
        <v>0.89</v>
      </c>
      <c r="I87" s="31">
        <v>7.2658763999999998</v>
      </c>
      <c r="J87" s="31"/>
      <c r="K87" s="35"/>
    </row>
    <row r="88" spans="1:11" x14ac:dyDescent="0.25">
      <c r="C88" s="58" t="s">
        <v>39</v>
      </c>
      <c r="D88" s="54"/>
      <c r="E88" s="6"/>
      <c r="F88" s="19"/>
      <c r="G88" s="25">
        <v>13303.25</v>
      </c>
      <c r="H88" s="25">
        <v>14.21</v>
      </c>
      <c r="I88" s="31"/>
      <c r="J88" s="31"/>
      <c r="K88" s="35"/>
    </row>
    <row r="89" spans="1:11" x14ac:dyDescent="0.25">
      <c r="C89" s="57"/>
      <c r="D89" s="54"/>
      <c r="E89" s="6"/>
      <c r="F89" s="19"/>
      <c r="G89" s="24"/>
      <c r="H89" s="24"/>
      <c r="I89" s="31"/>
      <c r="J89" s="31"/>
      <c r="K89" s="35"/>
    </row>
    <row r="90" spans="1:11" x14ac:dyDescent="0.25">
      <c r="C90" s="58" t="s">
        <v>10</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11</v>
      </c>
      <c r="D92" s="54"/>
      <c r="E92" s="6"/>
      <c r="F92" s="19"/>
      <c r="G92" s="24"/>
      <c r="H92" s="24"/>
      <c r="I92" s="31"/>
      <c r="J92" s="31"/>
      <c r="K92" s="35"/>
    </row>
    <row r="93" spans="1:11" x14ac:dyDescent="0.25">
      <c r="C93" s="59" t="s">
        <v>13</v>
      </c>
      <c r="D93" s="54"/>
      <c r="E93" s="6"/>
      <c r="F93" s="19"/>
      <c r="G93" s="24"/>
      <c r="H93" s="24"/>
      <c r="I93" s="31"/>
      <c r="J93" s="31"/>
      <c r="K93" s="35"/>
    </row>
    <row r="94" spans="1:11" x14ac:dyDescent="0.25">
      <c r="B94" s="8" t="s">
        <v>1303</v>
      </c>
      <c r="C94" s="57" t="s">
        <v>1304</v>
      </c>
      <c r="D94" s="54" t="s">
        <v>1305</v>
      </c>
      <c r="E94" s="6" t="s">
        <v>700</v>
      </c>
      <c r="F94" s="19">
        <v>300</v>
      </c>
      <c r="G94" s="24">
        <v>1440.26</v>
      </c>
      <c r="H94" s="24">
        <v>1.54</v>
      </c>
      <c r="I94" s="31">
        <v>8.3650000000000002</v>
      </c>
      <c r="J94" s="31"/>
      <c r="K94" s="35" t="s">
        <v>567</v>
      </c>
    </row>
    <row r="95" spans="1:11" x14ac:dyDescent="0.25">
      <c r="B95" s="8" t="s">
        <v>1874</v>
      </c>
      <c r="C95" s="57" t="s">
        <v>1453</v>
      </c>
      <c r="D95" s="54" t="s">
        <v>1875</v>
      </c>
      <c r="E95" s="6" t="s">
        <v>700</v>
      </c>
      <c r="F95" s="19">
        <v>140</v>
      </c>
      <c r="G95" s="24">
        <v>689.91</v>
      </c>
      <c r="H95" s="24">
        <v>0.74</v>
      </c>
      <c r="I95" s="31">
        <v>8.2111999999999998</v>
      </c>
      <c r="J95" s="31"/>
      <c r="K95" s="35" t="s">
        <v>567</v>
      </c>
    </row>
    <row r="96" spans="1:11" x14ac:dyDescent="0.25">
      <c r="C96" s="58" t="s">
        <v>39</v>
      </c>
      <c r="D96" s="54"/>
      <c r="E96" s="6"/>
      <c r="F96" s="19"/>
      <c r="G96" s="25">
        <v>2130.17</v>
      </c>
      <c r="H96" s="25">
        <v>2.2799999999999998</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C107" s="59" t="s">
        <v>19</v>
      </c>
      <c r="D107" s="54"/>
      <c r="E107" s="6"/>
      <c r="F107" s="19"/>
      <c r="G107" s="24"/>
      <c r="H107" s="24"/>
      <c r="I107" s="31"/>
      <c r="J107" s="31"/>
      <c r="K107" s="35"/>
    </row>
    <row r="108" spans="1:11" x14ac:dyDescent="0.25">
      <c r="B108" s="8" t="s">
        <v>1876</v>
      </c>
      <c r="C108" s="57" t="s">
        <v>1877</v>
      </c>
      <c r="D108" s="54" t="s">
        <v>1878</v>
      </c>
      <c r="E108" s="6" t="s">
        <v>799</v>
      </c>
      <c r="F108" s="19">
        <v>18336000</v>
      </c>
      <c r="G108" s="24">
        <v>9294.52</v>
      </c>
      <c r="H108" s="24">
        <v>9.92</v>
      </c>
      <c r="I108" s="31"/>
      <c r="J108" s="31"/>
      <c r="K108" s="35"/>
    </row>
    <row r="109" spans="1:11" x14ac:dyDescent="0.25">
      <c r="C109" s="58" t="s">
        <v>39</v>
      </c>
      <c r="D109" s="54"/>
      <c r="E109" s="6"/>
      <c r="F109" s="19"/>
      <c r="G109" s="25">
        <v>9294.52</v>
      </c>
      <c r="H109" s="25">
        <v>9.92</v>
      </c>
      <c r="I109" s="31"/>
      <c r="J109" s="31"/>
      <c r="K109" s="35"/>
    </row>
    <row r="110" spans="1:11" x14ac:dyDescent="0.25">
      <c r="C110" s="57"/>
      <c r="D110" s="54"/>
      <c r="E110" s="6"/>
      <c r="F110" s="19"/>
      <c r="G110" s="24"/>
      <c r="H110" s="24"/>
      <c r="I110" s="31"/>
      <c r="J110" s="31"/>
      <c r="K110" s="35"/>
    </row>
    <row r="111" spans="1:11" x14ac:dyDescent="0.25">
      <c r="C111" s="58" t="s">
        <v>20</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54" x14ac:dyDescent="0.25">
      <c r="C113" s="58" t="s">
        <v>21</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22</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8407.16</v>
      </c>
      <c r="H118" s="24">
        <v>8.98</v>
      </c>
      <c r="I118" s="31"/>
      <c r="J118" s="31"/>
      <c r="K118" s="35"/>
    </row>
    <row r="119" spans="1:54" x14ac:dyDescent="0.25">
      <c r="C119" s="58" t="s">
        <v>39</v>
      </c>
      <c r="D119" s="54"/>
      <c r="E119" s="6"/>
      <c r="F119" s="19"/>
      <c r="G119" s="25">
        <v>8407.16</v>
      </c>
      <c r="H119" s="25">
        <v>8.98</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4772</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-2232.46</v>
      </c>
      <c r="H123" s="24">
        <v>-2.4</v>
      </c>
      <c r="I123" s="31"/>
      <c r="J123" s="31"/>
      <c r="K123" s="35"/>
    </row>
    <row r="124" spans="1:54" x14ac:dyDescent="0.25">
      <c r="C124" s="58" t="s">
        <v>39</v>
      </c>
      <c r="D124" s="54"/>
      <c r="E124" s="6"/>
      <c r="F124" s="19"/>
      <c r="G124" s="25">
        <v>-2232.46</v>
      </c>
      <c r="H124" s="25">
        <v>-2.4</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93661.01</v>
      </c>
      <c r="H126" s="26">
        <v>100</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6" spans="3:11" x14ac:dyDescent="0.25">
      <c r="C136" s="85" t="s">
        <v>4843</v>
      </c>
      <c r="E136" s="85" t="s">
        <v>4844</v>
      </c>
      <c r="F136" s="86"/>
    </row>
    <row r="137" spans="3:11" x14ac:dyDescent="0.25">
      <c r="E137" s="2" t="s">
        <v>4867</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1879</v>
      </c>
      <c r="J2" s="38" t="s">
        <v>4586</v>
      </c>
    </row>
    <row r="3" spans="1:54" ht="16.5" x14ac:dyDescent="0.3">
      <c r="C3" s="1" t="s">
        <v>26</v>
      </c>
      <c r="D3" s="21" t="s">
        <v>1880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18500000</v>
      </c>
      <c r="G10" s="24">
        <v>314759</v>
      </c>
      <c r="H10" s="24">
        <v>8.2100000000000009</v>
      </c>
      <c r="I10" s="31"/>
      <c r="J10" s="31"/>
      <c r="K10" s="35"/>
    </row>
    <row r="11" spans="1:54" x14ac:dyDescent="0.25">
      <c r="B11" s="8" t="s">
        <v>61</v>
      </c>
      <c r="C11" s="57" t="s">
        <v>62</v>
      </c>
      <c r="D11" s="54" t="s">
        <v>63</v>
      </c>
      <c r="E11" s="6" t="s">
        <v>64</v>
      </c>
      <c r="F11" s="19">
        <v>33053104</v>
      </c>
      <c r="G11" s="24">
        <v>308914.31</v>
      </c>
      <c r="H11" s="24">
        <v>8.06</v>
      </c>
      <c r="I11" s="31"/>
      <c r="J11" s="31"/>
      <c r="K11" s="35"/>
    </row>
    <row r="12" spans="1:54" x14ac:dyDescent="0.25">
      <c r="B12" s="8" t="s">
        <v>197</v>
      </c>
      <c r="C12" s="57" t="s">
        <v>198</v>
      </c>
      <c r="D12" s="54" t="s">
        <v>199</v>
      </c>
      <c r="E12" s="6" t="s">
        <v>93</v>
      </c>
      <c r="F12" s="19">
        <v>49000000</v>
      </c>
      <c r="G12" s="24">
        <v>221284</v>
      </c>
      <c r="H12" s="24">
        <v>5.77</v>
      </c>
      <c r="I12" s="31"/>
      <c r="J12" s="31"/>
      <c r="K12" s="35"/>
    </row>
    <row r="13" spans="1:54" x14ac:dyDescent="0.25">
      <c r="B13" s="8" t="s">
        <v>68</v>
      </c>
      <c r="C13" s="57" t="s">
        <v>69</v>
      </c>
      <c r="D13" s="54" t="s">
        <v>70</v>
      </c>
      <c r="E13" s="6" t="s">
        <v>71</v>
      </c>
      <c r="F13" s="19">
        <v>7562209</v>
      </c>
      <c r="G13" s="24">
        <v>187206.26</v>
      </c>
      <c r="H13" s="24">
        <v>4.88</v>
      </c>
      <c r="I13" s="31"/>
      <c r="J13" s="31"/>
      <c r="K13" s="35"/>
    </row>
    <row r="14" spans="1:54" x14ac:dyDescent="0.25">
      <c r="B14" s="8" t="s">
        <v>54</v>
      </c>
      <c r="C14" s="57" t="s">
        <v>55</v>
      </c>
      <c r="D14" s="54" t="s">
        <v>56</v>
      </c>
      <c r="E14" s="6" t="s">
        <v>53</v>
      </c>
      <c r="F14" s="19">
        <v>13342178</v>
      </c>
      <c r="G14" s="24">
        <v>178184.79</v>
      </c>
      <c r="H14" s="24">
        <v>4.6500000000000004</v>
      </c>
      <c r="I14" s="31"/>
      <c r="J14" s="31"/>
      <c r="K14" s="35"/>
    </row>
    <row r="15" spans="1:54" x14ac:dyDescent="0.25">
      <c r="B15" s="8" t="s">
        <v>203</v>
      </c>
      <c r="C15" s="57" t="s">
        <v>204</v>
      </c>
      <c r="D15" s="54" t="s">
        <v>205</v>
      </c>
      <c r="E15" s="6" t="s">
        <v>206</v>
      </c>
      <c r="F15" s="19">
        <v>6070915</v>
      </c>
      <c r="G15" s="24">
        <v>154823.51</v>
      </c>
      <c r="H15" s="24">
        <v>4.04</v>
      </c>
      <c r="I15" s="31"/>
      <c r="J15" s="31"/>
      <c r="K15" s="35"/>
    </row>
    <row r="16" spans="1:54" x14ac:dyDescent="0.25">
      <c r="B16" s="8" t="s">
        <v>524</v>
      </c>
      <c r="C16" s="57" t="s">
        <v>525</v>
      </c>
      <c r="D16" s="54" t="s">
        <v>526</v>
      </c>
      <c r="E16" s="6" t="s">
        <v>60</v>
      </c>
      <c r="F16" s="19">
        <v>1860000</v>
      </c>
      <c r="G16" s="24">
        <v>133187.16</v>
      </c>
      <c r="H16" s="24">
        <v>3.47</v>
      </c>
      <c r="I16" s="31"/>
      <c r="J16" s="31"/>
      <c r="K16" s="35"/>
    </row>
    <row r="17" spans="2:11" x14ac:dyDescent="0.25">
      <c r="B17" s="8" t="s">
        <v>57</v>
      </c>
      <c r="C17" s="57" t="s">
        <v>58</v>
      </c>
      <c r="D17" s="54" t="s">
        <v>59</v>
      </c>
      <c r="E17" s="6" t="s">
        <v>60</v>
      </c>
      <c r="F17" s="19">
        <v>4570200</v>
      </c>
      <c r="G17" s="24">
        <v>128968.76</v>
      </c>
      <c r="H17" s="24">
        <v>3.36</v>
      </c>
      <c r="I17" s="31"/>
      <c r="J17" s="31"/>
      <c r="K17" s="35"/>
    </row>
    <row r="18" spans="2:11" x14ac:dyDescent="0.25">
      <c r="B18" s="8" t="s">
        <v>107</v>
      </c>
      <c r="C18" s="57" t="s">
        <v>108</v>
      </c>
      <c r="D18" s="54" t="s">
        <v>109</v>
      </c>
      <c r="E18" s="6" t="s">
        <v>110</v>
      </c>
      <c r="F18" s="19">
        <v>317000</v>
      </c>
      <c r="G18" s="24">
        <v>119341.62</v>
      </c>
      <c r="H18" s="24">
        <v>3.11</v>
      </c>
      <c r="I18" s="31"/>
      <c r="J18" s="31"/>
      <c r="K18" s="35"/>
    </row>
    <row r="19" spans="2:11" x14ac:dyDescent="0.25">
      <c r="B19" s="8" t="s">
        <v>80</v>
      </c>
      <c r="C19" s="57" t="s">
        <v>81</v>
      </c>
      <c r="D19" s="54" t="s">
        <v>82</v>
      </c>
      <c r="E19" s="6" t="s">
        <v>83</v>
      </c>
      <c r="F19" s="19">
        <v>7451909</v>
      </c>
      <c r="G19" s="24">
        <v>108320.95</v>
      </c>
      <c r="H19" s="24">
        <v>2.83</v>
      </c>
      <c r="I19" s="31"/>
      <c r="J19" s="31"/>
      <c r="K19" s="35"/>
    </row>
    <row r="20" spans="2:11" x14ac:dyDescent="0.25">
      <c r="B20" s="8" t="s">
        <v>115</v>
      </c>
      <c r="C20" s="57" t="s">
        <v>116</v>
      </c>
      <c r="D20" s="54" t="s">
        <v>117</v>
      </c>
      <c r="E20" s="6" t="s">
        <v>118</v>
      </c>
      <c r="F20" s="19">
        <v>2094972</v>
      </c>
      <c r="G20" s="24">
        <v>105262.92</v>
      </c>
      <c r="H20" s="24">
        <v>2.75</v>
      </c>
      <c r="I20" s="31"/>
      <c r="J20" s="31"/>
      <c r="K20" s="35"/>
    </row>
    <row r="21" spans="2:11" x14ac:dyDescent="0.25">
      <c r="B21" s="8" t="s">
        <v>126</v>
      </c>
      <c r="C21" s="57" t="s">
        <v>127</v>
      </c>
      <c r="D21" s="54" t="s">
        <v>128</v>
      </c>
      <c r="E21" s="6" t="s">
        <v>129</v>
      </c>
      <c r="F21" s="19">
        <v>2781710</v>
      </c>
      <c r="G21" s="24">
        <v>99685.36</v>
      </c>
      <c r="H21" s="24">
        <v>2.6</v>
      </c>
      <c r="I21" s="31"/>
      <c r="J21" s="31"/>
      <c r="K21" s="35"/>
    </row>
    <row r="22" spans="2:11" x14ac:dyDescent="0.25">
      <c r="B22" s="8" t="s">
        <v>986</v>
      </c>
      <c r="C22" s="57" t="s">
        <v>987</v>
      </c>
      <c r="D22" s="54" t="s">
        <v>988</v>
      </c>
      <c r="E22" s="6" t="s">
        <v>83</v>
      </c>
      <c r="F22" s="19">
        <v>2510540</v>
      </c>
      <c r="G22" s="24">
        <v>89879.84</v>
      </c>
      <c r="H22" s="24">
        <v>2.34</v>
      </c>
      <c r="I22" s="31"/>
      <c r="J22" s="31"/>
      <c r="K22" s="35"/>
    </row>
    <row r="23" spans="2:11" x14ac:dyDescent="0.25">
      <c r="B23" s="8" t="s">
        <v>101</v>
      </c>
      <c r="C23" s="57" t="s">
        <v>102</v>
      </c>
      <c r="D23" s="54" t="s">
        <v>103</v>
      </c>
      <c r="E23" s="6" t="s">
        <v>60</v>
      </c>
      <c r="F23" s="19">
        <v>7815046</v>
      </c>
      <c r="G23" s="24">
        <v>89247.83</v>
      </c>
      <c r="H23" s="24">
        <v>2.33</v>
      </c>
      <c r="I23" s="31"/>
      <c r="J23" s="31"/>
      <c r="K23" s="35"/>
    </row>
    <row r="24" spans="2:11" x14ac:dyDescent="0.25">
      <c r="B24" s="8" t="s">
        <v>97</v>
      </c>
      <c r="C24" s="57" t="s">
        <v>98</v>
      </c>
      <c r="D24" s="54" t="s">
        <v>99</v>
      </c>
      <c r="E24" s="6" t="s">
        <v>100</v>
      </c>
      <c r="F24" s="19">
        <v>4409438</v>
      </c>
      <c r="G24" s="24">
        <v>85679.79</v>
      </c>
      <c r="H24" s="24">
        <v>2.23</v>
      </c>
      <c r="I24" s="31"/>
      <c r="J24" s="31"/>
      <c r="K24" s="35"/>
    </row>
    <row r="25" spans="2:11" x14ac:dyDescent="0.25">
      <c r="B25" s="8" t="s">
        <v>229</v>
      </c>
      <c r="C25" s="57" t="s">
        <v>230</v>
      </c>
      <c r="D25" s="54" t="s">
        <v>231</v>
      </c>
      <c r="E25" s="6" t="s">
        <v>232</v>
      </c>
      <c r="F25" s="19">
        <v>9423288</v>
      </c>
      <c r="G25" s="24">
        <v>82807.14</v>
      </c>
      <c r="H25" s="24">
        <v>2.16</v>
      </c>
      <c r="I25" s="31"/>
      <c r="J25" s="31"/>
      <c r="K25" s="35"/>
    </row>
    <row r="26" spans="2:11" x14ac:dyDescent="0.25">
      <c r="B26" s="8" t="s">
        <v>233</v>
      </c>
      <c r="C26" s="57" t="s">
        <v>234</v>
      </c>
      <c r="D26" s="54" t="s">
        <v>235</v>
      </c>
      <c r="E26" s="6" t="s">
        <v>129</v>
      </c>
      <c r="F26" s="19">
        <v>6392866</v>
      </c>
      <c r="G26" s="24">
        <v>67227.38</v>
      </c>
      <c r="H26" s="24">
        <v>1.75</v>
      </c>
      <c r="I26" s="31"/>
      <c r="J26" s="31"/>
      <c r="K26" s="35"/>
    </row>
    <row r="27" spans="2:11" x14ac:dyDescent="0.25">
      <c r="B27" s="8" t="s">
        <v>330</v>
      </c>
      <c r="C27" s="57" t="s">
        <v>331</v>
      </c>
      <c r="D27" s="54" t="s">
        <v>332</v>
      </c>
      <c r="E27" s="6" t="s">
        <v>75</v>
      </c>
      <c r="F27" s="19">
        <v>275000</v>
      </c>
      <c r="G27" s="24">
        <v>65687.740000000005</v>
      </c>
      <c r="H27" s="24">
        <v>1.71</v>
      </c>
      <c r="I27" s="31"/>
      <c r="J27" s="31"/>
      <c r="K27" s="35"/>
    </row>
    <row r="28" spans="2:11" x14ac:dyDescent="0.25">
      <c r="B28" s="8" t="s">
        <v>119</v>
      </c>
      <c r="C28" s="57" t="s">
        <v>120</v>
      </c>
      <c r="D28" s="54" t="s">
        <v>121</v>
      </c>
      <c r="E28" s="6" t="s">
        <v>64</v>
      </c>
      <c r="F28" s="19">
        <v>3390470</v>
      </c>
      <c r="G28" s="24">
        <v>62606.720000000001</v>
      </c>
      <c r="H28" s="24">
        <v>1.63</v>
      </c>
      <c r="I28" s="31"/>
      <c r="J28" s="31"/>
      <c r="K28" s="35"/>
    </row>
    <row r="29" spans="2:11" x14ac:dyDescent="0.25">
      <c r="B29" s="8" t="s">
        <v>65</v>
      </c>
      <c r="C29" s="57" t="s">
        <v>66</v>
      </c>
      <c r="D29" s="54" t="s">
        <v>67</v>
      </c>
      <c r="E29" s="6" t="s">
        <v>64</v>
      </c>
      <c r="F29" s="19">
        <v>6325906</v>
      </c>
      <c r="G29" s="24">
        <v>62465.16</v>
      </c>
      <c r="H29" s="24">
        <v>1.63</v>
      </c>
      <c r="I29" s="31"/>
      <c r="J29" s="31"/>
      <c r="K29" s="35"/>
    </row>
    <row r="30" spans="2:11" x14ac:dyDescent="0.25">
      <c r="B30" s="8" t="s">
        <v>278</v>
      </c>
      <c r="C30" s="57" t="s">
        <v>279</v>
      </c>
      <c r="D30" s="54" t="s">
        <v>280</v>
      </c>
      <c r="E30" s="6" t="s">
        <v>281</v>
      </c>
      <c r="F30" s="19">
        <v>9220876</v>
      </c>
      <c r="G30" s="24">
        <v>60046.34</v>
      </c>
      <c r="H30" s="24">
        <v>1.57</v>
      </c>
      <c r="I30" s="31"/>
      <c r="J30" s="31"/>
      <c r="K30" s="35"/>
    </row>
    <row r="31" spans="2:11" x14ac:dyDescent="0.25">
      <c r="B31" s="8" t="s">
        <v>94</v>
      </c>
      <c r="C31" s="57" t="s">
        <v>95</v>
      </c>
      <c r="D31" s="54" t="s">
        <v>96</v>
      </c>
      <c r="E31" s="6" t="s">
        <v>83</v>
      </c>
      <c r="F31" s="19">
        <v>576105</v>
      </c>
      <c r="G31" s="24">
        <v>56395.21</v>
      </c>
      <c r="H31" s="24">
        <v>1.47</v>
      </c>
      <c r="I31" s="31"/>
      <c r="J31" s="31"/>
      <c r="K31" s="35"/>
    </row>
    <row r="32" spans="2:11" x14ac:dyDescent="0.25">
      <c r="B32" s="8" t="s">
        <v>134</v>
      </c>
      <c r="C32" s="57" t="s">
        <v>135</v>
      </c>
      <c r="D32" s="54" t="s">
        <v>136</v>
      </c>
      <c r="E32" s="6" t="s">
        <v>137</v>
      </c>
      <c r="F32" s="19">
        <v>12983805</v>
      </c>
      <c r="G32" s="24">
        <v>54655.33</v>
      </c>
      <c r="H32" s="24">
        <v>1.43</v>
      </c>
      <c r="I32" s="31"/>
      <c r="J32" s="31"/>
      <c r="K32" s="35"/>
    </row>
    <row r="33" spans="2:11" x14ac:dyDescent="0.25">
      <c r="B33" s="8" t="s">
        <v>421</v>
      </c>
      <c r="C33" s="57" t="s">
        <v>422</v>
      </c>
      <c r="D33" s="54" t="s">
        <v>423</v>
      </c>
      <c r="E33" s="6" t="s">
        <v>162</v>
      </c>
      <c r="F33" s="19">
        <v>11081553</v>
      </c>
      <c r="G33" s="24">
        <v>54360.56</v>
      </c>
      <c r="H33" s="24">
        <v>1.42</v>
      </c>
      <c r="I33" s="31"/>
      <c r="J33" s="31"/>
      <c r="K33" s="35"/>
    </row>
    <row r="34" spans="2:11" x14ac:dyDescent="0.25">
      <c r="B34" s="8" t="s">
        <v>72</v>
      </c>
      <c r="C34" s="57" t="s">
        <v>73</v>
      </c>
      <c r="D34" s="54" t="s">
        <v>74</v>
      </c>
      <c r="E34" s="6" t="s">
        <v>75</v>
      </c>
      <c r="F34" s="19">
        <v>641261</v>
      </c>
      <c r="G34" s="24">
        <v>53191</v>
      </c>
      <c r="H34" s="24">
        <v>1.39</v>
      </c>
      <c r="I34" s="31"/>
      <c r="J34" s="31"/>
      <c r="K34" s="35"/>
    </row>
    <row r="35" spans="2:11" x14ac:dyDescent="0.25">
      <c r="B35" s="8" t="s">
        <v>122</v>
      </c>
      <c r="C35" s="57" t="s">
        <v>123</v>
      </c>
      <c r="D35" s="54" t="s">
        <v>124</v>
      </c>
      <c r="E35" s="6" t="s">
        <v>125</v>
      </c>
      <c r="F35" s="19">
        <v>10000000</v>
      </c>
      <c r="G35" s="24">
        <v>51585</v>
      </c>
      <c r="H35" s="24">
        <v>1.35</v>
      </c>
      <c r="I35" s="31"/>
      <c r="J35" s="31"/>
      <c r="K35" s="35"/>
    </row>
    <row r="36" spans="2:11" x14ac:dyDescent="0.25">
      <c r="B36" s="8" t="s">
        <v>377</v>
      </c>
      <c r="C36" s="57" t="s">
        <v>378</v>
      </c>
      <c r="D36" s="54" t="s">
        <v>379</v>
      </c>
      <c r="E36" s="6" t="s">
        <v>281</v>
      </c>
      <c r="F36" s="19">
        <v>8355407</v>
      </c>
      <c r="G36" s="24">
        <v>47834.71</v>
      </c>
      <c r="H36" s="24">
        <v>1.25</v>
      </c>
      <c r="I36" s="31"/>
      <c r="J36" s="31"/>
      <c r="K36" s="35"/>
    </row>
    <row r="37" spans="2:11" x14ac:dyDescent="0.25">
      <c r="B37" s="8" t="s">
        <v>90</v>
      </c>
      <c r="C37" s="57" t="s">
        <v>91</v>
      </c>
      <c r="D37" s="54" t="s">
        <v>92</v>
      </c>
      <c r="E37" s="6" t="s">
        <v>93</v>
      </c>
      <c r="F37" s="19">
        <v>1614530</v>
      </c>
      <c r="G37" s="24">
        <v>43239.54</v>
      </c>
      <c r="H37" s="24">
        <v>1.1299999999999999</v>
      </c>
      <c r="I37" s="31"/>
      <c r="J37" s="31"/>
      <c r="K37" s="35"/>
    </row>
    <row r="38" spans="2:11" x14ac:dyDescent="0.25">
      <c r="B38" s="8" t="s">
        <v>790</v>
      </c>
      <c r="C38" s="57" t="s">
        <v>791</v>
      </c>
      <c r="D38" s="54" t="s">
        <v>792</v>
      </c>
      <c r="E38" s="6" t="s">
        <v>83</v>
      </c>
      <c r="F38" s="19">
        <v>895769</v>
      </c>
      <c r="G38" s="24">
        <v>42025.45</v>
      </c>
      <c r="H38" s="24">
        <v>1.1000000000000001</v>
      </c>
      <c r="I38" s="31"/>
      <c r="J38" s="31"/>
      <c r="K38" s="35"/>
    </row>
    <row r="39" spans="2:11" x14ac:dyDescent="0.25">
      <c r="B39" s="8" t="s">
        <v>449</v>
      </c>
      <c r="C39" s="57" t="s">
        <v>450</v>
      </c>
      <c r="D39" s="54" t="s">
        <v>451</v>
      </c>
      <c r="E39" s="6" t="s">
        <v>281</v>
      </c>
      <c r="F39" s="19">
        <v>3030000</v>
      </c>
      <c r="G39" s="24">
        <v>40736.839999999997</v>
      </c>
      <c r="H39" s="24">
        <v>1.06</v>
      </c>
      <c r="I39" s="31"/>
      <c r="J39" s="31"/>
      <c r="K39" s="35"/>
    </row>
    <row r="40" spans="2:11" x14ac:dyDescent="0.25">
      <c r="B40" s="8" t="s">
        <v>173</v>
      </c>
      <c r="C40" s="57" t="s">
        <v>174</v>
      </c>
      <c r="D40" s="54" t="s">
        <v>175</v>
      </c>
      <c r="E40" s="6" t="s">
        <v>125</v>
      </c>
      <c r="F40" s="19">
        <v>1314870</v>
      </c>
      <c r="G40" s="24">
        <v>40728.76</v>
      </c>
      <c r="H40" s="24">
        <v>1.06</v>
      </c>
      <c r="I40" s="31"/>
      <c r="J40" s="31"/>
      <c r="K40" s="35"/>
    </row>
    <row r="41" spans="2:11" x14ac:dyDescent="0.25">
      <c r="B41" s="8" t="s">
        <v>84</v>
      </c>
      <c r="C41" s="57" t="s">
        <v>85</v>
      </c>
      <c r="D41" s="54" t="s">
        <v>86</v>
      </c>
      <c r="E41" s="6" t="s">
        <v>64</v>
      </c>
      <c r="F41" s="19">
        <v>7000000</v>
      </c>
      <c r="G41" s="24">
        <v>40099.5</v>
      </c>
      <c r="H41" s="24">
        <v>1.05</v>
      </c>
      <c r="I41" s="31"/>
      <c r="J41" s="31"/>
      <c r="K41" s="35"/>
    </row>
    <row r="42" spans="2:11" x14ac:dyDescent="0.25">
      <c r="B42" s="8" t="s">
        <v>1743</v>
      </c>
      <c r="C42" s="57" t="s">
        <v>1744</v>
      </c>
      <c r="D42" s="54" t="s">
        <v>1745</v>
      </c>
      <c r="E42" s="6" t="s">
        <v>79</v>
      </c>
      <c r="F42" s="19">
        <v>1729334</v>
      </c>
      <c r="G42" s="24">
        <v>39459.08</v>
      </c>
      <c r="H42" s="24">
        <v>1.03</v>
      </c>
      <c r="I42" s="31"/>
      <c r="J42" s="31"/>
      <c r="K42" s="35"/>
    </row>
    <row r="43" spans="2:11" x14ac:dyDescent="0.25">
      <c r="B43" s="8" t="s">
        <v>1881</v>
      </c>
      <c r="C43" s="57" t="s">
        <v>1882</v>
      </c>
      <c r="D43" s="54" t="s">
        <v>1883</v>
      </c>
      <c r="E43" s="6" t="s">
        <v>125</v>
      </c>
      <c r="F43" s="19">
        <v>44211673</v>
      </c>
      <c r="G43" s="24">
        <v>37889.4</v>
      </c>
      <c r="H43" s="24">
        <v>0.99</v>
      </c>
      <c r="I43" s="31"/>
      <c r="J43" s="31"/>
      <c r="K43" s="35"/>
    </row>
    <row r="44" spans="2:11" x14ac:dyDescent="0.25">
      <c r="B44" s="8" t="s">
        <v>156</v>
      </c>
      <c r="C44" s="57" t="s">
        <v>157</v>
      </c>
      <c r="D44" s="54" t="s">
        <v>158</v>
      </c>
      <c r="E44" s="6" t="s">
        <v>129</v>
      </c>
      <c r="F44" s="19">
        <v>3697000</v>
      </c>
      <c r="G44" s="24">
        <v>37522.699999999997</v>
      </c>
      <c r="H44" s="24">
        <v>0.98</v>
      </c>
      <c r="I44" s="31"/>
      <c r="J44" s="31"/>
      <c r="K44" s="35"/>
    </row>
    <row r="45" spans="2:11" x14ac:dyDescent="0.25">
      <c r="B45" s="8" t="s">
        <v>504</v>
      </c>
      <c r="C45" s="57" t="s">
        <v>505</v>
      </c>
      <c r="D45" s="54" t="s">
        <v>506</v>
      </c>
      <c r="E45" s="6" t="s">
        <v>100</v>
      </c>
      <c r="F45" s="19">
        <v>693347</v>
      </c>
      <c r="G45" s="24">
        <v>34506.839999999997</v>
      </c>
      <c r="H45" s="24">
        <v>0.9</v>
      </c>
      <c r="I45" s="31"/>
      <c r="J45" s="31"/>
      <c r="K45" s="35"/>
    </row>
    <row r="46" spans="2:11" x14ac:dyDescent="0.25">
      <c r="B46" s="8" t="s">
        <v>1763</v>
      </c>
      <c r="C46" s="57" t="s">
        <v>1764</v>
      </c>
      <c r="D46" s="54" t="s">
        <v>1765</v>
      </c>
      <c r="E46" s="6" t="s">
        <v>162</v>
      </c>
      <c r="F46" s="19">
        <v>2000000</v>
      </c>
      <c r="G46" s="24">
        <v>31369</v>
      </c>
      <c r="H46" s="24">
        <v>0.82</v>
      </c>
      <c r="I46" s="31"/>
      <c r="J46" s="31"/>
      <c r="K46" s="35"/>
    </row>
    <row r="47" spans="2:11" x14ac:dyDescent="0.25">
      <c r="B47" s="8" t="s">
        <v>87</v>
      </c>
      <c r="C47" s="57" t="s">
        <v>88</v>
      </c>
      <c r="D47" s="54" t="s">
        <v>89</v>
      </c>
      <c r="E47" s="6" t="s">
        <v>83</v>
      </c>
      <c r="F47" s="19">
        <v>2349129</v>
      </c>
      <c r="G47" s="24">
        <v>31141.23</v>
      </c>
      <c r="H47" s="24">
        <v>0.81</v>
      </c>
      <c r="I47" s="31"/>
      <c r="J47" s="31"/>
      <c r="K47" s="35"/>
    </row>
    <row r="48" spans="2:11" x14ac:dyDescent="0.25">
      <c r="B48" s="8" t="s">
        <v>769</v>
      </c>
      <c r="C48" s="57" t="s">
        <v>770</v>
      </c>
      <c r="D48" s="54" t="s">
        <v>771</v>
      </c>
      <c r="E48" s="6" t="s">
        <v>83</v>
      </c>
      <c r="F48" s="19">
        <v>1000000</v>
      </c>
      <c r="G48" s="24">
        <v>29101</v>
      </c>
      <c r="H48" s="24">
        <v>0.76</v>
      </c>
      <c r="I48" s="31"/>
      <c r="J48" s="31"/>
      <c r="K48" s="35"/>
    </row>
    <row r="49" spans="2:11" x14ac:dyDescent="0.25">
      <c r="B49" s="8" t="s">
        <v>298</v>
      </c>
      <c r="C49" s="57" t="s">
        <v>299</v>
      </c>
      <c r="D49" s="54" t="s">
        <v>300</v>
      </c>
      <c r="E49" s="6" t="s">
        <v>125</v>
      </c>
      <c r="F49" s="19">
        <v>44064228</v>
      </c>
      <c r="G49" s="24">
        <v>25425.06</v>
      </c>
      <c r="H49" s="24">
        <v>0.66</v>
      </c>
      <c r="I49" s="31"/>
      <c r="J49" s="31"/>
      <c r="K49" s="35"/>
    </row>
    <row r="50" spans="2:11" x14ac:dyDescent="0.25">
      <c r="B50" s="8" t="s">
        <v>829</v>
      </c>
      <c r="C50" s="57" t="s">
        <v>830</v>
      </c>
      <c r="D50" s="54" t="s">
        <v>831</v>
      </c>
      <c r="E50" s="6" t="s">
        <v>129</v>
      </c>
      <c r="F50" s="19">
        <v>1454548</v>
      </c>
      <c r="G50" s="24">
        <v>24826.23</v>
      </c>
      <c r="H50" s="24">
        <v>0.65</v>
      </c>
      <c r="I50" s="31"/>
      <c r="J50" s="31"/>
      <c r="K50" s="35"/>
    </row>
    <row r="51" spans="2:11" x14ac:dyDescent="0.25">
      <c r="B51" s="8" t="s">
        <v>1754</v>
      </c>
      <c r="C51" s="57" t="s">
        <v>1755</v>
      </c>
      <c r="D51" s="54" t="s">
        <v>1756</v>
      </c>
      <c r="E51" s="6" t="s">
        <v>433</v>
      </c>
      <c r="F51" s="19">
        <v>600000</v>
      </c>
      <c r="G51" s="24">
        <v>23530.5</v>
      </c>
      <c r="H51" s="24">
        <v>0.61</v>
      </c>
      <c r="I51" s="31"/>
      <c r="J51" s="31"/>
      <c r="K51" s="35"/>
    </row>
    <row r="52" spans="2:11" x14ac:dyDescent="0.25">
      <c r="B52" s="8" t="s">
        <v>324</v>
      </c>
      <c r="C52" s="57" t="s">
        <v>325</v>
      </c>
      <c r="D52" s="54" t="s">
        <v>326</v>
      </c>
      <c r="E52" s="6" t="s">
        <v>206</v>
      </c>
      <c r="F52" s="19">
        <v>21113430</v>
      </c>
      <c r="G52" s="24">
        <v>19276.560000000001</v>
      </c>
      <c r="H52" s="24">
        <v>0.5</v>
      </c>
      <c r="I52" s="31"/>
      <c r="J52" s="31"/>
      <c r="K52" s="35"/>
    </row>
    <row r="53" spans="2:11" x14ac:dyDescent="0.25">
      <c r="B53" s="8" t="s">
        <v>530</v>
      </c>
      <c r="C53" s="57" t="s">
        <v>531</v>
      </c>
      <c r="D53" s="54" t="s">
        <v>532</v>
      </c>
      <c r="E53" s="6" t="s">
        <v>152</v>
      </c>
      <c r="F53" s="19">
        <v>434530</v>
      </c>
      <c r="G53" s="24">
        <v>16899.740000000002</v>
      </c>
      <c r="H53" s="24">
        <v>0.44</v>
      </c>
      <c r="I53" s="31"/>
      <c r="J53" s="31"/>
      <c r="K53" s="35"/>
    </row>
    <row r="54" spans="2:11" x14ac:dyDescent="0.25">
      <c r="B54" s="8" t="s">
        <v>1823</v>
      </c>
      <c r="C54" s="57" t="s">
        <v>1824</v>
      </c>
      <c r="D54" s="54" t="s">
        <v>1825</v>
      </c>
      <c r="E54" s="6" t="s">
        <v>206</v>
      </c>
      <c r="F54" s="19">
        <v>5688665</v>
      </c>
      <c r="G54" s="24">
        <v>15578.41</v>
      </c>
      <c r="H54" s="24">
        <v>0.41</v>
      </c>
      <c r="I54" s="31"/>
      <c r="J54" s="31"/>
      <c r="K54" s="35"/>
    </row>
    <row r="55" spans="2:11" x14ac:dyDescent="0.25">
      <c r="B55" s="8" t="s">
        <v>225</v>
      </c>
      <c r="C55" s="57" t="s">
        <v>226</v>
      </c>
      <c r="D55" s="54" t="s">
        <v>227</v>
      </c>
      <c r="E55" s="6" t="s">
        <v>228</v>
      </c>
      <c r="F55" s="19">
        <v>2500000</v>
      </c>
      <c r="G55" s="24">
        <v>14986.25</v>
      </c>
      <c r="H55" s="24">
        <v>0.39</v>
      </c>
      <c r="I55" s="31"/>
      <c r="J55" s="31"/>
      <c r="K55" s="35"/>
    </row>
    <row r="56" spans="2:11" x14ac:dyDescent="0.25">
      <c r="B56" s="8" t="s">
        <v>545</v>
      </c>
      <c r="C56" s="57" t="s">
        <v>546</v>
      </c>
      <c r="D56" s="54" t="s">
        <v>547</v>
      </c>
      <c r="E56" s="6" t="s">
        <v>281</v>
      </c>
      <c r="F56" s="19">
        <v>2002110</v>
      </c>
      <c r="G56" s="24">
        <v>12658.34</v>
      </c>
      <c r="H56" s="24">
        <v>0.33</v>
      </c>
      <c r="I56" s="31"/>
      <c r="J56" s="31"/>
      <c r="K56" s="35"/>
    </row>
    <row r="57" spans="2:11" x14ac:dyDescent="0.25">
      <c r="B57" s="8" t="s">
        <v>486</v>
      </c>
      <c r="C57" s="57" t="s">
        <v>487</v>
      </c>
      <c r="D57" s="54" t="s">
        <v>488</v>
      </c>
      <c r="E57" s="6" t="s">
        <v>152</v>
      </c>
      <c r="F57" s="19">
        <v>9844153</v>
      </c>
      <c r="G57" s="24">
        <v>7388.04</v>
      </c>
      <c r="H57" s="24">
        <v>0.19</v>
      </c>
      <c r="I57" s="31"/>
      <c r="J57" s="31"/>
      <c r="K57" s="35"/>
    </row>
    <row r="58" spans="2:11" x14ac:dyDescent="0.25">
      <c r="C58" s="58" t="s">
        <v>39</v>
      </c>
      <c r="D58" s="54"/>
      <c r="E58" s="6"/>
      <c r="F58" s="19"/>
      <c r="G58" s="25">
        <v>3651996.86</v>
      </c>
      <c r="H58" s="25">
        <v>95.26</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1519</v>
      </c>
      <c r="C82" s="57" t="s">
        <v>1520</v>
      </c>
      <c r="D82" s="54" t="s">
        <v>1521</v>
      </c>
      <c r="E82" s="6" t="s">
        <v>640</v>
      </c>
      <c r="F82" s="19">
        <v>5000000</v>
      </c>
      <c r="G82" s="24">
        <v>4989.24</v>
      </c>
      <c r="H82" s="24">
        <v>0.13</v>
      </c>
      <c r="I82" s="31">
        <v>6.5628000000000002</v>
      </c>
      <c r="J82" s="31"/>
      <c r="K82" s="35"/>
    </row>
    <row r="83" spans="1:11" x14ac:dyDescent="0.25">
      <c r="C83" s="58" t="s">
        <v>39</v>
      </c>
      <c r="D83" s="54"/>
      <c r="E83" s="6"/>
      <c r="F83" s="19"/>
      <c r="G83" s="25">
        <v>4989.24</v>
      </c>
      <c r="H83" s="25">
        <v>0.13</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164672.82999999999</v>
      </c>
      <c r="H99" s="24">
        <v>4.3</v>
      </c>
      <c r="I99" s="31"/>
      <c r="J99" s="31"/>
      <c r="K99" s="35"/>
    </row>
    <row r="100" spans="1:54" x14ac:dyDescent="0.25">
      <c r="C100" s="58" t="s">
        <v>39</v>
      </c>
      <c r="D100" s="54"/>
      <c r="E100" s="6"/>
      <c r="F100" s="19"/>
      <c r="G100" s="25">
        <v>164672.82999999999</v>
      </c>
      <c r="H100" s="25">
        <v>4.3</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4772</v>
      </c>
      <c r="D103" s="54"/>
      <c r="E103" s="6"/>
      <c r="F103" s="19"/>
      <c r="G103" s="24">
        <v>4035</v>
      </c>
      <c r="H103" s="24">
        <v>0.11</v>
      </c>
      <c r="I103" s="31"/>
      <c r="J103" s="31"/>
      <c r="K103" s="35"/>
      <c r="L103" s="3"/>
      <c r="AI103" s="3"/>
      <c r="AV103" s="3"/>
      <c r="AX103" s="3"/>
      <c r="BB103" s="3"/>
    </row>
    <row r="104" spans="1:54" x14ac:dyDescent="0.25">
      <c r="B104" s="8"/>
      <c r="C104" s="57" t="s">
        <v>40</v>
      </c>
      <c r="D104" s="54"/>
      <c r="E104" s="6"/>
      <c r="F104" s="19"/>
      <c r="G104" s="24">
        <v>8110.2800000000007</v>
      </c>
      <c r="H104" s="24">
        <v>0.2</v>
      </c>
      <c r="I104" s="31"/>
      <c r="J104" s="31"/>
      <c r="K104" s="35"/>
    </row>
    <row r="105" spans="1:54" x14ac:dyDescent="0.25">
      <c r="C105" s="58" t="s">
        <v>39</v>
      </c>
      <c r="D105" s="54"/>
      <c r="E105" s="6"/>
      <c r="F105" s="19"/>
      <c r="G105" s="25">
        <v>12145.28</v>
      </c>
      <c r="H105" s="25">
        <v>0.31</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3833804.21</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85" t="s">
        <v>4843</v>
      </c>
      <c r="E117" s="85" t="s">
        <v>4844</v>
      </c>
      <c r="F117" s="86"/>
    </row>
    <row r="118" spans="3:6" x14ac:dyDescent="0.25">
      <c r="E118" s="2" t="s">
        <v>4868</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14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195</v>
      </c>
      <c r="J2" s="38" t="s">
        <v>4586</v>
      </c>
    </row>
    <row r="3" spans="1:54" ht="16.5" x14ac:dyDescent="0.3">
      <c r="C3" s="1" t="s">
        <v>26</v>
      </c>
      <c r="D3" s="21" t="s">
        <v>196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6400000</v>
      </c>
      <c r="G10" s="24">
        <v>59814.400000000001</v>
      </c>
      <c r="H10" s="24">
        <v>4.74</v>
      </c>
      <c r="I10" s="31"/>
      <c r="J10" s="31"/>
      <c r="K10" s="35"/>
    </row>
    <row r="11" spans="1:54" x14ac:dyDescent="0.25">
      <c r="B11" s="8" t="s">
        <v>104</v>
      </c>
      <c r="C11" s="57" t="s">
        <v>105</v>
      </c>
      <c r="D11" s="54" t="s">
        <v>106</v>
      </c>
      <c r="E11" s="6" t="s">
        <v>64</v>
      </c>
      <c r="F11" s="19">
        <v>2840000</v>
      </c>
      <c r="G11" s="24">
        <v>48319.76</v>
      </c>
      <c r="H11" s="24">
        <v>3.83</v>
      </c>
      <c r="I11" s="31"/>
      <c r="J11" s="31"/>
      <c r="K11" s="35"/>
    </row>
    <row r="12" spans="1:54" x14ac:dyDescent="0.25">
      <c r="B12" s="8" t="s">
        <v>54</v>
      </c>
      <c r="C12" s="57" t="s">
        <v>55</v>
      </c>
      <c r="D12" s="54" t="s">
        <v>56</v>
      </c>
      <c r="E12" s="6" t="s">
        <v>53</v>
      </c>
      <c r="F12" s="19">
        <v>2900000</v>
      </c>
      <c r="G12" s="24">
        <v>38729.5</v>
      </c>
      <c r="H12" s="24">
        <v>3.07</v>
      </c>
      <c r="I12" s="31"/>
      <c r="J12" s="31"/>
      <c r="K12" s="35"/>
    </row>
    <row r="13" spans="1:54" x14ac:dyDescent="0.25">
      <c r="B13" s="8" t="s">
        <v>130</v>
      </c>
      <c r="C13" s="57" t="s">
        <v>131</v>
      </c>
      <c r="D13" s="54" t="s">
        <v>132</v>
      </c>
      <c r="E13" s="6" t="s">
        <v>133</v>
      </c>
      <c r="F13" s="19">
        <v>1604000</v>
      </c>
      <c r="G13" s="24">
        <v>36822.230000000003</v>
      </c>
      <c r="H13" s="24">
        <v>2.92</v>
      </c>
      <c r="I13" s="31"/>
      <c r="J13" s="31"/>
      <c r="K13" s="35"/>
    </row>
    <row r="14" spans="1:54" x14ac:dyDescent="0.25">
      <c r="B14" s="8" t="s">
        <v>197</v>
      </c>
      <c r="C14" s="57" t="s">
        <v>198</v>
      </c>
      <c r="D14" s="54" t="s">
        <v>199</v>
      </c>
      <c r="E14" s="6" t="s">
        <v>93</v>
      </c>
      <c r="F14" s="19">
        <v>7400000</v>
      </c>
      <c r="G14" s="24">
        <v>33418.400000000001</v>
      </c>
      <c r="H14" s="24">
        <v>2.65</v>
      </c>
      <c r="I14" s="31"/>
      <c r="J14" s="31"/>
      <c r="K14" s="35"/>
    </row>
    <row r="15" spans="1:54" x14ac:dyDescent="0.25">
      <c r="B15" s="8" t="s">
        <v>200</v>
      </c>
      <c r="C15" s="57" t="s">
        <v>201</v>
      </c>
      <c r="D15" s="54" t="s">
        <v>202</v>
      </c>
      <c r="E15" s="6" t="s">
        <v>148</v>
      </c>
      <c r="F15" s="19">
        <v>8222222</v>
      </c>
      <c r="G15" s="24">
        <v>32272.22</v>
      </c>
      <c r="H15" s="24">
        <v>2.56</v>
      </c>
      <c r="I15" s="31"/>
      <c r="J15" s="31"/>
      <c r="K15" s="35"/>
    </row>
    <row r="16" spans="1:54" x14ac:dyDescent="0.25">
      <c r="B16" s="8" t="s">
        <v>84</v>
      </c>
      <c r="C16" s="57" t="s">
        <v>85</v>
      </c>
      <c r="D16" s="54" t="s">
        <v>86</v>
      </c>
      <c r="E16" s="6" t="s">
        <v>64</v>
      </c>
      <c r="F16" s="19">
        <v>5600000</v>
      </c>
      <c r="G16" s="24">
        <v>32079.599999999999</v>
      </c>
      <c r="H16" s="24">
        <v>2.54</v>
      </c>
      <c r="I16" s="31"/>
      <c r="J16" s="31"/>
      <c r="K16" s="35"/>
    </row>
    <row r="17" spans="2:11" x14ac:dyDescent="0.25">
      <c r="B17" s="8" t="s">
        <v>126</v>
      </c>
      <c r="C17" s="57" t="s">
        <v>127</v>
      </c>
      <c r="D17" s="54" t="s">
        <v>128</v>
      </c>
      <c r="E17" s="6" t="s">
        <v>129</v>
      </c>
      <c r="F17" s="19">
        <v>830000</v>
      </c>
      <c r="G17" s="24">
        <v>29743.88</v>
      </c>
      <c r="H17" s="24">
        <v>2.36</v>
      </c>
      <c r="I17" s="31"/>
      <c r="J17" s="31"/>
      <c r="K17" s="35"/>
    </row>
    <row r="18" spans="2:11" x14ac:dyDescent="0.25">
      <c r="B18" s="8" t="s">
        <v>203</v>
      </c>
      <c r="C18" s="57" t="s">
        <v>204</v>
      </c>
      <c r="D18" s="54" t="s">
        <v>205</v>
      </c>
      <c r="E18" s="6" t="s">
        <v>206</v>
      </c>
      <c r="F18" s="19">
        <v>1100000</v>
      </c>
      <c r="G18" s="24">
        <v>28052.75</v>
      </c>
      <c r="H18" s="24">
        <v>2.2200000000000002</v>
      </c>
      <c r="I18" s="31"/>
      <c r="J18" s="31"/>
      <c r="K18" s="35"/>
    </row>
    <row r="19" spans="2:11" x14ac:dyDescent="0.25">
      <c r="B19" s="8" t="s">
        <v>207</v>
      </c>
      <c r="C19" s="57" t="s">
        <v>208</v>
      </c>
      <c r="D19" s="54" t="s">
        <v>209</v>
      </c>
      <c r="E19" s="6" t="s">
        <v>129</v>
      </c>
      <c r="F19" s="19">
        <v>116550</v>
      </c>
      <c r="G19" s="24">
        <v>27295.02</v>
      </c>
      <c r="H19" s="24">
        <v>2.16</v>
      </c>
      <c r="I19" s="31"/>
      <c r="J19" s="31"/>
      <c r="K19" s="35"/>
    </row>
    <row r="20" spans="2:11" x14ac:dyDescent="0.25">
      <c r="B20" s="8" t="s">
        <v>107</v>
      </c>
      <c r="C20" s="57" t="s">
        <v>108</v>
      </c>
      <c r="D20" s="54" t="s">
        <v>109</v>
      </c>
      <c r="E20" s="6" t="s">
        <v>110</v>
      </c>
      <c r="F20" s="19">
        <v>72230</v>
      </c>
      <c r="G20" s="24">
        <v>27192.57</v>
      </c>
      <c r="H20" s="24">
        <v>2.16</v>
      </c>
      <c r="I20" s="31"/>
      <c r="J20" s="31"/>
      <c r="K20" s="35"/>
    </row>
    <row r="21" spans="2:11" x14ac:dyDescent="0.25">
      <c r="B21" s="8" t="s">
        <v>90</v>
      </c>
      <c r="C21" s="57" t="s">
        <v>91</v>
      </c>
      <c r="D21" s="54" t="s">
        <v>92</v>
      </c>
      <c r="E21" s="6" t="s">
        <v>93</v>
      </c>
      <c r="F21" s="19">
        <v>1010000</v>
      </c>
      <c r="G21" s="24">
        <v>27049.32</v>
      </c>
      <c r="H21" s="24">
        <v>2.15</v>
      </c>
      <c r="I21" s="31"/>
      <c r="J21" s="31"/>
      <c r="K21" s="35"/>
    </row>
    <row r="22" spans="2:11" x14ac:dyDescent="0.25">
      <c r="B22" s="8" t="s">
        <v>210</v>
      </c>
      <c r="C22" s="57" t="s">
        <v>211</v>
      </c>
      <c r="D22" s="54" t="s">
        <v>212</v>
      </c>
      <c r="E22" s="6" t="s">
        <v>60</v>
      </c>
      <c r="F22" s="19">
        <v>2181727</v>
      </c>
      <c r="G22" s="24">
        <v>27045.78</v>
      </c>
      <c r="H22" s="24">
        <v>2.14</v>
      </c>
      <c r="I22" s="31"/>
      <c r="J22" s="31"/>
      <c r="K22" s="35"/>
    </row>
    <row r="23" spans="2:11" x14ac:dyDescent="0.25">
      <c r="B23" s="8" t="s">
        <v>213</v>
      </c>
      <c r="C23" s="57" t="s">
        <v>214</v>
      </c>
      <c r="D23" s="54" t="s">
        <v>215</v>
      </c>
      <c r="E23" s="6" t="s">
        <v>114</v>
      </c>
      <c r="F23" s="19">
        <v>3500000</v>
      </c>
      <c r="G23" s="24">
        <v>26591.25</v>
      </c>
      <c r="H23" s="24">
        <v>2.11</v>
      </c>
      <c r="I23" s="31"/>
      <c r="J23" s="31"/>
      <c r="K23" s="35"/>
    </row>
    <row r="24" spans="2:11" x14ac:dyDescent="0.25">
      <c r="B24" s="8" t="s">
        <v>216</v>
      </c>
      <c r="C24" s="57" t="s">
        <v>217</v>
      </c>
      <c r="D24" s="54" t="s">
        <v>218</v>
      </c>
      <c r="E24" s="6" t="s">
        <v>100</v>
      </c>
      <c r="F24" s="19">
        <v>858982</v>
      </c>
      <c r="G24" s="24">
        <v>24560.01</v>
      </c>
      <c r="H24" s="24">
        <v>1.95</v>
      </c>
      <c r="I24" s="31"/>
      <c r="J24" s="31"/>
      <c r="K24" s="35"/>
    </row>
    <row r="25" spans="2:11" x14ac:dyDescent="0.25">
      <c r="B25" s="8" t="s">
        <v>219</v>
      </c>
      <c r="C25" s="57" t="s">
        <v>220</v>
      </c>
      <c r="D25" s="54" t="s">
        <v>221</v>
      </c>
      <c r="E25" s="6" t="s">
        <v>100</v>
      </c>
      <c r="F25" s="19">
        <v>740000</v>
      </c>
      <c r="G25" s="24">
        <v>23683.33</v>
      </c>
      <c r="H25" s="24">
        <v>1.88</v>
      </c>
      <c r="I25" s="31"/>
      <c r="J25" s="31"/>
      <c r="K25" s="35"/>
    </row>
    <row r="26" spans="2:11" x14ac:dyDescent="0.25">
      <c r="B26" s="8" t="s">
        <v>222</v>
      </c>
      <c r="C26" s="57" t="s">
        <v>223</v>
      </c>
      <c r="D26" s="54" t="s">
        <v>224</v>
      </c>
      <c r="E26" s="6" t="s">
        <v>75</v>
      </c>
      <c r="F26" s="19">
        <v>1280000</v>
      </c>
      <c r="G26" s="24">
        <v>23215.360000000001</v>
      </c>
      <c r="H26" s="24">
        <v>1.84</v>
      </c>
      <c r="I26" s="31"/>
      <c r="J26" s="31"/>
      <c r="K26" s="35"/>
    </row>
    <row r="27" spans="2:11" x14ac:dyDescent="0.25">
      <c r="B27" s="8" t="s">
        <v>149</v>
      </c>
      <c r="C27" s="57" t="s">
        <v>150</v>
      </c>
      <c r="D27" s="54" t="s">
        <v>151</v>
      </c>
      <c r="E27" s="6" t="s">
        <v>152</v>
      </c>
      <c r="F27" s="19">
        <v>15268997</v>
      </c>
      <c r="G27" s="24">
        <v>22689.73</v>
      </c>
      <c r="H27" s="24">
        <v>1.8</v>
      </c>
      <c r="I27" s="31"/>
      <c r="J27" s="31"/>
      <c r="K27" s="35"/>
    </row>
    <row r="28" spans="2:11" x14ac:dyDescent="0.25">
      <c r="B28" s="8" t="s">
        <v>225</v>
      </c>
      <c r="C28" s="57" t="s">
        <v>226</v>
      </c>
      <c r="D28" s="54" t="s">
        <v>227</v>
      </c>
      <c r="E28" s="6" t="s">
        <v>228</v>
      </c>
      <c r="F28" s="19">
        <v>3679076</v>
      </c>
      <c r="G28" s="24">
        <v>22054.22</v>
      </c>
      <c r="H28" s="24">
        <v>1.75</v>
      </c>
      <c r="I28" s="31"/>
      <c r="J28" s="31"/>
      <c r="K28" s="35"/>
    </row>
    <row r="29" spans="2:11" x14ac:dyDescent="0.25">
      <c r="B29" s="8" t="s">
        <v>229</v>
      </c>
      <c r="C29" s="57" t="s">
        <v>230</v>
      </c>
      <c r="D29" s="54" t="s">
        <v>231</v>
      </c>
      <c r="E29" s="6" t="s">
        <v>232</v>
      </c>
      <c r="F29" s="19">
        <v>2400000</v>
      </c>
      <c r="G29" s="24">
        <v>21090</v>
      </c>
      <c r="H29" s="24">
        <v>1.67</v>
      </c>
      <c r="I29" s="31"/>
      <c r="J29" s="31"/>
      <c r="K29" s="35"/>
    </row>
    <row r="30" spans="2:11" x14ac:dyDescent="0.25">
      <c r="B30" s="8" t="s">
        <v>233</v>
      </c>
      <c r="C30" s="57" t="s">
        <v>234</v>
      </c>
      <c r="D30" s="54" t="s">
        <v>235</v>
      </c>
      <c r="E30" s="6" t="s">
        <v>129</v>
      </c>
      <c r="F30" s="19">
        <v>2000000</v>
      </c>
      <c r="G30" s="24">
        <v>21032</v>
      </c>
      <c r="H30" s="24">
        <v>1.67</v>
      </c>
      <c r="I30" s="31"/>
      <c r="J30" s="31"/>
      <c r="K30" s="35"/>
    </row>
    <row r="31" spans="2:11" x14ac:dyDescent="0.25">
      <c r="B31" s="8" t="s">
        <v>236</v>
      </c>
      <c r="C31" s="57" t="s">
        <v>237</v>
      </c>
      <c r="D31" s="54" t="s">
        <v>238</v>
      </c>
      <c r="E31" s="6" t="s">
        <v>125</v>
      </c>
      <c r="F31" s="19">
        <v>3509432</v>
      </c>
      <c r="G31" s="24">
        <v>20417.88</v>
      </c>
      <c r="H31" s="24">
        <v>1.62</v>
      </c>
      <c r="I31" s="31"/>
      <c r="J31" s="31"/>
      <c r="K31" s="35"/>
    </row>
    <row r="32" spans="2:11" x14ac:dyDescent="0.25">
      <c r="B32" s="8" t="s">
        <v>138</v>
      </c>
      <c r="C32" s="57" t="s">
        <v>139</v>
      </c>
      <c r="D32" s="54" t="s">
        <v>140</v>
      </c>
      <c r="E32" s="6" t="s">
        <v>100</v>
      </c>
      <c r="F32" s="19">
        <v>595174</v>
      </c>
      <c r="G32" s="24">
        <v>20376.080000000002</v>
      </c>
      <c r="H32" s="24">
        <v>1.62</v>
      </c>
      <c r="I32" s="31"/>
      <c r="J32" s="31"/>
      <c r="K32" s="35"/>
    </row>
    <row r="33" spans="2:11" x14ac:dyDescent="0.25">
      <c r="B33" s="8" t="s">
        <v>239</v>
      </c>
      <c r="C33" s="57" t="s">
        <v>240</v>
      </c>
      <c r="D33" s="54" t="s">
        <v>241</v>
      </c>
      <c r="E33" s="6" t="s">
        <v>242</v>
      </c>
      <c r="F33" s="19">
        <v>4700000</v>
      </c>
      <c r="G33" s="24">
        <v>19960.900000000001</v>
      </c>
      <c r="H33" s="24">
        <v>1.58</v>
      </c>
      <c r="I33" s="31"/>
      <c r="J33" s="31"/>
      <c r="K33" s="35"/>
    </row>
    <row r="34" spans="2:11" x14ac:dyDescent="0.25">
      <c r="B34" s="8" t="s">
        <v>65</v>
      </c>
      <c r="C34" s="57" t="s">
        <v>66</v>
      </c>
      <c r="D34" s="54" t="s">
        <v>67</v>
      </c>
      <c r="E34" s="6" t="s">
        <v>64</v>
      </c>
      <c r="F34" s="19">
        <v>2000000</v>
      </c>
      <c r="G34" s="24">
        <v>19749</v>
      </c>
      <c r="H34" s="24">
        <v>1.57</v>
      </c>
      <c r="I34" s="31"/>
      <c r="J34" s="31"/>
      <c r="K34" s="35"/>
    </row>
    <row r="35" spans="2:11" x14ac:dyDescent="0.25">
      <c r="B35" s="8" t="s">
        <v>243</v>
      </c>
      <c r="C35" s="57" t="s">
        <v>244</v>
      </c>
      <c r="D35" s="54" t="s">
        <v>245</v>
      </c>
      <c r="E35" s="6" t="s">
        <v>129</v>
      </c>
      <c r="F35" s="19">
        <v>560000</v>
      </c>
      <c r="G35" s="24">
        <v>19671.96</v>
      </c>
      <c r="H35" s="24">
        <v>1.56</v>
      </c>
      <c r="I35" s="31"/>
      <c r="J35" s="31"/>
      <c r="K35" s="35"/>
    </row>
    <row r="36" spans="2:11" x14ac:dyDescent="0.25">
      <c r="B36" s="8" t="s">
        <v>246</v>
      </c>
      <c r="C36" s="57" t="s">
        <v>247</v>
      </c>
      <c r="D36" s="54" t="s">
        <v>248</v>
      </c>
      <c r="E36" s="6" t="s">
        <v>125</v>
      </c>
      <c r="F36" s="19">
        <v>152573</v>
      </c>
      <c r="G36" s="24">
        <v>18556.61</v>
      </c>
      <c r="H36" s="24">
        <v>1.47</v>
      </c>
      <c r="I36" s="31"/>
      <c r="J36" s="31"/>
      <c r="K36" s="35"/>
    </row>
    <row r="37" spans="2:11" x14ac:dyDescent="0.25">
      <c r="B37" s="8" t="s">
        <v>249</v>
      </c>
      <c r="C37" s="57" t="s">
        <v>250</v>
      </c>
      <c r="D37" s="54" t="s">
        <v>251</v>
      </c>
      <c r="E37" s="6" t="s">
        <v>252</v>
      </c>
      <c r="F37" s="19">
        <v>11000000</v>
      </c>
      <c r="G37" s="24">
        <v>18414</v>
      </c>
      <c r="H37" s="24">
        <v>1.46</v>
      </c>
      <c r="I37" s="31"/>
      <c r="J37" s="31"/>
      <c r="K37" s="35"/>
    </row>
    <row r="38" spans="2:11" x14ac:dyDescent="0.25">
      <c r="B38" s="8" t="s">
        <v>253</v>
      </c>
      <c r="C38" s="57" t="s">
        <v>254</v>
      </c>
      <c r="D38" s="54" t="s">
        <v>255</v>
      </c>
      <c r="E38" s="6" t="s">
        <v>125</v>
      </c>
      <c r="F38" s="19">
        <v>560000</v>
      </c>
      <c r="G38" s="24">
        <v>17779.439999999999</v>
      </c>
      <c r="H38" s="24">
        <v>1.41</v>
      </c>
      <c r="I38" s="31"/>
      <c r="J38" s="31"/>
      <c r="K38" s="35"/>
    </row>
    <row r="39" spans="2:11" x14ac:dyDescent="0.25">
      <c r="B39" s="8" t="s">
        <v>256</v>
      </c>
      <c r="C39" s="57" t="s">
        <v>257</v>
      </c>
      <c r="D39" s="54" t="s">
        <v>258</v>
      </c>
      <c r="E39" s="6" t="s">
        <v>228</v>
      </c>
      <c r="F39" s="19">
        <v>5600000</v>
      </c>
      <c r="G39" s="24">
        <v>17642.8</v>
      </c>
      <c r="H39" s="24">
        <v>1.4</v>
      </c>
      <c r="I39" s="31"/>
      <c r="J39" s="31"/>
      <c r="K39" s="35"/>
    </row>
    <row r="40" spans="2:11" x14ac:dyDescent="0.25">
      <c r="B40" s="8" t="s">
        <v>259</v>
      </c>
      <c r="C40" s="57" t="s">
        <v>260</v>
      </c>
      <c r="D40" s="54" t="s">
        <v>261</v>
      </c>
      <c r="E40" s="6" t="s">
        <v>100</v>
      </c>
      <c r="F40" s="19">
        <v>2000000</v>
      </c>
      <c r="G40" s="24">
        <v>16736</v>
      </c>
      <c r="H40" s="24">
        <v>1.33</v>
      </c>
      <c r="I40" s="31"/>
      <c r="J40" s="31"/>
      <c r="K40" s="35"/>
    </row>
    <row r="41" spans="2:11" x14ac:dyDescent="0.25">
      <c r="B41" s="8" t="s">
        <v>262</v>
      </c>
      <c r="C41" s="57" t="s">
        <v>263</v>
      </c>
      <c r="D41" s="54" t="s">
        <v>264</v>
      </c>
      <c r="E41" s="6" t="s">
        <v>75</v>
      </c>
      <c r="F41" s="19">
        <v>4700000</v>
      </c>
      <c r="G41" s="24">
        <v>16499.349999999999</v>
      </c>
      <c r="H41" s="24">
        <v>1.31</v>
      </c>
      <c r="I41" s="31"/>
      <c r="J41" s="31"/>
      <c r="K41" s="35"/>
    </row>
    <row r="42" spans="2:11" x14ac:dyDescent="0.25">
      <c r="B42" s="8" t="s">
        <v>265</v>
      </c>
      <c r="C42" s="57" t="s">
        <v>266</v>
      </c>
      <c r="D42" s="54" t="s">
        <v>267</v>
      </c>
      <c r="E42" s="6" t="s">
        <v>268</v>
      </c>
      <c r="F42" s="19">
        <v>1632889</v>
      </c>
      <c r="G42" s="24">
        <v>15861.88</v>
      </c>
      <c r="H42" s="24">
        <v>1.26</v>
      </c>
      <c r="I42" s="31"/>
      <c r="J42" s="31"/>
      <c r="K42" s="35"/>
    </row>
    <row r="43" spans="2:11" x14ac:dyDescent="0.25">
      <c r="B43" s="8" t="s">
        <v>269</v>
      </c>
      <c r="C43" s="57" t="s">
        <v>270</v>
      </c>
      <c r="D43" s="54" t="s">
        <v>271</v>
      </c>
      <c r="E43" s="6" t="s">
        <v>71</v>
      </c>
      <c r="F43" s="19">
        <v>1100000</v>
      </c>
      <c r="G43" s="24">
        <v>14095.4</v>
      </c>
      <c r="H43" s="24">
        <v>1.1200000000000001</v>
      </c>
      <c r="I43" s="31"/>
      <c r="J43" s="31"/>
      <c r="K43" s="35"/>
    </row>
    <row r="44" spans="2:11" x14ac:dyDescent="0.25">
      <c r="B44" s="8" t="s">
        <v>272</v>
      </c>
      <c r="C44" s="57" t="s">
        <v>273</v>
      </c>
      <c r="D44" s="54" t="s">
        <v>274</v>
      </c>
      <c r="E44" s="6" t="s">
        <v>129</v>
      </c>
      <c r="F44" s="19">
        <v>720860</v>
      </c>
      <c r="G44" s="24">
        <v>13732.02</v>
      </c>
      <c r="H44" s="24">
        <v>1.0900000000000001</v>
      </c>
      <c r="I44" s="31"/>
      <c r="J44" s="31"/>
      <c r="K44" s="35"/>
    </row>
    <row r="45" spans="2:11" x14ac:dyDescent="0.25">
      <c r="B45" s="8" t="s">
        <v>119</v>
      </c>
      <c r="C45" s="57" t="s">
        <v>120</v>
      </c>
      <c r="D45" s="54" t="s">
        <v>121</v>
      </c>
      <c r="E45" s="6" t="s">
        <v>64</v>
      </c>
      <c r="F45" s="19">
        <v>740000</v>
      </c>
      <c r="G45" s="24">
        <v>13664.47</v>
      </c>
      <c r="H45" s="24">
        <v>1.08</v>
      </c>
      <c r="I45" s="31"/>
      <c r="J45" s="31"/>
      <c r="K45" s="35"/>
    </row>
    <row r="46" spans="2:11" x14ac:dyDescent="0.25">
      <c r="B46" s="8" t="s">
        <v>57</v>
      </c>
      <c r="C46" s="57" t="s">
        <v>58</v>
      </c>
      <c r="D46" s="54" t="s">
        <v>59</v>
      </c>
      <c r="E46" s="6" t="s">
        <v>60</v>
      </c>
      <c r="F46" s="19">
        <v>470000</v>
      </c>
      <c r="G46" s="24">
        <v>13263.17</v>
      </c>
      <c r="H46" s="24">
        <v>1.05</v>
      </c>
      <c r="I46" s="31"/>
      <c r="J46" s="31"/>
      <c r="K46" s="35"/>
    </row>
    <row r="47" spans="2:11" x14ac:dyDescent="0.25">
      <c r="B47" s="8" t="s">
        <v>275</v>
      </c>
      <c r="C47" s="57" t="s">
        <v>276</v>
      </c>
      <c r="D47" s="54" t="s">
        <v>277</v>
      </c>
      <c r="E47" s="6" t="s">
        <v>179</v>
      </c>
      <c r="F47" s="19">
        <v>2000000</v>
      </c>
      <c r="G47" s="24">
        <v>13236</v>
      </c>
      <c r="H47" s="24">
        <v>1.05</v>
      </c>
      <c r="I47" s="31"/>
      <c r="J47" s="31"/>
      <c r="K47" s="35"/>
    </row>
    <row r="48" spans="2:11" x14ac:dyDescent="0.25">
      <c r="B48" s="8" t="s">
        <v>278</v>
      </c>
      <c r="C48" s="57" t="s">
        <v>279</v>
      </c>
      <c r="D48" s="54" t="s">
        <v>280</v>
      </c>
      <c r="E48" s="6" t="s">
        <v>281</v>
      </c>
      <c r="F48" s="19">
        <v>2000000</v>
      </c>
      <c r="G48" s="24">
        <v>13024</v>
      </c>
      <c r="H48" s="24">
        <v>1.03</v>
      </c>
      <c r="I48" s="31"/>
      <c r="J48" s="31"/>
      <c r="K48" s="35"/>
    </row>
    <row r="49" spans="2:11" x14ac:dyDescent="0.25">
      <c r="B49" s="8" t="s">
        <v>282</v>
      </c>
      <c r="C49" s="57" t="s">
        <v>283</v>
      </c>
      <c r="D49" s="54" t="s">
        <v>284</v>
      </c>
      <c r="E49" s="6" t="s">
        <v>179</v>
      </c>
      <c r="F49" s="19">
        <v>3183050</v>
      </c>
      <c r="G49" s="24">
        <v>12129.01</v>
      </c>
      <c r="H49" s="24">
        <v>0.96</v>
      </c>
      <c r="I49" s="31"/>
      <c r="J49" s="31"/>
      <c r="K49" s="35"/>
    </row>
    <row r="50" spans="2:11" x14ac:dyDescent="0.25">
      <c r="B50" s="8" t="s">
        <v>134</v>
      </c>
      <c r="C50" s="57" t="s">
        <v>135</v>
      </c>
      <c r="D50" s="54" t="s">
        <v>136</v>
      </c>
      <c r="E50" s="6" t="s">
        <v>137</v>
      </c>
      <c r="F50" s="19">
        <v>2800000</v>
      </c>
      <c r="G50" s="24">
        <v>11786.6</v>
      </c>
      <c r="H50" s="24">
        <v>0.93</v>
      </c>
      <c r="I50" s="31"/>
      <c r="J50" s="31"/>
      <c r="K50" s="35"/>
    </row>
    <row r="51" spans="2:11" x14ac:dyDescent="0.25">
      <c r="B51" s="8" t="s">
        <v>285</v>
      </c>
      <c r="C51" s="57" t="s">
        <v>286</v>
      </c>
      <c r="D51" s="54" t="s">
        <v>287</v>
      </c>
      <c r="E51" s="6" t="s">
        <v>114</v>
      </c>
      <c r="F51" s="19">
        <v>1295914</v>
      </c>
      <c r="G51" s="24">
        <v>11779.86</v>
      </c>
      <c r="H51" s="24">
        <v>0.93</v>
      </c>
      <c r="I51" s="31"/>
      <c r="J51" s="31"/>
      <c r="K51" s="35"/>
    </row>
    <row r="52" spans="2:11" x14ac:dyDescent="0.25">
      <c r="B52" s="8" t="s">
        <v>288</v>
      </c>
      <c r="C52" s="57" t="s">
        <v>289</v>
      </c>
      <c r="D52" s="54" t="s">
        <v>290</v>
      </c>
      <c r="E52" s="6" t="s">
        <v>129</v>
      </c>
      <c r="F52" s="19">
        <v>1099640</v>
      </c>
      <c r="G52" s="24">
        <v>11683.68</v>
      </c>
      <c r="H52" s="24">
        <v>0.93</v>
      </c>
      <c r="I52" s="31"/>
      <c r="J52" s="31"/>
      <c r="K52" s="35"/>
    </row>
    <row r="53" spans="2:11" x14ac:dyDescent="0.25">
      <c r="B53" s="8" t="s">
        <v>291</v>
      </c>
      <c r="C53" s="57" t="s">
        <v>292</v>
      </c>
      <c r="D53" s="54" t="s">
        <v>293</v>
      </c>
      <c r="E53" s="6" t="s">
        <v>294</v>
      </c>
      <c r="F53" s="19">
        <v>1892896</v>
      </c>
      <c r="G53" s="24">
        <v>11646.04</v>
      </c>
      <c r="H53" s="24">
        <v>0.92</v>
      </c>
      <c r="I53" s="31"/>
      <c r="J53" s="31"/>
      <c r="K53" s="35"/>
    </row>
    <row r="54" spans="2:11" x14ac:dyDescent="0.25">
      <c r="B54" s="8" t="s">
        <v>295</v>
      </c>
      <c r="C54" s="57" t="s">
        <v>296</v>
      </c>
      <c r="D54" s="54" t="s">
        <v>297</v>
      </c>
      <c r="E54" s="6" t="s">
        <v>191</v>
      </c>
      <c r="F54" s="19">
        <v>2000000</v>
      </c>
      <c r="G54" s="24">
        <v>11621</v>
      </c>
      <c r="H54" s="24">
        <v>0.92</v>
      </c>
      <c r="I54" s="31"/>
      <c r="J54" s="31"/>
      <c r="K54" s="35"/>
    </row>
    <row r="55" spans="2:11" x14ac:dyDescent="0.25">
      <c r="B55" s="8" t="s">
        <v>298</v>
      </c>
      <c r="C55" s="57" t="s">
        <v>299</v>
      </c>
      <c r="D55" s="54" t="s">
        <v>300</v>
      </c>
      <c r="E55" s="6" t="s">
        <v>125</v>
      </c>
      <c r="F55" s="19">
        <v>20000000</v>
      </c>
      <c r="G55" s="24">
        <v>11540</v>
      </c>
      <c r="H55" s="24">
        <v>0.92</v>
      </c>
      <c r="I55" s="31"/>
      <c r="J55" s="31"/>
      <c r="K55" s="35"/>
    </row>
    <row r="56" spans="2:11" x14ac:dyDescent="0.25">
      <c r="B56" s="8" t="s">
        <v>301</v>
      </c>
      <c r="C56" s="57" t="s">
        <v>302</v>
      </c>
      <c r="D56" s="54" t="s">
        <v>303</v>
      </c>
      <c r="E56" s="6" t="s">
        <v>304</v>
      </c>
      <c r="F56" s="19">
        <v>650000</v>
      </c>
      <c r="G56" s="24">
        <v>10489.7</v>
      </c>
      <c r="H56" s="24">
        <v>0.83</v>
      </c>
      <c r="I56" s="31"/>
      <c r="J56" s="31"/>
      <c r="K56" s="35"/>
    </row>
    <row r="57" spans="2:11" x14ac:dyDescent="0.25">
      <c r="B57" s="8" t="s">
        <v>305</v>
      </c>
      <c r="C57" s="57" t="s">
        <v>306</v>
      </c>
      <c r="D57" s="54" t="s">
        <v>307</v>
      </c>
      <c r="E57" s="6" t="s">
        <v>64</v>
      </c>
      <c r="F57" s="19">
        <v>5382000</v>
      </c>
      <c r="G57" s="24">
        <v>10244.64</v>
      </c>
      <c r="H57" s="24">
        <v>0.81</v>
      </c>
      <c r="I57" s="31"/>
      <c r="J57" s="31"/>
      <c r="K57" s="35"/>
    </row>
    <row r="58" spans="2:11" x14ac:dyDescent="0.25">
      <c r="B58" s="8" t="s">
        <v>308</v>
      </c>
      <c r="C58" s="57" t="s">
        <v>309</v>
      </c>
      <c r="D58" s="54" t="s">
        <v>310</v>
      </c>
      <c r="E58" s="6" t="s">
        <v>64</v>
      </c>
      <c r="F58" s="19">
        <v>11196119</v>
      </c>
      <c r="G58" s="24">
        <v>10087.700000000001</v>
      </c>
      <c r="H58" s="24">
        <v>0.8</v>
      </c>
      <c r="I58" s="31"/>
      <c r="J58" s="31"/>
      <c r="K58" s="35"/>
    </row>
    <row r="59" spans="2:11" x14ac:dyDescent="0.25">
      <c r="B59" s="8" t="s">
        <v>311</v>
      </c>
      <c r="C59" s="57" t="s">
        <v>312</v>
      </c>
      <c r="D59" s="54" t="s">
        <v>313</v>
      </c>
      <c r="E59" s="6" t="s">
        <v>110</v>
      </c>
      <c r="F59" s="19">
        <v>930776</v>
      </c>
      <c r="G59" s="24">
        <v>10058.9</v>
      </c>
      <c r="H59" s="24">
        <v>0.8</v>
      </c>
      <c r="I59" s="31"/>
      <c r="J59" s="31"/>
      <c r="K59" s="35"/>
    </row>
    <row r="60" spans="2:11" x14ac:dyDescent="0.25">
      <c r="B60" s="8" t="s">
        <v>314</v>
      </c>
      <c r="C60" s="57" t="s">
        <v>315</v>
      </c>
      <c r="D60" s="54" t="s">
        <v>316</v>
      </c>
      <c r="E60" s="6" t="s">
        <v>114</v>
      </c>
      <c r="F60" s="19">
        <v>820000</v>
      </c>
      <c r="G60" s="24">
        <v>9931.43</v>
      </c>
      <c r="H60" s="24">
        <v>0.79</v>
      </c>
      <c r="I60" s="31"/>
      <c r="J60" s="31"/>
      <c r="K60" s="35"/>
    </row>
    <row r="61" spans="2:11" x14ac:dyDescent="0.25">
      <c r="B61" s="8" t="s">
        <v>317</v>
      </c>
      <c r="C61" s="57" t="s">
        <v>318</v>
      </c>
      <c r="D61" s="54" t="s">
        <v>319</v>
      </c>
      <c r="E61" s="6" t="s">
        <v>304</v>
      </c>
      <c r="F61" s="19">
        <v>918221</v>
      </c>
      <c r="G61" s="24">
        <v>9920.92</v>
      </c>
      <c r="H61" s="24">
        <v>0.79</v>
      </c>
      <c r="I61" s="31"/>
      <c r="J61" s="31"/>
      <c r="K61" s="35"/>
    </row>
    <row r="62" spans="2:11" x14ac:dyDescent="0.25">
      <c r="B62" s="8" t="s">
        <v>320</v>
      </c>
      <c r="C62" s="57" t="s">
        <v>321</v>
      </c>
      <c r="D62" s="54" t="s">
        <v>322</v>
      </c>
      <c r="E62" s="6" t="s">
        <v>323</v>
      </c>
      <c r="F62" s="19">
        <v>650000</v>
      </c>
      <c r="G62" s="24">
        <v>9827.68</v>
      </c>
      <c r="H62" s="24">
        <v>0.78</v>
      </c>
      <c r="I62" s="31"/>
      <c r="J62" s="31"/>
      <c r="K62" s="35"/>
    </row>
    <row r="63" spans="2:11" x14ac:dyDescent="0.25">
      <c r="B63" s="8" t="s">
        <v>324</v>
      </c>
      <c r="C63" s="57" t="s">
        <v>325</v>
      </c>
      <c r="D63" s="54" t="s">
        <v>326</v>
      </c>
      <c r="E63" s="6" t="s">
        <v>206</v>
      </c>
      <c r="F63" s="19">
        <v>10725000</v>
      </c>
      <c r="G63" s="24">
        <v>9791.93</v>
      </c>
      <c r="H63" s="24">
        <v>0.78</v>
      </c>
      <c r="I63" s="31"/>
      <c r="J63" s="31"/>
      <c r="K63" s="35"/>
    </row>
    <row r="64" spans="2:11" x14ac:dyDescent="0.25">
      <c r="B64" s="8" t="s">
        <v>327</v>
      </c>
      <c r="C64" s="57" t="s">
        <v>328</v>
      </c>
      <c r="D64" s="54" t="s">
        <v>329</v>
      </c>
      <c r="E64" s="6" t="s">
        <v>148</v>
      </c>
      <c r="F64" s="19">
        <v>10000000</v>
      </c>
      <c r="G64" s="24">
        <v>9370</v>
      </c>
      <c r="H64" s="24">
        <v>0.74</v>
      </c>
      <c r="I64" s="31"/>
      <c r="J64" s="31"/>
      <c r="K64" s="35"/>
    </row>
    <row r="65" spans="2:11" x14ac:dyDescent="0.25">
      <c r="B65" s="8" t="s">
        <v>330</v>
      </c>
      <c r="C65" s="57" t="s">
        <v>331</v>
      </c>
      <c r="D65" s="54" t="s">
        <v>332</v>
      </c>
      <c r="E65" s="6" t="s">
        <v>75</v>
      </c>
      <c r="F65" s="19">
        <v>38000</v>
      </c>
      <c r="G65" s="24">
        <v>9076.85</v>
      </c>
      <c r="H65" s="24">
        <v>0.72</v>
      </c>
      <c r="I65" s="31"/>
      <c r="J65" s="31"/>
      <c r="K65" s="35"/>
    </row>
    <row r="66" spans="2:11" x14ac:dyDescent="0.25">
      <c r="B66" s="8" t="s">
        <v>333</v>
      </c>
      <c r="C66" s="57" t="s">
        <v>334</v>
      </c>
      <c r="D66" s="54" t="s">
        <v>335</v>
      </c>
      <c r="E66" s="6" t="s">
        <v>53</v>
      </c>
      <c r="F66" s="19">
        <v>740000</v>
      </c>
      <c r="G66" s="24">
        <v>8790.83</v>
      </c>
      <c r="H66" s="24">
        <v>0.7</v>
      </c>
      <c r="I66" s="31"/>
      <c r="J66" s="31"/>
      <c r="K66" s="35"/>
    </row>
    <row r="67" spans="2:11" x14ac:dyDescent="0.25">
      <c r="B67" s="8" t="s">
        <v>122</v>
      </c>
      <c r="C67" s="57" t="s">
        <v>123</v>
      </c>
      <c r="D67" s="54" t="s">
        <v>124</v>
      </c>
      <c r="E67" s="6" t="s">
        <v>125</v>
      </c>
      <c r="F67" s="19">
        <v>1632243</v>
      </c>
      <c r="G67" s="24">
        <v>8419.93</v>
      </c>
      <c r="H67" s="24">
        <v>0.67</v>
      </c>
      <c r="I67" s="31"/>
      <c r="J67" s="31"/>
      <c r="K67" s="35"/>
    </row>
    <row r="68" spans="2:11" x14ac:dyDescent="0.25">
      <c r="B68" s="8" t="s">
        <v>336</v>
      </c>
      <c r="C68" s="57" t="s">
        <v>337</v>
      </c>
      <c r="D68" s="54" t="s">
        <v>338</v>
      </c>
      <c r="E68" s="6" t="s">
        <v>323</v>
      </c>
      <c r="F68" s="19">
        <v>740000</v>
      </c>
      <c r="G68" s="24">
        <v>6750.28</v>
      </c>
      <c r="H68" s="24">
        <v>0.54</v>
      </c>
      <c r="I68" s="31"/>
      <c r="J68" s="31"/>
      <c r="K68" s="35"/>
    </row>
    <row r="69" spans="2:11" x14ac:dyDescent="0.25">
      <c r="B69" s="8" t="s">
        <v>339</v>
      </c>
      <c r="C69" s="57" t="s">
        <v>340</v>
      </c>
      <c r="D69" s="54" t="s">
        <v>341</v>
      </c>
      <c r="E69" s="6" t="s">
        <v>64</v>
      </c>
      <c r="F69" s="19">
        <v>2000000</v>
      </c>
      <c r="G69" s="24">
        <v>4841</v>
      </c>
      <c r="H69" s="24">
        <v>0.38</v>
      </c>
      <c r="I69" s="31"/>
      <c r="J69" s="31"/>
      <c r="K69" s="35"/>
    </row>
    <row r="70" spans="2:11" x14ac:dyDescent="0.25">
      <c r="B70" s="8" t="s">
        <v>342</v>
      </c>
      <c r="C70" s="57" t="s">
        <v>343</v>
      </c>
      <c r="D70" s="54" t="s">
        <v>344</v>
      </c>
      <c r="E70" s="6" t="s">
        <v>79</v>
      </c>
      <c r="F70" s="19">
        <v>1086493</v>
      </c>
      <c r="G70" s="24">
        <v>4419.3100000000004</v>
      </c>
      <c r="H70" s="24">
        <v>0.35</v>
      </c>
      <c r="I70" s="31"/>
      <c r="J70" s="31"/>
      <c r="K70" s="35"/>
    </row>
    <row r="71" spans="2:11" x14ac:dyDescent="0.25">
      <c r="B71" s="8" t="s">
        <v>345</v>
      </c>
      <c r="C71" s="57" t="s">
        <v>346</v>
      </c>
      <c r="D71" s="54" t="s">
        <v>347</v>
      </c>
      <c r="E71" s="6" t="s">
        <v>190</v>
      </c>
      <c r="F71" s="19">
        <v>1029913</v>
      </c>
      <c r="G71" s="24">
        <v>4313.28</v>
      </c>
      <c r="H71" s="24">
        <v>0.34</v>
      </c>
      <c r="I71" s="31"/>
      <c r="J71" s="31"/>
      <c r="K71" s="35"/>
    </row>
    <row r="72" spans="2:11" x14ac:dyDescent="0.25">
      <c r="B72" s="8" t="s">
        <v>348</v>
      </c>
      <c r="C72" s="57" t="s">
        <v>349</v>
      </c>
      <c r="D72" s="54" t="s">
        <v>350</v>
      </c>
      <c r="E72" s="6" t="s">
        <v>118</v>
      </c>
      <c r="F72" s="19">
        <v>432941</v>
      </c>
      <c r="G72" s="24">
        <v>3989.98</v>
      </c>
      <c r="H72" s="24">
        <v>0.32</v>
      </c>
      <c r="I72" s="31"/>
      <c r="J72" s="31"/>
      <c r="K72" s="35"/>
    </row>
    <row r="73" spans="2:11" x14ac:dyDescent="0.25">
      <c r="B73" s="8" t="s">
        <v>351</v>
      </c>
      <c r="C73" s="57" t="s">
        <v>352</v>
      </c>
      <c r="D73" s="54" t="s">
        <v>353</v>
      </c>
      <c r="E73" s="6" t="s">
        <v>191</v>
      </c>
      <c r="F73" s="19">
        <v>7400000</v>
      </c>
      <c r="G73" s="24">
        <v>3219</v>
      </c>
      <c r="H73" s="24">
        <v>0.26</v>
      </c>
      <c r="I73" s="31"/>
      <c r="J73" s="31"/>
      <c r="K73" s="35"/>
    </row>
    <row r="74" spans="2:11" x14ac:dyDescent="0.25">
      <c r="B74" s="8" t="s">
        <v>354</v>
      </c>
      <c r="C74" s="57" t="s">
        <v>355</v>
      </c>
      <c r="D74" s="54" t="s">
        <v>356</v>
      </c>
      <c r="E74" s="6" t="s">
        <v>357</v>
      </c>
      <c r="F74" s="19">
        <v>3003612</v>
      </c>
      <c r="G74" s="24">
        <v>3143.28</v>
      </c>
      <c r="H74" s="24">
        <v>0.25</v>
      </c>
      <c r="I74" s="31"/>
      <c r="J74" s="31"/>
      <c r="K74" s="35"/>
    </row>
    <row r="75" spans="2:11" x14ac:dyDescent="0.25">
      <c r="B75" s="8" t="s">
        <v>115</v>
      </c>
      <c r="C75" s="57" t="s">
        <v>116</v>
      </c>
      <c r="D75" s="54" t="s">
        <v>117</v>
      </c>
      <c r="E75" s="6" t="s">
        <v>118</v>
      </c>
      <c r="F75" s="19">
        <v>60561</v>
      </c>
      <c r="G75" s="24">
        <v>3042.92</v>
      </c>
      <c r="H75" s="24">
        <v>0.24</v>
      </c>
      <c r="I75" s="31"/>
      <c r="J75" s="31"/>
      <c r="K75" s="35"/>
    </row>
    <row r="76" spans="2:11" x14ac:dyDescent="0.25">
      <c r="B76" s="8" t="s">
        <v>358</v>
      </c>
      <c r="C76" s="57" t="s">
        <v>359</v>
      </c>
      <c r="D76" s="54" t="s">
        <v>360</v>
      </c>
      <c r="E76" s="6" t="s">
        <v>361</v>
      </c>
      <c r="F76" s="19">
        <v>412022</v>
      </c>
      <c r="G76" s="24">
        <v>2672.58</v>
      </c>
      <c r="H76" s="24">
        <v>0.21</v>
      </c>
      <c r="I76" s="31"/>
      <c r="J76" s="31"/>
      <c r="K76" s="35"/>
    </row>
    <row r="77" spans="2:11" x14ac:dyDescent="0.25">
      <c r="B77" s="8" t="s">
        <v>362</v>
      </c>
      <c r="C77" s="57" t="s">
        <v>363</v>
      </c>
      <c r="D77" s="54" t="s">
        <v>364</v>
      </c>
      <c r="E77" s="6" t="s">
        <v>125</v>
      </c>
      <c r="F77" s="19">
        <v>106208</v>
      </c>
      <c r="G77" s="24">
        <v>2363.23</v>
      </c>
      <c r="H77" s="24">
        <v>0.19</v>
      </c>
      <c r="I77" s="31"/>
      <c r="J77" s="31"/>
      <c r="K77" s="35"/>
    </row>
    <row r="78" spans="2:11" x14ac:dyDescent="0.25">
      <c r="B78" s="8" t="s">
        <v>365</v>
      </c>
      <c r="C78" s="57" t="s">
        <v>366</v>
      </c>
      <c r="D78" s="54" t="s">
        <v>367</v>
      </c>
      <c r="E78" s="6" t="s">
        <v>304</v>
      </c>
      <c r="F78" s="19">
        <v>452200</v>
      </c>
      <c r="G78" s="24">
        <v>47.98</v>
      </c>
      <c r="H78" s="24" t="s">
        <v>4773</v>
      </c>
      <c r="I78" s="31"/>
      <c r="J78" s="31"/>
      <c r="K78" s="35"/>
    </row>
    <row r="79" spans="2:11" x14ac:dyDescent="0.25">
      <c r="B79" s="8" t="s">
        <v>368</v>
      </c>
      <c r="C79" s="57" t="s">
        <v>369</v>
      </c>
      <c r="D79" s="54" t="s">
        <v>370</v>
      </c>
      <c r="E79" s="6" t="s">
        <v>323</v>
      </c>
      <c r="F79" s="19">
        <v>1682520</v>
      </c>
      <c r="G79" s="61">
        <v>0</v>
      </c>
      <c r="H79" s="24" t="s">
        <v>4773</v>
      </c>
      <c r="I79" s="31"/>
      <c r="J79" s="31"/>
      <c r="K79" s="35" t="s">
        <v>4811</v>
      </c>
    </row>
    <row r="80" spans="2:11" x14ac:dyDescent="0.25">
      <c r="C80" s="58" t="s">
        <v>39</v>
      </c>
      <c r="D80" s="54"/>
      <c r="E80" s="6"/>
      <c r="F80" s="19"/>
      <c r="G80" s="25">
        <v>1172431.83</v>
      </c>
      <c r="H80" s="25">
        <v>92.98</v>
      </c>
      <c r="I80" s="31"/>
      <c r="J80" s="31"/>
      <c r="K80" s="35"/>
    </row>
    <row r="81" spans="2:11" x14ac:dyDescent="0.25">
      <c r="C81" s="57"/>
      <c r="D81" s="54"/>
      <c r="E81" s="6"/>
      <c r="F81" s="19"/>
      <c r="G81" s="24"/>
      <c r="H81" s="24"/>
      <c r="I81" s="31"/>
      <c r="J81" s="31"/>
      <c r="K81" s="35"/>
    </row>
    <row r="82" spans="2:11" x14ac:dyDescent="0.25">
      <c r="C82" s="59" t="s">
        <v>3</v>
      </c>
      <c r="D82" s="54"/>
      <c r="E82" s="6"/>
      <c r="F82" s="19"/>
      <c r="G82" s="24"/>
      <c r="H82" s="24"/>
      <c r="I82" s="31"/>
      <c r="J82" s="31"/>
      <c r="K82" s="35"/>
    </row>
    <row r="83" spans="2:11" x14ac:dyDescent="0.25">
      <c r="B83" s="8" t="s">
        <v>180</v>
      </c>
      <c r="C83" s="57" t="s">
        <v>181</v>
      </c>
      <c r="D83" s="54" t="s">
        <v>182</v>
      </c>
      <c r="E83" s="6" t="s">
        <v>183</v>
      </c>
      <c r="F83" s="19">
        <v>81000</v>
      </c>
      <c r="G83" s="61">
        <v>0</v>
      </c>
      <c r="H83" s="24" t="s">
        <v>4773</v>
      </c>
      <c r="I83" s="31"/>
      <c r="J83" s="31"/>
      <c r="K83" s="35" t="s">
        <v>4812</v>
      </c>
    </row>
    <row r="84" spans="2:11" x14ac:dyDescent="0.25">
      <c r="B84" s="8" t="s">
        <v>184</v>
      </c>
      <c r="C84" s="57" t="s">
        <v>185</v>
      </c>
      <c r="D84" s="54" t="s">
        <v>186</v>
      </c>
      <c r="E84" s="6" t="s">
        <v>144</v>
      </c>
      <c r="F84" s="19">
        <v>500000</v>
      </c>
      <c r="G84" s="61">
        <v>0</v>
      </c>
      <c r="H84" s="24" t="s">
        <v>4773</v>
      </c>
      <c r="I84" s="31"/>
      <c r="J84" s="31"/>
      <c r="K84" s="35" t="s">
        <v>4812</v>
      </c>
    </row>
    <row r="85" spans="2:11" x14ac:dyDescent="0.25">
      <c r="B85" s="8" t="s">
        <v>371</v>
      </c>
      <c r="C85" s="57" t="s">
        <v>372</v>
      </c>
      <c r="D85" s="54" t="s">
        <v>373</v>
      </c>
      <c r="E85" s="6" t="s">
        <v>374</v>
      </c>
      <c r="F85" s="19">
        <v>250</v>
      </c>
      <c r="G85" s="61">
        <v>0</v>
      </c>
      <c r="H85" s="24" t="s">
        <v>4773</v>
      </c>
      <c r="I85" s="31"/>
      <c r="J85" s="31"/>
      <c r="K85" s="35" t="s">
        <v>4812</v>
      </c>
    </row>
    <row r="86" spans="2:11" x14ac:dyDescent="0.25">
      <c r="C86" s="58" t="s">
        <v>39</v>
      </c>
      <c r="D86" s="54"/>
      <c r="E86" s="6"/>
      <c r="F86" s="19"/>
      <c r="G86" s="62">
        <v>0</v>
      </c>
      <c r="H86" s="25" t="s">
        <v>4773</v>
      </c>
      <c r="I86" s="31"/>
      <c r="J86" s="31"/>
      <c r="K86" s="35"/>
    </row>
    <row r="87" spans="2:11" x14ac:dyDescent="0.25">
      <c r="C87" s="57"/>
      <c r="D87" s="54"/>
      <c r="E87" s="6"/>
      <c r="F87" s="19"/>
      <c r="G87" s="24"/>
      <c r="H87" s="24"/>
      <c r="I87" s="31"/>
      <c r="J87" s="31"/>
      <c r="K87" s="35"/>
    </row>
    <row r="88" spans="2:11" x14ac:dyDescent="0.25">
      <c r="C88" s="58" t="s">
        <v>4</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5</v>
      </c>
      <c r="D90" s="54"/>
      <c r="E90" s="6"/>
      <c r="F90" s="19"/>
      <c r="G90" s="24"/>
      <c r="H90" s="24"/>
      <c r="I90" s="31"/>
      <c r="J90" s="31"/>
      <c r="K90" s="35"/>
    </row>
    <row r="91" spans="2:11" x14ac:dyDescent="0.25">
      <c r="C91" s="57"/>
      <c r="D91" s="54"/>
      <c r="E91" s="6"/>
      <c r="F91" s="19"/>
      <c r="G91" s="24"/>
      <c r="H91" s="24"/>
      <c r="I91" s="31"/>
      <c r="J91" s="31"/>
      <c r="K91" s="35"/>
    </row>
    <row r="92" spans="2:11" x14ac:dyDescent="0.25">
      <c r="C92" s="58" t="s">
        <v>6</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7</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8</v>
      </c>
      <c r="D96" s="54"/>
      <c r="E96" s="6"/>
      <c r="F96" s="19"/>
      <c r="G96" s="24" t="s">
        <v>2</v>
      </c>
      <c r="H96" s="24" t="s">
        <v>2</v>
      </c>
      <c r="I96" s="31"/>
      <c r="J96" s="31"/>
      <c r="K96" s="35"/>
    </row>
    <row r="97" spans="3:11" x14ac:dyDescent="0.25">
      <c r="C97" s="57"/>
      <c r="D97" s="54"/>
      <c r="E97" s="6"/>
      <c r="F97" s="19"/>
      <c r="G97" s="24"/>
      <c r="H97" s="24"/>
      <c r="I97" s="31"/>
      <c r="J97" s="31"/>
      <c r="K97" s="35"/>
    </row>
    <row r="98" spans="3:11" x14ac:dyDescent="0.25">
      <c r="C98" s="58" t="s">
        <v>9</v>
      </c>
      <c r="D98" s="54"/>
      <c r="E98" s="6"/>
      <c r="F98" s="19"/>
      <c r="G98" s="24" t="s">
        <v>2</v>
      </c>
      <c r="H98" s="24" t="s">
        <v>2</v>
      </c>
      <c r="I98" s="31"/>
      <c r="J98" s="31"/>
      <c r="K98" s="35"/>
    </row>
    <row r="99" spans="3:11" x14ac:dyDescent="0.25">
      <c r="C99" s="57"/>
      <c r="D99" s="54"/>
      <c r="E99" s="6"/>
      <c r="F99" s="19"/>
      <c r="G99" s="24"/>
      <c r="H99" s="24"/>
      <c r="I99" s="31"/>
      <c r="J99" s="31"/>
      <c r="K99" s="35"/>
    </row>
    <row r="100" spans="3:11" x14ac:dyDescent="0.25">
      <c r="C100" s="58" t="s">
        <v>10</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11</v>
      </c>
      <c r="D102" s="54"/>
      <c r="E102" s="6"/>
      <c r="F102" s="19"/>
      <c r="G102" s="24"/>
      <c r="H102" s="24"/>
      <c r="I102" s="31"/>
      <c r="J102" s="31"/>
      <c r="K102" s="35"/>
    </row>
    <row r="103" spans="3:11" x14ac:dyDescent="0.25">
      <c r="C103" s="57"/>
      <c r="D103" s="54"/>
      <c r="E103" s="6"/>
      <c r="F103" s="19"/>
      <c r="G103" s="24"/>
      <c r="H103" s="24"/>
      <c r="I103" s="31"/>
      <c r="J103" s="31"/>
      <c r="K103" s="35"/>
    </row>
    <row r="104" spans="3:11" x14ac:dyDescent="0.25">
      <c r="C104" s="58" t="s">
        <v>13</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14</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15</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16</v>
      </c>
      <c r="D110" s="54"/>
      <c r="E110" s="6"/>
      <c r="F110" s="19"/>
      <c r="G110" s="24" t="s">
        <v>2</v>
      </c>
      <c r="H110" s="24" t="s">
        <v>2</v>
      </c>
      <c r="I110" s="31"/>
      <c r="J110" s="31"/>
      <c r="K110" s="35"/>
    </row>
    <row r="111" spans="3:11" x14ac:dyDescent="0.25">
      <c r="C111" s="57"/>
      <c r="D111" s="54"/>
      <c r="E111" s="6"/>
      <c r="F111" s="19"/>
      <c r="G111" s="24"/>
      <c r="H111" s="24"/>
      <c r="I111" s="31"/>
      <c r="J111" s="31"/>
      <c r="K111" s="35"/>
    </row>
    <row r="112" spans="3:11" x14ac:dyDescent="0.25">
      <c r="C112" s="58" t="s">
        <v>17</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A114" s="10"/>
      <c r="B114" s="28"/>
      <c r="C114" s="58" t="s">
        <v>18</v>
      </c>
      <c r="D114" s="54"/>
      <c r="E114" s="6"/>
      <c r="F114" s="19"/>
      <c r="G114" s="24"/>
      <c r="H114" s="24"/>
      <c r="I114" s="31"/>
      <c r="J114" s="31"/>
      <c r="K114" s="35"/>
    </row>
    <row r="115" spans="1:54" x14ac:dyDescent="0.25">
      <c r="A115" s="28"/>
      <c r="B115" s="28"/>
      <c r="C115" s="58" t="s">
        <v>19</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20</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21</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22</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23</v>
      </c>
      <c r="D123" s="54"/>
      <c r="E123" s="6"/>
      <c r="F123" s="19"/>
      <c r="G123" s="24"/>
      <c r="H123" s="24"/>
      <c r="I123" s="31"/>
      <c r="J123" s="31"/>
      <c r="K123" s="35"/>
    </row>
    <row r="124" spans="1:54" x14ac:dyDescent="0.25">
      <c r="B124" s="8" t="s">
        <v>37</v>
      </c>
      <c r="C124" s="57" t="s">
        <v>38</v>
      </c>
      <c r="D124" s="54"/>
      <c r="E124" s="6"/>
      <c r="F124" s="19"/>
      <c r="G124" s="24">
        <v>79490.66</v>
      </c>
      <c r="H124" s="24">
        <v>6.3</v>
      </c>
      <c r="I124" s="31"/>
      <c r="J124" s="31"/>
      <c r="K124" s="35"/>
    </row>
    <row r="125" spans="1:54" x14ac:dyDescent="0.25">
      <c r="C125" s="58" t="s">
        <v>39</v>
      </c>
      <c r="D125" s="54"/>
      <c r="E125" s="6"/>
      <c r="F125" s="19"/>
      <c r="G125" s="25">
        <v>79490.66</v>
      </c>
      <c r="H125" s="25">
        <v>6.3</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4772</v>
      </c>
      <c r="D128" s="54"/>
      <c r="E128" s="6"/>
      <c r="F128" s="19"/>
      <c r="G128" s="24">
        <v>10160</v>
      </c>
      <c r="H128" s="24">
        <v>0.81</v>
      </c>
      <c r="I128" s="31"/>
      <c r="J128" s="31"/>
      <c r="K128" s="35"/>
      <c r="L128" s="3"/>
      <c r="AI128" s="3"/>
      <c r="AV128" s="3"/>
      <c r="AX128" s="3"/>
      <c r="BB128" s="3"/>
    </row>
    <row r="129" spans="2:11" x14ac:dyDescent="0.25">
      <c r="B129" s="8"/>
      <c r="C129" s="57" t="s">
        <v>40</v>
      </c>
      <c r="D129" s="54"/>
      <c r="E129" s="6"/>
      <c r="F129" s="19"/>
      <c r="G129" s="24">
        <v>-1171.3199999999997</v>
      </c>
      <c r="H129" s="24">
        <v>-9.0000000000000094E-2</v>
      </c>
      <c r="I129" s="31"/>
      <c r="J129" s="31"/>
      <c r="K129" s="35"/>
    </row>
    <row r="130" spans="2:11" x14ac:dyDescent="0.25">
      <c r="C130" s="58" t="s">
        <v>39</v>
      </c>
      <c r="D130" s="54"/>
      <c r="E130" s="6"/>
      <c r="F130" s="19"/>
      <c r="G130" s="25">
        <v>8988.68</v>
      </c>
      <c r="H130" s="25">
        <v>0.72</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1260911.17</v>
      </c>
      <c r="H132" s="26">
        <v>100</v>
      </c>
      <c r="I132" s="32"/>
      <c r="J132" s="32"/>
      <c r="K132" s="36"/>
    </row>
    <row r="134" spans="2:11" s="50" customFormat="1" ht="15.75" x14ac:dyDescent="0.3">
      <c r="C134" s="50" t="s">
        <v>4598</v>
      </c>
      <c r="F134" s="51"/>
      <c r="G134" s="51"/>
      <c r="H134" s="51"/>
    </row>
    <row r="135" spans="2:11" s="42" customFormat="1" ht="27" x14ac:dyDescent="0.25">
      <c r="B135" s="43"/>
      <c r="C135" s="43" t="s">
        <v>4593</v>
      </c>
      <c r="D135" s="43" t="s">
        <v>4594</v>
      </c>
      <c r="E135" s="43" t="s">
        <v>4595</v>
      </c>
      <c r="F135" s="44" t="s">
        <v>31</v>
      </c>
      <c r="G135" s="45" t="s">
        <v>4596</v>
      </c>
      <c r="H135" s="44" t="s">
        <v>33</v>
      </c>
      <c r="I135" s="43" t="s">
        <v>36</v>
      </c>
    </row>
    <row r="136" spans="2:11" s="42" customFormat="1" ht="13.5" x14ac:dyDescent="0.25">
      <c r="B136" s="43"/>
      <c r="C136" s="43" t="s">
        <v>4592</v>
      </c>
      <c r="D136" s="43"/>
      <c r="E136" s="43"/>
      <c r="F136" s="44"/>
      <c r="G136" s="45"/>
      <c r="H136" s="44"/>
      <c r="I136" s="43"/>
    </row>
    <row r="137" spans="2:11" s="2" customFormat="1" ht="13.5" x14ac:dyDescent="0.25">
      <c r="B137" s="46">
        <v>2215298</v>
      </c>
      <c r="C137" s="46" t="s">
        <v>4590</v>
      </c>
      <c r="D137" s="46" t="s">
        <v>4591</v>
      </c>
      <c r="E137" s="46" t="s">
        <v>129</v>
      </c>
      <c r="F137" s="47">
        <v>-179400</v>
      </c>
      <c r="G137" s="47">
        <v>-6461.8982999999998</v>
      </c>
      <c r="H137" s="47">
        <v>-0.51</v>
      </c>
      <c r="I137" s="46"/>
    </row>
    <row r="138" spans="2:11" s="1" customFormat="1" ht="13.5" x14ac:dyDescent="0.25">
      <c r="B138" s="48"/>
      <c r="C138" s="48" t="s">
        <v>4597</v>
      </c>
      <c r="D138" s="48"/>
      <c r="E138" s="48"/>
      <c r="F138" s="49"/>
      <c r="G138" s="49">
        <v>-6461.8982999999998</v>
      </c>
      <c r="H138" s="49">
        <v>-0.51</v>
      </c>
      <c r="I138" s="48"/>
    </row>
    <row r="140" spans="2:11" x14ac:dyDescent="0.25">
      <c r="C140" s="1" t="s">
        <v>42</v>
      </c>
    </row>
    <row r="141" spans="2:11" x14ac:dyDescent="0.25">
      <c r="C141" s="37" t="s">
        <v>43</v>
      </c>
      <c r="D141" s="37"/>
      <c r="E141" s="37"/>
      <c r="F141" s="37"/>
      <c r="G141" s="37"/>
      <c r="H141" s="37"/>
      <c r="I141" s="37"/>
      <c r="J141" s="37"/>
      <c r="K141" s="37"/>
    </row>
    <row r="142" spans="2:11" x14ac:dyDescent="0.25">
      <c r="C142" s="2" t="s">
        <v>44</v>
      </c>
    </row>
    <row r="143" spans="2:11" x14ac:dyDescent="0.25">
      <c r="C143" s="2" t="s">
        <v>45</v>
      </c>
    </row>
    <row r="144" spans="2:11" x14ac:dyDescent="0.25">
      <c r="C144" s="2" t="s">
        <v>46</v>
      </c>
    </row>
    <row r="145" spans="3:6" x14ac:dyDescent="0.25">
      <c r="C145" s="2" t="s">
        <v>47</v>
      </c>
    </row>
    <row r="147" spans="3:6" x14ac:dyDescent="0.25">
      <c r="C147" s="85" t="s">
        <v>4843</v>
      </c>
      <c r="E147" s="85" t="s">
        <v>4844</v>
      </c>
      <c r="F147" s="86"/>
    </row>
    <row r="148" spans="3:6" x14ac:dyDescent="0.25">
      <c r="E148" s="2" t="s">
        <v>4846</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42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1884</v>
      </c>
      <c r="J2" s="38" t="s">
        <v>4586</v>
      </c>
    </row>
    <row r="3" spans="1:54" ht="16.5" x14ac:dyDescent="0.3">
      <c r="C3" s="1" t="s">
        <v>26</v>
      </c>
      <c r="D3" s="21" t="s">
        <v>1885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2749800</v>
      </c>
      <c r="G10" s="24">
        <v>77597.98</v>
      </c>
      <c r="H10" s="24">
        <v>6.91</v>
      </c>
      <c r="I10" s="31"/>
      <c r="J10" s="31"/>
      <c r="K10" s="35"/>
    </row>
    <row r="11" spans="1:54" x14ac:dyDescent="0.25">
      <c r="B11" s="8" t="s">
        <v>61</v>
      </c>
      <c r="C11" s="57" t="s">
        <v>62</v>
      </c>
      <c r="D11" s="54" t="s">
        <v>63</v>
      </c>
      <c r="E11" s="6" t="s">
        <v>64</v>
      </c>
      <c r="F11" s="19">
        <v>4383400</v>
      </c>
      <c r="G11" s="24">
        <v>40967.26</v>
      </c>
      <c r="H11" s="24">
        <v>3.65</v>
      </c>
      <c r="I11" s="31"/>
      <c r="J11" s="31"/>
      <c r="K11" s="35"/>
    </row>
    <row r="12" spans="1:54" x14ac:dyDescent="0.25">
      <c r="B12" s="8" t="s">
        <v>203</v>
      </c>
      <c r="C12" s="57" t="s">
        <v>204</v>
      </c>
      <c r="D12" s="54" t="s">
        <v>205</v>
      </c>
      <c r="E12" s="6" t="s">
        <v>206</v>
      </c>
      <c r="F12" s="19">
        <v>1183500</v>
      </c>
      <c r="G12" s="24">
        <v>30182.21</v>
      </c>
      <c r="H12" s="24">
        <v>2.69</v>
      </c>
      <c r="I12" s="31"/>
      <c r="J12" s="31"/>
      <c r="K12" s="35"/>
    </row>
    <row r="13" spans="1:54" x14ac:dyDescent="0.25">
      <c r="B13" s="8" t="s">
        <v>104</v>
      </c>
      <c r="C13" s="57" t="s">
        <v>105</v>
      </c>
      <c r="D13" s="54" t="s">
        <v>106</v>
      </c>
      <c r="E13" s="6" t="s">
        <v>64</v>
      </c>
      <c r="F13" s="19">
        <v>1521300</v>
      </c>
      <c r="G13" s="24">
        <v>25883.4</v>
      </c>
      <c r="H13" s="24">
        <v>2.2999999999999998</v>
      </c>
      <c r="I13" s="31"/>
      <c r="J13" s="31"/>
      <c r="K13" s="35"/>
    </row>
    <row r="14" spans="1:54" x14ac:dyDescent="0.25">
      <c r="B14" s="8" t="s">
        <v>233</v>
      </c>
      <c r="C14" s="57" t="s">
        <v>234</v>
      </c>
      <c r="D14" s="54" t="s">
        <v>235</v>
      </c>
      <c r="E14" s="6" t="s">
        <v>129</v>
      </c>
      <c r="F14" s="19">
        <v>2123800</v>
      </c>
      <c r="G14" s="24">
        <v>22333.88</v>
      </c>
      <c r="H14" s="24">
        <v>1.99</v>
      </c>
      <c r="I14" s="31"/>
      <c r="J14" s="31"/>
      <c r="K14" s="35"/>
    </row>
    <row r="15" spans="1:54" x14ac:dyDescent="0.25">
      <c r="B15" s="8" t="s">
        <v>163</v>
      </c>
      <c r="C15" s="57" t="s">
        <v>164</v>
      </c>
      <c r="D15" s="54" t="s">
        <v>165</v>
      </c>
      <c r="E15" s="6" t="s">
        <v>53</v>
      </c>
      <c r="F15" s="19">
        <v>1902600</v>
      </c>
      <c r="G15" s="24">
        <v>21515.55</v>
      </c>
      <c r="H15" s="24">
        <v>1.92</v>
      </c>
      <c r="I15" s="31"/>
      <c r="J15" s="31"/>
      <c r="K15" s="35"/>
    </row>
    <row r="16" spans="1:54" x14ac:dyDescent="0.25">
      <c r="B16" s="8" t="s">
        <v>50</v>
      </c>
      <c r="C16" s="57" t="s">
        <v>51</v>
      </c>
      <c r="D16" s="54" t="s">
        <v>52</v>
      </c>
      <c r="E16" s="6" t="s">
        <v>53</v>
      </c>
      <c r="F16" s="19">
        <v>528325</v>
      </c>
      <c r="G16" s="24">
        <v>17446.61</v>
      </c>
      <c r="H16" s="24">
        <v>1.55</v>
      </c>
      <c r="I16" s="31"/>
      <c r="J16" s="31"/>
      <c r="K16" s="35"/>
    </row>
    <row r="17" spans="2:11" x14ac:dyDescent="0.25">
      <c r="B17" s="8" t="s">
        <v>968</v>
      </c>
      <c r="C17" s="57" t="s">
        <v>969</v>
      </c>
      <c r="D17" s="54" t="s">
        <v>970</v>
      </c>
      <c r="E17" s="6" t="s">
        <v>75</v>
      </c>
      <c r="F17" s="19">
        <v>978500</v>
      </c>
      <c r="G17" s="24">
        <v>16973.55</v>
      </c>
      <c r="H17" s="24">
        <v>1.51</v>
      </c>
      <c r="I17" s="31"/>
      <c r="J17" s="31"/>
      <c r="K17" s="35"/>
    </row>
    <row r="18" spans="2:11" x14ac:dyDescent="0.25">
      <c r="B18" s="8" t="s">
        <v>415</v>
      </c>
      <c r="C18" s="57" t="s">
        <v>416</v>
      </c>
      <c r="D18" s="54" t="s">
        <v>417</v>
      </c>
      <c r="E18" s="6" t="s">
        <v>191</v>
      </c>
      <c r="F18" s="19">
        <v>14514500</v>
      </c>
      <c r="G18" s="24">
        <v>16256.24</v>
      </c>
      <c r="H18" s="24">
        <v>1.45</v>
      </c>
      <c r="I18" s="31"/>
      <c r="J18" s="31"/>
      <c r="K18" s="35"/>
    </row>
    <row r="19" spans="2:11" x14ac:dyDescent="0.25">
      <c r="B19" s="8" t="s">
        <v>489</v>
      </c>
      <c r="C19" s="57" t="s">
        <v>490</v>
      </c>
      <c r="D19" s="54" t="s">
        <v>491</v>
      </c>
      <c r="E19" s="6" t="s">
        <v>75</v>
      </c>
      <c r="F19" s="19">
        <v>3576600</v>
      </c>
      <c r="G19" s="24">
        <v>15232.74</v>
      </c>
      <c r="H19" s="24">
        <v>1.36</v>
      </c>
      <c r="I19" s="31"/>
      <c r="J19" s="31"/>
      <c r="K19" s="35"/>
    </row>
    <row r="20" spans="2:11" x14ac:dyDescent="0.25">
      <c r="B20" s="8" t="s">
        <v>961</v>
      </c>
      <c r="C20" s="57" t="s">
        <v>962</v>
      </c>
      <c r="D20" s="54" t="s">
        <v>963</v>
      </c>
      <c r="E20" s="6" t="s">
        <v>964</v>
      </c>
      <c r="F20" s="19">
        <v>618900</v>
      </c>
      <c r="G20" s="24">
        <v>14779.64</v>
      </c>
      <c r="H20" s="24">
        <v>1.32</v>
      </c>
      <c r="I20" s="31"/>
      <c r="J20" s="31"/>
      <c r="K20" s="35"/>
    </row>
    <row r="21" spans="2:11" x14ac:dyDescent="0.25">
      <c r="B21" s="8" t="s">
        <v>965</v>
      </c>
      <c r="C21" s="57" t="s">
        <v>966</v>
      </c>
      <c r="D21" s="54" t="s">
        <v>967</v>
      </c>
      <c r="E21" s="6" t="s">
        <v>191</v>
      </c>
      <c r="F21" s="19">
        <v>1807650</v>
      </c>
      <c r="G21" s="24">
        <v>14186.44</v>
      </c>
      <c r="H21" s="24">
        <v>1.26</v>
      </c>
      <c r="I21" s="31"/>
      <c r="J21" s="31"/>
      <c r="K21" s="35"/>
    </row>
    <row r="22" spans="2:11" x14ac:dyDescent="0.25">
      <c r="B22" s="8" t="s">
        <v>974</v>
      </c>
      <c r="C22" s="57" t="s">
        <v>975</v>
      </c>
      <c r="D22" s="54" t="s">
        <v>976</v>
      </c>
      <c r="E22" s="6" t="s">
        <v>562</v>
      </c>
      <c r="F22" s="19">
        <v>1654400</v>
      </c>
      <c r="G22" s="24">
        <v>12230.15</v>
      </c>
      <c r="H22" s="24">
        <v>1.0900000000000001</v>
      </c>
      <c r="I22" s="31"/>
      <c r="J22" s="31"/>
      <c r="K22" s="35"/>
    </row>
    <row r="23" spans="2:11" x14ac:dyDescent="0.25">
      <c r="B23" s="8" t="s">
        <v>971</v>
      </c>
      <c r="C23" s="57" t="s">
        <v>972</v>
      </c>
      <c r="D23" s="54" t="s">
        <v>973</v>
      </c>
      <c r="E23" s="6" t="s">
        <v>129</v>
      </c>
      <c r="F23" s="19">
        <v>232000</v>
      </c>
      <c r="G23" s="24">
        <v>11970.27</v>
      </c>
      <c r="H23" s="24">
        <v>1.07</v>
      </c>
      <c r="I23" s="31"/>
      <c r="J23" s="31"/>
      <c r="K23" s="35"/>
    </row>
    <row r="24" spans="2:11" x14ac:dyDescent="0.25">
      <c r="B24" s="8" t="s">
        <v>295</v>
      </c>
      <c r="C24" s="57" t="s">
        <v>296</v>
      </c>
      <c r="D24" s="54" t="s">
        <v>297</v>
      </c>
      <c r="E24" s="6" t="s">
        <v>191</v>
      </c>
      <c r="F24" s="19">
        <v>2058750</v>
      </c>
      <c r="G24" s="24">
        <v>11962.37</v>
      </c>
      <c r="H24" s="24">
        <v>1.07</v>
      </c>
      <c r="I24" s="31"/>
      <c r="J24" s="31"/>
      <c r="K24" s="35"/>
    </row>
    <row r="25" spans="2:11" x14ac:dyDescent="0.25">
      <c r="B25" s="8" t="s">
        <v>1886</v>
      </c>
      <c r="C25" s="57" t="s">
        <v>1887</v>
      </c>
      <c r="D25" s="54" t="s">
        <v>1888</v>
      </c>
      <c r="E25" s="6" t="s">
        <v>172</v>
      </c>
      <c r="F25" s="19">
        <v>6471000</v>
      </c>
      <c r="G25" s="24">
        <v>11476.32</v>
      </c>
      <c r="H25" s="24">
        <v>1.02</v>
      </c>
      <c r="I25" s="31"/>
      <c r="J25" s="31"/>
      <c r="K25" s="35"/>
    </row>
    <row r="26" spans="2:11" x14ac:dyDescent="0.25">
      <c r="B26" s="8" t="s">
        <v>1889</v>
      </c>
      <c r="C26" s="57" t="s">
        <v>1139</v>
      </c>
      <c r="D26" s="54" t="s">
        <v>1890</v>
      </c>
      <c r="E26" s="6" t="s">
        <v>294</v>
      </c>
      <c r="F26" s="19">
        <v>5116500</v>
      </c>
      <c r="G26" s="24">
        <v>11350.96</v>
      </c>
      <c r="H26" s="24">
        <v>1.01</v>
      </c>
      <c r="I26" s="31"/>
      <c r="J26" s="31"/>
      <c r="K26" s="35"/>
    </row>
    <row r="27" spans="2:11" x14ac:dyDescent="0.25">
      <c r="B27" s="8" t="s">
        <v>1891</v>
      </c>
      <c r="C27" s="57" t="s">
        <v>1892</v>
      </c>
      <c r="D27" s="54" t="s">
        <v>1893</v>
      </c>
      <c r="E27" s="6" t="s">
        <v>60</v>
      </c>
      <c r="F27" s="19">
        <v>10210000</v>
      </c>
      <c r="G27" s="24">
        <v>10485.67</v>
      </c>
      <c r="H27" s="24">
        <v>0.93</v>
      </c>
      <c r="I27" s="31"/>
      <c r="J27" s="31"/>
      <c r="K27" s="35"/>
    </row>
    <row r="28" spans="2:11" x14ac:dyDescent="0.25">
      <c r="B28" s="8" t="s">
        <v>1894</v>
      </c>
      <c r="C28" s="57" t="s">
        <v>1895</v>
      </c>
      <c r="D28" s="54" t="s">
        <v>1896</v>
      </c>
      <c r="E28" s="6" t="s">
        <v>1897</v>
      </c>
      <c r="F28" s="19">
        <v>8219400</v>
      </c>
      <c r="G28" s="24">
        <v>10335.9</v>
      </c>
      <c r="H28" s="24">
        <v>0.92</v>
      </c>
      <c r="I28" s="31"/>
      <c r="J28" s="31"/>
      <c r="K28" s="35"/>
    </row>
    <row r="29" spans="2:11" x14ac:dyDescent="0.25">
      <c r="B29" s="8" t="s">
        <v>54</v>
      </c>
      <c r="C29" s="57" t="s">
        <v>55</v>
      </c>
      <c r="D29" s="54" t="s">
        <v>56</v>
      </c>
      <c r="E29" s="6" t="s">
        <v>53</v>
      </c>
      <c r="F29" s="19">
        <v>761200</v>
      </c>
      <c r="G29" s="24">
        <v>10165.83</v>
      </c>
      <c r="H29" s="24">
        <v>0.91</v>
      </c>
      <c r="I29" s="31"/>
      <c r="J29" s="31"/>
      <c r="K29" s="35"/>
    </row>
    <row r="30" spans="2:11" x14ac:dyDescent="0.25">
      <c r="B30" s="8" t="s">
        <v>1763</v>
      </c>
      <c r="C30" s="57" t="s">
        <v>1764</v>
      </c>
      <c r="D30" s="54" t="s">
        <v>1765</v>
      </c>
      <c r="E30" s="6" t="s">
        <v>162</v>
      </c>
      <c r="F30" s="19">
        <v>596125</v>
      </c>
      <c r="G30" s="24">
        <v>9349.92</v>
      </c>
      <c r="H30" s="24">
        <v>0.83</v>
      </c>
      <c r="I30" s="31"/>
      <c r="J30" s="31"/>
      <c r="K30" s="35"/>
    </row>
    <row r="31" spans="2:11" x14ac:dyDescent="0.25">
      <c r="B31" s="8" t="s">
        <v>1898</v>
      </c>
      <c r="C31" s="57" t="s">
        <v>1899</v>
      </c>
      <c r="D31" s="54" t="s">
        <v>1900</v>
      </c>
      <c r="E31" s="6" t="s">
        <v>232</v>
      </c>
      <c r="F31" s="19">
        <v>5620200</v>
      </c>
      <c r="G31" s="24">
        <v>9231.18</v>
      </c>
      <c r="H31" s="24">
        <v>0.82</v>
      </c>
      <c r="I31" s="31"/>
      <c r="J31" s="31"/>
      <c r="K31" s="35"/>
    </row>
    <row r="32" spans="2:11" x14ac:dyDescent="0.25">
      <c r="B32" s="8" t="s">
        <v>249</v>
      </c>
      <c r="C32" s="57" t="s">
        <v>250</v>
      </c>
      <c r="D32" s="54" t="s">
        <v>251</v>
      </c>
      <c r="E32" s="6" t="s">
        <v>252</v>
      </c>
      <c r="F32" s="19">
        <v>5150000</v>
      </c>
      <c r="G32" s="24">
        <v>8621.1</v>
      </c>
      <c r="H32" s="24">
        <v>0.77</v>
      </c>
      <c r="I32" s="31"/>
      <c r="J32" s="31"/>
      <c r="K32" s="35"/>
    </row>
    <row r="33" spans="2:11" x14ac:dyDescent="0.25">
      <c r="B33" s="8" t="s">
        <v>119</v>
      </c>
      <c r="C33" s="57" t="s">
        <v>120</v>
      </c>
      <c r="D33" s="54" t="s">
        <v>121</v>
      </c>
      <c r="E33" s="6" t="s">
        <v>64</v>
      </c>
      <c r="F33" s="19">
        <v>466000</v>
      </c>
      <c r="G33" s="24">
        <v>8604.92</v>
      </c>
      <c r="H33" s="24">
        <v>0.77</v>
      </c>
      <c r="I33" s="31"/>
      <c r="J33" s="31"/>
      <c r="K33" s="35"/>
    </row>
    <row r="34" spans="2:11" x14ac:dyDescent="0.25">
      <c r="B34" s="8" t="s">
        <v>1901</v>
      </c>
      <c r="C34" s="57" t="s">
        <v>1902</v>
      </c>
      <c r="D34" s="54" t="s">
        <v>1903</v>
      </c>
      <c r="E34" s="6" t="s">
        <v>232</v>
      </c>
      <c r="F34" s="19">
        <v>106000000</v>
      </c>
      <c r="G34" s="24">
        <v>7897</v>
      </c>
      <c r="H34" s="24">
        <v>0.7</v>
      </c>
      <c r="I34" s="31"/>
      <c r="J34" s="31"/>
      <c r="K34" s="35"/>
    </row>
    <row r="35" spans="2:11" x14ac:dyDescent="0.25">
      <c r="B35" s="8" t="s">
        <v>412</v>
      </c>
      <c r="C35" s="57" t="s">
        <v>413</v>
      </c>
      <c r="D35" s="54" t="s">
        <v>414</v>
      </c>
      <c r="E35" s="6" t="s">
        <v>83</v>
      </c>
      <c r="F35" s="19">
        <v>1316700</v>
      </c>
      <c r="G35" s="24">
        <v>7841.61</v>
      </c>
      <c r="H35" s="24">
        <v>0.7</v>
      </c>
      <c r="I35" s="31"/>
      <c r="J35" s="31"/>
      <c r="K35" s="35"/>
    </row>
    <row r="36" spans="2:11" x14ac:dyDescent="0.25">
      <c r="B36" s="8" t="s">
        <v>68</v>
      </c>
      <c r="C36" s="57" t="s">
        <v>69</v>
      </c>
      <c r="D36" s="54" t="s">
        <v>70</v>
      </c>
      <c r="E36" s="6" t="s">
        <v>71</v>
      </c>
      <c r="F36" s="19">
        <v>306600</v>
      </c>
      <c r="G36" s="24">
        <v>7590.04</v>
      </c>
      <c r="H36" s="24">
        <v>0.68</v>
      </c>
      <c r="I36" s="31"/>
      <c r="J36" s="31"/>
      <c r="K36" s="35"/>
    </row>
    <row r="37" spans="2:11" x14ac:dyDescent="0.25">
      <c r="B37" s="8" t="s">
        <v>437</v>
      </c>
      <c r="C37" s="57" t="s">
        <v>438</v>
      </c>
      <c r="D37" s="54" t="s">
        <v>439</v>
      </c>
      <c r="E37" s="6" t="s">
        <v>64</v>
      </c>
      <c r="F37" s="19">
        <v>14384000</v>
      </c>
      <c r="G37" s="24">
        <v>7429.34</v>
      </c>
      <c r="H37" s="24">
        <v>0.66</v>
      </c>
      <c r="I37" s="31"/>
      <c r="J37" s="31"/>
      <c r="K37" s="35"/>
    </row>
    <row r="38" spans="2:11" x14ac:dyDescent="0.25">
      <c r="B38" s="8" t="s">
        <v>1904</v>
      </c>
      <c r="C38" s="57" t="s">
        <v>604</v>
      </c>
      <c r="D38" s="54" t="s">
        <v>1905</v>
      </c>
      <c r="E38" s="6" t="s">
        <v>60</v>
      </c>
      <c r="F38" s="19">
        <v>4288000</v>
      </c>
      <c r="G38" s="24">
        <v>7060.19</v>
      </c>
      <c r="H38" s="24">
        <v>0.63</v>
      </c>
      <c r="I38" s="31"/>
      <c r="J38" s="31"/>
      <c r="K38" s="35"/>
    </row>
    <row r="39" spans="2:11" x14ac:dyDescent="0.25">
      <c r="B39" s="8" t="s">
        <v>134</v>
      </c>
      <c r="C39" s="57" t="s">
        <v>135</v>
      </c>
      <c r="D39" s="54" t="s">
        <v>136</v>
      </c>
      <c r="E39" s="6" t="s">
        <v>137</v>
      </c>
      <c r="F39" s="19">
        <v>1675800</v>
      </c>
      <c r="G39" s="24">
        <v>7054.28</v>
      </c>
      <c r="H39" s="24">
        <v>0.63</v>
      </c>
      <c r="I39" s="31"/>
      <c r="J39" s="31"/>
      <c r="K39" s="35"/>
    </row>
    <row r="40" spans="2:11" x14ac:dyDescent="0.25">
      <c r="B40" s="8" t="s">
        <v>197</v>
      </c>
      <c r="C40" s="57" t="s">
        <v>198</v>
      </c>
      <c r="D40" s="54" t="s">
        <v>199</v>
      </c>
      <c r="E40" s="6" t="s">
        <v>93</v>
      </c>
      <c r="F40" s="19">
        <v>1537600</v>
      </c>
      <c r="G40" s="24">
        <v>6943.8</v>
      </c>
      <c r="H40" s="24">
        <v>0.62</v>
      </c>
      <c r="I40" s="31"/>
      <c r="J40" s="31"/>
      <c r="K40" s="35"/>
    </row>
    <row r="41" spans="2:11" x14ac:dyDescent="0.25">
      <c r="B41" s="8" t="s">
        <v>305</v>
      </c>
      <c r="C41" s="57" t="s">
        <v>306</v>
      </c>
      <c r="D41" s="54" t="s">
        <v>307</v>
      </c>
      <c r="E41" s="6" t="s">
        <v>64</v>
      </c>
      <c r="F41" s="19">
        <v>3550950</v>
      </c>
      <c r="G41" s="24">
        <v>6759.23</v>
      </c>
      <c r="H41" s="24">
        <v>0.6</v>
      </c>
      <c r="I41" s="31"/>
      <c r="J41" s="31"/>
      <c r="K41" s="35"/>
    </row>
    <row r="42" spans="2:11" x14ac:dyDescent="0.25">
      <c r="B42" s="8" t="s">
        <v>1906</v>
      </c>
      <c r="C42" s="57" t="s">
        <v>1907</v>
      </c>
      <c r="D42" s="54" t="s">
        <v>1908</v>
      </c>
      <c r="E42" s="6" t="s">
        <v>79</v>
      </c>
      <c r="F42" s="19">
        <v>7581000</v>
      </c>
      <c r="G42" s="24">
        <v>6644.75</v>
      </c>
      <c r="H42" s="24">
        <v>0.59</v>
      </c>
      <c r="I42" s="31"/>
      <c r="J42" s="31"/>
      <c r="K42" s="35"/>
    </row>
    <row r="43" spans="2:11" x14ac:dyDescent="0.25">
      <c r="B43" s="8" t="s">
        <v>383</v>
      </c>
      <c r="C43" s="57" t="s">
        <v>384</v>
      </c>
      <c r="D43" s="54" t="s">
        <v>385</v>
      </c>
      <c r="E43" s="6" t="s">
        <v>386</v>
      </c>
      <c r="F43" s="19">
        <v>5965800</v>
      </c>
      <c r="G43" s="24">
        <v>6267.07</v>
      </c>
      <c r="H43" s="24">
        <v>0.56000000000000005</v>
      </c>
      <c r="I43" s="31"/>
      <c r="J43" s="31"/>
      <c r="K43" s="35"/>
    </row>
    <row r="44" spans="2:11" x14ac:dyDescent="0.25">
      <c r="B44" s="8" t="s">
        <v>324</v>
      </c>
      <c r="C44" s="57" t="s">
        <v>325</v>
      </c>
      <c r="D44" s="54" t="s">
        <v>326</v>
      </c>
      <c r="E44" s="6" t="s">
        <v>206</v>
      </c>
      <c r="F44" s="19">
        <v>6717750</v>
      </c>
      <c r="G44" s="24">
        <v>6133.31</v>
      </c>
      <c r="H44" s="24">
        <v>0.55000000000000004</v>
      </c>
      <c r="I44" s="31"/>
      <c r="J44" s="31"/>
      <c r="K44" s="35"/>
    </row>
    <row r="45" spans="2:11" x14ac:dyDescent="0.25">
      <c r="B45" s="8" t="s">
        <v>156</v>
      </c>
      <c r="C45" s="57" t="s">
        <v>157</v>
      </c>
      <c r="D45" s="54" t="s">
        <v>158</v>
      </c>
      <c r="E45" s="6" t="s">
        <v>129</v>
      </c>
      <c r="F45" s="19">
        <v>591500</v>
      </c>
      <c r="G45" s="24">
        <v>6003.43</v>
      </c>
      <c r="H45" s="24">
        <v>0.53</v>
      </c>
      <c r="I45" s="31"/>
      <c r="J45" s="31"/>
      <c r="K45" s="35"/>
    </row>
    <row r="46" spans="2:11" x14ac:dyDescent="0.25">
      <c r="B46" s="8" t="s">
        <v>902</v>
      </c>
      <c r="C46" s="57" t="s">
        <v>903</v>
      </c>
      <c r="D46" s="54" t="s">
        <v>904</v>
      </c>
      <c r="E46" s="6" t="s">
        <v>60</v>
      </c>
      <c r="F46" s="19">
        <v>4536000</v>
      </c>
      <c r="G46" s="24">
        <v>6003.4</v>
      </c>
      <c r="H46" s="24">
        <v>0.53</v>
      </c>
      <c r="I46" s="31"/>
      <c r="J46" s="31"/>
      <c r="K46" s="35"/>
    </row>
    <row r="47" spans="2:11" x14ac:dyDescent="0.25">
      <c r="B47" s="8" t="s">
        <v>354</v>
      </c>
      <c r="C47" s="57" t="s">
        <v>355</v>
      </c>
      <c r="D47" s="54" t="s">
        <v>356</v>
      </c>
      <c r="E47" s="6" t="s">
        <v>357</v>
      </c>
      <c r="F47" s="19">
        <v>5724000</v>
      </c>
      <c r="G47" s="24">
        <v>5990.17</v>
      </c>
      <c r="H47" s="24">
        <v>0.53</v>
      </c>
      <c r="I47" s="31"/>
      <c r="J47" s="31"/>
      <c r="K47" s="35"/>
    </row>
    <row r="48" spans="2:11" x14ac:dyDescent="0.25">
      <c r="B48" s="8" t="s">
        <v>1909</v>
      </c>
      <c r="C48" s="57" t="s">
        <v>1910</v>
      </c>
      <c r="D48" s="54" t="s">
        <v>1911</v>
      </c>
      <c r="E48" s="6" t="s">
        <v>148</v>
      </c>
      <c r="F48" s="19">
        <v>934500</v>
      </c>
      <c r="G48" s="24">
        <v>5935.01</v>
      </c>
      <c r="H48" s="24">
        <v>0.53</v>
      </c>
      <c r="I48" s="31"/>
      <c r="J48" s="31"/>
      <c r="K48" s="35"/>
    </row>
    <row r="49" spans="2:11" x14ac:dyDescent="0.25">
      <c r="B49" s="8" t="s">
        <v>926</v>
      </c>
      <c r="C49" s="57" t="s">
        <v>927</v>
      </c>
      <c r="D49" s="54" t="s">
        <v>928</v>
      </c>
      <c r="E49" s="6" t="s">
        <v>60</v>
      </c>
      <c r="F49" s="19">
        <v>1508000</v>
      </c>
      <c r="G49" s="24">
        <v>5914.38</v>
      </c>
      <c r="H49" s="24">
        <v>0.53</v>
      </c>
      <c r="I49" s="31"/>
      <c r="J49" s="31"/>
      <c r="K49" s="35"/>
    </row>
    <row r="50" spans="2:11" x14ac:dyDescent="0.25">
      <c r="B50" s="8" t="s">
        <v>339</v>
      </c>
      <c r="C50" s="57" t="s">
        <v>340</v>
      </c>
      <c r="D50" s="54" t="s">
        <v>341</v>
      </c>
      <c r="E50" s="6" t="s">
        <v>64</v>
      </c>
      <c r="F50" s="19">
        <v>2427500</v>
      </c>
      <c r="G50" s="24">
        <v>5875.76</v>
      </c>
      <c r="H50" s="24">
        <v>0.52</v>
      </c>
      <c r="I50" s="31"/>
      <c r="J50" s="31"/>
      <c r="K50" s="35"/>
    </row>
    <row r="51" spans="2:11" x14ac:dyDescent="0.25">
      <c r="B51" s="8" t="s">
        <v>176</v>
      </c>
      <c r="C51" s="57" t="s">
        <v>177</v>
      </c>
      <c r="D51" s="54" t="s">
        <v>178</v>
      </c>
      <c r="E51" s="6" t="s">
        <v>179</v>
      </c>
      <c r="F51" s="19">
        <v>217500</v>
      </c>
      <c r="G51" s="24">
        <v>5713.51</v>
      </c>
      <c r="H51" s="24">
        <v>0.51</v>
      </c>
      <c r="I51" s="31"/>
      <c r="J51" s="31"/>
      <c r="K51" s="35"/>
    </row>
    <row r="52" spans="2:11" x14ac:dyDescent="0.25">
      <c r="B52" s="8" t="s">
        <v>278</v>
      </c>
      <c r="C52" s="57" t="s">
        <v>279</v>
      </c>
      <c r="D52" s="54" t="s">
        <v>280</v>
      </c>
      <c r="E52" s="6" t="s">
        <v>281</v>
      </c>
      <c r="F52" s="19">
        <v>864600</v>
      </c>
      <c r="G52" s="24">
        <v>5630.28</v>
      </c>
      <c r="H52" s="24">
        <v>0.5</v>
      </c>
      <c r="I52" s="31"/>
      <c r="J52" s="31"/>
      <c r="K52" s="35"/>
    </row>
    <row r="53" spans="2:11" x14ac:dyDescent="0.25">
      <c r="B53" s="8" t="s">
        <v>394</v>
      </c>
      <c r="C53" s="57" t="s">
        <v>395</v>
      </c>
      <c r="D53" s="54" t="s">
        <v>396</v>
      </c>
      <c r="E53" s="6" t="s">
        <v>206</v>
      </c>
      <c r="F53" s="19">
        <v>1530000</v>
      </c>
      <c r="G53" s="24">
        <v>5579.91</v>
      </c>
      <c r="H53" s="24">
        <v>0.5</v>
      </c>
      <c r="I53" s="31"/>
      <c r="J53" s="31"/>
      <c r="K53" s="35"/>
    </row>
    <row r="54" spans="2:11" x14ac:dyDescent="0.25">
      <c r="B54" s="8" t="s">
        <v>377</v>
      </c>
      <c r="C54" s="57" t="s">
        <v>378</v>
      </c>
      <c r="D54" s="54" t="s">
        <v>379</v>
      </c>
      <c r="E54" s="6" t="s">
        <v>281</v>
      </c>
      <c r="F54" s="19">
        <v>945000</v>
      </c>
      <c r="G54" s="24">
        <v>5410.13</v>
      </c>
      <c r="H54" s="24">
        <v>0.48</v>
      </c>
      <c r="I54" s="31"/>
      <c r="J54" s="31"/>
      <c r="K54" s="35"/>
    </row>
    <row r="55" spans="2:11" x14ac:dyDescent="0.25">
      <c r="B55" s="8" t="s">
        <v>1783</v>
      </c>
      <c r="C55" s="57" t="s">
        <v>1784</v>
      </c>
      <c r="D55" s="54" t="s">
        <v>1785</v>
      </c>
      <c r="E55" s="6" t="s">
        <v>191</v>
      </c>
      <c r="F55" s="19">
        <v>5944000</v>
      </c>
      <c r="G55" s="24">
        <v>5082.12</v>
      </c>
      <c r="H55" s="24">
        <v>0.45</v>
      </c>
      <c r="I55" s="31"/>
      <c r="J55" s="31"/>
      <c r="K55" s="35"/>
    </row>
    <row r="56" spans="2:11" x14ac:dyDescent="0.25">
      <c r="B56" s="8" t="s">
        <v>542</v>
      </c>
      <c r="C56" s="57" t="s">
        <v>543</v>
      </c>
      <c r="D56" s="54" t="s">
        <v>544</v>
      </c>
      <c r="E56" s="6" t="s">
        <v>294</v>
      </c>
      <c r="F56" s="19">
        <v>1987200</v>
      </c>
      <c r="G56" s="24">
        <v>5070.34</v>
      </c>
      <c r="H56" s="24">
        <v>0.45</v>
      </c>
      <c r="I56" s="31"/>
      <c r="J56" s="31"/>
      <c r="K56" s="35"/>
    </row>
    <row r="57" spans="2:11" x14ac:dyDescent="0.25">
      <c r="B57" s="8" t="s">
        <v>989</v>
      </c>
      <c r="C57" s="57" t="s">
        <v>990</v>
      </c>
      <c r="D57" s="54" t="s">
        <v>991</v>
      </c>
      <c r="E57" s="6" t="s">
        <v>433</v>
      </c>
      <c r="F57" s="19">
        <v>708500</v>
      </c>
      <c r="G57" s="24">
        <v>4871.29</v>
      </c>
      <c r="H57" s="24">
        <v>0.43</v>
      </c>
      <c r="I57" s="31"/>
      <c r="J57" s="31"/>
      <c r="K57" s="35"/>
    </row>
    <row r="58" spans="2:11" x14ac:dyDescent="0.25">
      <c r="B58" s="8" t="s">
        <v>1912</v>
      </c>
      <c r="C58" s="57" t="s">
        <v>1913</v>
      </c>
      <c r="D58" s="54" t="s">
        <v>1914</v>
      </c>
      <c r="E58" s="6" t="s">
        <v>281</v>
      </c>
      <c r="F58" s="19">
        <v>594400</v>
      </c>
      <c r="G58" s="24">
        <v>4819.6899999999996</v>
      </c>
      <c r="H58" s="24">
        <v>0.43</v>
      </c>
      <c r="I58" s="31"/>
      <c r="J58" s="31"/>
      <c r="K58" s="35"/>
    </row>
    <row r="59" spans="2:11" x14ac:dyDescent="0.25">
      <c r="B59" s="8" t="s">
        <v>1915</v>
      </c>
      <c r="C59" s="57" t="s">
        <v>1916</v>
      </c>
      <c r="D59" s="54" t="s">
        <v>1917</v>
      </c>
      <c r="E59" s="6" t="s">
        <v>60</v>
      </c>
      <c r="F59" s="19">
        <v>3860700</v>
      </c>
      <c r="G59" s="24">
        <v>4764.1000000000004</v>
      </c>
      <c r="H59" s="24">
        <v>0.42</v>
      </c>
      <c r="I59" s="31"/>
      <c r="J59" s="31"/>
      <c r="K59" s="35"/>
    </row>
    <row r="60" spans="2:11" x14ac:dyDescent="0.25">
      <c r="B60" s="8" t="s">
        <v>1918</v>
      </c>
      <c r="C60" s="57" t="s">
        <v>1919</v>
      </c>
      <c r="D60" s="54" t="s">
        <v>1920</v>
      </c>
      <c r="E60" s="6" t="s">
        <v>53</v>
      </c>
      <c r="F60" s="19">
        <v>91350</v>
      </c>
      <c r="G60" s="24">
        <v>4747.6400000000003</v>
      </c>
      <c r="H60" s="24">
        <v>0.42</v>
      </c>
      <c r="I60" s="31"/>
      <c r="J60" s="31"/>
      <c r="K60" s="35"/>
    </row>
    <row r="61" spans="2:11" x14ac:dyDescent="0.25">
      <c r="B61" s="8" t="s">
        <v>1921</v>
      </c>
      <c r="C61" s="57" t="s">
        <v>1922</v>
      </c>
      <c r="D61" s="54" t="s">
        <v>1923</v>
      </c>
      <c r="E61" s="6" t="s">
        <v>60</v>
      </c>
      <c r="F61" s="19">
        <v>502500</v>
      </c>
      <c r="G61" s="24">
        <v>4735.0600000000004</v>
      </c>
      <c r="H61" s="24">
        <v>0.42</v>
      </c>
      <c r="I61" s="31"/>
      <c r="J61" s="31"/>
      <c r="K61" s="35"/>
    </row>
    <row r="62" spans="2:11" x14ac:dyDescent="0.25">
      <c r="B62" s="8" t="s">
        <v>84</v>
      </c>
      <c r="C62" s="57" t="s">
        <v>85</v>
      </c>
      <c r="D62" s="54" t="s">
        <v>86</v>
      </c>
      <c r="E62" s="6" t="s">
        <v>64</v>
      </c>
      <c r="F62" s="19">
        <v>825000</v>
      </c>
      <c r="G62" s="24">
        <v>4726.01</v>
      </c>
      <c r="H62" s="24">
        <v>0.42</v>
      </c>
      <c r="I62" s="31"/>
      <c r="J62" s="31"/>
      <c r="K62" s="35"/>
    </row>
    <row r="63" spans="2:11" x14ac:dyDescent="0.25">
      <c r="B63" s="8" t="s">
        <v>958</v>
      </c>
      <c r="C63" s="57" t="s">
        <v>959</v>
      </c>
      <c r="D63" s="54" t="s">
        <v>960</v>
      </c>
      <c r="E63" s="6" t="s">
        <v>60</v>
      </c>
      <c r="F63" s="19">
        <v>299500</v>
      </c>
      <c r="G63" s="24">
        <v>4576.3599999999997</v>
      </c>
      <c r="H63" s="24">
        <v>0.41</v>
      </c>
      <c r="I63" s="31"/>
      <c r="J63" s="31"/>
      <c r="K63" s="35"/>
    </row>
    <row r="64" spans="2:11" x14ac:dyDescent="0.25">
      <c r="B64" s="8" t="s">
        <v>1769</v>
      </c>
      <c r="C64" s="57" t="s">
        <v>702</v>
      </c>
      <c r="D64" s="54" t="s">
        <v>1770</v>
      </c>
      <c r="E64" s="6" t="s">
        <v>64</v>
      </c>
      <c r="F64" s="19">
        <v>3610000</v>
      </c>
      <c r="G64" s="24">
        <v>4554.0200000000004</v>
      </c>
      <c r="H64" s="24">
        <v>0.41</v>
      </c>
      <c r="I64" s="31"/>
      <c r="J64" s="31"/>
      <c r="K64" s="35"/>
    </row>
    <row r="65" spans="2:11" x14ac:dyDescent="0.25">
      <c r="B65" s="8" t="s">
        <v>111</v>
      </c>
      <c r="C65" s="57" t="s">
        <v>112</v>
      </c>
      <c r="D65" s="54" t="s">
        <v>113</v>
      </c>
      <c r="E65" s="6" t="s">
        <v>114</v>
      </c>
      <c r="F65" s="19">
        <v>149250</v>
      </c>
      <c r="G65" s="24">
        <v>4548.62</v>
      </c>
      <c r="H65" s="24">
        <v>0.41</v>
      </c>
      <c r="I65" s="31"/>
      <c r="J65" s="31"/>
      <c r="K65" s="35"/>
    </row>
    <row r="66" spans="2:11" x14ac:dyDescent="0.25">
      <c r="B66" s="8" t="s">
        <v>1924</v>
      </c>
      <c r="C66" s="57" t="s">
        <v>1925</v>
      </c>
      <c r="D66" s="54" t="s">
        <v>1926</v>
      </c>
      <c r="E66" s="6" t="s">
        <v>64</v>
      </c>
      <c r="F66" s="19">
        <v>2400000</v>
      </c>
      <c r="G66" s="24">
        <v>4366.8</v>
      </c>
      <c r="H66" s="24">
        <v>0.39</v>
      </c>
      <c r="I66" s="31"/>
      <c r="J66" s="31"/>
      <c r="K66" s="35"/>
    </row>
    <row r="67" spans="2:11" x14ac:dyDescent="0.25">
      <c r="B67" s="8" t="s">
        <v>1867</v>
      </c>
      <c r="C67" s="57" t="s">
        <v>1868</v>
      </c>
      <c r="D67" s="54" t="s">
        <v>1869</v>
      </c>
      <c r="E67" s="6" t="s">
        <v>503</v>
      </c>
      <c r="F67" s="19">
        <v>775200</v>
      </c>
      <c r="G67" s="24">
        <v>4115.92</v>
      </c>
      <c r="H67" s="24">
        <v>0.37</v>
      </c>
      <c r="I67" s="31"/>
      <c r="J67" s="31"/>
      <c r="K67" s="35"/>
    </row>
    <row r="68" spans="2:11" x14ac:dyDescent="0.25">
      <c r="B68" s="8" t="s">
        <v>1777</v>
      </c>
      <c r="C68" s="57" t="s">
        <v>1778</v>
      </c>
      <c r="D68" s="54" t="s">
        <v>1779</v>
      </c>
      <c r="E68" s="6" t="s">
        <v>64</v>
      </c>
      <c r="F68" s="19">
        <v>2955000</v>
      </c>
      <c r="G68" s="24">
        <v>3761.72</v>
      </c>
      <c r="H68" s="24">
        <v>0.33</v>
      </c>
      <c r="I68" s="31"/>
      <c r="J68" s="31"/>
      <c r="K68" s="35"/>
    </row>
    <row r="69" spans="2:11" x14ac:dyDescent="0.25">
      <c r="B69" s="8" t="s">
        <v>475</v>
      </c>
      <c r="C69" s="57" t="s">
        <v>476</v>
      </c>
      <c r="D69" s="54" t="s">
        <v>477</v>
      </c>
      <c r="E69" s="6" t="s">
        <v>114</v>
      </c>
      <c r="F69" s="19">
        <v>1287000</v>
      </c>
      <c r="G69" s="24">
        <v>3726.51</v>
      </c>
      <c r="H69" s="24">
        <v>0.33</v>
      </c>
      <c r="I69" s="31"/>
      <c r="J69" s="31"/>
      <c r="K69" s="35"/>
    </row>
    <row r="70" spans="2:11" x14ac:dyDescent="0.25">
      <c r="B70" s="8" t="s">
        <v>844</v>
      </c>
      <c r="C70" s="57" t="s">
        <v>845</v>
      </c>
      <c r="D70" s="54" t="s">
        <v>846</v>
      </c>
      <c r="E70" s="6" t="s">
        <v>129</v>
      </c>
      <c r="F70" s="19">
        <v>1322500</v>
      </c>
      <c r="G70" s="24">
        <v>3511.24</v>
      </c>
      <c r="H70" s="24">
        <v>0.31</v>
      </c>
      <c r="I70" s="31"/>
      <c r="J70" s="31"/>
      <c r="K70" s="35"/>
    </row>
    <row r="71" spans="2:11" x14ac:dyDescent="0.25">
      <c r="B71" s="8" t="s">
        <v>1927</v>
      </c>
      <c r="C71" s="57" t="s">
        <v>1928</v>
      </c>
      <c r="D71" s="54" t="s">
        <v>1929</v>
      </c>
      <c r="E71" s="6" t="s">
        <v>304</v>
      </c>
      <c r="F71" s="19">
        <v>568100</v>
      </c>
      <c r="G71" s="24">
        <v>3403.77</v>
      </c>
      <c r="H71" s="24">
        <v>0.3</v>
      </c>
      <c r="I71" s="31"/>
      <c r="J71" s="31"/>
      <c r="K71" s="35"/>
    </row>
    <row r="72" spans="2:11" x14ac:dyDescent="0.25">
      <c r="B72" s="8" t="s">
        <v>1930</v>
      </c>
      <c r="C72" s="57" t="s">
        <v>1186</v>
      </c>
      <c r="D72" s="54" t="s">
        <v>1931</v>
      </c>
      <c r="E72" s="6" t="s">
        <v>64</v>
      </c>
      <c r="F72" s="19">
        <v>1109700</v>
      </c>
      <c r="G72" s="24">
        <v>3349.63</v>
      </c>
      <c r="H72" s="24">
        <v>0.3</v>
      </c>
      <c r="I72" s="31"/>
      <c r="J72" s="31"/>
      <c r="K72" s="35"/>
    </row>
    <row r="73" spans="2:11" x14ac:dyDescent="0.25">
      <c r="B73" s="8" t="s">
        <v>1932</v>
      </c>
      <c r="C73" s="57" t="s">
        <v>1933</v>
      </c>
      <c r="D73" s="54" t="s">
        <v>1934</v>
      </c>
      <c r="E73" s="6" t="s">
        <v>304</v>
      </c>
      <c r="F73" s="19">
        <v>73650</v>
      </c>
      <c r="G73" s="24">
        <v>3315.72</v>
      </c>
      <c r="H73" s="24">
        <v>0.3</v>
      </c>
      <c r="I73" s="31"/>
      <c r="J73" s="31"/>
      <c r="K73" s="35"/>
    </row>
    <row r="74" spans="2:11" x14ac:dyDescent="0.25">
      <c r="B74" s="8" t="s">
        <v>1935</v>
      </c>
      <c r="C74" s="57" t="s">
        <v>1936</v>
      </c>
      <c r="D74" s="54" t="s">
        <v>1937</v>
      </c>
      <c r="E74" s="6" t="s">
        <v>75</v>
      </c>
      <c r="F74" s="19">
        <v>151000</v>
      </c>
      <c r="G74" s="24">
        <v>3270.96</v>
      </c>
      <c r="H74" s="24">
        <v>0.28999999999999998</v>
      </c>
      <c r="I74" s="31"/>
      <c r="J74" s="31"/>
      <c r="K74" s="35"/>
    </row>
    <row r="75" spans="2:11" x14ac:dyDescent="0.25">
      <c r="B75" s="8" t="s">
        <v>980</v>
      </c>
      <c r="C75" s="57" t="s">
        <v>981</v>
      </c>
      <c r="D75" s="54" t="s">
        <v>982</v>
      </c>
      <c r="E75" s="6" t="s">
        <v>228</v>
      </c>
      <c r="F75" s="19">
        <v>61375</v>
      </c>
      <c r="G75" s="24">
        <v>3129.02</v>
      </c>
      <c r="H75" s="24">
        <v>0.28000000000000003</v>
      </c>
      <c r="I75" s="31"/>
      <c r="J75" s="31"/>
      <c r="K75" s="35"/>
    </row>
    <row r="76" spans="2:11" x14ac:dyDescent="0.25">
      <c r="B76" s="8" t="s">
        <v>333</v>
      </c>
      <c r="C76" s="57" t="s">
        <v>334</v>
      </c>
      <c r="D76" s="54" t="s">
        <v>335</v>
      </c>
      <c r="E76" s="6" t="s">
        <v>53</v>
      </c>
      <c r="F76" s="19">
        <v>258300</v>
      </c>
      <c r="G76" s="24">
        <v>3068.47</v>
      </c>
      <c r="H76" s="24">
        <v>0.27</v>
      </c>
      <c r="I76" s="31"/>
      <c r="J76" s="31"/>
      <c r="K76" s="35"/>
    </row>
    <row r="77" spans="2:11" x14ac:dyDescent="0.25">
      <c r="B77" s="8" t="s">
        <v>548</v>
      </c>
      <c r="C77" s="57" t="s">
        <v>549</v>
      </c>
      <c r="D77" s="54" t="s">
        <v>550</v>
      </c>
      <c r="E77" s="6" t="s">
        <v>551</v>
      </c>
      <c r="F77" s="19">
        <v>1281000</v>
      </c>
      <c r="G77" s="24">
        <v>2959.11</v>
      </c>
      <c r="H77" s="24">
        <v>0.26</v>
      </c>
      <c r="I77" s="31"/>
      <c r="J77" s="31"/>
      <c r="K77" s="35"/>
    </row>
    <row r="78" spans="2:11" x14ac:dyDescent="0.25">
      <c r="B78" s="8" t="s">
        <v>101</v>
      </c>
      <c r="C78" s="57" t="s">
        <v>102</v>
      </c>
      <c r="D78" s="54" t="s">
        <v>103</v>
      </c>
      <c r="E78" s="6" t="s">
        <v>60</v>
      </c>
      <c r="F78" s="19">
        <v>255000</v>
      </c>
      <c r="G78" s="24">
        <v>2912.1</v>
      </c>
      <c r="H78" s="24">
        <v>0.26</v>
      </c>
      <c r="I78" s="31"/>
      <c r="J78" s="31"/>
      <c r="K78" s="35"/>
    </row>
    <row r="79" spans="2:11" x14ac:dyDescent="0.25">
      <c r="B79" s="8" t="s">
        <v>1938</v>
      </c>
      <c r="C79" s="57" t="s">
        <v>1939</v>
      </c>
      <c r="D79" s="54" t="s">
        <v>1940</v>
      </c>
      <c r="E79" s="6" t="s">
        <v>503</v>
      </c>
      <c r="F79" s="19">
        <v>753600</v>
      </c>
      <c r="G79" s="24">
        <v>2898.72</v>
      </c>
      <c r="H79" s="24">
        <v>0.26</v>
      </c>
      <c r="I79" s="31"/>
      <c r="J79" s="31"/>
      <c r="K79" s="35"/>
    </row>
    <row r="80" spans="2:11" x14ac:dyDescent="0.25">
      <c r="B80" s="8" t="s">
        <v>390</v>
      </c>
      <c r="C80" s="57" t="s">
        <v>391</v>
      </c>
      <c r="D80" s="54" t="s">
        <v>392</v>
      </c>
      <c r="E80" s="6" t="s">
        <v>393</v>
      </c>
      <c r="F80" s="19">
        <v>1767150</v>
      </c>
      <c r="G80" s="24">
        <v>2832.74</v>
      </c>
      <c r="H80" s="24">
        <v>0.25</v>
      </c>
      <c r="I80" s="31"/>
      <c r="J80" s="31"/>
      <c r="K80" s="35"/>
    </row>
    <row r="81" spans="2:11" x14ac:dyDescent="0.25">
      <c r="B81" s="8" t="s">
        <v>1941</v>
      </c>
      <c r="C81" s="57" t="s">
        <v>1942</v>
      </c>
      <c r="D81" s="54" t="s">
        <v>1943</v>
      </c>
      <c r="E81" s="6" t="s">
        <v>129</v>
      </c>
      <c r="F81" s="19">
        <v>377650</v>
      </c>
      <c r="G81" s="24">
        <v>2805.37</v>
      </c>
      <c r="H81" s="24">
        <v>0.25</v>
      </c>
      <c r="I81" s="31"/>
      <c r="J81" s="31"/>
      <c r="K81" s="35"/>
    </row>
    <row r="82" spans="2:11" x14ac:dyDescent="0.25">
      <c r="B82" s="8" t="s">
        <v>1944</v>
      </c>
      <c r="C82" s="57" t="s">
        <v>1945</v>
      </c>
      <c r="D82" s="54" t="s">
        <v>1946</v>
      </c>
      <c r="E82" s="6" t="s">
        <v>562</v>
      </c>
      <c r="F82" s="19">
        <v>6345000</v>
      </c>
      <c r="G82" s="24">
        <v>2772.77</v>
      </c>
      <c r="H82" s="24">
        <v>0.25</v>
      </c>
      <c r="I82" s="31"/>
      <c r="J82" s="31"/>
      <c r="K82" s="35"/>
    </row>
    <row r="83" spans="2:11" x14ac:dyDescent="0.25">
      <c r="B83" s="8" t="s">
        <v>1947</v>
      </c>
      <c r="C83" s="57" t="s">
        <v>1948</v>
      </c>
      <c r="D83" s="54" t="s">
        <v>1949</v>
      </c>
      <c r="E83" s="6" t="s">
        <v>152</v>
      </c>
      <c r="F83" s="19">
        <v>1287000</v>
      </c>
      <c r="G83" s="24">
        <v>2740.67</v>
      </c>
      <c r="H83" s="24">
        <v>0.24</v>
      </c>
      <c r="I83" s="31"/>
      <c r="J83" s="31"/>
      <c r="K83" s="35"/>
    </row>
    <row r="84" spans="2:11" x14ac:dyDescent="0.25">
      <c r="B84" s="8" t="s">
        <v>1950</v>
      </c>
      <c r="C84" s="57" t="s">
        <v>1951</v>
      </c>
      <c r="D84" s="54" t="s">
        <v>1952</v>
      </c>
      <c r="E84" s="6" t="s">
        <v>75</v>
      </c>
      <c r="F84" s="19">
        <v>1284700</v>
      </c>
      <c r="G84" s="24">
        <v>2724.85</v>
      </c>
      <c r="H84" s="24">
        <v>0.24</v>
      </c>
      <c r="I84" s="31"/>
      <c r="J84" s="31"/>
      <c r="K84" s="35"/>
    </row>
    <row r="85" spans="2:11" x14ac:dyDescent="0.25">
      <c r="B85" s="8" t="s">
        <v>1847</v>
      </c>
      <c r="C85" s="57" t="s">
        <v>1848</v>
      </c>
      <c r="D85" s="54" t="s">
        <v>1849</v>
      </c>
      <c r="E85" s="6" t="s">
        <v>114</v>
      </c>
      <c r="F85" s="19">
        <v>210000</v>
      </c>
      <c r="G85" s="24">
        <v>2693.88</v>
      </c>
      <c r="H85" s="24">
        <v>0.24</v>
      </c>
      <c r="I85" s="31"/>
      <c r="J85" s="31"/>
      <c r="K85" s="35"/>
    </row>
    <row r="86" spans="2:11" x14ac:dyDescent="0.25">
      <c r="B86" s="8" t="s">
        <v>1953</v>
      </c>
      <c r="C86" s="57" t="s">
        <v>1954</v>
      </c>
      <c r="D86" s="54" t="s">
        <v>1955</v>
      </c>
      <c r="E86" s="6" t="s">
        <v>172</v>
      </c>
      <c r="F86" s="19">
        <v>610500</v>
      </c>
      <c r="G86" s="24">
        <v>2681.62</v>
      </c>
      <c r="H86" s="24">
        <v>0.24</v>
      </c>
      <c r="I86" s="31"/>
      <c r="J86" s="31"/>
      <c r="K86" s="35"/>
    </row>
    <row r="87" spans="2:11" x14ac:dyDescent="0.25">
      <c r="B87" s="8" t="s">
        <v>462</v>
      </c>
      <c r="C87" s="57" t="s">
        <v>463</v>
      </c>
      <c r="D87" s="54" t="s">
        <v>464</v>
      </c>
      <c r="E87" s="6" t="s">
        <v>137</v>
      </c>
      <c r="F87" s="19">
        <v>2273700</v>
      </c>
      <c r="G87" s="24">
        <v>2638.63</v>
      </c>
      <c r="H87" s="24">
        <v>0.23</v>
      </c>
      <c r="I87" s="31"/>
      <c r="J87" s="31"/>
      <c r="K87" s="35"/>
    </row>
    <row r="88" spans="2:11" x14ac:dyDescent="0.25">
      <c r="B88" s="8" t="s">
        <v>769</v>
      </c>
      <c r="C88" s="57" t="s">
        <v>770</v>
      </c>
      <c r="D88" s="54" t="s">
        <v>771</v>
      </c>
      <c r="E88" s="6" t="s">
        <v>83</v>
      </c>
      <c r="F88" s="19">
        <v>88800</v>
      </c>
      <c r="G88" s="24">
        <v>2584.17</v>
      </c>
      <c r="H88" s="24">
        <v>0.23</v>
      </c>
      <c r="I88" s="31"/>
      <c r="J88" s="31"/>
      <c r="K88" s="35"/>
    </row>
    <row r="89" spans="2:11" x14ac:dyDescent="0.25">
      <c r="B89" s="8" t="s">
        <v>527</v>
      </c>
      <c r="C89" s="57" t="s">
        <v>528</v>
      </c>
      <c r="D89" s="54" t="s">
        <v>529</v>
      </c>
      <c r="E89" s="6" t="s">
        <v>125</v>
      </c>
      <c r="F89" s="19">
        <v>2440</v>
      </c>
      <c r="G89" s="24">
        <v>2470.7600000000002</v>
      </c>
      <c r="H89" s="24">
        <v>0.22</v>
      </c>
      <c r="I89" s="31"/>
      <c r="J89" s="31"/>
      <c r="K89" s="35"/>
    </row>
    <row r="90" spans="2:11" x14ac:dyDescent="0.25">
      <c r="B90" s="8" t="s">
        <v>1956</v>
      </c>
      <c r="C90" s="57" t="s">
        <v>1957</v>
      </c>
      <c r="D90" s="54" t="s">
        <v>1958</v>
      </c>
      <c r="E90" s="6" t="s">
        <v>129</v>
      </c>
      <c r="F90" s="19">
        <v>808000</v>
      </c>
      <c r="G90" s="24">
        <v>2398.9499999999998</v>
      </c>
      <c r="H90" s="24">
        <v>0.21</v>
      </c>
      <c r="I90" s="31"/>
      <c r="J90" s="31"/>
      <c r="K90" s="35"/>
    </row>
    <row r="91" spans="2:11" x14ac:dyDescent="0.25">
      <c r="B91" s="8" t="s">
        <v>1959</v>
      </c>
      <c r="C91" s="57" t="s">
        <v>1960</v>
      </c>
      <c r="D91" s="54" t="s">
        <v>1961</v>
      </c>
      <c r="E91" s="6" t="s">
        <v>60</v>
      </c>
      <c r="F91" s="19">
        <v>136200</v>
      </c>
      <c r="G91" s="24">
        <v>2363.34</v>
      </c>
      <c r="H91" s="24">
        <v>0.21</v>
      </c>
      <c r="I91" s="31"/>
      <c r="J91" s="31"/>
      <c r="K91" s="35"/>
    </row>
    <row r="92" spans="2:11" x14ac:dyDescent="0.25">
      <c r="B92" s="8" t="s">
        <v>1962</v>
      </c>
      <c r="C92" s="57" t="s">
        <v>1963</v>
      </c>
      <c r="D92" s="54" t="s">
        <v>1964</v>
      </c>
      <c r="E92" s="6" t="s">
        <v>53</v>
      </c>
      <c r="F92" s="19">
        <v>374400</v>
      </c>
      <c r="G92" s="24">
        <v>2353.48</v>
      </c>
      <c r="H92" s="24">
        <v>0.21</v>
      </c>
      <c r="I92" s="31"/>
      <c r="J92" s="31"/>
      <c r="K92" s="35"/>
    </row>
    <row r="93" spans="2:11" x14ac:dyDescent="0.25">
      <c r="B93" s="8" t="s">
        <v>876</v>
      </c>
      <c r="C93" s="57" t="s">
        <v>705</v>
      </c>
      <c r="D93" s="54" t="s">
        <v>877</v>
      </c>
      <c r="E93" s="6" t="s">
        <v>64</v>
      </c>
      <c r="F93" s="19">
        <v>171000</v>
      </c>
      <c r="G93" s="24">
        <v>2350.65</v>
      </c>
      <c r="H93" s="24">
        <v>0.21</v>
      </c>
      <c r="I93" s="31"/>
      <c r="J93" s="31"/>
      <c r="K93" s="35"/>
    </row>
    <row r="94" spans="2:11" x14ac:dyDescent="0.25">
      <c r="B94" s="8" t="s">
        <v>516</v>
      </c>
      <c r="C94" s="57" t="s">
        <v>517</v>
      </c>
      <c r="D94" s="54" t="s">
        <v>518</v>
      </c>
      <c r="E94" s="6" t="s">
        <v>118</v>
      </c>
      <c r="F94" s="19">
        <v>10240</v>
      </c>
      <c r="G94" s="24">
        <v>2344.38</v>
      </c>
      <c r="H94" s="24">
        <v>0.21</v>
      </c>
      <c r="I94" s="31"/>
      <c r="J94" s="31"/>
      <c r="K94" s="35"/>
    </row>
    <row r="95" spans="2:11" x14ac:dyDescent="0.25">
      <c r="B95" s="8" t="s">
        <v>94</v>
      </c>
      <c r="C95" s="57" t="s">
        <v>95</v>
      </c>
      <c r="D95" s="54" t="s">
        <v>96</v>
      </c>
      <c r="E95" s="6" t="s">
        <v>83</v>
      </c>
      <c r="F95" s="19">
        <v>23800</v>
      </c>
      <c r="G95" s="24">
        <v>2329.79</v>
      </c>
      <c r="H95" s="24">
        <v>0.21</v>
      </c>
      <c r="I95" s="31"/>
      <c r="J95" s="31"/>
      <c r="K95" s="35"/>
    </row>
    <row r="96" spans="2:11" x14ac:dyDescent="0.25">
      <c r="B96" s="8" t="s">
        <v>229</v>
      </c>
      <c r="C96" s="57" t="s">
        <v>230</v>
      </c>
      <c r="D96" s="54" t="s">
        <v>231</v>
      </c>
      <c r="E96" s="6" t="s">
        <v>232</v>
      </c>
      <c r="F96" s="19">
        <v>259350</v>
      </c>
      <c r="G96" s="24">
        <v>2279.04</v>
      </c>
      <c r="H96" s="24">
        <v>0.2</v>
      </c>
      <c r="I96" s="31"/>
      <c r="J96" s="31"/>
      <c r="K96" s="35"/>
    </row>
    <row r="97" spans="2:11" x14ac:dyDescent="0.25">
      <c r="B97" s="8" t="s">
        <v>1965</v>
      </c>
      <c r="C97" s="57" t="s">
        <v>1966</v>
      </c>
      <c r="D97" s="54" t="s">
        <v>1967</v>
      </c>
      <c r="E97" s="6" t="s">
        <v>252</v>
      </c>
      <c r="F97" s="19">
        <v>101200</v>
      </c>
      <c r="G97" s="24">
        <v>2275.38</v>
      </c>
      <c r="H97" s="24">
        <v>0.2</v>
      </c>
      <c r="I97" s="31"/>
      <c r="J97" s="31"/>
      <c r="K97" s="35"/>
    </row>
    <row r="98" spans="2:11" x14ac:dyDescent="0.25">
      <c r="B98" s="8" t="s">
        <v>905</v>
      </c>
      <c r="C98" s="57" t="s">
        <v>906</v>
      </c>
      <c r="D98" s="54" t="s">
        <v>907</v>
      </c>
      <c r="E98" s="6" t="s">
        <v>137</v>
      </c>
      <c r="F98" s="19">
        <v>2610000</v>
      </c>
      <c r="G98" s="24">
        <v>2141.5100000000002</v>
      </c>
      <c r="H98" s="24">
        <v>0.19</v>
      </c>
      <c r="I98" s="31"/>
      <c r="J98" s="31"/>
      <c r="K98" s="35"/>
    </row>
    <row r="99" spans="2:11" x14ac:dyDescent="0.25">
      <c r="B99" s="8" t="s">
        <v>1968</v>
      </c>
      <c r="C99" s="57" t="s">
        <v>1969</v>
      </c>
      <c r="D99" s="54" t="s">
        <v>1970</v>
      </c>
      <c r="E99" s="6" t="s">
        <v>100</v>
      </c>
      <c r="F99" s="19">
        <v>60300</v>
      </c>
      <c r="G99" s="24">
        <v>2141.34</v>
      </c>
      <c r="H99" s="24">
        <v>0.19</v>
      </c>
      <c r="I99" s="31"/>
      <c r="J99" s="31"/>
      <c r="K99" s="35"/>
    </row>
    <row r="100" spans="2:11" x14ac:dyDescent="0.25">
      <c r="B100" s="8" t="s">
        <v>1971</v>
      </c>
      <c r="C100" s="57" t="s">
        <v>1972</v>
      </c>
      <c r="D100" s="54" t="s">
        <v>1973</v>
      </c>
      <c r="E100" s="6" t="s">
        <v>100</v>
      </c>
      <c r="F100" s="19">
        <v>105329</v>
      </c>
      <c r="G100" s="24">
        <v>2088.1999999999998</v>
      </c>
      <c r="H100" s="24">
        <v>0.19</v>
      </c>
      <c r="I100" s="31"/>
      <c r="J100" s="31"/>
      <c r="K100" s="35"/>
    </row>
    <row r="101" spans="2:11" x14ac:dyDescent="0.25">
      <c r="B101" s="8" t="s">
        <v>1760</v>
      </c>
      <c r="C101" s="57" t="s">
        <v>1761</v>
      </c>
      <c r="D101" s="54" t="s">
        <v>1762</v>
      </c>
      <c r="E101" s="6" t="s">
        <v>162</v>
      </c>
      <c r="F101" s="19">
        <v>201600</v>
      </c>
      <c r="G101" s="24">
        <v>1985.36</v>
      </c>
      <c r="H101" s="24">
        <v>0.18</v>
      </c>
      <c r="I101" s="31"/>
      <c r="J101" s="31"/>
      <c r="K101" s="35"/>
    </row>
    <row r="102" spans="2:11" x14ac:dyDescent="0.25">
      <c r="B102" s="8" t="s">
        <v>1974</v>
      </c>
      <c r="C102" s="57" t="s">
        <v>1975</v>
      </c>
      <c r="D102" s="54" t="s">
        <v>1976</v>
      </c>
      <c r="E102" s="6" t="s">
        <v>228</v>
      </c>
      <c r="F102" s="19">
        <v>130000</v>
      </c>
      <c r="G102" s="24">
        <v>1941.03</v>
      </c>
      <c r="H102" s="24">
        <v>0.17</v>
      </c>
      <c r="I102" s="31"/>
      <c r="J102" s="31"/>
      <c r="K102" s="35"/>
    </row>
    <row r="103" spans="2:11" x14ac:dyDescent="0.25">
      <c r="B103" s="8" t="s">
        <v>1881</v>
      </c>
      <c r="C103" s="57" t="s">
        <v>1882</v>
      </c>
      <c r="D103" s="54" t="s">
        <v>1883</v>
      </c>
      <c r="E103" s="6" t="s">
        <v>125</v>
      </c>
      <c r="F103" s="19">
        <v>2257800</v>
      </c>
      <c r="G103" s="24">
        <v>1934.93</v>
      </c>
      <c r="H103" s="24">
        <v>0.17</v>
      </c>
      <c r="I103" s="31"/>
      <c r="J103" s="31"/>
      <c r="K103" s="35"/>
    </row>
    <row r="104" spans="2:11" x14ac:dyDescent="0.25">
      <c r="B104" s="8" t="s">
        <v>1977</v>
      </c>
      <c r="C104" s="57" t="s">
        <v>1978</v>
      </c>
      <c r="D104" s="54" t="s">
        <v>1979</v>
      </c>
      <c r="E104" s="6" t="s">
        <v>152</v>
      </c>
      <c r="F104" s="19">
        <v>106400</v>
      </c>
      <c r="G104" s="24">
        <v>1877.06</v>
      </c>
      <c r="H104" s="24">
        <v>0.17</v>
      </c>
      <c r="I104" s="31"/>
      <c r="J104" s="31"/>
      <c r="K104" s="35"/>
    </row>
    <row r="105" spans="2:11" x14ac:dyDescent="0.25">
      <c r="B105" s="8" t="s">
        <v>222</v>
      </c>
      <c r="C105" s="57" t="s">
        <v>223</v>
      </c>
      <c r="D105" s="54" t="s">
        <v>224</v>
      </c>
      <c r="E105" s="6" t="s">
        <v>75</v>
      </c>
      <c r="F105" s="19">
        <v>100800</v>
      </c>
      <c r="G105" s="24">
        <v>1828.21</v>
      </c>
      <c r="H105" s="24">
        <v>0.16</v>
      </c>
      <c r="I105" s="31"/>
      <c r="J105" s="31"/>
      <c r="K105" s="35"/>
    </row>
    <row r="106" spans="2:11" x14ac:dyDescent="0.25">
      <c r="B106" s="8" t="s">
        <v>200</v>
      </c>
      <c r="C106" s="57" t="s">
        <v>201</v>
      </c>
      <c r="D106" s="54" t="s">
        <v>202</v>
      </c>
      <c r="E106" s="6" t="s">
        <v>148</v>
      </c>
      <c r="F106" s="19">
        <v>456000</v>
      </c>
      <c r="G106" s="24">
        <v>1789.8</v>
      </c>
      <c r="H106" s="24">
        <v>0.16</v>
      </c>
      <c r="I106" s="31"/>
      <c r="J106" s="31"/>
      <c r="K106" s="35"/>
    </row>
    <row r="107" spans="2:11" x14ac:dyDescent="0.25">
      <c r="B107" s="8" t="s">
        <v>790</v>
      </c>
      <c r="C107" s="57" t="s">
        <v>791</v>
      </c>
      <c r="D107" s="54" t="s">
        <v>792</v>
      </c>
      <c r="E107" s="6" t="s">
        <v>83</v>
      </c>
      <c r="F107" s="19">
        <v>38000</v>
      </c>
      <c r="G107" s="24">
        <v>1782.79</v>
      </c>
      <c r="H107" s="24">
        <v>0.16</v>
      </c>
      <c r="I107" s="31"/>
      <c r="J107" s="31"/>
      <c r="K107" s="35"/>
    </row>
    <row r="108" spans="2:11" x14ac:dyDescent="0.25">
      <c r="B108" s="8" t="s">
        <v>1980</v>
      </c>
      <c r="C108" s="57" t="s">
        <v>1981</v>
      </c>
      <c r="D108" s="54" t="s">
        <v>1982</v>
      </c>
      <c r="E108" s="6" t="s">
        <v>60</v>
      </c>
      <c r="F108" s="19">
        <v>901800</v>
      </c>
      <c r="G108" s="24">
        <v>1770.23</v>
      </c>
      <c r="H108" s="24">
        <v>0.16</v>
      </c>
      <c r="I108" s="31"/>
      <c r="J108" s="31"/>
      <c r="K108" s="35"/>
    </row>
    <row r="109" spans="2:11" x14ac:dyDescent="0.25">
      <c r="B109" s="8" t="s">
        <v>1983</v>
      </c>
      <c r="C109" s="57" t="s">
        <v>1984</v>
      </c>
      <c r="D109" s="54" t="s">
        <v>1985</v>
      </c>
      <c r="E109" s="6" t="s">
        <v>386</v>
      </c>
      <c r="F109" s="19">
        <v>380000</v>
      </c>
      <c r="G109" s="24">
        <v>1767.19</v>
      </c>
      <c r="H109" s="24">
        <v>0.16</v>
      </c>
      <c r="I109" s="31"/>
      <c r="J109" s="31"/>
      <c r="K109" s="35"/>
    </row>
    <row r="110" spans="2:11" x14ac:dyDescent="0.25">
      <c r="B110" s="8" t="s">
        <v>1986</v>
      </c>
      <c r="C110" s="57" t="s">
        <v>1987</v>
      </c>
      <c r="D110" s="54" t="s">
        <v>1988</v>
      </c>
      <c r="E110" s="6" t="s">
        <v>53</v>
      </c>
      <c r="F110" s="19">
        <v>482000</v>
      </c>
      <c r="G110" s="24">
        <v>1729.9</v>
      </c>
      <c r="H110" s="24">
        <v>0.15</v>
      </c>
      <c r="I110" s="31"/>
      <c r="J110" s="31"/>
      <c r="K110" s="35"/>
    </row>
    <row r="111" spans="2:11" x14ac:dyDescent="0.25">
      <c r="B111" s="8" t="s">
        <v>80</v>
      </c>
      <c r="C111" s="57" t="s">
        <v>81</v>
      </c>
      <c r="D111" s="54" t="s">
        <v>82</v>
      </c>
      <c r="E111" s="6" t="s">
        <v>83</v>
      </c>
      <c r="F111" s="19">
        <v>112700</v>
      </c>
      <c r="G111" s="24">
        <v>1638.21</v>
      </c>
      <c r="H111" s="24">
        <v>0.15</v>
      </c>
      <c r="I111" s="31"/>
      <c r="J111" s="31"/>
      <c r="K111" s="35"/>
    </row>
    <row r="112" spans="2:11" x14ac:dyDescent="0.25">
      <c r="B112" s="8" t="s">
        <v>1989</v>
      </c>
      <c r="C112" s="57" t="s">
        <v>1150</v>
      </c>
      <c r="D112" s="54" t="s">
        <v>1990</v>
      </c>
      <c r="E112" s="6" t="s">
        <v>60</v>
      </c>
      <c r="F112" s="19">
        <v>744000</v>
      </c>
      <c r="G112" s="24">
        <v>1606.3</v>
      </c>
      <c r="H112" s="24">
        <v>0.14000000000000001</v>
      </c>
      <c r="I112" s="31"/>
      <c r="J112" s="31"/>
      <c r="K112" s="35"/>
    </row>
    <row r="113" spans="2:11" x14ac:dyDescent="0.25">
      <c r="B113" s="8" t="s">
        <v>1754</v>
      </c>
      <c r="C113" s="57" t="s">
        <v>1755</v>
      </c>
      <c r="D113" s="54" t="s">
        <v>1756</v>
      </c>
      <c r="E113" s="6" t="s">
        <v>433</v>
      </c>
      <c r="F113" s="19">
        <v>40500</v>
      </c>
      <c r="G113" s="24">
        <v>1588.31</v>
      </c>
      <c r="H113" s="24">
        <v>0.14000000000000001</v>
      </c>
      <c r="I113" s="31"/>
      <c r="J113" s="31"/>
      <c r="K113" s="35"/>
    </row>
    <row r="114" spans="2:11" x14ac:dyDescent="0.25">
      <c r="B114" s="8" t="s">
        <v>465</v>
      </c>
      <c r="C114" s="57" t="s">
        <v>466</v>
      </c>
      <c r="D114" s="54" t="s">
        <v>467</v>
      </c>
      <c r="E114" s="6" t="s">
        <v>125</v>
      </c>
      <c r="F114" s="19">
        <v>669600</v>
      </c>
      <c r="G114" s="24">
        <v>1584.94</v>
      </c>
      <c r="H114" s="24">
        <v>0.14000000000000001</v>
      </c>
      <c r="I114" s="31"/>
      <c r="J114" s="31"/>
      <c r="K114" s="35"/>
    </row>
    <row r="115" spans="2:11" x14ac:dyDescent="0.25">
      <c r="B115" s="8" t="s">
        <v>275</v>
      </c>
      <c r="C115" s="57" t="s">
        <v>276</v>
      </c>
      <c r="D115" s="54" t="s">
        <v>277</v>
      </c>
      <c r="E115" s="6" t="s">
        <v>179</v>
      </c>
      <c r="F115" s="19">
        <v>239000</v>
      </c>
      <c r="G115" s="24">
        <v>1581.7</v>
      </c>
      <c r="H115" s="24">
        <v>0.14000000000000001</v>
      </c>
      <c r="I115" s="31"/>
      <c r="J115" s="31"/>
      <c r="K115" s="35"/>
    </row>
    <row r="116" spans="2:11" x14ac:dyDescent="0.25">
      <c r="B116" s="8" t="s">
        <v>166</v>
      </c>
      <c r="C116" s="57" t="s">
        <v>167</v>
      </c>
      <c r="D116" s="54" t="s">
        <v>168</v>
      </c>
      <c r="E116" s="6" t="s">
        <v>114</v>
      </c>
      <c r="F116" s="19">
        <v>44000</v>
      </c>
      <c r="G116" s="24">
        <v>1479.3</v>
      </c>
      <c r="H116" s="24">
        <v>0.13</v>
      </c>
      <c r="I116" s="31"/>
      <c r="J116" s="31"/>
      <c r="K116" s="35"/>
    </row>
    <row r="117" spans="2:11" x14ac:dyDescent="0.25">
      <c r="B117" s="8" t="s">
        <v>1850</v>
      </c>
      <c r="C117" s="57" t="s">
        <v>1851</v>
      </c>
      <c r="D117" s="54" t="s">
        <v>1852</v>
      </c>
      <c r="E117" s="6" t="s">
        <v>304</v>
      </c>
      <c r="F117" s="19">
        <v>61875</v>
      </c>
      <c r="G117" s="24">
        <v>1416.6</v>
      </c>
      <c r="H117" s="24">
        <v>0.13</v>
      </c>
      <c r="I117" s="31"/>
      <c r="J117" s="31"/>
      <c r="K117" s="35"/>
    </row>
    <row r="118" spans="2:11" x14ac:dyDescent="0.25">
      <c r="B118" s="8" t="s">
        <v>169</v>
      </c>
      <c r="C118" s="57" t="s">
        <v>170</v>
      </c>
      <c r="D118" s="54" t="s">
        <v>171</v>
      </c>
      <c r="E118" s="6" t="s">
        <v>172</v>
      </c>
      <c r="F118" s="19">
        <v>97273</v>
      </c>
      <c r="G118" s="24">
        <v>1336</v>
      </c>
      <c r="H118" s="24">
        <v>0.12</v>
      </c>
      <c r="I118" s="31"/>
      <c r="J118" s="31"/>
      <c r="K118" s="35"/>
    </row>
    <row r="119" spans="2:11" x14ac:dyDescent="0.25">
      <c r="B119" s="8" t="s">
        <v>986</v>
      </c>
      <c r="C119" s="57" t="s">
        <v>987</v>
      </c>
      <c r="D119" s="54" t="s">
        <v>988</v>
      </c>
      <c r="E119" s="6" t="s">
        <v>83</v>
      </c>
      <c r="F119" s="19">
        <v>37275</v>
      </c>
      <c r="G119" s="24">
        <v>1334.48</v>
      </c>
      <c r="H119" s="24">
        <v>0.12</v>
      </c>
      <c r="I119" s="31"/>
      <c r="J119" s="31"/>
      <c r="K119" s="35"/>
    </row>
    <row r="120" spans="2:11" x14ac:dyDescent="0.25">
      <c r="B120" s="8" t="s">
        <v>983</v>
      </c>
      <c r="C120" s="57" t="s">
        <v>984</v>
      </c>
      <c r="D120" s="54" t="s">
        <v>985</v>
      </c>
      <c r="E120" s="6" t="s">
        <v>503</v>
      </c>
      <c r="F120" s="19">
        <v>144900</v>
      </c>
      <c r="G120" s="24">
        <v>1247.44</v>
      </c>
      <c r="H120" s="24">
        <v>0.11</v>
      </c>
      <c r="I120" s="31"/>
      <c r="J120" s="31"/>
      <c r="K120" s="35"/>
    </row>
    <row r="121" spans="2:11" x14ac:dyDescent="0.25">
      <c r="B121" s="8" t="s">
        <v>870</v>
      </c>
      <c r="C121" s="57" t="s">
        <v>871</v>
      </c>
      <c r="D121" s="54" t="s">
        <v>872</v>
      </c>
      <c r="E121" s="6" t="s">
        <v>433</v>
      </c>
      <c r="F121" s="19">
        <v>129500</v>
      </c>
      <c r="G121" s="24">
        <v>1228.18</v>
      </c>
      <c r="H121" s="24">
        <v>0.11</v>
      </c>
      <c r="I121" s="31"/>
      <c r="J121" s="31"/>
      <c r="K121" s="35"/>
    </row>
    <row r="122" spans="2:11" x14ac:dyDescent="0.25">
      <c r="B122" s="8" t="s">
        <v>330</v>
      </c>
      <c r="C122" s="57" t="s">
        <v>331</v>
      </c>
      <c r="D122" s="54" t="s">
        <v>332</v>
      </c>
      <c r="E122" s="6" t="s">
        <v>75</v>
      </c>
      <c r="F122" s="19">
        <v>4850</v>
      </c>
      <c r="G122" s="24">
        <v>1158.49</v>
      </c>
      <c r="H122" s="24">
        <v>0.1</v>
      </c>
      <c r="I122" s="31"/>
      <c r="J122" s="31"/>
      <c r="K122" s="35"/>
    </row>
    <row r="123" spans="2:11" x14ac:dyDescent="0.25">
      <c r="B123" s="8" t="s">
        <v>259</v>
      </c>
      <c r="C123" s="57" t="s">
        <v>260</v>
      </c>
      <c r="D123" s="54" t="s">
        <v>261</v>
      </c>
      <c r="E123" s="6" t="s">
        <v>100</v>
      </c>
      <c r="F123" s="19">
        <v>137000</v>
      </c>
      <c r="G123" s="24">
        <v>1146.42</v>
      </c>
      <c r="H123" s="24">
        <v>0.1</v>
      </c>
      <c r="I123" s="31"/>
      <c r="J123" s="31"/>
      <c r="K123" s="35"/>
    </row>
    <row r="124" spans="2:11" x14ac:dyDescent="0.25">
      <c r="B124" s="8" t="s">
        <v>847</v>
      </c>
      <c r="C124" s="57" t="s">
        <v>848</v>
      </c>
      <c r="D124" s="54" t="s">
        <v>849</v>
      </c>
      <c r="E124" s="6" t="s">
        <v>129</v>
      </c>
      <c r="F124" s="19">
        <v>190800</v>
      </c>
      <c r="G124" s="24">
        <v>1112.46</v>
      </c>
      <c r="H124" s="24">
        <v>0.1</v>
      </c>
      <c r="I124" s="31"/>
      <c r="J124" s="31"/>
      <c r="K124" s="35"/>
    </row>
    <row r="125" spans="2:11" x14ac:dyDescent="0.25">
      <c r="B125" s="8" t="s">
        <v>1991</v>
      </c>
      <c r="C125" s="57" t="s">
        <v>1992</v>
      </c>
      <c r="D125" s="54" t="s">
        <v>1993</v>
      </c>
      <c r="E125" s="6" t="s">
        <v>129</v>
      </c>
      <c r="F125" s="19">
        <v>299200</v>
      </c>
      <c r="G125" s="24">
        <v>1097.02</v>
      </c>
      <c r="H125" s="24">
        <v>0.1</v>
      </c>
      <c r="I125" s="31"/>
      <c r="J125" s="31"/>
      <c r="K125" s="35"/>
    </row>
    <row r="126" spans="2:11" x14ac:dyDescent="0.25">
      <c r="B126" s="8" t="s">
        <v>115</v>
      </c>
      <c r="C126" s="57" t="s">
        <v>116</v>
      </c>
      <c r="D126" s="54" t="s">
        <v>117</v>
      </c>
      <c r="E126" s="6" t="s">
        <v>118</v>
      </c>
      <c r="F126" s="19">
        <v>21000</v>
      </c>
      <c r="G126" s="24">
        <v>1055.1600000000001</v>
      </c>
      <c r="H126" s="24">
        <v>0.09</v>
      </c>
      <c r="I126" s="31"/>
      <c r="J126" s="31"/>
      <c r="K126" s="35"/>
    </row>
    <row r="127" spans="2:11" x14ac:dyDescent="0.25">
      <c r="B127" s="8" t="s">
        <v>336</v>
      </c>
      <c r="C127" s="57" t="s">
        <v>337</v>
      </c>
      <c r="D127" s="54" t="s">
        <v>338</v>
      </c>
      <c r="E127" s="6" t="s">
        <v>323</v>
      </c>
      <c r="F127" s="19">
        <v>114800</v>
      </c>
      <c r="G127" s="24">
        <v>1047.21</v>
      </c>
      <c r="H127" s="24">
        <v>0.09</v>
      </c>
      <c r="I127" s="31"/>
      <c r="J127" s="31"/>
      <c r="K127" s="35"/>
    </row>
    <row r="128" spans="2:11" x14ac:dyDescent="0.25">
      <c r="B128" s="8" t="s">
        <v>65</v>
      </c>
      <c r="C128" s="57" t="s">
        <v>66</v>
      </c>
      <c r="D128" s="54" t="s">
        <v>67</v>
      </c>
      <c r="E128" s="6" t="s">
        <v>64</v>
      </c>
      <c r="F128" s="19">
        <v>105000</v>
      </c>
      <c r="G128" s="24">
        <v>1036.82</v>
      </c>
      <c r="H128" s="24">
        <v>0.09</v>
      </c>
      <c r="I128" s="31"/>
      <c r="J128" s="31"/>
      <c r="K128" s="35"/>
    </row>
    <row r="129" spans="2:11" x14ac:dyDescent="0.25">
      <c r="B129" s="8" t="s">
        <v>1994</v>
      </c>
      <c r="C129" s="57" t="s">
        <v>1995</v>
      </c>
      <c r="D129" s="54" t="s">
        <v>1996</v>
      </c>
      <c r="E129" s="6" t="s">
        <v>304</v>
      </c>
      <c r="F129" s="19">
        <v>204000</v>
      </c>
      <c r="G129" s="24">
        <v>1027.3399999999999</v>
      </c>
      <c r="H129" s="24">
        <v>0.09</v>
      </c>
      <c r="I129" s="31"/>
      <c r="J129" s="31"/>
      <c r="K129" s="35"/>
    </row>
    <row r="130" spans="2:11" x14ac:dyDescent="0.25">
      <c r="B130" s="8" t="s">
        <v>1789</v>
      </c>
      <c r="C130" s="57" t="s">
        <v>1790</v>
      </c>
      <c r="D130" s="54" t="s">
        <v>1791</v>
      </c>
      <c r="E130" s="6" t="s">
        <v>152</v>
      </c>
      <c r="F130" s="19">
        <v>21000</v>
      </c>
      <c r="G130" s="24">
        <v>941.57</v>
      </c>
      <c r="H130" s="24">
        <v>0.08</v>
      </c>
      <c r="I130" s="31"/>
      <c r="J130" s="31"/>
      <c r="K130" s="35"/>
    </row>
    <row r="131" spans="2:11" x14ac:dyDescent="0.25">
      <c r="B131" s="8" t="s">
        <v>1997</v>
      </c>
      <c r="C131" s="57" t="s">
        <v>1998</v>
      </c>
      <c r="D131" s="54" t="s">
        <v>1999</v>
      </c>
      <c r="E131" s="6" t="s">
        <v>232</v>
      </c>
      <c r="F131" s="19">
        <v>58000</v>
      </c>
      <c r="G131" s="24">
        <v>924.9</v>
      </c>
      <c r="H131" s="24">
        <v>0.08</v>
      </c>
      <c r="I131" s="31"/>
      <c r="J131" s="31"/>
      <c r="K131" s="35"/>
    </row>
    <row r="132" spans="2:11" x14ac:dyDescent="0.25">
      <c r="B132" s="8" t="s">
        <v>2000</v>
      </c>
      <c r="C132" s="57" t="s">
        <v>2001</v>
      </c>
      <c r="D132" s="54" t="s">
        <v>2002</v>
      </c>
      <c r="E132" s="6" t="s">
        <v>125</v>
      </c>
      <c r="F132" s="19">
        <v>36900</v>
      </c>
      <c r="G132" s="24">
        <v>874.68</v>
      </c>
      <c r="H132" s="24">
        <v>0.08</v>
      </c>
      <c r="I132" s="31"/>
      <c r="J132" s="31"/>
      <c r="K132" s="35"/>
    </row>
    <row r="133" spans="2:11" x14ac:dyDescent="0.25">
      <c r="B133" s="8" t="s">
        <v>2003</v>
      </c>
      <c r="C133" s="57" t="s">
        <v>2004</v>
      </c>
      <c r="D133" s="54" t="s">
        <v>2005</v>
      </c>
      <c r="E133" s="6" t="s">
        <v>228</v>
      </c>
      <c r="F133" s="19">
        <v>114000</v>
      </c>
      <c r="G133" s="24">
        <v>872.16</v>
      </c>
      <c r="H133" s="24">
        <v>0.08</v>
      </c>
      <c r="I133" s="31"/>
      <c r="J133" s="31"/>
      <c r="K133" s="35"/>
    </row>
    <row r="134" spans="2:11" x14ac:dyDescent="0.25">
      <c r="B134" s="8" t="s">
        <v>920</v>
      </c>
      <c r="C134" s="57" t="s">
        <v>921</v>
      </c>
      <c r="D134" s="54" t="s">
        <v>922</v>
      </c>
      <c r="E134" s="6" t="s">
        <v>129</v>
      </c>
      <c r="F134" s="19">
        <v>114400</v>
      </c>
      <c r="G134" s="24">
        <v>832.09</v>
      </c>
      <c r="H134" s="24">
        <v>7.0000000000000007E-2</v>
      </c>
      <c r="I134" s="31"/>
      <c r="J134" s="31"/>
      <c r="K134" s="35"/>
    </row>
    <row r="135" spans="2:11" x14ac:dyDescent="0.25">
      <c r="B135" s="8" t="s">
        <v>2006</v>
      </c>
      <c r="C135" s="57" t="s">
        <v>1136</v>
      </c>
      <c r="D135" s="54" t="s">
        <v>2007</v>
      </c>
      <c r="E135" s="6" t="s">
        <v>60</v>
      </c>
      <c r="F135" s="19">
        <v>104325</v>
      </c>
      <c r="G135" s="24">
        <v>810.97</v>
      </c>
      <c r="H135" s="24">
        <v>7.0000000000000007E-2</v>
      </c>
      <c r="I135" s="31"/>
      <c r="J135" s="31"/>
      <c r="K135" s="35"/>
    </row>
    <row r="136" spans="2:11" x14ac:dyDescent="0.25">
      <c r="B136" s="8" t="s">
        <v>272</v>
      </c>
      <c r="C136" s="57" t="s">
        <v>273</v>
      </c>
      <c r="D136" s="54" t="s">
        <v>274</v>
      </c>
      <c r="E136" s="6" t="s">
        <v>129</v>
      </c>
      <c r="F136" s="19">
        <v>42500</v>
      </c>
      <c r="G136" s="24">
        <v>809.6</v>
      </c>
      <c r="H136" s="24">
        <v>7.0000000000000007E-2</v>
      </c>
      <c r="I136" s="31"/>
      <c r="J136" s="31"/>
      <c r="K136" s="35"/>
    </row>
    <row r="137" spans="2:11" x14ac:dyDescent="0.25">
      <c r="B137" s="8" t="s">
        <v>524</v>
      </c>
      <c r="C137" s="57" t="s">
        <v>525</v>
      </c>
      <c r="D137" s="54" t="s">
        <v>526</v>
      </c>
      <c r="E137" s="6" t="s">
        <v>60</v>
      </c>
      <c r="F137" s="19">
        <v>11000</v>
      </c>
      <c r="G137" s="24">
        <v>787.67</v>
      </c>
      <c r="H137" s="24">
        <v>7.0000000000000007E-2</v>
      </c>
      <c r="I137" s="31"/>
      <c r="J137" s="31"/>
      <c r="K137" s="35"/>
    </row>
    <row r="138" spans="2:11" x14ac:dyDescent="0.25">
      <c r="B138" s="8" t="s">
        <v>97</v>
      </c>
      <c r="C138" s="57" t="s">
        <v>98</v>
      </c>
      <c r="D138" s="54" t="s">
        <v>99</v>
      </c>
      <c r="E138" s="6" t="s">
        <v>100</v>
      </c>
      <c r="F138" s="19">
        <v>37800</v>
      </c>
      <c r="G138" s="24">
        <v>734.49</v>
      </c>
      <c r="H138" s="24">
        <v>7.0000000000000007E-2</v>
      </c>
      <c r="I138" s="31"/>
      <c r="J138" s="31"/>
      <c r="K138" s="35"/>
    </row>
    <row r="139" spans="2:11" x14ac:dyDescent="0.25">
      <c r="B139" s="8" t="s">
        <v>243</v>
      </c>
      <c r="C139" s="57" t="s">
        <v>244</v>
      </c>
      <c r="D139" s="54" t="s">
        <v>245</v>
      </c>
      <c r="E139" s="6" t="s">
        <v>129</v>
      </c>
      <c r="F139" s="19">
        <v>20800</v>
      </c>
      <c r="G139" s="24">
        <v>730.67</v>
      </c>
      <c r="H139" s="24">
        <v>7.0000000000000007E-2</v>
      </c>
      <c r="I139" s="31"/>
      <c r="J139" s="31"/>
      <c r="K139" s="35"/>
    </row>
    <row r="140" spans="2:11" x14ac:dyDescent="0.25">
      <c r="B140" s="8" t="s">
        <v>2008</v>
      </c>
      <c r="C140" s="57" t="s">
        <v>2009</v>
      </c>
      <c r="D140" s="54" t="s">
        <v>2010</v>
      </c>
      <c r="E140" s="6" t="s">
        <v>60</v>
      </c>
      <c r="F140" s="19">
        <v>571136</v>
      </c>
      <c r="G140" s="24">
        <v>729.34</v>
      </c>
      <c r="H140" s="24">
        <v>0.06</v>
      </c>
      <c r="I140" s="31"/>
      <c r="J140" s="31"/>
      <c r="K140" s="35"/>
    </row>
    <row r="141" spans="2:11" x14ac:dyDescent="0.25">
      <c r="B141" s="8" t="s">
        <v>2011</v>
      </c>
      <c r="C141" s="57" t="s">
        <v>2012</v>
      </c>
      <c r="D141" s="54" t="s">
        <v>2013</v>
      </c>
      <c r="E141" s="6" t="s">
        <v>386</v>
      </c>
      <c r="F141" s="19">
        <v>66400</v>
      </c>
      <c r="G141" s="24">
        <v>696.2</v>
      </c>
      <c r="H141" s="24">
        <v>0.06</v>
      </c>
      <c r="I141" s="31"/>
      <c r="J141" s="31"/>
      <c r="K141" s="35"/>
    </row>
    <row r="142" spans="2:11" x14ac:dyDescent="0.25">
      <c r="B142" s="8" t="s">
        <v>2014</v>
      </c>
      <c r="C142" s="57" t="s">
        <v>2015</v>
      </c>
      <c r="D142" s="54" t="s">
        <v>2016</v>
      </c>
      <c r="E142" s="6" t="s">
        <v>148</v>
      </c>
      <c r="F142" s="19">
        <v>271600</v>
      </c>
      <c r="G142" s="24">
        <v>689.73</v>
      </c>
      <c r="H142" s="24">
        <v>0.06</v>
      </c>
      <c r="I142" s="31"/>
      <c r="J142" s="31"/>
      <c r="K142" s="35"/>
    </row>
    <row r="143" spans="2:11" x14ac:dyDescent="0.25">
      <c r="B143" s="8" t="s">
        <v>2017</v>
      </c>
      <c r="C143" s="57" t="s">
        <v>2018</v>
      </c>
      <c r="D143" s="54" t="s">
        <v>2019</v>
      </c>
      <c r="E143" s="6" t="s">
        <v>242</v>
      </c>
      <c r="F143" s="19">
        <v>115000</v>
      </c>
      <c r="G143" s="24">
        <v>658.89</v>
      </c>
      <c r="H143" s="24">
        <v>0.06</v>
      </c>
      <c r="I143" s="31"/>
      <c r="J143" s="31"/>
      <c r="K143" s="35"/>
    </row>
    <row r="144" spans="2:11" x14ac:dyDescent="0.25">
      <c r="B144" s="8" t="s">
        <v>421</v>
      </c>
      <c r="C144" s="57" t="s">
        <v>422</v>
      </c>
      <c r="D144" s="54" t="s">
        <v>423</v>
      </c>
      <c r="E144" s="6" t="s">
        <v>162</v>
      </c>
      <c r="F144" s="19">
        <v>130350</v>
      </c>
      <c r="G144" s="24">
        <v>639.42999999999995</v>
      </c>
      <c r="H144" s="24">
        <v>0.06</v>
      </c>
      <c r="I144" s="31"/>
      <c r="J144" s="31"/>
      <c r="K144" s="35"/>
    </row>
    <row r="145" spans="2:11" x14ac:dyDescent="0.25">
      <c r="B145" s="8" t="s">
        <v>1823</v>
      </c>
      <c r="C145" s="57" t="s">
        <v>1824</v>
      </c>
      <c r="D145" s="54" t="s">
        <v>1825</v>
      </c>
      <c r="E145" s="6" t="s">
        <v>206</v>
      </c>
      <c r="F145" s="19">
        <v>216000</v>
      </c>
      <c r="G145" s="24">
        <v>591.52</v>
      </c>
      <c r="H145" s="24">
        <v>0.05</v>
      </c>
      <c r="I145" s="31"/>
      <c r="J145" s="31"/>
      <c r="K145" s="35"/>
    </row>
    <row r="146" spans="2:11" x14ac:dyDescent="0.25">
      <c r="B146" s="8" t="s">
        <v>908</v>
      </c>
      <c r="C146" s="57" t="s">
        <v>909</v>
      </c>
      <c r="D146" s="54" t="s">
        <v>910</v>
      </c>
      <c r="E146" s="6" t="s">
        <v>242</v>
      </c>
      <c r="F146" s="19">
        <v>33250</v>
      </c>
      <c r="G146" s="24">
        <v>561.29</v>
      </c>
      <c r="H146" s="24">
        <v>0.05</v>
      </c>
      <c r="I146" s="31"/>
      <c r="J146" s="31"/>
      <c r="K146" s="35"/>
    </row>
    <row r="147" spans="2:11" x14ac:dyDescent="0.25">
      <c r="B147" s="8" t="s">
        <v>440</v>
      </c>
      <c r="C147" s="57" t="s">
        <v>441</v>
      </c>
      <c r="D147" s="54" t="s">
        <v>442</v>
      </c>
      <c r="E147" s="6" t="s">
        <v>242</v>
      </c>
      <c r="F147" s="19">
        <v>51000</v>
      </c>
      <c r="G147" s="24">
        <v>551.30999999999995</v>
      </c>
      <c r="H147" s="24">
        <v>0.05</v>
      </c>
      <c r="I147" s="31"/>
      <c r="J147" s="31"/>
      <c r="K147" s="35"/>
    </row>
    <row r="148" spans="2:11" x14ac:dyDescent="0.25">
      <c r="B148" s="8" t="s">
        <v>2020</v>
      </c>
      <c r="C148" s="57" t="s">
        <v>2021</v>
      </c>
      <c r="D148" s="54" t="s">
        <v>2022</v>
      </c>
      <c r="E148" s="6" t="s">
        <v>304</v>
      </c>
      <c r="F148" s="19">
        <v>18500</v>
      </c>
      <c r="G148" s="24">
        <v>480.46</v>
      </c>
      <c r="H148" s="24">
        <v>0.04</v>
      </c>
      <c r="I148" s="31"/>
      <c r="J148" s="31"/>
      <c r="K148" s="35"/>
    </row>
    <row r="149" spans="2:11" x14ac:dyDescent="0.25">
      <c r="B149" s="8" t="s">
        <v>2023</v>
      </c>
      <c r="C149" s="57" t="s">
        <v>2024</v>
      </c>
      <c r="D149" s="54" t="s">
        <v>2025</v>
      </c>
      <c r="E149" s="6" t="s">
        <v>114</v>
      </c>
      <c r="F149" s="19">
        <v>28500</v>
      </c>
      <c r="G149" s="24">
        <v>477.52</v>
      </c>
      <c r="H149" s="24">
        <v>0.04</v>
      </c>
      <c r="I149" s="31"/>
      <c r="J149" s="31"/>
      <c r="K149" s="35"/>
    </row>
    <row r="150" spans="2:11" x14ac:dyDescent="0.25">
      <c r="B150" s="8" t="s">
        <v>2026</v>
      </c>
      <c r="C150" s="57" t="s">
        <v>2027</v>
      </c>
      <c r="D150" s="54" t="s">
        <v>2028</v>
      </c>
      <c r="E150" s="6" t="s">
        <v>386</v>
      </c>
      <c r="F150" s="19">
        <v>100375</v>
      </c>
      <c r="G150" s="24">
        <v>475.13</v>
      </c>
      <c r="H150" s="24">
        <v>0.04</v>
      </c>
      <c r="I150" s="31"/>
      <c r="J150" s="31"/>
      <c r="K150" s="35"/>
    </row>
    <row r="151" spans="2:11" x14ac:dyDescent="0.25">
      <c r="B151" s="8" t="s">
        <v>90</v>
      </c>
      <c r="C151" s="57" t="s">
        <v>91</v>
      </c>
      <c r="D151" s="54" t="s">
        <v>92</v>
      </c>
      <c r="E151" s="6" t="s">
        <v>93</v>
      </c>
      <c r="F151" s="19">
        <v>16800</v>
      </c>
      <c r="G151" s="24">
        <v>449.93</v>
      </c>
      <c r="H151" s="24">
        <v>0.04</v>
      </c>
      <c r="I151" s="31"/>
      <c r="J151" s="31"/>
      <c r="K151" s="35"/>
    </row>
    <row r="152" spans="2:11" x14ac:dyDescent="0.25">
      <c r="B152" s="8" t="s">
        <v>207</v>
      </c>
      <c r="C152" s="57" t="s">
        <v>208</v>
      </c>
      <c r="D152" s="54" t="s">
        <v>209</v>
      </c>
      <c r="E152" s="6" t="s">
        <v>129</v>
      </c>
      <c r="F152" s="19">
        <v>1720</v>
      </c>
      <c r="G152" s="24">
        <v>402.81</v>
      </c>
      <c r="H152" s="24">
        <v>0.04</v>
      </c>
      <c r="I152" s="31"/>
      <c r="J152" s="31"/>
      <c r="K152" s="35"/>
    </row>
    <row r="153" spans="2:11" x14ac:dyDescent="0.25">
      <c r="B153" s="8" t="s">
        <v>893</v>
      </c>
      <c r="C153" s="57" t="s">
        <v>894</v>
      </c>
      <c r="D153" s="54" t="s">
        <v>895</v>
      </c>
      <c r="E153" s="6" t="s">
        <v>125</v>
      </c>
      <c r="F153" s="19">
        <v>1900</v>
      </c>
      <c r="G153" s="24">
        <v>361.8</v>
      </c>
      <c r="H153" s="24">
        <v>0.03</v>
      </c>
      <c r="I153" s="31"/>
      <c r="J153" s="31"/>
      <c r="K153" s="35"/>
    </row>
    <row r="154" spans="2:11" x14ac:dyDescent="0.25">
      <c r="B154" s="8" t="s">
        <v>2030</v>
      </c>
      <c r="C154" s="57" t="s">
        <v>2031</v>
      </c>
      <c r="D154" s="54" t="s">
        <v>2032</v>
      </c>
      <c r="E154" s="6" t="s">
        <v>1897</v>
      </c>
      <c r="F154" s="19">
        <v>9300</v>
      </c>
      <c r="G154" s="24">
        <v>352.7</v>
      </c>
      <c r="H154" s="24">
        <v>0.03</v>
      </c>
      <c r="I154" s="31"/>
      <c r="J154" s="31"/>
      <c r="K154" s="35"/>
    </row>
    <row r="155" spans="2:11" x14ac:dyDescent="0.25">
      <c r="B155" s="8" t="s">
        <v>380</v>
      </c>
      <c r="C155" s="57" t="s">
        <v>381</v>
      </c>
      <c r="D155" s="54" t="s">
        <v>382</v>
      </c>
      <c r="E155" s="6" t="s">
        <v>60</v>
      </c>
      <c r="F155" s="19">
        <v>100000</v>
      </c>
      <c r="G155" s="24">
        <v>336.45</v>
      </c>
      <c r="H155" s="24">
        <v>0.03</v>
      </c>
      <c r="I155" s="31"/>
      <c r="J155" s="31"/>
      <c r="K155" s="35"/>
    </row>
    <row r="156" spans="2:11" x14ac:dyDescent="0.25">
      <c r="B156" s="8" t="s">
        <v>2033</v>
      </c>
      <c r="C156" s="57" t="s">
        <v>2034</v>
      </c>
      <c r="D156" s="54" t="s">
        <v>2035</v>
      </c>
      <c r="E156" s="6" t="s">
        <v>129</v>
      </c>
      <c r="F156" s="19">
        <v>49300</v>
      </c>
      <c r="G156" s="24">
        <v>333.27</v>
      </c>
      <c r="H156" s="24">
        <v>0.03</v>
      </c>
      <c r="I156" s="31"/>
      <c r="J156" s="31"/>
      <c r="K156" s="35"/>
    </row>
    <row r="157" spans="2:11" x14ac:dyDescent="0.25">
      <c r="B157" s="8" t="s">
        <v>397</v>
      </c>
      <c r="C157" s="57" t="s">
        <v>398</v>
      </c>
      <c r="D157" s="54" t="s">
        <v>399</v>
      </c>
      <c r="E157" s="6" t="s">
        <v>294</v>
      </c>
      <c r="F157" s="19">
        <v>168000</v>
      </c>
      <c r="G157" s="24">
        <v>317.77</v>
      </c>
      <c r="H157" s="24">
        <v>0.03</v>
      </c>
      <c r="I157" s="31"/>
      <c r="J157" s="31"/>
      <c r="K157" s="35"/>
    </row>
    <row r="158" spans="2:11" x14ac:dyDescent="0.25">
      <c r="B158" s="8" t="s">
        <v>977</v>
      </c>
      <c r="C158" s="57" t="s">
        <v>978</v>
      </c>
      <c r="D158" s="54" t="s">
        <v>979</v>
      </c>
      <c r="E158" s="6" t="s">
        <v>281</v>
      </c>
      <c r="F158" s="19">
        <v>24000</v>
      </c>
      <c r="G158" s="24">
        <v>313.66000000000003</v>
      </c>
      <c r="H158" s="24">
        <v>0.03</v>
      </c>
      <c r="I158" s="31"/>
      <c r="J158" s="31"/>
      <c r="K158" s="35"/>
    </row>
    <row r="159" spans="2:11" x14ac:dyDescent="0.25">
      <c r="B159" s="8" t="s">
        <v>2036</v>
      </c>
      <c r="C159" s="57" t="s">
        <v>2037</v>
      </c>
      <c r="D159" s="54" t="s">
        <v>2038</v>
      </c>
      <c r="E159" s="6" t="s">
        <v>152</v>
      </c>
      <c r="F159" s="19">
        <v>10200</v>
      </c>
      <c r="G159" s="24">
        <v>287.05</v>
      </c>
      <c r="H159" s="24">
        <v>0.03</v>
      </c>
      <c r="I159" s="31"/>
      <c r="J159" s="31"/>
      <c r="K159" s="35"/>
    </row>
    <row r="160" spans="2:11" x14ac:dyDescent="0.25">
      <c r="B160" s="8" t="s">
        <v>2039</v>
      </c>
      <c r="C160" s="57" t="s">
        <v>2040</v>
      </c>
      <c r="D160" s="54" t="s">
        <v>2041</v>
      </c>
      <c r="E160" s="6" t="s">
        <v>133</v>
      </c>
      <c r="F160" s="19">
        <v>202500</v>
      </c>
      <c r="G160" s="24">
        <v>257.38</v>
      </c>
      <c r="H160" s="24">
        <v>0.02</v>
      </c>
      <c r="I160" s="31"/>
      <c r="J160" s="31"/>
      <c r="K160" s="35"/>
    </row>
    <row r="161" spans="2:11" x14ac:dyDescent="0.25">
      <c r="B161" s="8" t="s">
        <v>213</v>
      </c>
      <c r="C161" s="57" t="s">
        <v>214</v>
      </c>
      <c r="D161" s="54" t="s">
        <v>215</v>
      </c>
      <c r="E161" s="6" t="s">
        <v>114</v>
      </c>
      <c r="F161" s="19">
        <v>26400</v>
      </c>
      <c r="G161" s="24">
        <v>200.57</v>
      </c>
      <c r="H161" s="24">
        <v>0.02</v>
      </c>
      <c r="I161" s="31"/>
      <c r="J161" s="31"/>
      <c r="K161" s="35"/>
    </row>
    <row r="162" spans="2:11" x14ac:dyDescent="0.25">
      <c r="B162" s="8" t="s">
        <v>141</v>
      </c>
      <c r="C162" s="57" t="s">
        <v>142</v>
      </c>
      <c r="D162" s="54" t="s">
        <v>143</v>
      </c>
      <c r="E162" s="6" t="s">
        <v>144</v>
      </c>
      <c r="F162" s="19">
        <v>5000</v>
      </c>
      <c r="G162" s="24">
        <v>196.81</v>
      </c>
      <c r="H162" s="24">
        <v>0.02</v>
      </c>
      <c r="I162" s="31"/>
      <c r="J162" s="31"/>
      <c r="K162" s="35"/>
    </row>
    <row r="163" spans="2:11" x14ac:dyDescent="0.25">
      <c r="B163" s="8" t="s">
        <v>2042</v>
      </c>
      <c r="C163" s="57" t="s">
        <v>2043</v>
      </c>
      <c r="D163" s="54" t="s">
        <v>2044</v>
      </c>
      <c r="E163" s="6" t="s">
        <v>228</v>
      </c>
      <c r="F163" s="19">
        <v>8100</v>
      </c>
      <c r="G163" s="24">
        <v>183.01</v>
      </c>
      <c r="H163" s="24">
        <v>0.02</v>
      </c>
      <c r="I163" s="31"/>
      <c r="J163" s="31"/>
      <c r="K163" s="35"/>
    </row>
    <row r="164" spans="2:11" x14ac:dyDescent="0.25">
      <c r="B164" s="8" t="s">
        <v>449</v>
      </c>
      <c r="C164" s="57" t="s">
        <v>450</v>
      </c>
      <c r="D164" s="54" t="s">
        <v>451</v>
      </c>
      <c r="E164" s="6" t="s">
        <v>281</v>
      </c>
      <c r="F164" s="19">
        <v>13500</v>
      </c>
      <c r="G164" s="24">
        <v>181.5</v>
      </c>
      <c r="H164" s="24">
        <v>0.02</v>
      </c>
      <c r="I164" s="31"/>
      <c r="J164" s="31"/>
      <c r="K164" s="35"/>
    </row>
    <row r="165" spans="2:11" x14ac:dyDescent="0.25">
      <c r="B165" s="8" t="s">
        <v>320</v>
      </c>
      <c r="C165" s="57" t="s">
        <v>321</v>
      </c>
      <c r="D165" s="54" t="s">
        <v>322</v>
      </c>
      <c r="E165" s="6" t="s">
        <v>323</v>
      </c>
      <c r="F165" s="19">
        <v>11600</v>
      </c>
      <c r="G165" s="24">
        <v>175.39</v>
      </c>
      <c r="H165" s="24">
        <v>0.02</v>
      </c>
      <c r="I165" s="31"/>
      <c r="J165" s="31"/>
      <c r="K165" s="35"/>
    </row>
    <row r="166" spans="2:11" x14ac:dyDescent="0.25">
      <c r="B166" s="8" t="s">
        <v>2045</v>
      </c>
      <c r="C166" s="57" t="s">
        <v>2046</v>
      </c>
      <c r="D166" s="54" t="s">
        <v>2047</v>
      </c>
      <c r="E166" s="6" t="s">
        <v>433</v>
      </c>
      <c r="F166" s="19">
        <v>47500</v>
      </c>
      <c r="G166" s="24">
        <v>129.51</v>
      </c>
      <c r="H166" s="24">
        <v>0.01</v>
      </c>
      <c r="I166" s="31"/>
      <c r="J166" s="31"/>
      <c r="K166" s="35"/>
    </row>
    <row r="167" spans="2:11" x14ac:dyDescent="0.25">
      <c r="B167" s="8" t="s">
        <v>72</v>
      </c>
      <c r="C167" s="57" t="s">
        <v>73</v>
      </c>
      <c r="D167" s="54" t="s">
        <v>74</v>
      </c>
      <c r="E167" s="6" t="s">
        <v>75</v>
      </c>
      <c r="F167" s="19">
        <v>1400</v>
      </c>
      <c r="G167" s="24">
        <v>116.13</v>
      </c>
      <c r="H167" s="24">
        <v>0.01</v>
      </c>
      <c r="I167" s="31"/>
      <c r="J167" s="31"/>
      <c r="K167" s="35"/>
    </row>
    <row r="168" spans="2:11" x14ac:dyDescent="0.25">
      <c r="B168" s="8" t="s">
        <v>400</v>
      </c>
      <c r="C168" s="57" t="s">
        <v>401</v>
      </c>
      <c r="D168" s="54" t="s">
        <v>402</v>
      </c>
      <c r="E168" s="6" t="s">
        <v>129</v>
      </c>
      <c r="F168" s="19">
        <v>12750</v>
      </c>
      <c r="G168" s="24">
        <v>115.1</v>
      </c>
      <c r="H168" s="24">
        <v>0.01</v>
      </c>
      <c r="I168" s="31"/>
      <c r="J168" s="31"/>
      <c r="K168" s="35"/>
    </row>
    <row r="169" spans="2:11" x14ac:dyDescent="0.25">
      <c r="B169" s="8" t="s">
        <v>130</v>
      </c>
      <c r="C169" s="57" t="s">
        <v>131</v>
      </c>
      <c r="D169" s="54" t="s">
        <v>132</v>
      </c>
      <c r="E169" s="6" t="s">
        <v>133</v>
      </c>
      <c r="F169" s="19">
        <v>4500</v>
      </c>
      <c r="G169" s="24">
        <v>103.3</v>
      </c>
      <c r="H169" s="24">
        <v>0.01</v>
      </c>
      <c r="I169" s="31"/>
      <c r="J169" s="31"/>
      <c r="K169" s="35"/>
    </row>
    <row r="170" spans="2:11" x14ac:dyDescent="0.25">
      <c r="B170" s="8" t="s">
        <v>911</v>
      </c>
      <c r="C170" s="57" t="s">
        <v>912</v>
      </c>
      <c r="D170" s="54" t="s">
        <v>913</v>
      </c>
      <c r="E170" s="6" t="s">
        <v>386</v>
      </c>
      <c r="F170" s="19">
        <v>39000</v>
      </c>
      <c r="G170" s="24">
        <v>86.85</v>
      </c>
      <c r="H170" s="24">
        <v>0.01</v>
      </c>
      <c r="I170" s="31"/>
      <c r="J170" s="31"/>
      <c r="K170" s="35"/>
    </row>
    <row r="171" spans="2:11" x14ac:dyDescent="0.25">
      <c r="B171" s="8" t="s">
        <v>210</v>
      </c>
      <c r="C171" s="57" t="s">
        <v>211</v>
      </c>
      <c r="D171" s="54" t="s">
        <v>212</v>
      </c>
      <c r="E171" s="6" t="s">
        <v>60</v>
      </c>
      <c r="F171" s="19">
        <v>6600</v>
      </c>
      <c r="G171" s="24">
        <v>81.819999999999993</v>
      </c>
      <c r="H171" s="24">
        <v>0.01</v>
      </c>
      <c r="I171" s="31"/>
      <c r="J171" s="31"/>
      <c r="K171" s="35"/>
    </row>
    <row r="172" spans="2:11" x14ac:dyDescent="0.25">
      <c r="B172" s="8" t="s">
        <v>809</v>
      </c>
      <c r="C172" s="57" t="s">
        <v>810</v>
      </c>
      <c r="D172" s="54" t="s">
        <v>811</v>
      </c>
      <c r="E172" s="6" t="s">
        <v>53</v>
      </c>
      <c r="F172" s="19">
        <v>1800</v>
      </c>
      <c r="G172" s="24">
        <v>69.459999999999994</v>
      </c>
      <c r="H172" s="24">
        <v>0.01</v>
      </c>
      <c r="I172" s="31"/>
      <c r="J172" s="31"/>
      <c r="K172" s="35"/>
    </row>
    <row r="173" spans="2:11" x14ac:dyDescent="0.25">
      <c r="B173" s="8" t="s">
        <v>2048</v>
      </c>
      <c r="C173" s="57" t="s">
        <v>2049</v>
      </c>
      <c r="D173" s="54" t="s">
        <v>2050</v>
      </c>
      <c r="E173" s="6" t="s">
        <v>53</v>
      </c>
      <c r="F173" s="19">
        <v>600</v>
      </c>
      <c r="G173" s="24">
        <v>28.27</v>
      </c>
      <c r="H173" s="24" t="s">
        <v>4773</v>
      </c>
      <c r="I173" s="31"/>
      <c r="J173" s="31"/>
      <c r="K173" s="35"/>
    </row>
    <row r="174" spans="2:11" x14ac:dyDescent="0.25">
      <c r="B174" s="8" t="s">
        <v>418</v>
      </c>
      <c r="C174" s="57" t="s">
        <v>419</v>
      </c>
      <c r="D174" s="54" t="s">
        <v>420</v>
      </c>
      <c r="E174" s="6" t="s">
        <v>133</v>
      </c>
      <c r="F174" s="19">
        <v>400</v>
      </c>
      <c r="G174" s="24">
        <v>6</v>
      </c>
      <c r="H174" s="24" t="s">
        <v>4773</v>
      </c>
      <c r="I174" s="31"/>
      <c r="J174" s="31"/>
      <c r="K174" s="35"/>
    </row>
    <row r="175" spans="2:11" x14ac:dyDescent="0.25">
      <c r="C175" s="58" t="s">
        <v>39</v>
      </c>
      <c r="D175" s="54"/>
      <c r="E175" s="6"/>
      <c r="F175" s="19"/>
      <c r="G175" s="25">
        <v>790198.19</v>
      </c>
      <c r="H175" s="25">
        <v>70.36</v>
      </c>
      <c r="I175" s="31"/>
      <c r="J175" s="31"/>
      <c r="K175" s="35"/>
    </row>
    <row r="176" spans="2:11" x14ac:dyDescent="0.25">
      <c r="C176" s="57"/>
      <c r="D176" s="54"/>
      <c r="E176" s="6"/>
      <c r="F176" s="19"/>
      <c r="G176" s="24"/>
      <c r="H176" s="24"/>
      <c r="I176" s="31"/>
      <c r="J176" s="31"/>
      <c r="K176" s="35"/>
    </row>
    <row r="177" spans="3:11" x14ac:dyDescent="0.25">
      <c r="C177" s="58" t="s">
        <v>3</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4</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5</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6</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7</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8</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9</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10</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11" x14ac:dyDescent="0.25">
      <c r="A193" s="10"/>
      <c r="B193" s="28"/>
      <c r="C193" s="58" t="s">
        <v>11</v>
      </c>
      <c r="D193" s="54"/>
      <c r="E193" s="6"/>
      <c r="F193" s="19"/>
      <c r="G193" s="24"/>
      <c r="H193" s="24"/>
      <c r="I193" s="31"/>
      <c r="J193" s="31"/>
      <c r="K193" s="35"/>
    </row>
    <row r="194" spans="1:11" x14ac:dyDescent="0.25">
      <c r="C194" s="59" t="s">
        <v>13</v>
      </c>
      <c r="D194" s="54"/>
      <c r="E194" s="6"/>
      <c r="F194" s="19"/>
      <c r="G194" s="24"/>
      <c r="H194" s="24"/>
      <c r="I194" s="31"/>
      <c r="J194" s="31"/>
      <c r="K194" s="35"/>
    </row>
    <row r="195" spans="1:11" x14ac:dyDescent="0.25">
      <c r="B195" s="8" t="s">
        <v>2051</v>
      </c>
      <c r="C195" s="57" t="s">
        <v>1322</v>
      </c>
      <c r="D195" s="54" t="s">
        <v>2052</v>
      </c>
      <c r="E195" s="6" t="s">
        <v>700</v>
      </c>
      <c r="F195" s="19">
        <v>6240</v>
      </c>
      <c r="G195" s="24">
        <v>31167.46</v>
      </c>
      <c r="H195" s="24">
        <v>2.78</v>
      </c>
      <c r="I195" s="31">
        <v>7.6254999999999997</v>
      </c>
      <c r="J195" s="31"/>
      <c r="K195" s="35" t="s">
        <v>567</v>
      </c>
    </row>
    <row r="196" spans="1:11" x14ac:dyDescent="0.25">
      <c r="B196" s="8" t="s">
        <v>2053</v>
      </c>
      <c r="C196" s="57" t="s">
        <v>1512</v>
      </c>
      <c r="D196" s="54" t="s">
        <v>2054</v>
      </c>
      <c r="E196" s="6" t="s">
        <v>700</v>
      </c>
      <c r="F196" s="19">
        <v>4000</v>
      </c>
      <c r="G196" s="24">
        <v>19662.939999999999</v>
      </c>
      <c r="H196" s="24">
        <v>1.75</v>
      </c>
      <c r="I196" s="31">
        <v>7.11</v>
      </c>
      <c r="J196" s="31"/>
      <c r="K196" s="35" t="s">
        <v>567</v>
      </c>
    </row>
    <row r="197" spans="1:11" x14ac:dyDescent="0.25">
      <c r="B197" s="8" t="s">
        <v>1343</v>
      </c>
      <c r="C197" s="57" t="s">
        <v>1344</v>
      </c>
      <c r="D197" s="54" t="s">
        <v>1345</v>
      </c>
      <c r="E197" s="6" t="s">
        <v>700</v>
      </c>
      <c r="F197" s="19">
        <v>3000</v>
      </c>
      <c r="G197" s="24">
        <v>14910.54</v>
      </c>
      <c r="H197" s="24">
        <v>1.33</v>
      </c>
      <c r="I197" s="31">
        <v>7.2996999999999996</v>
      </c>
      <c r="J197" s="31"/>
      <c r="K197" s="35" t="s">
        <v>567</v>
      </c>
    </row>
    <row r="198" spans="1:11" x14ac:dyDescent="0.25">
      <c r="B198" s="8" t="s">
        <v>2055</v>
      </c>
      <c r="C198" s="57" t="s">
        <v>4788</v>
      </c>
      <c r="D198" s="54" t="s">
        <v>2056</v>
      </c>
      <c r="E198" s="6" t="s">
        <v>700</v>
      </c>
      <c r="F198" s="19">
        <v>3000</v>
      </c>
      <c r="G198" s="24">
        <v>14894.01</v>
      </c>
      <c r="H198" s="24">
        <v>1.33</v>
      </c>
      <c r="I198" s="31">
        <v>7.6401000000000003</v>
      </c>
      <c r="J198" s="31"/>
      <c r="K198" s="35" t="s">
        <v>567</v>
      </c>
    </row>
    <row r="199" spans="1:11" x14ac:dyDescent="0.25">
      <c r="B199" s="8" t="s">
        <v>2057</v>
      </c>
      <c r="C199" s="57" t="s">
        <v>927</v>
      </c>
      <c r="D199" s="54" t="s">
        <v>2058</v>
      </c>
      <c r="E199" s="6" t="s">
        <v>700</v>
      </c>
      <c r="F199" s="19">
        <v>2000</v>
      </c>
      <c r="G199" s="24">
        <v>9942.23</v>
      </c>
      <c r="H199" s="24">
        <v>0.89</v>
      </c>
      <c r="I199" s="31">
        <v>7.0701000000000001</v>
      </c>
      <c r="J199" s="31"/>
      <c r="K199" s="35" t="s">
        <v>567</v>
      </c>
    </row>
    <row r="200" spans="1:11" x14ac:dyDescent="0.25">
      <c r="B200" s="8" t="s">
        <v>2059</v>
      </c>
      <c r="C200" s="57" t="s">
        <v>58</v>
      </c>
      <c r="D200" s="54" t="s">
        <v>2060</v>
      </c>
      <c r="E200" s="6" t="s">
        <v>700</v>
      </c>
      <c r="F200" s="19">
        <v>2000</v>
      </c>
      <c r="G200" s="24">
        <v>9884</v>
      </c>
      <c r="H200" s="24">
        <v>0.88</v>
      </c>
      <c r="I200" s="31">
        <v>7.1398000000000001</v>
      </c>
      <c r="J200" s="31"/>
      <c r="K200" s="35" t="s">
        <v>567</v>
      </c>
    </row>
    <row r="201" spans="1:11" x14ac:dyDescent="0.25">
      <c r="B201" s="8" t="s">
        <v>1697</v>
      </c>
      <c r="C201" s="57" t="s">
        <v>4788</v>
      </c>
      <c r="D201" s="54" t="s">
        <v>1698</v>
      </c>
      <c r="E201" s="6" t="s">
        <v>700</v>
      </c>
      <c r="F201" s="19">
        <v>1500</v>
      </c>
      <c r="G201" s="24">
        <v>7419.25</v>
      </c>
      <c r="H201" s="24">
        <v>0.66</v>
      </c>
      <c r="I201" s="31">
        <v>7.6398999999999999</v>
      </c>
      <c r="J201" s="31"/>
      <c r="K201" s="35" t="s">
        <v>567</v>
      </c>
    </row>
    <row r="202" spans="1:11" x14ac:dyDescent="0.25">
      <c r="B202" s="8" t="s">
        <v>2061</v>
      </c>
      <c r="C202" s="57" t="s">
        <v>2062</v>
      </c>
      <c r="D202" s="54" t="s">
        <v>2063</v>
      </c>
      <c r="E202" s="6" t="s">
        <v>700</v>
      </c>
      <c r="F202" s="19">
        <v>1000</v>
      </c>
      <c r="G202" s="24">
        <v>4919.54</v>
      </c>
      <c r="H202" s="24">
        <v>0.44</v>
      </c>
      <c r="I202" s="31">
        <v>7.3699000000000003</v>
      </c>
      <c r="J202" s="31"/>
      <c r="K202" s="35" t="s">
        <v>567</v>
      </c>
    </row>
    <row r="203" spans="1:11" x14ac:dyDescent="0.25">
      <c r="B203" s="8" t="s">
        <v>2064</v>
      </c>
      <c r="C203" s="57" t="s">
        <v>2062</v>
      </c>
      <c r="D203" s="54" t="s">
        <v>2065</v>
      </c>
      <c r="E203" s="6" t="s">
        <v>700</v>
      </c>
      <c r="F203" s="19">
        <v>1000</v>
      </c>
      <c r="G203" s="24">
        <v>4917.59</v>
      </c>
      <c r="H203" s="24">
        <v>0.44</v>
      </c>
      <c r="I203" s="31">
        <v>7.37</v>
      </c>
      <c r="J203" s="31"/>
      <c r="K203" s="35" t="s">
        <v>567</v>
      </c>
    </row>
    <row r="204" spans="1:11" x14ac:dyDescent="0.25">
      <c r="C204" s="58" t="s">
        <v>39</v>
      </c>
      <c r="D204" s="54"/>
      <c r="E204" s="6"/>
      <c r="F204" s="19"/>
      <c r="G204" s="25">
        <v>117717.56</v>
      </c>
      <c r="H204" s="25">
        <v>10.5</v>
      </c>
      <c r="I204" s="31"/>
      <c r="J204" s="31"/>
      <c r="K204" s="35"/>
    </row>
    <row r="205" spans="1:11" x14ac:dyDescent="0.25">
      <c r="C205" s="57"/>
      <c r="D205" s="54"/>
      <c r="E205" s="6"/>
      <c r="F205" s="19"/>
      <c r="G205" s="24"/>
      <c r="H205" s="24"/>
      <c r="I205" s="31"/>
      <c r="J205" s="31"/>
      <c r="K205" s="35"/>
    </row>
    <row r="206" spans="1:11" x14ac:dyDescent="0.25">
      <c r="C206" s="59" t="s">
        <v>14</v>
      </c>
      <c r="D206" s="54"/>
      <c r="E206" s="6"/>
      <c r="F206" s="19"/>
      <c r="G206" s="24"/>
      <c r="H206" s="24"/>
      <c r="I206" s="31"/>
      <c r="J206" s="31"/>
      <c r="K206" s="35"/>
    </row>
    <row r="207" spans="1:11" x14ac:dyDescent="0.25">
      <c r="B207" s="8" t="s">
        <v>2066</v>
      </c>
      <c r="C207" s="57" t="s">
        <v>1186</v>
      </c>
      <c r="D207" s="54" t="s">
        <v>2067</v>
      </c>
      <c r="E207" s="6" t="s">
        <v>700</v>
      </c>
      <c r="F207" s="19">
        <v>1000</v>
      </c>
      <c r="G207" s="24">
        <v>4945.38</v>
      </c>
      <c r="H207" s="24">
        <v>0.44</v>
      </c>
      <c r="I207" s="31">
        <v>6.9512</v>
      </c>
      <c r="J207" s="31"/>
      <c r="K207" s="35" t="s">
        <v>567</v>
      </c>
    </row>
    <row r="208" spans="1:11" x14ac:dyDescent="0.25">
      <c r="B208" s="8" t="s">
        <v>2068</v>
      </c>
      <c r="C208" s="57" t="s">
        <v>120</v>
      </c>
      <c r="D208" s="54" t="s">
        <v>2069</v>
      </c>
      <c r="E208" s="6" t="s">
        <v>700</v>
      </c>
      <c r="F208" s="19">
        <v>500</v>
      </c>
      <c r="G208" s="24">
        <v>2477.46</v>
      </c>
      <c r="H208" s="24">
        <v>0.22</v>
      </c>
      <c r="I208" s="31">
        <v>6.9198000000000004</v>
      </c>
      <c r="J208" s="31"/>
      <c r="K208" s="35"/>
    </row>
    <row r="209" spans="1:11" x14ac:dyDescent="0.25">
      <c r="C209" s="58" t="s">
        <v>39</v>
      </c>
      <c r="D209" s="54"/>
      <c r="E209" s="6"/>
      <c r="F209" s="19"/>
      <c r="G209" s="25">
        <v>7422.84</v>
      </c>
      <c r="H209" s="25">
        <v>0.66</v>
      </c>
      <c r="I209" s="31"/>
      <c r="J209" s="31"/>
      <c r="K209" s="35"/>
    </row>
    <row r="210" spans="1:11" x14ac:dyDescent="0.25">
      <c r="C210" s="57"/>
      <c r="D210" s="54"/>
      <c r="E210" s="6"/>
      <c r="F210" s="19"/>
      <c r="G210" s="24"/>
      <c r="H210" s="24"/>
      <c r="I210" s="31"/>
      <c r="J210" s="31"/>
      <c r="K210" s="35"/>
    </row>
    <row r="211" spans="1:11" x14ac:dyDescent="0.25">
      <c r="C211" s="59" t="s">
        <v>15</v>
      </c>
      <c r="D211" s="54"/>
      <c r="E211" s="6"/>
      <c r="F211" s="19"/>
      <c r="G211" s="24"/>
      <c r="H211" s="24"/>
      <c r="I211" s="31"/>
      <c r="J211" s="31"/>
      <c r="K211" s="35"/>
    </row>
    <row r="212" spans="1:11" x14ac:dyDescent="0.25">
      <c r="B212" s="8" t="s">
        <v>1266</v>
      </c>
      <c r="C212" s="57" t="s">
        <v>1267</v>
      </c>
      <c r="D212" s="54" t="s">
        <v>1268</v>
      </c>
      <c r="E212" s="6" t="s">
        <v>640</v>
      </c>
      <c r="F212" s="19">
        <v>22500000</v>
      </c>
      <c r="G212" s="24">
        <v>22335.37</v>
      </c>
      <c r="H212" s="24">
        <v>1.99</v>
      </c>
      <c r="I212" s="31">
        <v>6.726</v>
      </c>
      <c r="J212" s="31"/>
      <c r="K212" s="35"/>
    </row>
    <row r="213" spans="1:11" x14ac:dyDescent="0.25">
      <c r="B213" s="8" t="s">
        <v>1421</v>
      </c>
      <c r="C213" s="57" t="s">
        <v>1422</v>
      </c>
      <c r="D213" s="54" t="s">
        <v>1423</v>
      </c>
      <c r="E213" s="6" t="s">
        <v>640</v>
      </c>
      <c r="F213" s="19">
        <v>20000000</v>
      </c>
      <c r="G213" s="24">
        <v>19052.46</v>
      </c>
      <c r="H213" s="24">
        <v>1.7</v>
      </c>
      <c r="I213" s="31">
        <v>6.85</v>
      </c>
      <c r="J213" s="31"/>
      <c r="K213" s="35"/>
    </row>
    <row r="214" spans="1:11" x14ac:dyDescent="0.25">
      <c r="B214" s="8" t="s">
        <v>1251</v>
      </c>
      <c r="C214" s="57" t="s">
        <v>1252</v>
      </c>
      <c r="D214" s="54" t="s">
        <v>1253</v>
      </c>
      <c r="E214" s="6" t="s">
        <v>640</v>
      </c>
      <c r="F214" s="19">
        <v>10000000</v>
      </c>
      <c r="G214" s="24">
        <v>9877.17</v>
      </c>
      <c r="H214" s="24">
        <v>0.88</v>
      </c>
      <c r="I214" s="31">
        <v>6.6750999999999996</v>
      </c>
      <c r="J214" s="31"/>
      <c r="K214" s="35"/>
    </row>
    <row r="215" spans="1:11" x14ac:dyDescent="0.25">
      <c r="B215" s="8" t="s">
        <v>944</v>
      </c>
      <c r="C215" s="57" t="s">
        <v>945</v>
      </c>
      <c r="D215" s="54" t="s">
        <v>946</v>
      </c>
      <c r="E215" s="6" t="s">
        <v>640</v>
      </c>
      <c r="F215" s="19">
        <v>10000000</v>
      </c>
      <c r="G215" s="24">
        <v>9837.1200000000008</v>
      </c>
      <c r="H215" s="24">
        <v>0.88</v>
      </c>
      <c r="I215" s="31">
        <v>6.7150999999999996</v>
      </c>
      <c r="J215" s="31"/>
      <c r="K215" s="35"/>
    </row>
    <row r="216" spans="1:11" x14ac:dyDescent="0.25">
      <c r="B216" s="8" t="s">
        <v>1257</v>
      </c>
      <c r="C216" s="57" t="s">
        <v>1258</v>
      </c>
      <c r="D216" s="54" t="s">
        <v>1259</v>
      </c>
      <c r="E216" s="6" t="s">
        <v>640</v>
      </c>
      <c r="F216" s="19">
        <v>5000000</v>
      </c>
      <c r="G216" s="24">
        <v>4944.3500000000004</v>
      </c>
      <c r="H216" s="24">
        <v>0.44</v>
      </c>
      <c r="I216" s="31">
        <v>6.7350000000000003</v>
      </c>
      <c r="J216" s="31"/>
      <c r="K216" s="35"/>
    </row>
    <row r="217" spans="1:11" x14ac:dyDescent="0.25">
      <c r="B217" s="8" t="s">
        <v>1433</v>
      </c>
      <c r="C217" s="57" t="s">
        <v>1434</v>
      </c>
      <c r="D217" s="54" t="s">
        <v>1435</v>
      </c>
      <c r="E217" s="6" t="s">
        <v>640</v>
      </c>
      <c r="F217" s="19">
        <v>5000000</v>
      </c>
      <c r="G217" s="24">
        <v>4932.5600000000004</v>
      </c>
      <c r="H217" s="24">
        <v>0.44</v>
      </c>
      <c r="I217" s="31">
        <v>6.6542000000000003</v>
      </c>
      <c r="J217" s="31"/>
      <c r="K217" s="35"/>
    </row>
    <row r="218" spans="1:11" x14ac:dyDescent="0.25">
      <c r="C218" s="58" t="s">
        <v>39</v>
      </c>
      <c r="D218" s="54"/>
      <c r="E218" s="6"/>
      <c r="F218" s="19"/>
      <c r="G218" s="25">
        <v>70979.03</v>
      </c>
      <c r="H218" s="25">
        <v>6.33</v>
      </c>
      <c r="I218" s="31"/>
      <c r="J218" s="31"/>
      <c r="K218" s="35"/>
    </row>
    <row r="219" spans="1:11" x14ac:dyDescent="0.25">
      <c r="C219" s="57"/>
      <c r="D219" s="54"/>
      <c r="E219" s="6"/>
      <c r="F219" s="19"/>
      <c r="G219" s="24"/>
      <c r="H219" s="24"/>
      <c r="I219" s="31"/>
      <c r="J219" s="31"/>
      <c r="K219" s="35"/>
    </row>
    <row r="220" spans="1:11" x14ac:dyDescent="0.25">
      <c r="C220" s="58" t="s">
        <v>16</v>
      </c>
      <c r="D220" s="54"/>
      <c r="E220" s="6"/>
      <c r="F220" s="19"/>
      <c r="G220" s="24" t="s">
        <v>2</v>
      </c>
      <c r="H220" s="24" t="s">
        <v>2</v>
      </c>
      <c r="I220" s="31"/>
      <c r="J220" s="31"/>
      <c r="K220" s="35"/>
    </row>
    <row r="221" spans="1:11" x14ac:dyDescent="0.25">
      <c r="C221" s="57"/>
      <c r="D221" s="54"/>
      <c r="E221" s="6"/>
      <c r="F221" s="19"/>
      <c r="G221" s="24"/>
      <c r="H221" s="24"/>
      <c r="I221" s="31"/>
      <c r="J221" s="31"/>
      <c r="K221" s="35"/>
    </row>
    <row r="222" spans="1:11" x14ac:dyDescent="0.25">
      <c r="C222" s="58" t="s">
        <v>17</v>
      </c>
      <c r="D222" s="54"/>
      <c r="E222" s="6"/>
      <c r="F222" s="19"/>
      <c r="G222" s="24" t="s">
        <v>2</v>
      </c>
      <c r="H222" s="24" t="s">
        <v>2</v>
      </c>
      <c r="I222" s="31"/>
      <c r="J222" s="31"/>
      <c r="K222" s="35"/>
    </row>
    <row r="223" spans="1:11" x14ac:dyDescent="0.25">
      <c r="C223" s="57"/>
      <c r="D223" s="54"/>
      <c r="E223" s="6"/>
      <c r="F223" s="19"/>
      <c r="G223" s="24"/>
      <c r="H223" s="24"/>
      <c r="I223" s="31"/>
      <c r="J223" s="31"/>
      <c r="K223" s="35"/>
    </row>
    <row r="224" spans="1:11" x14ac:dyDescent="0.25">
      <c r="A224" s="10"/>
      <c r="B224" s="28"/>
      <c r="C224" s="58" t="s">
        <v>18</v>
      </c>
      <c r="D224" s="54"/>
      <c r="E224" s="6"/>
      <c r="F224" s="19"/>
      <c r="G224" s="24"/>
      <c r="H224" s="24"/>
      <c r="I224" s="31"/>
      <c r="J224" s="31"/>
      <c r="K224" s="35"/>
    </row>
    <row r="225" spans="1:11" x14ac:dyDescent="0.25">
      <c r="C225" s="59" t="s">
        <v>19</v>
      </c>
      <c r="D225" s="54"/>
      <c r="E225" s="6"/>
      <c r="F225" s="19"/>
      <c r="G225" s="24"/>
      <c r="H225" s="24"/>
      <c r="I225" s="31"/>
      <c r="J225" s="31"/>
      <c r="K225" s="35"/>
    </row>
    <row r="226" spans="1:11" x14ac:dyDescent="0.25">
      <c r="B226" s="8" t="s">
        <v>2070</v>
      </c>
      <c r="C226" s="57" t="s">
        <v>4814</v>
      </c>
      <c r="D226" s="54" t="s">
        <v>2071</v>
      </c>
      <c r="E226" s="6" t="s">
        <v>799</v>
      </c>
      <c r="F226" s="19">
        <v>190896816.32499999</v>
      </c>
      <c r="G226" s="24">
        <v>73096.87</v>
      </c>
      <c r="H226" s="24">
        <v>6.51</v>
      </c>
      <c r="I226" s="31"/>
      <c r="J226" s="31"/>
      <c r="K226" s="35"/>
    </row>
    <row r="227" spans="1:11" x14ac:dyDescent="0.25">
      <c r="B227" s="8" t="s">
        <v>2072</v>
      </c>
      <c r="C227" s="57" t="s">
        <v>4813</v>
      </c>
      <c r="D227" s="54" t="s">
        <v>2073</v>
      </c>
      <c r="E227" s="6" t="s">
        <v>799</v>
      </c>
      <c r="F227" s="19">
        <v>641514.478</v>
      </c>
      <c r="G227" s="24">
        <v>20042.830000000002</v>
      </c>
      <c r="H227" s="24">
        <v>1.78</v>
      </c>
      <c r="I227" s="31"/>
      <c r="J227" s="31"/>
      <c r="K227" s="35"/>
    </row>
    <row r="228" spans="1:11" x14ac:dyDescent="0.25">
      <c r="C228" s="58" t="s">
        <v>39</v>
      </c>
      <c r="D228" s="54"/>
      <c r="E228" s="6"/>
      <c r="F228" s="19"/>
      <c r="G228" s="25">
        <v>93139.7</v>
      </c>
      <c r="H228" s="25">
        <v>8.2899999999999991</v>
      </c>
      <c r="I228" s="31"/>
      <c r="J228" s="31"/>
      <c r="K228" s="35"/>
    </row>
    <row r="229" spans="1:11" x14ac:dyDescent="0.25">
      <c r="C229" s="57"/>
      <c r="D229" s="54"/>
      <c r="E229" s="6"/>
      <c r="F229" s="19"/>
      <c r="G229" s="24"/>
      <c r="H229" s="24"/>
      <c r="I229" s="31"/>
      <c r="J229" s="31"/>
      <c r="K229" s="35"/>
    </row>
    <row r="230" spans="1:11" x14ac:dyDescent="0.25">
      <c r="C230" s="58" t="s">
        <v>20</v>
      </c>
      <c r="D230" s="54"/>
      <c r="E230" s="6"/>
      <c r="F230" s="19"/>
      <c r="G230" s="24" t="s">
        <v>2</v>
      </c>
      <c r="H230" s="24" t="s">
        <v>2</v>
      </c>
      <c r="I230" s="31"/>
      <c r="J230" s="31"/>
      <c r="K230" s="35"/>
    </row>
    <row r="231" spans="1:11" x14ac:dyDescent="0.25">
      <c r="C231" s="57"/>
      <c r="D231" s="54"/>
      <c r="E231" s="6"/>
      <c r="F231" s="19"/>
      <c r="G231" s="24"/>
      <c r="H231" s="24"/>
      <c r="I231" s="31"/>
      <c r="J231" s="31"/>
      <c r="K231" s="35"/>
    </row>
    <row r="232" spans="1:11" x14ac:dyDescent="0.25">
      <c r="C232" s="58" t="s">
        <v>21</v>
      </c>
      <c r="D232" s="54"/>
      <c r="E232" s="6"/>
      <c r="F232" s="19"/>
      <c r="G232" s="24" t="s">
        <v>2</v>
      </c>
      <c r="H232" s="24" t="s">
        <v>2</v>
      </c>
      <c r="I232" s="31"/>
      <c r="J232" s="31"/>
      <c r="K232" s="35"/>
    </row>
    <row r="233" spans="1:11" x14ac:dyDescent="0.25">
      <c r="C233" s="57"/>
      <c r="D233" s="54"/>
      <c r="E233" s="6"/>
      <c r="F233" s="19"/>
      <c r="G233" s="24"/>
      <c r="H233" s="24"/>
      <c r="I233" s="31"/>
      <c r="J233" s="31"/>
      <c r="K233" s="35"/>
    </row>
    <row r="234" spans="1:11" x14ac:dyDescent="0.25">
      <c r="C234" s="58" t="s">
        <v>22</v>
      </c>
      <c r="D234" s="54"/>
      <c r="E234" s="6"/>
      <c r="F234" s="19"/>
      <c r="G234" s="24" t="s">
        <v>2</v>
      </c>
      <c r="H234" s="24" t="s">
        <v>2</v>
      </c>
      <c r="I234" s="31"/>
      <c r="J234" s="31"/>
      <c r="K234" s="35"/>
    </row>
    <row r="235" spans="1:11" x14ac:dyDescent="0.25">
      <c r="C235" s="57"/>
      <c r="D235" s="54"/>
      <c r="E235" s="6"/>
      <c r="F235" s="19"/>
      <c r="G235" s="24"/>
      <c r="H235" s="24"/>
      <c r="I235" s="31"/>
      <c r="J235" s="31"/>
      <c r="K235" s="35"/>
    </row>
    <row r="236" spans="1:11" x14ac:dyDescent="0.25">
      <c r="C236" s="59" t="s">
        <v>23</v>
      </c>
      <c r="D236" s="54"/>
      <c r="E236" s="6"/>
      <c r="F236" s="19"/>
      <c r="G236" s="24"/>
      <c r="H236" s="24"/>
      <c r="I236" s="31"/>
      <c r="J236" s="31"/>
      <c r="K236" s="35"/>
    </row>
    <row r="237" spans="1:11" x14ac:dyDescent="0.25">
      <c r="B237" s="8" t="s">
        <v>37</v>
      </c>
      <c r="C237" s="57" t="s">
        <v>38</v>
      </c>
      <c r="D237" s="54"/>
      <c r="E237" s="6"/>
      <c r="F237" s="19"/>
      <c r="G237" s="24">
        <v>76884.2</v>
      </c>
      <c r="H237" s="24">
        <v>6.85</v>
      </c>
      <c r="I237" s="31"/>
      <c r="J237" s="31"/>
      <c r="K237" s="35"/>
    </row>
    <row r="238" spans="1:11" x14ac:dyDescent="0.25">
      <c r="C238" s="58" t="s">
        <v>39</v>
      </c>
      <c r="D238" s="54"/>
      <c r="E238" s="6"/>
      <c r="F238" s="19"/>
      <c r="G238" s="25">
        <v>76884.2</v>
      </c>
      <c r="H238" s="25">
        <v>6.85</v>
      </c>
      <c r="I238" s="31"/>
      <c r="J238" s="31"/>
      <c r="K238" s="35"/>
    </row>
    <row r="239" spans="1:11" x14ac:dyDescent="0.25">
      <c r="C239" s="57"/>
      <c r="D239" s="54"/>
      <c r="E239" s="6"/>
      <c r="F239" s="19"/>
      <c r="G239" s="24"/>
      <c r="H239" s="24"/>
      <c r="I239" s="31"/>
      <c r="J239" s="31"/>
      <c r="K239" s="35"/>
    </row>
    <row r="240" spans="1:11" x14ac:dyDescent="0.25">
      <c r="A240" s="10"/>
      <c r="B240" s="28"/>
      <c r="C240" s="58" t="s">
        <v>24</v>
      </c>
      <c r="D240" s="54"/>
      <c r="E240" s="6"/>
      <c r="F240" s="19"/>
      <c r="G240" s="24"/>
      <c r="H240" s="24"/>
      <c r="I240" s="31"/>
      <c r="J240" s="31"/>
      <c r="K240" s="35"/>
    </row>
    <row r="241" spans="1:54" s="2" customFormat="1" ht="13.5" x14ac:dyDescent="0.25">
      <c r="A241" s="28"/>
      <c r="B241" s="28"/>
      <c r="C241" s="57" t="s">
        <v>4772</v>
      </c>
      <c r="D241" s="54"/>
      <c r="E241" s="6"/>
      <c r="F241" s="19"/>
      <c r="G241" s="24">
        <v>10</v>
      </c>
      <c r="H241" s="24" t="s">
        <v>4773</v>
      </c>
      <c r="I241" s="31"/>
      <c r="J241" s="31"/>
      <c r="K241" s="35"/>
      <c r="L241" s="3"/>
      <c r="AI241" s="3"/>
      <c r="AV241" s="3"/>
      <c r="AX241" s="3"/>
      <c r="BB241" s="3"/>
    </row>
    <row r="242" spans="1:54" x14ac:dyDescent="0.25">
      <c r="B242" s="8"/>
      <c r="C242" s="57" t="s">
        <v>40</v>
      </c>
      <c r="D242" s="54"/>
      <c r="E242" s="6"/>
      <c r="F242" s="19"/>
      <c r="G242" s="24">
        <v>-33298.620000000003</v>
      </c>
      <c r="H242" s="24">
        <v>-2.9899999999999998</v>
      </c>
      <c r="I242" s="31"/>
      <c r="J242" s="31"/>
      <c r="K242" s="35"/>
    </row>
    <row r="243" spans="1:54" x14ac:dyDescent="0.25">
      <c r="C243" s="58" t="s">
        <v>39</v>
      </c>
      <c r="D243" s="54"/>
      <c r="E243" s="6"/>
      <c r="F243" s="19"/>
      <c r="G243" s="25">
        <v>-33288.620000000003</v>
      </c>
      <c r="H243" s="25">
        <v>-2.9899999999999998</v>
      </c>
      <c r="I243" s="31"/>
      <c r="J243" s="31"/>
      <c r="K243" s="35"/>
    </row>
    <row r="244" spans="1:54" x14ac:dyDescent="0.25">
      <c r="C244" s="57"/>
      <c r="D244" s="54"/>
      <c r="E244" s="6"/>
      <c r="F244" s="19"/>
      <c r="G244" s="24"/>
      <c r="H244" s="24"/>
      <c r="I244" s="31"/>
      <c r="J244" s="31"/>
      <c r="K244" s="35"/>
    </row>
    <row r="245" spans="1:54" x14ac:dyDescent="0.25">
      <c r="C245" s="60" t="s">
        <v>41</v>
      </c>
      <c r="D245" s="55"/>
      <c r="E245" s="5"/>
      <c r="F245" s="20"/>
      <c r="G245" s="26">
        <v>1123052.8999999999</v>
      </c>
      <c r="H245" s="26">
        <v>99.999999999999986</v>
      </c>
      <c r="I245" s="32"/>
      <c r="J245" s="32"/>
      <c r="K245" s="36"/>
    </row>
    <row r="247" spans="1:54" s="50" customFormat="1" ht="15.75" x14ac:dyDescent="0.3">
      <c r="C247" s="50" t="s">
        <v>4598</v>
      </c>
      <c r="F247" s="51"/>
      <c r="G247" s="51"/>
      <c r="H247" s="51"/>
    </row>
    <row r="248" spans="1:54" s="42" customFormat="1" ht="27" x14ac:dyDescent="0.25">
      <c r="B248" s="43"/>
      <c r="C248" s="43" t="s">
        <v>4593</v>
      </c>
      <c r="D248" s="43" t="s">
        <v>4594</v>
      </c>
      <c r="E248" s="43" t="s">
        <v>4595</v>
      </c>
      <c r="F248" s="44" t="s">
        <v>31</v>
      </c>
      <c r="G248" s="45" t="s">
        <v>4596</v>
      </c>
      <c r="H248" s="44" t="s">
        <v>33</v>
      </c>
      <c r="I248" s="43" t="s">
        <v>36</v>
      </c>
    </row>
    <row r="249" spans="1:54" s="42" customFormat="1" ht="13.5" x14ac:dyDescent="0.25">
      <c r="B249" s="43"/>
      <c r="C249" s="43" t="s">
        <v>4592</v>
      </c>
      <c r="D249" s="43"/>
      <c r="E249" s="43"/>
      <c r="F249" s="44"/>
      <c r="G249" s="45"/>
      <c r="H249" s="44"/>
      <c r="I249" s="43"/>
    </row>
    <row r="250" spans="1:54" s="2" customFormat="1" ht="13.5" x14ac:dyDescent="0.25">
      <c r="B250" s="46">
        <v>2215312</v>
      </c>
      <c r="C250" s="46" t="s">
        <v>4604</v>
      </c>
      <c r="D250" s="46" t="s">
        <v>4591</v>
      </c>
      <c r="E250" s="46" t="s">
        <v>60</v>
      </c>
      <c r="F250" s="47">
        <v>-2730600</v>
      </c>
      <c r="G250" s="47">
        <v>-77204.984400000001</v>
      </c>
      <c r="H250" s="47">
        <v>-6.87</v>
      </c>
      <c r="I250" s="46"/>
    </row>
    <row r="251" spans="1:54" s="2" customFormat="1" ht="13.5" x14ac:dyDescent="0.25">
      <c r="B251" s="46">
        <v>2215518</v>
      </c>
      <c r="C251" s="46" t="s">
        <v>4605</v>
      </c>
      <c r="D251" s="46" t="s">
        <v>4591</v>
      </c>
      <c r="E251" s="46" t="s">
        <v>64</v>
      </c>
      <c r="F251" s="47">
        <v>-3663800</v>
      </c>
      <c r="G251" s="47">
        <v>-34401.250099999997</v>
      </c>
      <c r="H251" s="47">
        <v>-3.06</v>
      </c>
      <c r="I251" s="46"/>
    </row>
    <row r="252" spans="1:54" s="2" customFormat="1" ht="13.5" x14ac:dyDescent="0.25">
      <c r="B252" s="46">
        <v>2215366</v>
      </c>
      <c r="C252" s="46" t="s">
        <v>4603</v>
      </c>
      <c r="D252" s="46" t="s">
        <v>4591</v>
      </c>
      <c r="E252" s="46" t="s">
        <v>206</v>
      </c>
      <c r="F252" s="47">
        <v>-1183500</v>
      </c>
      <c r="G252" s="47">
        <v>-30353.2245</v>
      </c>
      <c r="H252" s="47">
        <v>-2.7</v>
      </c>
      <c r="I252" s="46"/>
    </row>
    <row r="253" spans="1:54" s="2" customFormat="1" ht="13.5" x14ac:dyDescent="0.25">
      <c r="B253" s="46">
        <v>2215313</v>
      </c>
      <c r="C253" s="46" t="s">
        <v>4606</v>
      </c>
      <c r="D253" s="46" t="s">
        <v>4591</v>
      </c>
      <c r="E253" s="46" t="s">
        <v>64</v>
      </c>
      <c r="F253" s="47">
        <v>-1521300</v>
      </c>
      <c r="G253" s="47">
        <v>-25952.61735</v>
      </c>
      <c r="H253" s="47">
        <v>-2.31</v>
      </c>
      <c r="I253" s="46"/>
    </row>
    <row r="254" spans="1:54" s="2" customFormat="1" ht="13.5" x14ac:dyDescent="0.25">
      <c r="B254" s="46">
        <v>2215373</v>
      </c>
      <c r="C254" s="46" t="s">
        <v>4607</v>
      </c>
      <c r="D254" s="46" t="s">
        <v>4591</v>
      </c>
      <c r="E254" s="46" t="s">
        <v>129</v>
      </c>
      <c r="F254" s="47">
        <v>-2123800</v>
      </c>
      <c r="G254" s="47">
        <v>-22429.451799999999</v>
      </c>
      <c r="H254" s="47">
        <v>-2</v>
      </c>
      <c r="I254" s="46"/>
    </row>
    <row r="255" spans="1:54" s="2" customFormat="1" ht="13.5" x14ac:dyDescent="0.25">
      <c r="B255" s="46">
        <v>2215381</v>
      </c>
      <c r="C255" s="46" t="s">
        <v>4608</v>
      </c>
      <c r="D255" s="46" t="s">
        <v>4591</v>
      </c>
      <c r="E255" s="46" t="s">
        <v>53</v>
      </c>
      <c r="F255" s="47">
        <v>-1902600</v>
      </c>
      <c r="G255" s="47">
        <v>-21647.782800000001</v>
      </c>
      <c r="H255" s="47">
        <v>-1.93</v>
      </c>
      <c r="I255" s="46"/>
    </row>
    <row r="256" spans="1:54" s="2" customFormat="1" ht="13.5" x14ac:dyDescent="0.25">
      <c r="B256" s="46">
        <v>2215380</v>
      </c>
      <c r="C256" s="46" t="s">
        <v>4609</v>
      </c>
      <c r="D256" s="46" t="s">
        <v>4591</v>
      </c>
      <c r="E256" s="46" t="s">
        <v>53</v>
      </c>
      <c r="F256" s="47">
        <v>-528325</v>
      </c>
      <c r="G256" s="47">
        <v>-17507.633849999998</v>
      </c>
      <c r="H256" s="47">
        <v>-1.56</v>
      </c>
      <c r="I256" s="46"/>
    </row>
    <row r="257" spans="2:9" s="2" customFormat="1" ht="13.5" x14ac:dyDescent="0.25">
      <c r="B257" s="46">
        <v>2215309</v>
      </c>
      <c r="C257" s="46" t="s">
        <v>4610</v>
      </c>
      <c r="D257" s="46" t="s">
        <v>4591</v>
      </c>
      <c r="E257" s="46" t="s">
        <v>75</v>
      </c>
      <c r="F257" s="47">
        <v>-978500</v>
      </c>
      <c r="G257" s="47">
        <v>-17081.674500000001</v>
      </c>
      <c r="H257" s="47">
        <v>-1.52</v>
      </c>
      <c r="I257" s="46"/>
    </row>
    <row r="258" spans="2:9" s="2" customFormat="1" ht="13.5" x14ac:dyDescent="0.25">
      <c r="B258" s="46">
        <v>2215379</v>
      </c>
      <c r="C258" s="46" t="s">
        <v>4611</v>
      </c>
      <c r="D258" s="46" t="s">
        <v>4591</v>
      </c>
      <c r="E258" s="46" t="s">
        <v>191</v>
      </c>
      <c r="F258" s="47">
        <v>-14514500</v>
      </c>
      <c r="G258" s="47">
        <v>-16328.8125</v>
      </c>
      <c r="H258" s="47">
        <v>-1.45</v>
      </c>
      <c r="I258" s="46"/>
    </row>
    <row r="259" spans="2:9" s="2" customFormat="1" ht="13.5" x14ac:dyDescent="0.25">
      <c r="B259" s="46">
        <v>2215267</v>
      </c>
      <c r="C259" s="46" t="s">
        <v>4612</v>
      </c>
      <c r="D259" s="46" t="s">
        <v>4591</v>
      </c>
      <c r="E259" s="46" t="s">
        <v>75</v>
      </c>
      <c r="F259" s="47">
        <v>-3576600</v>
      </c>
      <c r="G259" s="47">
        <v>-15257.775600000001</v>
      </c>
      <c r="H259" s="47">
        <v>-1.36</v>
      </c>
      <c r="I259" s="46"/>
    </row>
    <row r="260" spans="2:9" s="2" customFormat="1" ht="13.5" x14ac:dyDescent="0.25">
      <c r="B260" s="46">
        <v>2215264</v>
      </c>
      <c r="C260" s="46" t="s">
        <v>4613</v>
      </c>
      <c r="D260" s="46" t="s">
        <v>4591</v>
      </c>
      <c r="E260" s="46" t="s">
        <v>964</v>
      </c>
      <c r="F260" s="47">
        <v>-618900</v>
      </c>
      <c r="G260" s="47">
        <v>-14853.6</v>
      </c>
      <c r="H260" s="47">
        <v>-1.32</v>
      </c>
      <c r="I260" s="46"/>
    </row>
    <row r="261" spans="2:9" s="2" customFormat="1" ht="13.5" x14ac:dyDescent="0.25">
      <c r="B261" s="46">
        <v>2215331</v>
      </c>
      <c r="C261" s="46" t="s">
        <v>4614</v>
      </c>
      <c r="D261" s="46" t="s">
        <v>4591</v>
      </c>
      <c r="E261" s="46" t="s">
        <v>191</v>
      </c>
      <c r="F261" s="47">
        <v>-1807650</v>
      </c>
      <c r="G261" s="47">
        <v>-14184.62955</v>
      </c>
      <c r="H261" s="47">
        <v>-1.26</v>
      </c>
      <c r="I261" s="46"/>
    </row>
    <row r="262" spans="2:9" s="2" customFormat="1" ht="13.5" x14ac:dyDescent="0.25">
      <c r="B262" s="46">
        <v>2215265</v>
      </c>
      <c r="C262" s="46" t="s">
        <v>4615</v>
      </c>
      <c r="D262" s="46" t="s">
        <v>4591</v>
      </c>
      <c r="E262" s="46" t="s">
        <v>562</v>
      </c>
      <c r="F262" s="47">
        <v>-1654400</v>
      </c>
      <c r="G262" s="47">
        <v>-12293.019200000001</v>
      </c>
      <c r="H262" s="47">
        <v>-1.0900000000000001</v>
      </c>
      <c r="I262" s="46"/>
    </row>
    <row r="263" spans="2:9" s="2" customFormat="1" ht="13.5" x14ac:dyDescent="0.25">
      <c r="B263" s="46">
        <v>2215330</v>
      </c>
      <c r="C263" s="46" t="s">
        <v>4616</v>
      </c>
      <c r="D263" s="46" t="s">
        <v>4591</v>
      </c>
      <c r="E263" s="46" t="s">
        <v>191</v>
      </c>
      <c r="F263" s="47">
        <v>-2058750</v>
      </c>
      <c r="G263" s="47">
        <v>-12047.805</v>
      </c>
      <c r="H263" s="47">
        <v>-1.07</v>
      </c>
      <c r="I263" s="46"/>
    </row>
    <row r="264" spans="2:9" s="2" customFormat="1" ht="13.5" x14ac:dyDescent="0.25">
      <c r="B264" s="46">
        <v>2215300</v>
      </c>
      <c r="C264" s="46" t="s">
        <v>4617</v>
      </c>
      <c r="D264" s="46" t="s">
        <v>4591</v>
      </c>
      <c r="E264" s="46" t="s">
        <v>129</v>
      </c>
      <c r="F264" s="47">
        <v>-232000</v>
      </c>
      <c r="G264" s="47">
        <v>-11934.196</v>
      </c>
      <c r="H264" s="47">
        <v>-1.06</v>
      </c>
      <c r="I264" s="46"/>
    </row>
    <row r="265" spans="2:9" s="2" customFormat="1" ht="13.5" x14ac:dyDescent="0.25">
      <c r="B265" s="46">
        <v>2215392</v>
      </c>
      <c r="C265" s="46" t="s">
        <v>4618</v>
      </c>
      <c r="D265" s="46" t="s">
        <v>4591</v>
      </c>
      <c r="E265" s="46" t="s">
        <v>172</v>
      </c>
      <c r="F265" s="47">
        <v>-6471000</v>
      </c>
      <c r="G265" s="47">
        <v>-11550.735000000001</v>
      </c>
      <c r="H265" s="47">
        <v>-1.03</v>
      </c>
      <c r="I265" s="46"/>
    </row>
    <row r="266" spans="2:9" s="2" customFormat="1" ht="13.5" x14ac:dyDescent="0.25">
      <c r="B266" s="46">
        <v>2215378</v>
      </c>
      <c r="C266" s="46" t="s">
        <v>4619</v>
      </c>
      <c r="D266" s="46" t="s">
        <v>4591</v>
      </c>
      <c r="E266" s="46" t="s">
        <v>294</v>
      </c>
      <c r="F266" s="47">
        <v>-5116500</v>
      </c>
      <c r="G266" s="47">
        <v>-11435.377500000001</v>
      </c>
      <c r="H266" s="47">
        <v>-1.02</v>
      </c>
      <c r="I266" s="46"/>
    </row>
    <row r="267" spans="2:9" s="2" customFormat="1" ht="13.5" x14ac:dyDescent="0.25">
      <c r="B267" s="46">
        <v>2215450</v>
      </c>
      <c r="C267" s="46" t="s">
        <v>4620</v>
      </c>
      <c r="D267" s="46" t="s">
        <v>4591</v>
      </c>
      <c r="E267" s="46" t="s">
        <v>60</v>
      </c>
      <c r="F267" s="47">
        <v>-10210000</v>
      </c>
      <c r="G267" s="47">
        <v>-10567.35</v>
      </c>
      <c r="H267" s="47">
        <v>-0.94</v>
      </c>
      <c r="I267" s="46"/>
    </row>
    <row r="268" spans="2:9" s="2" customFormat="1" ht="13.5" x14ac:dyDescent="0.25">
      <c r="B268" s="46">
        <v>2215280</v>
      </c>
      <c r="C268" s="46" t="s">
        <v>4621</v>
      </c>
      <c r="D268" s="46" t="s">
        <v>4591</v>
      </c>
      <c r="E268" s="46" t="s">
        <v>1897</v>
      </c>
      <c r="F268" s="47">
        <v>-8219400</v>
      </c>
      <c r="G268" s="47">
        <v>-10385.2119</v>
      </c>
      <c r="H268" s="47">
        <v>-0.92</v>
      </c>
      <c r="I268" s="46"/>
    </row>
    <row r="269" spans="2:9" s="2" customFormat="1" ht="13.5" x14ac:dyDescent="0.25">
      <c r="B269" s="46">
        <v>2215327</v>
      </c>
      <c r="C269" s="46" t="s">
        <v>4622</v>
      </c>
      <c r="D269" s="46" t="s">
        <v>4591</v>
      </c>
      <c r="E269" s="46" t="s">
        <v>53</v>
      </c>
      <c r="F269" s="47">
        <v>-761200</v>
      </c>
      <c r="G269" s="47">
        <v>-10240.043</v>
      </c>
      <c r="H269" s="47">
        <v>-0.91</v>
      </c>
      <c r="I269" s="46"/>
    </row>
    <row r="270" spans="2:9" s="2" customFormat="1" ht="13.5" x14ac:dyDescent="0.25">
      <c r="B270" s="46">
        <v>2215396</v>
      </c>
      <c r="C270" s="46" t="s">
        <v>4623</v>
      </c>
      <c r="D270" s="46" t="s">
        <v>4591</v>
      </c>
      <c r="E270" s="46" t="s">
        <v>162</v>
      </c>
      <c r="F270" s="47">
        <v>-596125</v>
      </c>
      <c r="G270" s="47">
        <v>-9418.7749999999996</v>
      </c>
      <c r="H270" s="47">
        <v>-0.84</v>
      </c>
      <c r="I270" s="46"/>
    </row>
    <row r="271" spans="2:9" s="2" customFormat="1" ht="13.5" x14ac:dyDescent="0.25">
      <c r="B271" s="46">
        <v>2215326</v>
      </c>
      <c r="C271" s="46" t="s">
        <v>4624</v>
      </c>
      <c r="D271" s="46" t="s">
        <v>4591</v>
      </c>
      <c r="E271" s="46" t="s">
        <v>232</v>
      </c>
      <c r="F271" s="47">
        <v>-5620200</v>
      </c>
      <c r="G271" s="47">
        <v>-9304.2410999999993</v>
      </c>
      <c r="H271" s="47">
        <v>-0.83</v>
      </c>
      <c r="I271" s="46"/>
    </row>
    <row r="272" spans="2:9" s="2" customFormat="1" ht="13.5" x14ac:dyDescent="0.25">
      <c r="B272" s="46">
        <v>2215333</v>
      </c>
      <c r="C272" s="46" t="s">
        <v>4625</v>
      </c>
      <c r="D272" s="46" t="s">
        <v>4591</v>
      </c>
      <c r="E272" s="46" t="s">
        <v>64</v>
      </c>
      <c r="F272" s="47">
        <v>-466000</v>
      </c>
      <c r="G272" s="47">
        <v>-8650.125</v>
      </c>
      <c r="H272" s="47">
        <v>-0.77</v>
      </c>
      <c r="I272" s="46"/>
    </row>
    <row r="273" spans="2:9" s="2" customFormat="1" ht="13.5" x14ac:dyDescent="0.25">
      <c r="B273" s="46">
        <v>2215270</v>
      </c>
      <c r="C273" s="46" t="s">
        <v>4626</v>
      </c>
      <c r="D273" s="46" t="s">
        <v>4591</v>
      </c>
      <c r="E273" s="46" t="s">
        <v>252</v>
      </c>
      <c r="F273" s="47">
        <v>-5150000</v>
      </c>
      <c r="G273" s="47">
        <v>-8538.7000000000007</v>
      </c>
      <c r="H273" s="47">
        <v>-0.76</v>
      </c>
      <c r="I273" s="46"/>
    </row>
    <row r="274" spans="2:9" s="2" customFormat="1" ht="13.5" x14ac:dyDescent="0.25">
      <c r="B274" s="46">
        <v>2215321</v>
      </c>
      <c r="C274" s="46" t="s">
        <v>4627</v>
      </c>
      <c r="D274" s="46" t="s">
        <v>4591</v>
      </c>
      <c r="E274" s="46" t="s">
        <v>232</v>
      </c>
      <c r="F274" s="47">
        <v>-106000000</v>
      </c>
      <c r="G274" s="47">
        <v>-7950</v>
      </c>
      <c r="H274" s="47">
        <v>-0.71</v>
      </c>
      <c r="I274" s="46"/>
    </row>
    <row r="275" spans="2:9" s="2" customFormat="1" ht="13.5" x14ac:dyDescent="0.25">
      <c r="B275" s="46">
        <v>2215377</v>
      </c>
      <c r="C275" s="46" t="s">
        <v>4628</v>
      </c>
      <c r="D275" s="46" t="s">
        <v>4591</v>
      </c>
      <c r="E275" s="46" t="s">
        <v>83</v>
      </c>
      <c r="F275" s="47">
        <v>-1316700</v>
      </c>
      <c r="G275" s="47">
        <v>-7879.1328000000003</v>
      </c>
      <c r="H275" s="47">
        <v>-0.7</v>
      </c>
      <c r="I275" s="46"/>
    </row>
    <row r="276" spans="2:9" s="2" customFormat="1" ht="13.5" x14ac:dyDescent="0.25">
      <c r="B276" s="46">
        <v>2215336</v>
      </c>
      <c r="C276" s="46" t="s">
        <v>4629</v>
      </c>
      <c r="D276" s="46" t="s">
        <v>4591</v>
      </c>
      <c r="E276" s="46" t="s">
        <v>71</v>
      </c>
      <c r="F276" s="47">
        <v>-306600</v>
      </c>
      <c r="G276" s="47">
        <v>-7622.5358999999999</v>
      </c>
      <c r="H276" s="47">
        <v>-0.68</v>
      </c>
      <c r="I276" s="46"/>
    </row>
    <row r="277" spans="2:9" s="2" customFormat="1" ht="13.5" x14ac:dyDescent="0.25">
      <c r="B277" s="46">
        <v>2215360</v>
      </c>
      <c r="C277" s="46" t="s">
        <v>4630</v>
      </c>
      <c r="D277" s="46" t="s">
        <v>4591</v>
      </c>
      <c r="E277" s="46" t="s">
        <v>64</v>
      </c>
      <c r="F277" s="47">
        <v>-14384000</v>
      </c>
      <c r="G277" s="47">
        <v>-7486.8720000000003</v>
      </c>
      <c r="H277" s="47">
        <v>-0.67</v>
      </c>
      <c r="I277" s="46"/>
    </row>
    <row r="278" spans="2:9" s="2" customFormat="1" ht="13.5" x14ac:dyDescent="0.25">
      <c r="B278" s="46">
        <v>2215365</v>
      </c>
      <c r="C278" s="46" t="s">
        <v>4631</v>
      </c>
      <c r="D278" s="46" t="s">
        <v>4591</v>
      </c>
      <c r="E278" s="46" t="s">
        <v>60</v>
      </c>
      <c r="F278" s="47">
        <v>-4288000</v>
      </c>
      <c r="G278" s="47">
        <v>-7109.5039999999999</v>
      </c>
      <c r="H278" s="47">
        <v>-0.63</v>
      </c>
      <c r="I278" s="46"/>
    </row>
    <row r="279" spans="2:9" s="2" customFormat="1" ht="13.5" x14ac:dyDescent="0.25">
      <c r="B279" s="46">
        <v>2215315</v>
      </c>
      <c r="C279" s="46" t="s">
        <v>4632</v>
      </c>
      <c r="D279" s="46" t="s">
        <v>4591</v>
      </c>
      <c r="E279" s="46" t="s">
        <v>137</v>
      </c>
      <c r="F279" s="47">
        <v>-1675800</v>
      </c>
      <c r="G279" s="47">
        <v>-7093.6614</v>
      </c>
      <c r="H279" s="47">
        <v>-0.63</v>
      </c>
      <c r="I279" s="46"/>
    </row>
    <row r="280" spans="2:9" s="2" customFormat="1" ht="13.5" x14ac:dyDescent="0.25">
      <c r="B280" s="46">
        <v>2215329</v>
      </c>
      <c r="C280" s="46" t="s">
        <v>4633</v>
      </c>
      <c r="D280" s="46" t="s">
        <v>4591</v>
      </c>
      <c r="E280" s="46" t="s">
        <v>93</v>
      </c>
      <c r="F280" s="47">
        <v>-1537600</v>
      </c>
      <c r="G280" s="47">
        <v>-6983.7791999999999</v>
      </c>
      <c r="H280" s="47">
        <v>-0.62</v>
      </c>
      <c r="I280" s="46"/>
    </row>
    <row r="281" spans="2:9" s="2" customFormat="1" ht="13.5" x14ac:dyDescent="0.25">
      <c r="B281" s="46">
        <v>2215278</v>
      </c>
      <c r="C281" s="46" t="s">
        <v>4634</v>
      </c>
      <c r="D281" s="46" t="s">
        <v>4591</v>
      </c>
      <c r="E281" s="46" t="s">
        <v>64</v>
      </c>
      <c r="F281" s="47">
        <v>-3550950</v>
      </c>
      <c r="G281" s="47">
        <v>-6787.6409249999997</v>
      </c>
      <c r="H281" s="47">
        <v>-0.6</v>
      </c>
      <c r="I281" s="46"/>
    </row>
    <row r="282" spans="2:9" s="2" customFormat="1" ht="13.5" x14ac:dyDescent="0.25">
      <c r="B282" s="46">
        <v>2215319</v>
      </c>
      <c r="C282" s="46" t="s">
        <v>4636</v>
      </c>
      <c r="D282" s="46" t="s">
        <v>4591</v>
      </c>
      <c r="E282" s="46" t="s">
        <v>64</v>
      </c>
      <c r="F282" s="47">
        <v>-719600</v>
      </c>
      <c r="G282" s="47">
        <v>-6768.5576000000001</v>
      </c>
      <c r="H282" s="47">
        <v>-0.6</v>
      </c>
      <c r="I282" s="46"/>
    </row>
    <row r="283" spans="2:9" s="2" customFormat="1" ht="13.5" x14ac:dyDescent="0.25">
      <c r="B283" s="46">
        <v>2215284</v>
      </c>
      <c r="C283" s="46" t="s">
        <v>4635</v>
      </c>
      <c r="D283" s="46" t="s">
        <v>4591</v>
      </c>
      <c r="E283" s="46" t="s">
        <v>79</v>
      </c>
      <c r="F283" s="47">
        <v>-7581000</v>
      </c>
      <c r="G283" s="47">
        <v>-6694.0230000000001</v>
      </c>
      <c r="H283" s="47">
        <v>-0.6</v>
      </c>
      <c r="I283" s="46"/>
    </row>
    <row r="284" spans="2:9" s="2" customFormat="1" ht="13.5" x14ac:dyDescent="0.25">
      <c r="B284" s="46">
        <v>2215305</v>
      </c>
      <c r="C284" s="46" t="s">
        <v>4637</v>
      </c>
      <c r="D284" s="46" t="s">
        <v>4591</v>
      </c>
      <c r="E284" s="46" t="s">
        <v>386</v>
      </c>
      <c r="F284" s="47">
        <v>-5965800</v>
      </c>
      <c r="G284" s="47">
        <v>-6305.8505999999998</v>
      </c>
      <c r="H284" s="47">
        <v>-0.56000000000000005</v>
      </c>
      <c r="I284" s="46"/>
    </row>
    <row r="285" spans="2:9" s="2" customFormat="1" ht="13.5" x14ac:dyDescent="0.25">
      <c r="B285" s="46">
        <v>2215328</v>
      </c>
      <c r="C285" s="46" t="s">
        <v>4638</v>
      </c>
      <c r="D285" s="46" t="s">
        <v>4591</v>
      </c>
      <c r="E285" s="46" t="s">
        <v>206</v>
      </c>
      <c r="F285" s="47">
        <v>-6717750</v>
      </c>
      <c r="G285" s="47">
        <v>-6180.33</v>
      </c>
      <c r="H285" s="47">
        <v>-0.55000000000000004</v>
      </c>
      <c r="I285" s="46"/>
    </row>
    <row r="286" spans="2:9" s="2" customFormat="1" ht="13.5" x14ac:dyDescent="0.25">
      <c r="B286" s="46">
        <v>2215340</v>
      </c>
      <c r="C286" s="46" t="s">
        <v>4639</v>
      </c>
      <c r="D286" s="46" t="s">
        <v>4591</v>
      </c>
      <c r="E286" s="46" t="s">
        <v>60</v>
      </c>
      <c r="F286" s="47">
        <v>-4536000</v>
      </c>
      <c r="G286" s="47">
        <v>-6046.4880000000003</v>
      </c>
      <c r="H286" s="47">
        <v>-0.54</v>
      </c>
      <c r="I286" s="46"/>
    </row>
    <row r="287" spans="2:9" s="2" customFormat="1" ht="13.5" x14ac:dyDescent="0.25">
      <c r="B287" s="46">
        <v>2215352</v>
      </c>
      <c r="C287" s="46" t="s">
        <v>4640</v>
      </c>
      <c r="D287" s="46" t="s">
        <v>4591</v>
      </c>
      <c r="E287" s="46" t="s">
        <v>357</v>
      </c>
      <c r="F287" s="47">
        <v>-5724000</v>
      </c>
      <c r="G287" s="47">
        <v>-6035.9579999999996</v>
      </c>
      <c r="H287" s="47">
        <v>-0.54</v>
      </c>
      <c r="I287" s="46"/>
    </row>
    <row r="288" spans="2:9" s="2" customFormat="1" ht="13.5" x14ac:dyDescent="0.25">
      <c r="B288" s="46">
        <v>2215292</v>
      </c>
      <c r="C288" s="46" t="s">
        <v>4641</v>
      </c>
      <c r="D288" s="46" t="s">
        <v>4591</v>
      </c>
      <c r="E288" s="46" t="s">
        <v>129</v>
      </c>
      <c r="F288" s="47">
        <v>-591500</v>
      </c>
      <c r="G288" s="47">
        <v>-5988.6417499999998</v>
      </c>
      <c r="H288" s="47">
        <v>-0.53</v>
      </c>
      <c r="I288" s="46"/>
    </row>
    <row r="289" spans="2:9" s="2" customFormat="1" ht="13.5" x14ac:dyDescent="0.25">
      <c r="B289" s="46">
        <v>2215412</v>
      </c>
      <c r="C289" s="46" t="s">
        <v>4642</v>
      </c>
      <c r="D289" s="46" t="s">
        <v>4591</v>
      </c>
      <c r="E289" s="46" t="s">
        <v>148</v>
      </c>
      <c r="F289" s="47">
        <v>-934500</v>
      </c>
      <c r="G289" s="47">
        <v>-5976.5947500000002</v>
      </c>
      <c r="H289" s="47">
        <v>-0.53</v>
      </c>
      <c r="I289" s="46"/>
    </row>
    <row r="290" spans="2:9" s="2" customFormat="1" ht="13.5" x14ac:dyDescent="0.25">
      <c r="B290" s="46">
        <v>2215335</v>
      </c>
      <c r="C290" s="46" t="s">
        <v>4644</v>
      </c>
      <c r="D290" s="46" t="s">
        <v>4591</v>
      </c>
      <c r="E290" s="46" t="s">
        <v>60</v>
      </c>
      <c r="F290" s="47">
        <v>-1508000</v>
      </c>
      <c r="G290" s="47">
        <v>-5959.616</v>
      </c>
      <c r="H290" s="47">
        <v>-0.53</v>
      </c>
      <c r="I290" s="46"/>
    </row>
    <row r="291" spans="2:9" s="2" customFormat="1" ht="13.5" x14ac:dyDescent="0.25">
      <c r="B291" s="46">
        <v>2215395</v>
      </c>
      <c r="C291" s="46" t="s">
        <v>4643</v>
      </c>
      <c r="D291" s="46" t="s">
        <v>4591</v>
      </c>
      <c r="E291" s="46" t="s">
        <v>64</v>
      </c>
      <c r="F291" s="47">
        <v>-2427500</v>
      </c>
      <c r="G291" s="47">
        <v>-5908.5349999999999</v>
      </c>
      <c r="H291" s="47">
        <v>-0.53</v>
      </c>
      <c r="I291" s="46"/>
    </row>
    <row r="292" spans="2:9" s="2" customFormat="1" ht="13.5" x14ac:dyDescent="0.25">
      <c r="B292" s="46">
        <v>2215324</v>
      </c>
      <c r="C292" s="46" t="s">
        <v>4645</v>
      </c>
      <c r="D292" s="46" t="s">
        <v>4591</v>
      </c>
      <c r="E292" s="46" t="s">
        <v>179</v>
      </c>
      <c r="F292" s="47">
        <v>-217500</v>
      </c>
      <c r="G292" s="47">
        <v>-5742.2174999999997</v>
      </c>
      <c r="H292" s="47">
        <v>-0.51</v>
      </c>
      <c r="I292" s="46"/>
    </row>
    <row r="293" spans="2:9" s="2" customFormat="1" ht="13.5" x14ac:dyDescent="0.25">
      <c r="B293" s="46">
        <v>2215394</v>
      </c>
      <c r="C293" s="46" t="s">
        <v>4646</v>
      </c>
      <c r="D293" s="46" t="s">
        <v>4591</v>
      </c>
      <c r="E293" s="46" t="s">
        <v>281</v>
      </c>
      <c r="F293" s="47">
        <v>-864600</v>
      </c>
      <c r="G293" s="47">
        <v>-5636.3274000000001</v>
      </c>
      <c r="H293" s="47">
        <v>-0.5</v>
      </c>
      <c r="I293" s="46"/>
    </row>
    <row r="294" spans="2:9" s="2" customFormat="1" ht="13.5" x14ac:dyDescent="0.25">
      <c r="B294" s="46">
        <v>2215287</v>
      </c>
      <c r="C294" s="46" t="s">
        <v>4647</v>
      </c>
      <c r="D294" s="46" t="s">
        <v>4591</v>
      </c>
      <c r="E294" s="46" t="s">
        <v>206</v>
      </c>
      <c r="F294" s="47">
        <v>-1530000</v>
      </c>
      <c r="G294" s="47">
        <v>-5612.8050000000003</v>
      </c>
      <c r="H294" s="47">
        <v>-0.5</v>
      </c>
      <c r="I294" s="46"/>
    </row>
    <row r="295" spans="2:9" s="2" customFormat="1" ht="13.5" x14ac:dyDescent="0.25">
      <c r="B295" s="46">
        <v>2215320</v>
      </c>
      <c r="C295" s="46" t="s">
        <v>4648</v>
      </c>
      <c r="D295" s="46" t="s">
        <v>4591</v>
      </c>
      <c r="E295" s="46" t="s">
        <v>281</v>
      </c>
      <c r="F295" s="47">
        <v>-945000</v>
      </c>
      <c r="G295" s="47">
        <v>-5445.09</v>
      </c>
      <c r="H295" s="47">
        <v>-0.48</v>
      </c>
      <c r="I295" s="46"/>
    </row>
    <row r="296" spans="2:9" s="2" customFormat="1" ht="13.5" x14ac:dyDescent="0.25">
      <c r="B296" s="46">
        <v>2215367</v>
      </c>
      <c r="C296" s="46" t="s">
        <v>4650</v>
      </c>
      <c r="D296" s="46" t="s">
        <v>4591</v>
      </c>
      <c r="E296" s="46" t="s">
        <v>191</v>
      </c>
      <c r="F296" s="47">
        <v>-5944000</v>
      </c>
      <c r="G296" s="47">
        <v>-5108.8680000000004</v>
      </c>
      <c r="H296" s="47">
        <v>-0.45</v>
      </c>
      <c r="I296" s="46"/>
    </row>
    <row r="297" spans="2:9" s="2" customFormat="1" ht="13.5" x14ac:dyDescent="0.25">
      <c r="B297" s="46">
        <v>2215361</v>
      </c>
      <c r="C297" s="46" t="s">
        <v>4649</v>
      </c>
      <c r="D297" s="46" t="s">
        <v>4591</v>
      </c>
      <c r="E297" s="46" t="s">
        <v>294</v>
      </c>
      <c r="F297" s="47">
        <v>-1987200</v>
      </c>
      <c r="G297" s="47">
        <v>-5085.2448000000004</v>
      </c>
      <c r="H297" s="47">
        <v>-0.45</v>
      </c>
      <c r="I297" s="46"/>
    </row>
    <row r="298" spans="2:9" s="2" customFormat="1" ht="13.5" x14ac:dyDescent="0.25">
      <c r="B298" s="46">
        <v>2215344</v>
      </c>
      <c r="C298" s="46" t="s">
        <v>4652</v>
      </c>
      <c r="D298" s="46" t="s">
        <v>4591</v>
      </c>
      <c r="E298" s="46" t="s">
        <v>281</v>
      </c>
      <c r="F298" s="47">
        <v>-594400</v>
      </c>
      <c r="G298" s="47">
        <v>-4843.4683999999997</v>
      </c>
      <c r="H298" s="47">
        <v>-0.43</v>
      </c>
      <c r="I298" s="46"/>
    </row>
    <row r="299" spans="2:9" s="2" customFormat="1" ht="13.5" x14ac:dyDescent="0.25">
      <c r="B299" s="46">
        <v>2215318</v>
      </c>
      <c r="C299" s="46" t="s">
        <v>4651</v>
      </c>
      <c r="D299" s="46" t="s">
        <v>4591</v>
      </c>
      <c r="E299" s="46" t="s">
        <v>60</v>
      </c>
      <c r="F299" s="47">
        <v>-3860700</v>
      </c>
      <c r="G299" s="47">
        <v>-4798.8500999999997</v>
      </c>
      <c r="H299" s="47">
        <v>-0.43</v>
      </c>
      <c r="I299" s="46"/>
    </row>
    <row r="300" spans="2:9" s="2" customFormat="1" ht="13.5" x14ac:dyDescent="0.25">
      <c r="B300" s="46">
        <v>2215356</v>
      </c>
      <c r="C300" s="46" t="s">
        <v>4653</v>
      </c>
      <c r="D300" s="46" t="s">
        <v>4591</v>
      </c>
      <c r="E300" s="46" t="s">
        <v>60</v>
      </c>
      <c r="F300" s="47">
        <v>-502500</v>
      </c>
      <c r="G300" s="47">
        <v>-4763.1975000000002</v>
      </c>
      <c r="H300" s="47">
        <v>-0.42</v>
      </c>
      <c r="I300" s="46"/>
    </row>
    <row r="301" spans="2:9" s="2" customFormat="1" ht="13.5" x14ac:dyDescent="0.25">
      <c r="B301" s="46">
        <v>2215368</v>
      </c>
      <c r="C301" s="46" t="s">
        <v>4655</v>
      </c>
      <c r="D301" s="46" t="s">
        <v>4591</v>
      </c>
      <c r="E301" s="46" t="s">
        <v>64</v>
      </c>
      <c r="F301" s="47">
        <v>-825000</v>
      </c>
      <c r="G301" s="47">
        <v>-4749.9375</v>
      </c>
      <c r="H301" s="47">
        <v>-0.42</v>
      </c>
      <c r="I301" s="46"/>
    </row>
    <row r="302" spans="2:9" s="2" customFormat="1" ht="13.5" x14ac:dyDescent="0.25">
      <c r="B302" s="46">
        <v>2215411</v>
      </c>
      <c r="C302" s="46" t="s">
        <v>4654</v>
      </c>
      <c r="D302" s="46" t="s">
        <v>4591</v>
      </c>
      <c r="E302" s="46" t="s">
        <v>53</v>
      </c>
      <c r="F302" s="47">
        <v>-91350</v>
      </c>
      <c r="G302" s="47">
        <v>-4730.6511</v>
      </c>
      <c r="H302" s="47">
        <v>-0.42</v>
      </c>
      <c r="I302" s="46"/>
    </row>
    <row r="303" spans="2:9" s="2" customFormat="1" ht="13.5" x14ac:dyDescent="0.25">
      <c r="B303" s="46">
        <v>2215275</v>
      </c>
      <c r="C303" s="46" t="s">
        <v>4658</v>
      </c>
      <c r="D303" s="46" t="s">
        <v>4591</v>
      </c>
      <c r="E303" s="46" t="s">
        <v>60</v>
      </c>
      <c r="F303" s="47">
        <v>-299500</v>
      </c>
      <c r="G303" s="47">
        <v>-4608.7060000000001</v>
      </c>
      <c r="H303" s="47">
        <v>-0.41</v>
      </c>
      <c r="I303" s="46"/>
    </row>
    <row r="304" spans="2:9" s="2" customFormat="1" ht="13.5" x14ac:dyDescent="0.25">
      <c r="B304" s="46">
        <v>2215304</v>
      </c>
      <c r="C304" s="46" t="s">
        <v>4656</v>
      </c>
      <c r="D304" s="46" t="s">
        <v>4591</v>
      </c>
      <c r="E304" s="46" t="s">
        <v>64</v>
      </c>
      <c r="F304" s="47">
        <v>-3610000</v>
      </c>
      <c r="G304" s="47">
        <v>-4572.0649999999996</v>
      </c>
      <c r="H304" s="47">
        <v>-0.41</v>
      </c>
      <c r="I304" s="46"/>
    </row>
    <row r="305" spans="2:9" s="2" customFormat="1" ht="13.5" x14ac:dyDescent="0.25">
      <c r="B305" s="46">
        <v>2215382</v>
      </c>
      <c r="C305" s="46" t="s">
        <v>4657</v>
      </c>
      <c r="D305" s="46" t="s">
        <v>4591</v>
      </c>
      <c r="E305" s="46" t="s">
        <v>114</v>
      </c>
      <c r="F305" s="47">
        <v>-149250</v>
      </c>
      <c r="G305" s="47">
        <v>-4555.3338750000003</v>
      </c>
      <c r="H305" s="47">
        <v>-0.41</v>
      </c>
      <c r="I305" s="46"/>
    </row>
    <row r="306" spans="2:9" s="2" customFormat="1" ht="13.5" x14ac:dyDescent="0.25">
      <c r="B306" s="46">
        <v>2215364</v>
      </c>
      <c r="C306" s="46" t="s">
        <v>4659</v>
      </c>
      <c r="D306" s="46" t="s">
        <v>4591</v>
      </c>
      <c r="E306" s="46" t="s">
        <v>64</v>
      </c>
      <c r="F306" s="47">
        <v>-2400000</v>
      </c>
      <c r="G306" s="47">
        <v>-4394.3999999999996</v>
      </c>
      <c r="H306" s="47">
        <v>-0.39</v>
      </c>
      <c r="I306" s="46"/>
    </row>
    <row r="307" spans="2:9" s="2" customFormat="1" ht="13.5" x14ac:dyDescent="0.25">
      <c r="B307" s="46">
        <v>2215341</v>
      </c>
      <c r="C307" s="46" t="s">
        <v>4660</v>
      </c>
      <c r="D307" s="46" t="s">
        <v>4591</v>
      </c>
      <c r="E307" s="46" t="s">
        <v>503</v>
      </c>
      <c r="F307" s="47">
        <v>-775200</v>
      </c>
      <c r="G307" s="47">
        <v>-4135.692</v>
      </c>
      <c r="H307" s="47">
        <v>-0.37</v>
      </c>
      <c r="I307" s="46"/>
    </row>
    <row r="308" spans="2:9" s="2" customFormat="1" ht="13.5" x14ac:dyDescent="0.25">
      <c r="B308" s="46">
        <v>2215388</v>
      </c>
      <c r="C308" s="46" t="s">
        <v>4661</v>
      </c>
      <c r="D308" s="46" t="s">
        <v>4591</v>
      </c>
      <c r="E308" s="46" t="s">
        <v>433</v>
      </c>
      <c r="F308" s="47">
        <v>-551200</v>
      </c>
      <c r="G308" s="47">
        <v>-3793.3584000000001</v>
      </c>
      <c r="H308" s="47">
        <v>-0.34</v>
      </c>
      <c r="I308" s="46"/>
    </row>
    <row r="309" spans="2:9" s="2" customFormat="1" ht="13.5" x14ac:dyDescent="0.25">
      <c r="B309" s="46">
        <v>2215403</v>
      </c>
      <c r="C309" s="46" t="s">
        <v>4662</v>
      </c>
      <c r="D309" s="46" t="s">
        <v>4591</v>
      </c>
      <c r="E309" s="46" t="s">
        <v>64</v>
      </c>
      <c r="F309" s="47">
        <v>-2955000</v>
      </c>
      <c r="G309" s="47">
        <v>-3789.7874999999999</v>
      </c>
      <c r="H309" s="47">
        <v>-0.34</v>
      </c>
      <c r="I309" s="46"/>
    </row>
    <row r="310" spans="2:9" s="2" customFormat="1" ht="13.5" x14ac:dyDescent="0.25">
      <c r="B310" s="46">
        <v>2215435</v>
      </c>
      <c r="C310" s="46" t="s">
        <v>4663</v>
      </c>
      <c r="D310" s="46" t="s">
        <v>4591</v>
      </c>
      <c r="E310" s="46" t="s">
        <v>114</v>
      </c>
      <c r="F310" s="47">
        <v>-1287000</v>
      </c>
      <c r="G310" s="47">
        <v>-3713.6385</v>
      </c>
      <c r="H310" s="47">
        <v>-0.33</v>
      </c>
      <c r="I310" s="46"/>
    </row>
    <row r="311" spans="2:9" s="2" customFormat="1" ht="13.5" x14ac:dyDescent="0.25">
      <c r="B311" s="46">
        <v>2215285</v>
      </c>
      <c r="C311" s="46" t="s">
        <v>4665</v>
      </c>
      <c r="D311" s="46" t="s">
        <v>4591</v>
      </c>
      <c r="E311" s="46" t="s">
        <v>129</v>
      </c>
      <c r="F311" s="47">
        <v>-1322500</v>
      </c>
      <c r="G311" s="47">
        <v>-3515.2049999999999</v>
      </c>
      <c r="H311" s="47">
        <v>-0.31</v>
      </c>
      <c r="I311" s="46"/>
    </row>
    <row r="312" spans="2:9" s="2" customFormat="1" ht="13.5" x14ac:dyDescent="0.25">
      <c r="B312" s="46">
        <v>2215454</v>
      </c>
      <c r="C312" s="46" t="s">
        <v>4664</v>
      </c>
      <c r="D312" s="46" t="s">
        <v>4591</v>
      </c>
      <c r="E312" s="46" t="s">
        <v>304</v>
      </c>
      <c r="F312" s="47">
        <v>-568100</v>
      </c>
      <c r="G312" s="47">
        <v>-3427.3472999999999</v>
      </c>
      <c r="H312" s="47">
        <v>-0.31</v>
      </c>
      <c r="I312" s="46"/>
    </row>
    <row r="313" spans="2:9" s="2" customFormat="1" ht="13.5" x14ac:dyDescent="0.25">
      <c r="B313" s="46">
        <v>2215290</v>
      </c>
      <c r="C313" s="46" t="s">
        <v>4667</v>
      </c>
      <c r="D313" s="46" t="s">
        <v>4591</v>
      </c>
      <c r="E313" s="46" t="s">
        <v>64</v>
      </c>
      <c r="F313" s="47">
        <v>-1109700</v>
      </c>
      <c r="G313" s="47">
        <v>-3372.9331499999998</v>
      </c>
      <c r="H313" s="47">
        <v>-0.3</v>
      </c>
      <c r="I313" s="46"/>
    </row>
    <row r="314" spans="2:9" s="2" customFormat="1" ht="13.5" x14ac:dyDescent="0.25">
      <c r="B314" s="46">
        <v>2215414</v>
      </c>
      <c r="C314" s="46" t="s">
        <v>4666</v>
      </c>
      <c r="D314" s="46" t="s">
        <v>4591</v>
      </c>
      <c r="E314" s="46" t="s">
        <v>304</v>
      </c>
      <c r="F314" s="47">
        <v>-73650</v>
      </c>
      <c r="G314" s="47">
        <v>-3321.5045249999998</v>
      </c>
      <c r="H314" s="47">
        <v>-0.3</v>
      </c>
      <c r="I314" s="46"/>
    </row>
    <row r="315" spans="2:9" s="2" customFormat="1" ht="13.5" x14ac:dyDescent="0.25">
      <c r="B315" s="46">
        <v>2215436</v>
      </c>
      <c r="C315" s="46" t="s">
        <v>4668</v>
      </c>
      <c r="D315" s="46" t="s">
        <v>4591</v>
      </c>
      <c r="E315" s="46" t="s">
        <v>75</v>
      </c>
      <c r="F315" s="47">
        <v>-151000</v>
      </c>
      <c r="G315" s="47">
        <v>-3293.8384999999998</v>
      </c>
      <c r="H315" s="47">
        <v>-0.28999999999999998</v>
      </c>
      <c r="I315" s="46"/>
    </row>
    <row r="316" spans="2:9" s="2" customFormat="1" ht="13.5" x14ac:dyDescent="0.25">
      <c r="B316" s="46">
        <v>2215268</v>
      </c>
      <c r="C316" s="46" t="s">
        <v>4669</v>
      </c>
      <c r="D316" s="46" t="s">
        <v>4591</v>
      </c>
      <c r="E316" s="46" t="s">
        <v>228</v>
      </c>
      <c r="F316" s="47">
        <v>-61375</v>
      </c>
      <c r="G316" s="47">
        <v>-3151.1459374999999</v>
      </c>
      <c r="H316" s="47">
        <v>-0.28000000000000003</v>
      </c>
      <c r="I316" s="46"/>
    </row>
    <row r="317" spans="2:9" s="2" customFormat="1" ht="13.5" x14ac:dyDescent="0.25">
      <c r="B317" s="46">
        <v>2215311</v>
      </c>
      <c r="C317" s="46" t="s">
        <v>4670</v>
      </c>
      <c r="D317" s="46" t="s">
        <v>4591</v>
      </c>
      <c r="E317" s="46" t="s">
        <v>53</v>
      </c>
      <c r="F317" s="47">
        <v>-258300</v>
      </c>
      <c r="G317" s="47">
        <v>-3058.5302999999999</v>
      </c>
      <c r="H317" s="47">
        <v>-0.27</v>
      </c>
      <c r="I317" s="46"/>
    </row>
    <row r="318" spans="2:9" s="2" customFormat="1" ht="13.5" x14ac:dyDescent="0.25">
      <c r="B318" s="46">
        <v>2215293</v>
      </c>
      <c r="C318" s="46" t="s">
        <v>4672</v>
      </c>
      <c r="D318" s="46" t="s">
        <v>4591</v>
      </c>
      <c r="E318" s="46" t="s">
        <v>551</v>
      </c>
      <c r="F318" s="47">
        <v>-1281000</v>
      </c>
      <c r="G318" s="47">
        <v>-2967.4364999999998</v>
      </c>
      <c r="H318" s="47">
        <v>-0.26</v>
      </c>
      <c r="I318" s="46"/>
    </row>
    <row r="319" spans="2:9" s="2" customFormat="1" ht="13.5" x14ac:dyDescent="0.25">
      <c r="B319" s="46">
        <v>2215291</v>
      </c>
      <c r="C319" s="46" t="s">
        <v>4673</v>
      </c>
      <c r="D319" s="46" t="s">
        <v>4591</v>
      </c>
      <c r="E319" s="46" t="s">
        <v>60</v>
      </c>
      <c r="F319" s="47">
        <v>-255000</v>
      </c>
      <c r="G319" s="47">
        <v>-2930.2049999999999</v>
      </c>
      <c r="H319" s="47">
        <v>-0.26</v>
      </c>
      <c r="I319" s="46"/>
    </row>
    <row r="320" spans="2:9" s="2" customFormat="1" ht="13.5" x14ac:dyDescent="0.25">
      <c r="B320" s="46">
        <v>2215453</v>
      </c>
      <c r="C320" s="46" t="s">
        <v>4671</v>
      </c>
      <c r="D320" s="46" t="s">
        <v>4591</v>
      </c>
      <c r="E320" s="46" t="s">
        <v>503</v>
      </c>
      <c r="F320" s="47">
        <v>-753600</v>
      </c>
      <c r="G320" s="47">
        <v>-2915.3015999999998</v>
      </c>
      <c r="H320" s="47">
        <v>-0.26</v>
      </c>
      <c r="I320" s="46"/>
    </row>
    <row r="321" spans="2:9" s="2" customFormat="1" ht="13.5" x14ac:dyDescent="0.25">
      <c r="B321" s="46">
        <v>2215354</v>
      </c>
      <c r="C321" s="46" t="s">
        <v>4677</v>
      </c>
      <c r="D321" s="46" t="s">
        <v>4591</v>
      </c>
      <c r="E321" s="46" t="s">
        <v>393</v>
      </c>
      <c r="F321" s="47">
        <v>-1767150</v>
      </c>
      <c r="G321" s="47">
        <v>-2840.6936249999999</v>
      </c>
      <c r="H321" s="47">
        <v>-0.25</v>
      </c>
      <c r="I321" s="46"/>
    </row>
    <row r="322" spans="2:9" s="2" customFormat="1" ht="13.5" x14ac:dyDescent="0.25">
      <c r="B322" s="46">
        <v>2215429</v>
      </c>
      <c r="C322" s="46" t="s">
        <v>4675</v>
      </c>
      <c r="D322" s="46" t="s">
        <v>4591</v>
      </c>
      <c r="E322" s="46" t="s">
        <v>129</v>
      </c>
      <c r="F322" s="47">
        <v>-377650</v>
      </c>
      <c r="G322" s="47">
        <v>-2826.3326000000002</v>
      </c>
      <c r="H322" s="47">
        <v>-0.25</v>
      </c>
      <c r="I322" s="46"/>
    </row>
    <row r="323" spans="2:9" s="2" customFormat="1" ht="13.5" x14ac:dyDescent="0.25">
      <c r="B323" s="46">
        <v>2215307</v>
      </c>
      <c r="C323" s="46" t="s">
        <v>4676</v>
      </c>
      <c r="D323" s="46" t="s">
        <v>4591</v>
      </c>
      <c r="E323" s="46" t="s">
        <v>562</v>
      </c>
      <c r="F323" s="47">
        <v>-6345000</v>
      </c>
      <c r="G323" s="47">
        <v>-2794.9724999999999</v>
      </c>
      <c r="H323" s="47">
        <v>-0.25</v>
      </c>
      <c r="I323" s="46"/>
    </row>
    <row r="324" spans="2:9" s="2" customFormat="1" ht="13.5" x14ac:dyDescent="0.25">
      <c r="B324" s="46">
        <v>2215418</v>
      </c>
      <c r="C324" s="46" t="s">
        <v>4674</v>
      </c>
      <c r="D324" s="46" t="s">
        <v>4591</v>
      </c>
      <c r="E324" s="46" t="s">
        <v>152</v>
      </c>
      <c r="F324" s="47">
        <v>-1287000</v>
      </c>
      <c r="G324" s="47">
        <v>-2754.18</v>
      </c>
      <c r="H324" s="47">
        <v>-0.25</v>
      </c>
      <c r="I324" s="46"/>
    </row>
    <row r="325" spans="2:9" s="2" customFormat="1" ht="13.5" x14ac:dyDescent="0.25">
      <c r="B325" s="46">
        <v>2215438</v>
      </c>
      <c r="C325" s="46" t="s">
        <v>4680</v>
      </c>
      <c r="D325" s="46" t="s">
        <v>4591</v>
      </c>
      <c r="E325" s="46" t="s">
        <v>75</v>
      </c>
      <c r="F325" s="47">
        <v>-1284700</v>
      </c>
      <c r="G325" s="47">
        <v>-2744.1192000000001</v>
      </c>
      <c r="H325" s="47">
        <v>-0.24</v>
      </c>
      <c r="I325" s="46"/>
    </row>
    <row r="326" spans="2:9" s="2" customFormat="1" ht="13.5" x14ac:dyDescent="0.25">
      <c r="B326" s="46">
        <v>2215310</v>
      </c>
      <c r="C326" s="46" t="s">
        <v>4679</v>
      </c>
      <c r="D326" s="46" t="s">
        <v>4591</v>
      </c>
      <c r="E326" s="46" t="s">
        <v>114</v>
      </c>
      <c r="F326" s="47">
        <v>-210000</v>
      </c>
      <c r="G326" s="47">
        <v>-2714.46</v>
      </c>
      <c r="H326" s="47">
        <v>-0.24</v>
      </c>
      <c r="I326" s="46"/>
    </row>
    <row r="327" spans="2:9" s="2" customFormat="1" ht="13.5" x14ac:dyDescent="0.25">
      <c r="B327" s="46">
        <v>2215374</v>
      </c>
      <c r="C327" s="46" t="s">
        <v>4678</v>
      </c>
      <c r="D327" s="46" t="s">
        <v>4591</v>
      </c>
      <c r="E327" s="46" t="s">
        <v>172</v>
      </c>
      <c r="F327" s="47">
        <v>-610500</v>
      </c>
      <c r="G327" s="47">
        <v>-2696.88375</v>
      </c>
      <c r="H327" s="47">
        <v>-0.24</v>
      </c>
      <c r="I327" s="46"/>
    </row>
    <row r="328" spans="2:9" s="2" customFormat="1" ht="13.5" x14ac:dyDescent="0.25">
      <c r="B328" s="46">
        <v>2215455</v>
      </c>
      <c r="C328" s="46" t="s">
        <v>4681</v>
      </c>
      <c r="D328" s="46" t="s">
        <v>4591</v>
      </c>
      <c r="E328" s="46" t="s">
        <v>137</v>
      </c>
      <c r="F328" s="47">
        <v>-2273700</v>
      </c>
      <c r="G328" s="47">
        <v>-2654.54475</v>
      </c>
      <c r="H328" s="47">
        <v>-0.24</v>
      </c>
      <c r="I328" s="46"/>
    </row>
    <row r="329" spans="2:9" s="2" customFormat="1" ht="13.5" x14ac:dyDescent="0.25">
      <c r="B329" s="46">
        <v>2215314</v>
      </c>
      <c r="C329" s="46" t="s">
        <v>4682</v>
      </c>
      <c r="D329" s="46" t="s">
        <v>4591</v>
      </c>
      <c r="E329" s="46" t="s">
        <v>83</v>
      </c>
      <c r="F329" s="47">
        <v>-88800</v>
      </c>
      <c r="G329" s="47">
        <v>-2568.54</v>
      </c>
      <c r="H329" s="47">
        <v>-0.23</v>
      </c>
      <c r="I329" s="46"/>
    </row>
    <row r="330" spans="2:9" s="2" customFormat="1" ht="13.5" x14ac:dyDescent="0.25">
      <c r="B330" s="46">
        <v>2215347</v>
      </c>
      <c r="C330" s="46" t="s">
        <v>4684</v>
      </c>
      <c r="D330" s="46" t="s">
        <v>4591</v>
      </c>
      <c r="E330" s="46" t="s">
        <v>125</v>
      </c>
      <c r="F330" s="47">
        <v>-2440</v>
      </c>
      <c r="G330" s="47">
        <v>-2484.4506999999999</v>
      </c>
      <c r="H330" s="47">
        <v>-0.22</v>
      </c>
      <c r="I330" s="46"/>
    </row>
    <row r="331" spans="2:9" s="2" customFormat="1" ht="13.5" x14ac:dyDescent="0.25">
      <c r="B331" s="46">
        <v>2215404</v>
      </c>
      <c r="C331" s="46" t="s">
        <v>4683</v>
      </c>
      <c r="D331" s="46" t="s">
        <v>4591</v>
      </c>
      <c r="E331" s="46" t="s">
        <v>129</v>
      </c>
      <c r="F331" s="47">
        <v>-808000</v>
      </c>
      <c r="G331" s="47">
        <v>-2417.5360000000001</v>
      </c>
      <c r="H331" s="47">
        <v>-0.22</v>
      </c>
      <c r="I331" s="46"/>
    </row>
    <row r="332" spans="2:9" s="2" customFormat="1" ht="13.5" x14ac:dyDescent="0.25">
      <c r="B332" s="46">
        <v>2215372</v>
      </c>
      <c r="C332" s="46" t="s">
        <v>4688</v>
      </c>
      <c r="D332" s="46" t="s">
        <v>4591</v>
      </c>
      <c r="E332" s="46" t="s">
        <v>60</v>
      </c>
      <c r="F332" s="47">
        <v>-136200</v>
      </c>
      <c r="G332" s="47">
        <v>-2375.8047000000001</v>
      </c>
      <c r="H332" s="47">
        <v>-0.21</v>
      </c>
      <c r="I332" s="46"/>
    </row>
    <row r="333" spans="2:9" s="2" customFormat="1" ht="13.5" x14ac:dyDescent="0.25">
      <c r="B333" s="46">
        <v>2215461</v>
      </c>
      <c r="C333" s="46" t="s">
        <v>4685</v>
      </c>
      <c r="D333" s="46" t="s">
        <v>4591</v>
      </c>
      <c r="E333" s="46" t="s">
        <v>53</v>
      </c>
      <c r="F333" s="47">
        <v>-374400</v>
      </c>
      <c r="G333" s="47">
        <v>-2365.2719999999999</v>
      </c>
      <c r="H333" s="47">
        <v>-0.21</v>
      </c>
      <c r="I333" s="46"/>
    </row>
    <row r="334" spans="2:9" s="2" customFormat="1" ht="13.5" x14ac:dyDescent="0.25">
      <c r="B334" s="46">
        <v>2215325</v>
      </c>
      <c r="C334" s="46" t="s">
        <v>4689</v>
      </c>
      <c r="D334" s="46" t="s">
        <v>4591</v>
      </c>
      <c r="E334" s="46" t="s">
        <v>64</v>
      </c>
      <c r="F334" s="47">
        <v>-171000</v>
      </c>
      <c r="G334" s="47">
        <v>-2361.9375</v>
      </c>
      <c r="H334" s="47">
        <v>-0.21</v>
      </c>
      <c r="I334" s="46"/>
    </row>
    <row r="335" spans="2:9" s="2" customFormat="1" ht="13.5" x14ac:dyDescent="0.25">
      <c r="B335" s="46">
        <v>2215350</v>
      </c>
      <c r="C335" s="46" t="s">
        <v>4687</v>
      </c>
      <c r="D335" s="46" t="s">
        <v>4591</v>
      </c>
      <c r="E335" s="46" t="s">
        <v>118</v>
      </c>
      <c r="F335" s="47">
        <v>-10240</v>
      </c>
      <c r="G335" s="47">
        <v>-2359.04</v>
      </c>
      <c r="H335" s="47">
        <v>-0.21</v>
      </c>
      <c r="I335" s="46"/>
    </row>
    <row r="336" spans="2:9" s="2" customFormat="1" ht="13.5" x14ac:dyDescent="0.25">
      <c r="B336" s="46">
        <v>2215342</v>
      </c>
      <c r="C336" s="46" t="s">
        <v>4686</v>
      </c>
      <c r="D336" s="46" t="s">
        <v>4591</v>
      </c>
      <c r="E336" s="46" t="s">
        <v>83</v>
      </c>
      <c r="F336" s="47">
        <v>-23800</v>
      </c>
      <c r="G336" s="47">
        <v>-2346.3944000000001</v>
      </c>
      <c r="H336" s="47">
        <v>-0.21</v>
      </c>
      <c r="I336" s="46"/>
    </row>
    <row r="337" spans="2:9" s="2" customFormat="1" ht="13.5" x14ac:dyDescent="0.25">
      <c r="B337" s="46">
        <v>2215302</v>
      </c>
      <c r="C337" s="46" t="s">
        <v>4691</v>
      </c>
      <c r="D337" s="46" t="s">
        <v>4591</v>
      </c>
      <c r="E337" s="46" t="s">
        <v>252</v>
      </c>
      <c r="F337" s="47">
        <v>-101200</v>
      </c>
      <c r="G337" s="47">
        <v>-2291.7246</v>
      </c>
      <c r="H337" s="47">
        <v>-0.2</v>
      </c>
      <c r="I337" s="46"/>
    </row>
    <row r="338" spans="2:9" s="2" customFormat="1" ht="13.5" x14ac:dyDescent="0.25">
      <c r="B338" s="46">
        <v>2215482</v>
      </c>
      <c r="C338" s="46" t="s">
        <v>4690</v>
      </c>
      <c r="D338" s="46" t="s">
        <v>4591</v>
      </c>
      <c r="E338" s="46" t="s">
        <v>232</v>
      </c>
      <c r="F338" s="47">
        <v>-259350</v>
      </c>
      <c r="G338" s="47">
        <v>-2291.4869250000002</v>
      </c>
      <c r="H338" s="47">
        <v>-0.2</v>
      </c>
      <c r="I338" s="46"/>
    </row>
    <row r="339" spans="2:9" s="2" customFormat="1" ht="13.5" x14ac:dyDescent="0.25">
      <c r="B339" s="46">
        <v>2215349</v>
      </c>
      <c r="C339" s="46" t="s">
        <v>4692</v>
      </c>
      <c r="D339" s="46" t="s">
        <v>4591</v>
      </c>
      <c r="E339" s="46" t="s">
        <v>137</v>
      </c>
      <c r="F339" s="47">
        <v>-2610000</v>
      </c>
      <c r="G339" s="47">
        <v>-2155.86</v>
      </c>
      <c r="H339" s="47">
        <v>-0.19</v>
      </c>
      <c r="I339" s="46"/>
    </row>
    <row r="340" spans="2:9" s="2" customFormat="1" ht="13.5" x14ac:dyDescent="0.25">
      <c r="B340" s="46">
        <v>2215432</v>
      </c>
      <c r="C340" s="46" t="s">
        <v>4694</v>
      </c>
      <c r="D340" s="46" t="s">
        <v>4591</v>
      </c>
      <c r="E340" s="46" t="s">
        <v>100</v>
      </c>
      <c r="F340" s="47">
        <v>-60300</v>
      </c>
      <c r="G340" s="47">
        <v>-2152.9512</v>
      </c>
      <c r="H340" s="47">
        <v>-0.19</v>
      </c>
      <c r="I340" s="46"/>
    </row>
    <row r="341" spans="2:9" s="2" customFormat="1" ht="13.5" x14ac:dyDescent="0.25">
      <c r="B341" s="46">
        <v>2215422</v>
      </c>
      <c r="C341" s="46" t="s">
        <v>4693</v>
      </c>
      <c r="D341" s="46" t="s">
        <v>4591</v>
      </c>
      <c r="E341" s="46" t="s">
        <v>100</v>
      </c>
      <c r="F341" s="47">
        <v>-105329</v>
      </c>
      <c r="G341" s="47">
        <v>-2103.4727945</v>
      </c>
      <c r="H341" s="47">
        <v>-0.19</v>
      </c>
      <c r="I341" s="46"/>
    </row>
    <row r="342" spans="2:9" s="2" customFormat="1" ht="13.5" x14ac:dyDescent="0.25">
      <c r="B342" s="46">
        <v>2215439</v>
      </c>
      <c r="C342" s="46" t="s">
        <v>4695</v>
      </c>
      <c r="D342" s="46" t="s">
        <v>4591</v>
      </c>
      <c r="E342" s="46" t="s">
        <v>162</v>
      </c>
      <c r="F342" s="47">
        <v>-201600</v>
      </c>
      <c r="G342" s="47">
        <v>-1998.1584</v>
      </c>
      <c r="H342" s="47">
        <v>-0.18</v>
      </c>
      <c r="I342" s="46"/>
    </row>
    <row r="343" spans="2:9" s="2" customFormat="1" ht="13.5" x14ac:dyDescent="0.25">
      <c r="B343" s="46">
        <v>2215346</v>
      </c>
      <c r="C343" s="46" t="s">
        <v>4698</v>
      </c>
      <c r="D343" s="46" t="s">
        <v>4591</v>
      </c>
      <c r="E343" s="46" t="s">
        <v>125</v>
      </c>
      <c r="F343" s="47">
        <v>-2257800</v>
      </c>
      <c r="G343" s="47">
        <v>-1950.7392</v>
      </c>
      <c r="H343" s="47">
        <v>-0.17</v>
      </c>
      <c r="I343" s="46"/>
    </row>
    <row r="344" spans="2:9" s="2" customFormat="1" ht="13.5" x14ac:dyDescent="0.25">
      <c r="B344" s="46">
        <v>2215421</v>
      </c>
      <c r="C344" s="46" t="s">
        <v>4696</v>
      </c>
      <c r="D344" s="46" t="s">
        <v>4591</v>
      </c>
      <c r="E344" s="46" t="s">
        <v>228</v>
      </c>
      <c r="F344" s="47">
        <v>-130000</v>
      </c>
      <c r="G344" s="47">
        <v>-1949.87</v>
      </c>
      <c r="H344" s="47">
        <v>-0.17</v>
      </c>
      <c r="I344" s="46"/>
    </row>
    <row r="345" spans="2:9" s="2" customFormat="1" ht="13.5" x14ac:dyDescent="0.25">
      <c r="B345" s="46">
        <v>2215415</v>
      </c>
      <c r="C345" s="46" t="s">
        <v>4697</v>
      </c>
      <c r="D345" s="46" t="s">
        <v>4591</v>
      </c>
      <c r="E345" s="46" t="s">
        <v>152</v>
      </c>
      <c r="F345" s="47">
        <v>-106400</v>
      </c>
      <c r="G345" s="47">
        <v>-1891.1536000000001</v>
      </c>
      <c r="H345" s="47">
        <v>-0.17</v>
      </c>
      <c r="I345" s="46"/>
    </row>
    <row r="346" spans="2:9" s="2" customFormat="1" ht="13.5" x14ac:dyDescent="0.25">
      <c r="B346" s="46">
        <v>2215263</v>
      </c>
      <c r="C346" s="46" t="s">
        <v>4699</v>
      </c>
      <c r="D346" s="46" t="s">
        <v>4591</v>
      </c>
      <c r="E346" s="46" t="s">
        <v>75</v>
      </c>
      <c r="F346" s="47">
        <v>-100800</v>
      </c>
      <c r="G346" s="47">
        <v>-1825.992</v>
      </c>
      <c r="H346" s="47">
        <v>-0.16</v>
      </c>
      <c r="I346" s="46"/>
    </row>
    <row r="347" spans="2:9" s="2" customFormat="1" ht="13.5" x14ac:dyDescent="0.25">
      <c r="B347" s="46">
        <v>2215420</v>
      </c>
      <c r="C347" s="46" t="s">
        <v>4702</v>
      </c>
      <c r="D347" s="46" t="s">
        <v>4591</v>
      </c>
      <c r="E347" s="46" t="s">
        <v>148</v>
      </c>
      <c r="F347" s="47">
        <v>-456000</v>
      </c>
      <c r="G347" s="47">
        <v>-1799.604</v>
      </c>
      <c r="H347" s="47">
        <v>-0.16</v>
      </c>
      <c r="I347" s="46"/>
    </row>
    <row r="348" spans="2:9" s="2" customFormat="1" ht="13.5" x14ac:dyDescent="0.25">
      <c r="B348" s="46">
        <v>2215274</v>
      </c>
      <c r="C348" s="46" t="s">
        <v>4700</v>
      </c>
      <c r="D348" s="46" t="s">
        <v>4591</v>
      </c>
      <c r="E348" s="46" t="s">
        <v>83</v>
      </c>
      <c r="F348" s="47">
        <v>-38000</v>
      </c>
      <c r="G348" s="47">
        <v>-1795.7660000000001</v>
      </c>
      <c r="H348" s="47">
        <v>-0.16</v>
      </c>
      <c r="I348" s="46"/>
    </row>
    <row r="349" spans="2:9" s="2" customFormat="1" ht="13.5" x14ac:dyDescent="0.25">
      <c r="B349" s="46">
        <v>2215451</v>
      </c>
      <c r="C349" s="46" t="s">
        <v>4703</v>
      </c>
      <c r="D349" s="46" t="s">
        <v>4591</v>
      </c>
      <c r="E349" s="46" t="s">
        <v>60</v>
      </c>
      <c r="F349" s="47">
        <v>-901800</v>
      </c>
      <c r="G349" s="47">
        <v>-1776.546</v>
      </c>
      <c r="H349" s="47">
        <v>-0.16</v>
      </c>
      <c r="I349" s="46"/>
    </row>
    <row r="350" spans="2:9" s="2" customFormat="1" ht="13.5" x14ac:dyDescent="0.25">
      <c r="B350" s="46">
        <v>2215405</v>
      </c>
      <c r="C350" s="46" t="s">
        <v>4701</v>
      </c>
      <c r="D350" s="46" t="s">
        <v>4591</v>
      </c>
      <c r="E350" s="46" t="s">
        <v>386</v>
      </c>
      <c r="F350" s="47">
        <v>-380000</v>
      </c>
      <c r="G350" s="47">
        <v>-1770.42</v>
      </c>
      <c r="H350" s="47">
        <v>-0.16</v>
      </c>
      <c r="I350" s="46"/>
    </row>
    <row r="351" spans="2:9" s="2" customFormat="1" ht="13.5" x14ac:dyDescent="0.25">
      <c r="B351" s="46">
        <v>2215443</v>
      </c>
      <c r="C351" s="46" t="s">
        <v>4704</v>
      </c>
      <c r="D351" s="46" t="s">
        <v>4591</v>
      </c>
      <c r="E351" s="46" t="s">
        <v>53</v>
      </c>
      <c r="F351" s="47">
        <v>-482000</v>
      </c>
      <c r="G351" s="47">
        <v>-1733.5129999999999</v>
      </c>
      <c r="H351" s="47">
        <v>-0.15</v>
      </c>
      <c r="I351" s="46"/>
    </row>
    <row r="352" spans="2:9" s="2" customFormat="1" ht="13.5" x14ac:dyDescent="0.25">
      <c r="B352" s="46">
        <v>2215338</v>
      </c>
      <c r="C352" s="46" t="s">
        <v>4707</v>
      </c>
      <c r="D352" s="46" t="s">
        <v>4591</v>
      </c>
      <c r="E352" s="46" t="s">
        <v>83</v>
      </c>
      <c r="F352" s="47">
        <v>-112700</v>
      </c>
      <c r="G352" s="47">
        <v>-1627.5007000000001</v>
      </c>
      <c r="H352" s="47">
        <v>-0.14000000000000001</v>
      </c>
      <c r="I352" s="46"/>
    </row>
    <row r="353" spans="2:9" s="2" customFormat="1" ht="13.5" x14ac:dyDescent="0.25">
      <c r="B353" s="46">
        <v>2215358</v>
      </c>
      <c r="C353" s="46" t="s">
        <v>4706</v>
      </c>
      <c r="D353" s="46" t="s">
        <v>4591</v>
      </c>
      <c r="E353" s="46" t="s">
        <v>60</v>
      </c>
      <c r="F353" s="47">
        <v>-744000</v>
      </c>
      <c r="G353" s="47">
        <v>-1616.34</v>
      </c>
      <c r="H353" s="47">
        <v>-0.14000000000000001</v>
      </c>
      <c r="I353" s="46"/>
    </row>
    <row r="354" spans="2:9" s="2" customFormat="1" ht="13.5" x14ac:dyDescent="0.25">
      <c r="B354" s="46">
        <v>2215303</v>
      </c>
      <c r="C354" s="46" t="s">
        <v>4708</v>
      </c>
      <c r="D354" s="46" t="s">
        <v>4591</v>
      </c>
      <c r="E354" s="46" t="s">
        <v>125</v>
      </c>
      <c r="F354" s="47">
        <v>-669600</v>
      </c>
      <c r="G354" s="47">
        <v>-1596.3263999999999</v>
      </c>
      <c r="H354" s="47">
        <v>-0.14000000000000001</v>
      </c>
      <c r="I354" s="46"/>
    </row>
    <row r="355" spans="2:9" s="2" customFormat="1" ht="13.5" x14ac:dyDescent="0.25">
      <c r="B355" s="46">
        <v>2215410</v>
      </c>
      <c r="C355" s="46" t="s">
        <v>4705</v>
      </c>
      <c r="D355" s="46" t="s">
        <v>4591</v>
      </c>
      <c r="E355" s="46" t="s">
        <v>433</v>
      </c>
      <c r="F355" s="47">
        <v>-40500</v>
      </c>
      <c r="G355" s="47">
        <v>-1593.9179999999999</v>
      </c>
      <c r="H355" s="47">
        <v>-0.14000000000000001</v>
      </c>
      <c r="I355" s="46"/>
    </row>
    <row r="356" spans="2:9" s="2" customFormat="1" ht="13.5" x14ac:dyDescent="0.25">
      <c r="B356" s="46">
        <v>2215295</v>
      </c>
      <c r="C356" s="46" t="s">
        <v>4709</v>
      </c>
      <c r="D356" s="46" t="s">
        <v>4591</v>
      </c>
      <c r="E356" s="46" t="s">
        <v>179</v>
      </c>
      <c r="F356" s="47">
        <v>-239000</v>
      </c>
      <c r="G356" s="47">
        <v>-1588.7525000000001</v>
      </c>
      <c r="H356" s="47">
        <v>-0.14000000000000001</v>
      </c>
      <c r="I356" s="46"/>
    </row>
    <row r="357" spans="2:9" s="2" customFormat="1" ht="13.5" x14ac:dyDescent="0.25">
      <c r="B357" s="46">
        <v>2215271</v>
      </c>
      <c r="C357" s="46" t="s">
        <v>4710</v>
      </c>
      <c r="D357" s="46" t="s">
        <v>4591</v>
      </c>
      <c r="E357" s="46" t="s">
        <v>114</v>
      </c>
      <c r="F357" s="47">
        <v>-44000</v>
      </c>
      <c r="G357" s="47">
        <v>-1489.9059999999999</v>
      </c>
      <c r="H357" s="47">
        <v>-0.13</v>
      </c>
      <c r="I357" s="46"/>
    </row>
    <row r="358" spans="2:9" s="2" customFormat="1" ht="13.5" x14ac:dyDescent="0.25">
      <c r="B358" s="46">
        <v>2215371</v>
      </c>
      <c r="C358" s="46" t="s">
        <v>4711</v>
      </c>
      <c r="D358" s="46" t="s">
        <v>4591</v>
      </c>
      <c r="E358" s="46" t="s">
        <v>304</v>
      </c>
      <c r="F358" s="47">
        <v>-61875</v>
      </c>
      <c r="G358" s="47">
        <v>-1426.9303124999999</v>
      </c>
      <c r="H358" s="47">
        <v>-0.13</v>
      </c>
      <c r="I358" s="46"/>
    </row>
    <row r="359" spans="2:9" s="2" customFormat="1" ht="13.5" x14ac:dyDescent="0.25">
      <c r="B359" s="46">
        <v>2215362</v>
      </c>
      <c r="C359" s="46" t="s">
        <v>4713</v>
      </c>
      <c r="D359" s="46" t="s">
        <v>4591</v>
      </c>
      <c r="E359" s="46" t="s">
        <v>172</v>
      </c>
      <c r="F359" s="47">
        <v>-97273</v>
      </c>
      <c r="G359" s="47">
        <v>-1344.8964980000001</v>
      </c>
      <c r="H359" s="47">
        <v>-0.12</v>
      </c>
      <c r="I359" s="46"/>
    </row>
    <row r="360" spans="2:9" s="2" customFormat="1" ht="13.5" x14ac:dyDescent="0.25">
      <c r="B360" s="46">
        <v>2215301</v>
      </c>
      <c r="C360" s="46" t="s">
        <v>4712</v>
      </c>
      <c r="D360" s="46" t="s">
        <v>4591</v>
      </c>
      <c r="E360" s="46" t="s">
        <v>83</v>
      </c>
      <c r="F360" s="47">
        <v>-37275</v>
      </c>
      <c r="G360" s="47">
        <v>-1342.9809749999999</v>
      </c>
      <c r="H360" s="47">
        <v>-0.12</v>
      </c>
      <c r="I360" s="46"/>
    </row>
    <row r="361" spans="2:9" s="2" customFormat="1" ht="13.5" x14ac:dyDescent="0.25">
      <c r="B361" s="46">
        <v>2215376</v>
      </c>
      <c r="C361" s="46" t="s">
        <v>4715</v>
      </c>
      <c r="D361" s="46" t="s">
        <v>4591</v>
      </c>
      <c r="E361" s="46" t="s">
        <v>503</v>
      </c>
      <c r="F361" s="47">
        <v>-144900</v>
      </c>
      <c r="G361" s="47">
        <v>-1256.2829999999999</v>
      </c>
      <c r="H361" s="47">
        <v>-0.11</v>
      </c>
      <c r="I361" s="46"/>
    </row>
    <row r="362" spans="2:9" s="2" customFormat="1" ht="13.5" x14ac:dyDescent="0.25">
      <c r="B362" s="46">
        <v>2215419</v>
      </c>
      <c r="C362" s="46" t="s">
        <v>4714</v>
      </c>
      <c r="D362" s="46" t="s">
        <v>4591</v>
      </c>
      <c r="E362" s="46" t="s">
        <v>433</v>
      </c>
      <c r="F362" s="47">
        <v>-129500</v>
      </c>
      <c r="G362" s="47">
        <v>-1227.2067500000001</v>
      </c>
      <c r="H362" s="47">
        <v>-0.11</v>
      </c>
      <c r="I362" s="46"/>
    </row>
    <row r="363" spans="2:9" s="2" customFormat="1" ht="13.5" x14ac:dyDescent="0.25">
      <c r="B363" s="46">
        <v>2215369</v>
      </c>
      <c r="C363" s="46" t="s">
        <v>4717</v>
      </c>
      <c r="D363" s="46" t="s">
        <v>4591</v>
      </c>
      <c r="E363" s="46" t="s">
        <v>75</v>
      </c>
      <c r="F363" s="47">
        <v>-4850</v>
      </c>
      <c r="G363" s="47">
        <v>-1166.4371249999999</v>
      </c>
      <c r="H363" s="47">
        <v>-0.1</v>
      </c>
      <c r="I363" s="46"/>
    </row>
    <row r="364" spans="2:9" s="2" customFormat="1" ht="13.5" x14ac:dyDescent="0.25">
      <c r="B364" s="46">
        <v>2215282</v>
      </c>
      <c r="C364" s="46" t="s">
        <v>4716</v>
      </c>
      <c r="D364" s="46" t="s">
        <v>4591</v>
      </c>
      <c r="E364" s="46" t="s">
        <v>100</v>
      </c>
      <c r="F364" s="47">
        <v>-137000</v>
      </c>
      <c r="G364" s="47">
        <v>-1147.5119999999999</v>
      </c>
      <c r="H364" s="47">
        <v>-0.1</v>
      </c>
      <c r="I364" s="46"/>
    </row>
    <row r="365" spans="2:9" s="2" customFormat="1" ht="13.5" x14ac:dyDescent="0.25">
      <c r="B365" s="46">
        <v>2215289</v>
      </c>
      <c r="C365" s="46" t="s">
        <v>4718</v>
      </c>
      <c r="D365" s="46" t="s">
        <v>4591</v>
      </c>
      <c r="E365" s="46" t="s">
        <v>129</v>
      </c>
      <c r="F365" s="47">
        <v>-190800</v>
      </c>
      <c r="G365" s="47">
        <v>-1118.6604</v>
      </c>
      <c r="H365" s="47">
        <v>-0.1</v>
      </c>
      <c r="I365" s="46"/>
    </row>
    <row r="366" spans="2:9" s="2" customFormat="1" ht="13.5" x14ac:dyDescent="0.25">
      <c r="B366" s="46">
        <v>2215447</v>
      </c>
      <c r="C366" s="46" t="s">
        <v>4720</v>
      </c>
      <c r="D366" s="46" t="s">
        <v>4591</v>
      </c>
      <c r="E366" s="46" t="s">
        <v>129</v>
      </c>
      <c r="F366" s="47">
        <v>-299200</v>
      </c>
      <c r="G366" s="47">
        <v>-1103.1504</v>
      </c>
      <c r="H366" s="47">
        <v>-0.1</v>
      </c>
      <c r="I366" s="46"/>
    </row>
    <row r="367" spans="2:9" s="2" customFormat="1" ht="13.5" x14ac:dyDescent="0.25">
      <c r="B367" s="46">
        <v>2215587</v>
      </c>
      <c r="C367" s="46" t="s">
        <v>4719</v>
      </c>
      <c r="D367" s="46" t="s">
        <v>4591</v>
      </c>
      <c r="E367" s="46" t="s">
        <v>433</v>
      </c>
      <c r="F367" s="47">
        <v>-157300</v>
      </c>
      <c r="G367" s="47">
        <v>-1077.9768999999999</v>
      </c>
      <c r="H367" s="47">
        <v>-0.1</v>
      </c>
      <c r="I367" s="46"/>
    </row>
    <row r="368" spans="2:9" s="2" customFormat="1" ht="13.5" x14ac:dyDescent="0.25">
      <c r="B368" s="46">
        <v>2215288</v>
      </c>
      <c r="C368" s="46" t="s">
        <v>4721</v>
      </c>
      <c r="D368" s="46" t="s">
        <v>4591</v>
      </c>
      <c r="E368" s="46" t="s">
        <v>118</v>
      </c>
      <c r="F368" s="47">
        <v>-21000</v>
      </c>
      <c r="G368" s="47">
        <v>-1060.5630000000001</v>
      </c>
      <c r="H368" s="47">
        <v>-0.09</v>
      </c>
      <c r="I368" s="46"/>
    </row>
    <row r="369" spans="2:9" s="2" customFormat="1" ht="13.5" x14ac:dyDescent="0.25">
      <c r="B369" s="46">
        <v>2215343</v>
      </c>
      <c r="C369" s="46" t="s">
        <v>4723</v>
      </c>
      <c r="D369" s="46" t="s">
        <v>4591</v>
      </c>
      <c r="E369" s="46" t="s">
        <v>323</v>
      </c>
      <c r="F369" s="47">
        <v>-114800</v>
      </c>
      <c r="G369" s="47">
        <v>-1054.7824000000001</v>
      </c>
      <c r="H369" s="47">
        <v>-0.09</v>
      </c>
      <c r="I369" s="46"/>
    </row>
    <row r="370" spans="2:9" s="2" customFormat="1" ht="13.5" x14ac:dyDescent="0.25">
      <c r="B370" s="46">
        <v>2215273</v>
      </c>
      <c r="C370" s="46" t="s">
        <v>4724</v>
      </c>
      <c r="D370" s="46" t="s">
        <v>4591</v>
      </c>
      <c r="E370" s="46" t="s">
        <v>64</v>
      </c>
      <c r="F370" s="47">
        <v>-105000</v>
      </c>
      <c r="G370" s="47">
        <v>-1037.19</v>
      </c>
      <c r="H370" s="47">
        <v>-0.09</v>
      </c>
      <c r="I370" s="46"/>
    </row>
    <row r="371" spans="2:9" s="2" customFormat="1" ht="13.5" x14ac:dyDescent="0.25">
      <c r="B371" s="46">
        <v>2215401</v>
      </c>
      <c r="C371" s="46" t="s">
        <v>4722</v>
      </c>
      <c r="D371" s="46" t="s">
        <v>4591</v>
      </c>
      <c r="E371" s="46" t="s">
        <v>304</v>
      </c>
      <c r="F371" s="47">
        <v>-204000</v>
      </c>
      <c r="G371" s="47">
        <v>-1034.9939999999999</v>
      </c>
      <c r="H371" s="47">
        <v>-0.09</v>
      </c>
      <c r="I371" s="46"/>
    </row>
    <row r="372" spans="2:9" s="2" customFormat="1" ht="13.5" x14ac:dyDescent="0.25">
      <c r="B372" s="46">
        <v>2215393</v>
      </c>
      <c r="C372" s="46" t="s">
        <v>4727</v>
      </c>
      <c r="D372" s="46" t="s">
        <v>4591</v>
      </c>
      <c r="E372" s="46" t="s">
        <v>152</v>
      </c>
      <c r="F372" s="47">
        <v>-21000</v>
      </c>
      <c r="G372" s="47">
        <v>-948.32849999999996</v>
      </c>
      <c r="H372" s="47">
        <v>-0.08</v>
      </c>
      <c r="I372" s="46"/>
    </row>
    <row r="373" spans="2:9" s="2" customFormat="1" ht="13.5" x14ac:dyDescent="0.25">
      <c r="B373" s="46">
        <v>2215459</v>
      </c>
      <c r="C373" s="46" t="s">
        <v>4725</v>
      </c>
      <c r="D373" s="46" t="s">
        <v>4591</v>
      </c>
      <c r="E373" s="46" t="s">
        <v>232</v>
      </c>
      <c r="F373" s="47">
        <v>-58000</v>
      </c>
      <c r="G373" s="47">
        <v>-931.94399999999996</v>
      </c>
      <c r="H373" s="47">
        <v>-0.08</v>
      </c>
      <c r="I373" s="46"/>
    </row>
    <row r="374" spans="2:9" s="2" customFormat="1" ht="13.5" x14ac:dyDescent="0.25">
      <c r="B374" s="46">
        <v>2215277</v>
      </c>
      <c r="C374" s="46" t="s">
        <v>4728</v>
      </c>
      <c r="D374" s="46" t="s">
        <v>4591</v>
      </c>
      <c r="E374" s="46" t="s">
        <v>125</v>
      </c>
      <c r="F374" s="47">
        <v>-36900</v>
      </c>
      <c r="G374" s="47">
        <v>-879.25319999999999</v>
      </c>
      <c r="H374" s="47">
        <v>-0.08</v>
      </c>
      <c r="I374" s="46"/>
    </row>
    <row r="375" spans="2:9" s="2" customFormat="1" ht="13.5" x14ac:dyDescent="0.25">
      <c r="B375" s="46">
        <v>2215433</v>
      </c>
      <c r="C375" s="46" t="s">
        <v>4726</v>
      </c>
      <c r="D375" s="46" t="s">
        <v>4591</v>
      </c>
      <c r="E375" s="46" t="s">
        <v>228</v>
      </c>
      <c r="F375" s="47">
        <v>-114000</v>
      </c>
      <c r="G375" s="47">
        <v>-878.31299999999999</v>
      </c>
      <c r="H375" s="47">
        <v>-0.08</v>
      </c>
      <c r="I375" s="46"/>
    </row>
    <row r="376" spans="2:9" s="2" customFormat="1" ht="13.5" x14ac:dyDescent="0.25">
      <c r="B376" s="46">
        <v>2215272</v>
      </c>
      <c r="C376" s="46" t="s">
        <v>4730</v>
      </c>
      <c r="D376" s="46" t="s">
        <v>4591</v>
      </c>
      <c r="E376" s="46" t="s">
        <v>129</v>
      </c>
      <c r="F376" s="47">
        <v>-114400</v>
      </c>
      <c r="G376" s="47">
        <v>-838.03719999999998</v>
      </c>
      <c r="H376" s="47">
        <v>-7.0000000000000007E-2</v>
      </c>
      <c r="I376" s="46"/>
    </row>
    <row r="377" spans="2:9" s="2" customFormat="1" ht="13.5" x14ac:dyDescent="0.25">
      <c r="B377" s="46">
        <v>2215383</v>
      </c>
      <c r="C377" s="46" t="s">
        <v>4734</v>
      </c>
      <c r="D377" s="46" t="s">
        <v>4591</v>
      </c>
      <c r="E377" s="46" t="s">
        <v>129</v>
      </c>
      <c r="F377" s="47">
        <v>-42500</v>
      </c>
      <c r="G377" s="47">
        <v>-815.78750000000002</v>
      </c>
      <c r="H377" s="47">
        <v>-7.0000000000000007E-2</v>
      </c>
      <c r="I377" s="46"/>
    </row>
    <row r="378" spans="2:9" s="2" customFormat="1" ht="13.5" x14ac:dyDescent="0.25">
      <c r="B378" s="46">
        <v>2215424</v>
      </c>
      <c r="C378" s="46" t="s">
        <v>4732</v>
      </c>
      <c r="D378" s="46" t="s">
        <v>4591</v>
      </c>
      <c r="E378" s="46" t="s">
        <v>60</v>
      </c>
      <c r="F378" s="47">
        <v>-104325</v>
      </c>
      <c r="G378" s="47">
        <v>-814.36095</v>
      </c>
      <c r="H378" s="47">
        <v>-7.0000000000000007E-2</v>
      </c>
      <c r="I378" s="46"/>
    </row>
    <row r="379" spans="2:9" s="2" customFormat="1" ht="13.5" x14ac:dyDescent="0.25">
      <c r="B379" s="46">
        <v>2215276</v>
      </c>
      <c r="C379" s="46" t="s">
        <v>4729</v>
      </c>
      <c r="D379" s="46" t="s">
        <v>4591</v>
      </c>
      <c r="E379" s="46" t="s">
        <v>60</v>
      </c>
      <c r="F379" s="47">
        <v>-11000</v>
      </c>
      <c r="G379" s="47">
        <v>-793.39149999999995</v>
      </c>
      <c r="H379" s="47">
        <v>-7.0000000000000007E-2</v>
      </c>
      <c r="I379" s="46"/>
    </row>
    <row r="380" spans="2:9" s="2" customFormat="1" ht="13.5" x14ac:dyDescent="0.25">
      <c r="B380" s="46">
        <v>2215408</v>
      </c>
      <c r="C380" s="46" t="s">
        <v>4733</v>
      </c>
      <c r="D380" s="46" t="s">
        <v>4591</v>
      </c>
      <c r="E380" s="46" t="s">
        <v>129</v>
      </c>
      <c r="F380" s="47">
        <v>-20800</v>
      </c>
      <c r="G380" s="47">
        <v>-734.19839999999999</v>
      </c>
      <c r="H380" s="47">
        <v>-7.0000000000000007E-2</v>
      </c>
      <c r="I380" s="46"/>
    </row>
    <row r="381" spans="2:9" s="2" customFormat="1" ht="13.5" x14ac:dyDescent="0.25">
      <c r="B381" s="46">
        <v>2215296</v>
      </c>
      <c r="C381" s="46" t="s">
        <v>4731</v>
      </c>
      <c r="D381" s="46" t="s">
        <v>4591</v>
      </c>
      <c r="E381" s="46" t="s">
        <v>100</v>
      </c>
      <c r="F381" s="47">
        <v>-37800</v>
      </c>
      <c r="G381" s="47">
        <v>-730.63620000000003</v>
      </c>
      <c r="H381" s="47">
        <v>-7.0000000000000007E-2</v>
      </c>
      <c r="I381" s="46"/>
    </row>
    <row r="382" spans="2:9" s="2" customFormat="1" ht="13.5" x14ac:dyDescent="0.25">
      <c r="B382" s="46">
        <v>2215334</v>
      </c>
      <c r="C382" s="46" t="s">
        <v>4738</v>
      </c>
      <c r="D382" s="46" t="s">
        <v>4591</v>
      </c>
      <c r="E382" s="46" t="s">
        <v>60</v>
      </c>
      <c r="F382" s="47">
        <v>-571136</v>
      </c>
      <c r="G382" s="47">
        <v>-729.34067200000004</v>
      </c>
      <c r="H382" s="47">
        <v>-0.06</v>
      </c>
      <c r="I382" s="46"/>
    </row>
    <row r="383" spans="2:9" s="2" customFormat="1" ht="13.5" x14ac:dyDescent="0.25">
      <c r="B383" s="46">
        <v>2215345</v>
      </c>
      <c r="C383" s="46" t="s">
        <v>4735</v>
      </c>
      <c r="D383" s="46" t="s">
        <v>4591</v>
      </c>
      <c r="E383" s="46" t="s">
        <v>386</v>
      </c>
      <c r="F383" s="47">
        <v>-66400</v>
      </c>
      <c r="G383" s="47">
        <v>-701.35</v>
      </c>
      <c r="H383" s="47">
        <v>-0.06</v>
      </c>
      <c r="I383" s="46"/>
    </row>
    <row r="384" spans="2:9" s="2" customFormat="1" ht="13.5" x14ac:dyDescent="0.25">
      <c r="B384" s="46">
        <v>2215437</v>
      </c>
      <c r="C384" s="46" t="s">
        <v>4736</v>
      </c>
      <c r="D384" s="46" t="s">
        <v>4591</v>
      </c>
      <c r="E384" s="46" t="s">
        <v>148</v>
      </c>
      <c r="F384" s="47">
        <v>-271600</v>
      </c>
      <c r="G384" s="47">
        <v>-691.08619999999996</v>
      </c>
      <c r="H384" s="47">
        <v>-0.06</v>
      </c>
      <c r="I384" s="46"/>
    </row>
    <row r="385" spans="2:9" s="2" customFormat="1" ht="13.5" x14ac:dyDescent="0.25">
      <c r="B385" s="46">
        <v>2215297</v>
      </c>
      <c r="C385" s="46" t="s">
        <v>4739</v>
      </c>
      <c r="D385" s="46" t="s">
        <v>4591</v>
      </c>
      <c r="E385" s="46" t="s">
        <v>242</v>
      </c>
      <c r="F385" s="47">
        <v>-115000</v>
      </c>
      <c r="G385" s="47">
        <v>-659.18</v>
      </c>
      <c r="H385" s="47">
        <v>-0.06</v>
      </c>
      <c r="I385" s="46"/>
    </row>
    <row r="386" spans="2:9" s="2" customFormat="1" ht="13.5" x14ac:dyDescent="0.25">
      <c r="B386" s="46">
        <v>2215299</v>
      </c>
      <c r="C386" s="46" t="s">
        <v>4737</v>
      </c>
      <c r="D386" s="46" t="s">
        <v>4591</v>
      </c>
      <c r="E386" s="46" t="s">
        <v>162</v>
      </c>
      <c r="F386" s="47">
        <v>-130350</v>
      </c>
      <c r="G386" s="47">
        <v>-643.53795000000002</v>
      </c>
      <c r="H386" s="47">
        <v>-0.06</v>
      </c>
      <c r="I386" s="46"/>
    </row>
    <row r="387" spans="2:9" s="2" customFormat="1" ht="13.5" x14ac:dyDescent="0.25">
      <c r="B387" s="46">
        <v>2215316</v>
      </c>
      <c r="C387" s="46" t="s">
        <v>4740</v>
      </c>
      <c r="D387" s="46" t="s">
        <v>4591</v>
      </c>
      <c r="E387" s="46" t="s">
        <v>206</v>
      </c>
      <c r="F387" s="47">
        <v>-216000</v>
      </c>
      <c r="G387" s="47">
        <v>-595.51199999999994</v>
      </c>
      <c r="H387" s="47">
        <v>-0.05</v>
      </c>
      <c r="I387" s="46"/>
    </row>
    <row r="388" spans="2:9" s="2" customFormat="1" ht="13.5" x14ac:dyDescent="0.25">
      <c r="B388" s="46">
        <v>2215294</v>
      </c>
      <c r="C388" s="46" t="s">
        <v>4741</v>
      </c>
      <c r="D388" s="46" t="s">
        <v>4591</v>
      </c>
      <c r="E388" s="46" t="s">
        <v>242</v>
      </c>
      <c r="F388" s="47">
        <v>-33250</v>
      </c>
      <c r="G388" s="47">
        <v>-565.732125</v>
      </c>
      <c r="H388" s="47">
        <v>-0.05</v>
      </c>
      <c r="I388" s="46"/>
    </row>
    <row r="389" spans="2:9" s="2" customFormat="1" ht="13.5" x14ac:dyDescent="0.25">
      <c r="B389" s="46">
        <v>2215308</v>
      </c>
      <c r="C389" s="46" t="s">
        <v>4742</v>
      </c>
      <c r="D389" s="46" t="s">
        <v>4591</v>
      </c>
      <c r="E389" s="46" t="s">
        <v>242</v>
      </c>
      <c r="F389" s="47">
        <v>-51000</v>
      </c>
      <c r="G389" s="47">
        <v>-555.39</v>
      </c>
      <c r="H389" s="47">
        <v>-0.05</v>
      </c>
      <c r="I389" s="46"/>
    </row>
    <row r="390" spans="2:9" s="2" customFormat="1" ht="13.5" x14ac:dyDescent="0.25">
      <c r="B390" s="46">
        <v>2215511</v>
      </c>
      <c r="C390" s="46" t="s">
        <v>4743</v>
      </c>
      <c r="D390" s="46" t="s">
        <v>4591</v>
      </c>
      <c r="E390" s="46" t="s">
        <v>60</v>
      </c>
      <c r="F390" s="47">
        <v>-19200</v>
      </c>
      <c r="G390" s="47">
        <v>-543.11040000000003</v>
      </c>
      <c r="H390" s="47">
        <v>-0.05</v>
      </c>
      <c r="I390" s="46"/>
    </row>
    <row r="391" spans="2:9" s="2" customFormat="1" ht="13.5" x14ac:dyDescent="0.25">
      <c r="B391" s="46">
        <v>2215359</v>
      </c>
      <c r="C391" s="46" t="s">
        <v>4747</v>
      </c>
      <c r="D391" s="46" t="s">
        <v>4591</v>
      </c>
      <c r="E391" s="46" t="s">
        <v>304</v>
      </c>
      <c r="F391" s="47">
        <v>-18500</v>
      </c>
      <c r="G391" s="47">
        <v>-482.85924999999997</v>
      </c>
      <c r="H391" s="47">
        <v>-0.04</v>
      </c>
      <c r="I391" s="46"/>
    </row>
    <row r="392" spans="2:9" s="2" customFormat="1" ht="13.5" x14ac:dyDescent="0.25">
      <c r="B392" s="46">
        <v>2215279</v>
      </c>
      <c r="C392" s="46" t="s">
        <v>4744</v>
      </c>
      <c r="D392" s="46" t="s">
        <v>4591</v>
      </c>
      <c r="E392" s="46" t="s">
        <v>114</v>
      </c>
      <c r="F392" s="47">
        <v>-28500</v>
      </c>
      <c r="G392" s="47">
        <v>-480.85199999999998</v>
      </c>
      <c r="H392" s="47">
        <v>-0.04</v>
      </c>
      <c r="I392" s="46"/>
    </row>
    <row r="393" spans="2:9" s="2" customFormat="1" ht="13.5" x14ac:dyDescent="0.25">
      <c r="B393" s="46">
        <v>2215323</v>
      </c>
      <c r="C393" s="46" t="s">
        <v>4746</v>
      </c>
      <c r="D393" s="46" t="s">
        <v>4591</v>
      </c>
      <c r="E393" s="46" t="s">
        <v>386</v>
      </c>
      <c r="F393" s="47">
        <v>-100375</v>
      </c>
      <c r="G393" s="47">
        <v>-478.63818750000002</v>
      </c>
      <c r="H393" s="47">
        <v>-0.04</v>
      </c>
      <c r="I393" s="46"/>
    </row>
    <row r="394" spans="2:9" s="2" customFormat="1" ht="13.5" x14ac:dyDescent="0.25">
      <c r="B394" s="46">
        <v>2215317</v>
      </c>
      <c r="C394" s="46" t="s">
        <v>4745</v>
      </c>
      <c r="D394" s="46" t="s">
        <v>4591</v>
      </c>
      <c r="E394" s="46" t="s">
        <v>93</v>
      </c>
      <c r="F394" s="47">
        <v>-16800</v>
      </c>
      <c r="G394" s="47">
        <v>-452.7516</v>
      </c>
      <c r="H394" s="47">
        <v>-0.04</v>
      </c>
      <c r="I394" s="46"/>
    </row>
    <row r="395" spans="2:9" s="2" customFormat="1" ht="13.5" x14ac:dyDescent="0.25">
      <c r="B395" s="46">
        <v>2215434</v>
      </c>
      <c r="C395" s="46" t="s">
        <v>4748</v>
      </c>
      <c r="D395" s="46" t="s">
        <v>4591</v>
      </c>
      <c r="E395" s="46" t="s">
        <v>129</v>
      </c>
      <c r="F395" s="47">
        <v>-1720</v>
      </c>
      <c r="G395" s="47">
        <v>-399.38314000000003</v>
      </c>
      <c r="H395" s="47">
        <v>-0.04</v>
      </c>
      <c r="I395" s="46"/>
    </row>
    <row r="396" spans="2:9" s="2" customFormat="1" ht="13.5" x14ac:dyDescent="0.25">
      <c r="B396" s="46">
        <v>2215286</v>
      </c>
      <c r="C396" s="46" t="s">
        <v>4749</v>
      </c>
      <c r="D396" s="46" t="s">
        <v>4591</v>
      </c>
      <c r="E396" s="46" t="s">
        <v>125</v>
      </c>
      <c r="F396" s="47">
        <v>-1900</v>
      </c>
      <c r="G396" s="47">
        <v>-359.02114999999998</v>
      </c>
      <c r="H396" s="47">
        <v>-0.03</v>
      </c>
      <c r="I396" s="46"/>
    </row>
    <row r="397" spans="2:9" s="2" customFormat="1" ht="13.5" x14ac:dyDescent="0.25">
      <c r="B397" s="46">
        <v>2215426</v>
      </c>
      <c r="C397" s="46" t="s">
        <v>4752</v>
      </c>
      <c r="D397" s="46" t="s">
        <v>4591</v>
      </c>
      <c r="E397" s="46" t="s">
        <v>1897</v>
      </c>
      <c r="F397" s="47">
        <v>-9300</v>
      </c>
      <c r="G397" s="47">
        <v>-354.63225</v>
      </c>
      <c r="H397" s="47">
        <v>-0.03</v>
      </c>
      <c r="I397" s="46"/>
    </row>
    <row r="398" spans="2:9" s="2" customFormat="1" ht="13.5" x14ac:dyDescent="0.25">
      <c r="B398" s="46">
        <v>2215339</v>
      </c>
      <c r="C398" s="46" t="s">
        <v>4755</v>
      </c>
      <c r="D398" s="46" t="s">
        <v>4591</v>
      </c>
      <c r="E398" s="46" t="s">
        <v>60</v>
      </c>
      <c r="F398" s="47">
        <v>-100000</v>
      </c>
      <c r="G398" s="47">
        <v>-338.15</v>
      </c>
      <c r="H398" s="47">
        <v>-0.03</v>
      </c>
      <c r="I398" s="46"/>
    </row>
    <row r="399" spans="2:9" s="2" customFormat="1" ht="13.5" x14ac:dyDescent="0.25">
      <c r="B399" s="46">
        <v>2215306</v>
      </c>
      <c r="C399" s="46" t="s">
        <v>4750</v>
      </c>
      <c r="D399" s="46" t="s">
        <v>4591</v>
      </c>
      <c r="E399" s="46" t="s">
        <v>129</v>
      </c>
      <c r="F399" s="47">
        <v>-49300</v>
      </c>
      <c r="G399" s="47">
        <v>-335.41255000000001</v>
      </c>
      <c r="H399" s="47">
        <v>-0.03</v>
      </c>
      <c r="I399" s="46"/>
    </row>
    <row r="400" spans="2:9" s="2" customFormat="1" ht="13.5" x14ac:dyDescent="0.25">
      <c r="B400" s="46">
        <v>2215353</v>
      </c>
      <c r="C400" s="46" t="s">
        <v>4754</v>
      </c>
      <c r="D400" s="46" t="s">
        <v>4591</v>
      </c>
      <c r="E400" s="46" t="s">
        <v>294</v>
      </c>
      <c r="F400" s="47">
        <v>-168000</v>
      </c>
      <c r="G400" s="47">
        <v>-319.2</v>
      </c>
      <c r="H400" s="47">
        <v>-0.03</v>
      </c>
      <c r="I400" s="46"/>
    </row>
    <row r="401" spans="2:9" s="2" customFormat="1" ht="13.5" x14ac:dyDescent="0.25">
      <c r="B401" s="46">
        <v>2215397</v>
      </c>
      <c r="C401" s="46" t="s">
        <v>4753</v>
      </c>
      <c r="D401" s="46" t="s">
        <v>4591</v>
      </c>
      <c r="E401" s="46" t="s">
        <v>281</v>
      </c>
      <c r="F401" s="47">
        <v>-24000</v>
      </c>
      <c r="G401" s="47">
        <v>-315.88799999999998</v>
      </c>
      <c r="H401" s="47">
        <v>-0.03</v>
      </c>
      <c r="I401" s="46"/>
    </row>
    <row r="402" spans="2:9" s="2" customFormat="1" ht="13.5" x14ac:dyDescent="0.25">
      <c r="B402" s="46">
        <v>2215428</v>
      </c>
      <c r="C402" s="46" t="s">
        <v>4751</v>
      </c>
      <c r="D402" s="46" t="s">
        <v>4591</v>
      </c>
      <c r="E402" s="46" t="s">
        <v>152</v>
      </c>
      <c r="F402" s="47">
        <v>-10200</v>
      </c>
      <c r="G402" s="47">
        <v>-288.62430000000001</v>
      </c>
      <c r="H402" s="47">
        <v>-0.03</v>
      </c>
      <c r="I402" s="46"/>
    </row>
    <row r="403" spans="2:9" s="2" customFormat="1" ht="13.5" x14ac:dyDescent="0.25">
      <c r="B403" s="46">
        <v>2215427</v>
      </c>
      <c r="C403" s="46" t="s">
        <v>4757</v>
      </c>
      <c r="D403" s="46" t="s">
        <v>4591</v>
      </c>
      <c r="E403" s="46" t="s">
        <v>133</v>
      </c>
      <c r="F403" s="47">
        <v>-202500</v>
      </c>
      <c r="G403" s="47">
        <v>-259.30124999999998</v>
      </c>
      <c r="H403" s="47">
        <v>-0.02</v>
      </c>
      <c r="I403" s="46"/>
    </row>
    <row r="404" spans="2:9" s="2" customFormat="1" ht="13.5" x14ac:dyDescent="0.25">
      <c r="B404" s="46">
        <v>2215390</v>
      </c>
      <c r="C404" s="46" t="s">
        <v>4602</v>
      </c>
      <c r="D404" s="46" t="s">
        <v>4591</v>
      </c>
      <c r="E404" s="46" t="s">
        <v>114</v>
      </c>
      <c r="F404" s="47">
        <v>-26400</v>
      </c>
      <c r="G404" s="47">
        <v>-201.93360000000001</v>
      </c>
      <c r="H404" s="47">
        <v>-0.02</v>
      </c>
      <c r="I404" s="46"/>
    </row>
    <row r="405" spans="2:9" s="2" customFormat="1" ht="13.5" x14ac:dyDescent="0.25">
      <c r="B405" s="46">
        <v>2215406</v>
      </c>
      <c r="C405" s="46" t="s">
        <v>4756</v>
      </c>
      <c r="D405" s="46" t="s">
        <v>4591</v>
      </c>
      <c r="E405" s="46" t="s">
        <v>144</v>
      </c>
      <c r="F405" s="47">
        <v>-5000</v>
      </c>
      <c r="G405" s="47">
        <v>-196.44749999999999</v>
      </c>
      <c r="H405" s="47">
        <v>-0.02</v>
      </c>
      <c r="I405" s="46"/>
    </row>
    <row r="406" spans="2:9" s="2" customFormat="1" ht="13.5" x14ac:dyDescent="0.25">
      <c r="B406" s="46">
        <v>2215399</v>
      </c>
      <c r="C406" s="46" t="s">
        <v>4759</v>
      </c>
      <c r="D406" s="46" t="s">
        <v>4591</v>
      </c>
      <c r="E406" s="46" t="s">
        <v>228</v>
      </c>
      <c r="F406" s="47">
        <v>-8100</v>
      </c>
      <c r="G406" s="47">
        <v>-183.64320000000001</v>
      </c>
      <c r="H406" s="47">
        <v>-0.02</v>
      </c>
      <c r="I406" s="46"/>
    </row>
    <row r="407" spans="2:9" s="2" customFormat="1" ht="13.5" x14ac:dyDescent="0.25">
      <c r="B407" s="46">
        <v>2215398</v>
      </c>
      <c r="C407" s="46" t="s">
        <v>4760</v>
      </c>
      <c r="D407" s="46" t="s">
        <v>4591</v>
      </c>
      <c r="E407" s="46" t="s">
        <v>281</v>
      </c>
      <c r="F407" s="47">
        <v>-13500</v>
      </c>
      <c r="G407" s="47">
        <v>-182.45249999999999</v>
      </c>
      <c r="H407" s="47">
        <v>-0.02</v>
      </c>
      <c r="I407" s="46"/>
    </row>
    <row r="408" spans="2:9" s="2" customFormat="1" ht="13.5" x14ac:dyDescent="0.25">
      <c r="B408" s="46">
        <v>2215386</v>
      </c>
      <c r="C408" s="46" t="s">
        <v>4758</v>
      </c>
      <c r="D408" s="46" t="s">
        <v>4591</v>
      </c>
      <c r="E408" s="46" t="s">
        <v>323</v>
      </c>
      <c r="F408" s="47">
        <v>-11600</v>
      </c>
      <c r="G408" s="47">
        <v>-176.61</v>
      </c>
      <c r="H408" s="47">
        <v>-0.02</v>
      </c>
      <c r="I408" s="46"/>
    </row>
    <row r="409" spans="2:9" s="2" customFormat="1" ht="13.5" x14ac:dyDescent="0.25">
      <c r="B409" s="46">
        <v>2215444</v>
      </c>
      <c r="C409" s="46" t="s">
        <v>4765</v>
      </c>
      <c r="D409" s="46" t="s">
        <v>4591</v>
      </c>
      <c r="E409" s="46" t="s">
        <v>433</v>
      </c>
      <c r="F409" s="47">
        <v>-47500</v>
      </c>
      <c r="G409" s="47">
        <v>-130.48249999999999</v>
      </c>
      <c r="H409" s="47">
        <v>-0.01</v>
      </c>
      <c r="I409" s="46"/>
    </row>
    <row r="410" spans="2:9" s="2" customFormat="1" ht="13.5" x14ac:dyDescent="0.25">
      <c r="B410" s="46">
        <v>2215387</v>
      </c>
      <c r="C410" s="46" t="s">
        <v>4767</v>
      </c>
      <c r="D410" s="46" t="s">
        <v>4591</v>
      </c>
      <c r="E410" s="46" t="s">
        <v>75</v>
      </c>
      <c r="F410" s="47">
        <v>-1400</v>
      </c>
      <c r="G410" s="47">
        <v>-116.2966</v>
      </c>
      <c r="H410" s="47">
        <v>-0.01</v>
      </c>
      <c r="I410" s="46"/>
    </row>
    <row r="411" spans="2:9" s="2" customFormat="1" ht="13.5" x14ac:dyDescent="0.25">
      <c r="B411" s="46">
        <v>2215337</v>
      </c>
      <c r="C411" s="46" t="s">
        <v>4764</v>
      </c>
      <c r="D411" s="46" t="s">
        <v>4591</v>
      </c>
      <c r="E411" s="46" t="s">
        <v>129</v>
      </c>
      <c r="F411" s="47">
        <v>-12750</v>
      </c>
      <c r="G411" s="47">
        <v>-115.14525</v>
      </c>
      <c r="H411" s="47">
        <v>-0.01</v>
      </c>
      <c r="I411" s="46"/>
    </row>
    <row r="412" spans="2:9" s="2" customFormat="1" ht="13.5" x14ac:dyDescent="0.25">
      <c r="B412" s="46">
        <v>2215400</v>
      </c>
      <c r="C412" s="46" t="s">
        <v>4762</v>
      </c>
      <c r="D412" s="46" t="s">
        <v>4591</v>
      </c>
      <c r="E412" s="46" t="s">
        <v>133</v>
      </c>
      <c r="F412" s="47">
        <v>-4500</v>
      </c>
      <c r="G412" s="47">
        <v>-102.312</v>
      </c>
      <c r="H412" s="47">
        <v>-0.01</v>
      </c>
      <c r="I412" s="46"/>
    </row>
    <row r="413" spans="2:9" s="2" customFormat="1" ht="13.5" x14ac:dyDescent="0.25">
      <c r="B413" s="46">
        <v>2215556</v>
      </c>
      <c r="C413" s="46" t="s">
        <v>4761</v>
      </c>
      <c r="D413" s="46" t="s">
        <v>4591</v>
      </c>
      <c r="E413" s="46" t="s">
        <v>386</v>
      </c>
      <c r="F413" s="47">
        <v>-39000</v>
      </c>
      <c r="G413" s="47">
        <v>-87.126000000000005</v>
      </c>
      <c r="H413" s="47">
        <v>-0.01</v>
      </c>
      <c r="I413" s="46"/>
    </row>
    <row r="414" spans="2:9" s="2" customFormat="1" ht="13.5" x14ac:dyDescent="0.25">
      <c r="B414" s="46">
        <v>2215348</v>
      </c>
      <c r="C414" s="46" t="s">
        <v>4763</v>
      </c>
      <c r="D414" s="46" t="s">
        <v>4591</v>
      </c>
      <c r="E414" s="46" t="s">
        <v>60</v>
      </c>
      <c r="F414" s="47">
        <v>-6600</v>
      </c>
      <c r="G414" s="47">
        <v>-82.377899999999997</v>
      </c>
      <c r="H414" s="47">
        <v>-0.01</v>
      </c>
      <c r="I414" s="46"/>
    </row>
    <row r="415" spans="2:9" s="2" customFormat="1" ht="13.5" x14ac:dyDescent="0.25">
      <c r="B415" s="46">
        <v>2215431</v>
      </c>
      <c r="C415" s="46" t="s">
        <v>4766</v>
      </c>
      <c r="D415" s="46" t="s">
        <v>4591</v>
      </c>
      <c r="E415" s="46" t="s">
        <v>53</v>
      </c>
      <c r="F415" s="47">
        <v>-1800</v>
      </c>
      <c r="G415" s="47">
        <v>-69.958799999999997</v>
      </c>
      <c r="H415" s="47">
        <v>-0.01</v>
      </c>
      <c r="I415" s="46"/>
    </row>
    <row r="416" spans="2:9" s="2" customFormat="1" ht="13.5" x14ac:dyDescent="0.25">
      <c r="B416" s="46">
        <v>2215351</v>
      </c>
      <c r="C416" s="46" t="s">
        <v>4768</v>
      </c>
      <c r="D416" s="46" t="s">
        <v>4591</v>
      </c>
      <c r="E416" s="46" t="s">
        <v>53</v>
      </c>
      <c r="F416" s="47">
        <v>-600</v>
      </c>
      <c r="G416" s="47">
        <v>-28.4268</v>
      </c>
      <c r="H416" s="47" t="s">
        <v>4773</v>
      </c>
      <c r="I416" s="46"/>
    </row>
    <row r="417" spans="2:11" s="2" customFormat="1" ht="13.5" x14ac:dyDescent="0.25">
      <c r="B417" s="46">
        <v>2215430</v>
      </c>
      <c r="C417" s="46" t="s">
        <v>4769</v>
      </c>
      <c r="D417" s="46" t="s">
        <v>4591</v>
      </c>
      <c r="E417" s="46" t="s">
        <v>133</v>
      </c>
      <c r="F417" s="47">
        <v>-400</v>
      </c>
      <c r="G417" s="47">
        <v>-5.9997999999999996</v>
      </c>
      <c r="H417" s="47" t="s">
        <v>4773</v>
      </c>
      <c r="I417" s="46"/>
    </row>
    <row r="418" spans="2:11" s="1" customFormat="1" ht="13.5" x14ac:dyDescent="0.25">
      <c r="B418" s="48"/>
      <c r="C418" s="48" t="s">
        <v>4597</v>
      </c>
      <c r="D418" s="48"/>
      <c r="E418" s="48"/>
      <c r="F418" s="49"/>
      <c r="G418" s="49">
        <v>-793676.96569199977</v>
      </c>
      <c r="H418" s="49">
        <v>-70.59</v>
      </c>
      <c r="I418" s="48"/>
    </row>
    <row r="420" spans="2:11" x14ac:dyDescent="0.25">
      <c r="C420" s="1" t="s">
        <v>42</v>
      </c>
    </row>
    <row r="421" spans="2:11" x14ac:dyDescent="0.25">
      <c r="C421" s="37" t="s">
        <v>43</v>
      </c>
      <c r="D421" s="37"/>
      <c r="E421" s="37"/>
      <c r="F421" s="37"/>
      <c r="G421" s="37"/>
      <c r="H421" s="37"/>
      <c r="I421" s="37"/>
      <c r="J421" s="37"/>
      <c r="K421" s="37"/>
    </row>
    <row r="422" spans="2:11" x14ac:dyDescent="0.25">
      <c r="C422" s="2" t="s">
        <v>44</v>
      </c>
    </row>
    <row r="423" spans="2:11" x14ac:dyDescent="0.25">
      <c r="C423" s="2" t="s">
        <v>45</v>
      </c>
    </row>
    <row r="424" spans="2:11" x14ac:dyDescent="0.25">
      <c r="C424" s="2" t="s">
        <v>46</v>
      </c>
    </row>
    <row r="425" spans="2:11" x14ac:dyDescent="0.25">
      <c r="C425" s="2" t="s">
        <v>47</v>
      </c>
    </row>
    <row r="427" spans="2:11" x14ac:dyDescent="0.25">
      <c r="C427" s="85" t="s">
        <v>4843</v>
      </c>
      <c r="E427" s="85" t="s">
        <v>4844</v>
      </c>
      <c r="F427" s="86"/>
    </row>
    <row r="428" spans="2:11" x14ac:dyDescent="0.25">
      <c r="E428" s="2" t="s">
        <v>4869</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0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2074</v>
      </c>
      <c r="J2" s="38" t="s">
        <v>4586</v>
      </c>
    </row>
    <row r="3" spans="1:54" ht="16.5" x14ac:dyDescent="0.3">
      <c r="C3" s="1" t="s">
        <v>26</v>
      </c>
      <c r="D3" s="21" t="s">
        <v>2075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360000</v>
      </c>
      <c r="G10" s="24">
        <v>9180.9</v>
      </c>
      <c r="H10" s="24">
        <v>8.48</v>
      </c>
      <c r="I10" s="31"/>
      <c r="J10" s="31"/>
      <c r="K10" s="35"/>
    </row>
    <row r="11" spans="1:54" x14ac:dyDescent="0.25">
      <c r="B11" s="8" t="s">
        <v>68</v>
      </c>
      <c r="C11" s="57" t="s">
        <v>69</v>
      </c>
      <c r="D11" s="54" t="s">
        <v>70</v>
      </c>
      <c r="E11" s="6" t="s">
        <v>71</v>
      </c>
      <c r="F11" s="19">
        <v>250000</v>
      </c>
      <c r="G11" s="24">
        <v>6188.88</v>
      </c>
      <c r="H11" s="24">
        <v>5.72</v>
      </c>
      <c r="I11" s="31"/>
      <c r="J11" s="31"/>
      <c r="K11" s="35"/>
    </row>
    <row r="12" spans="1:54" x14ac:dyDescent="0.25">
      <c r="B12" s="8" t="s">
        <v>291</v>
      </c>
      <c r="C12" s="57" t="s">
        <v>292</v>
      </c>
      <c r="D12" s="54" t="s">
        <v>293</v>
      </c>
      <c r="E12" s="6" t="s">
        <v>294</v>
      </c>
      <c r="F12" s="19">
        <v>900000</v>
      </c>
      <c r="G12" s="24">
        <v>5537.25</v>
      </c>
      <c r="H12" s="24">
        <v>5.12</v>
      </c>
      <c r="I12" s="31"/>
      <c r="J12" s="31"/>
      <c r="K12" s="35"/>
    </row>
    <row r="13" spans="1:54" x14ac:dyDescent="0.25">
      <c r="B13" s="8" t="s">
        <v>229</v>
      </c>
      <c r="C13" s="57" t="s">
        <v>230</v>
      </c>
      <c r="D13" s="54" t="s">
        <v>231</v>
      </c>
      <c r="E13" s="6" t="s">
        <v>232</v>
      </c>
      <c r="F13" s="19">
        <v>600000</v>
      </c>
      <c r="G13" s="24">
        <v>5272.5</v>
      </c>
      <c r="H13" s="24">
        <v>4.87</v>
      </c>
      <c r="I13" s="31"/>
      <c r="J13" s="31"/>
      <c r="K13" s="35"/>
    </row>
    <row r="14" spans="1:54" x14ac:dyDescent="0.25">
      <c r="B14" s="8" t="s">
        <v>330</v>
      </c>
      <c r="C14" s="57" t="s">
        <v>331</v>
      </c>
      <c r="D14" s="54" t="s">
        <v>332</v>
      </c>
      <c r="E14" s="6" t="s">
        <v>75</v>
      </c>
      <c r="F14" s="19">
        <v>22000</v>
      </c>
      <c r="G14" s="24">
        <v>5255.02</v>
      </c>
      <c r="H14" s="24">
        <v>4.8600000000000003</v>
      </c>
      <c r="I14" s="31"/>
      <c r="J14" s="31"/>
      <c r="K14" s="35"/>
    </row>
    <row r="15" spans="1:54" x14ac:dyDescent="0.25">
      <c r="B15" s="8" t="s">
        <v>884</v>
      </c>
      <c r="C15" s="57" t="s">
        <v>885</v>
      </c>
      <c r="D15" s="54" t="s">
        <v>886</v>
      </c>
      <c r="E15" s="6" t="s">
        <v>100</v>
      </c>
      <c r="F15" s="19">
        <v>375000</v>
      </c>
      <c r="G15" s="24">
        <v>4492.13</v>
      </c>
      <c r="H15" s="24">
        <v>4.1500000000000004</v>
      </c>
      <c r="I15" s="31"/>
      <c r="J15" s="31"/>
      <c r="K15" s="35"/>
    </row>
    <row r="16" spans="1:54" x14ac:dyDescent="0.25">
      <c r="B16" s="8" t="s">
        <v>72</v>
      </c>
      <c r="C16" s="57" t="s">
        <v>73</v>
      </c>
      <c r="D16" s="54" t="s">
        <v>74</v>
      </c>
      <c r="E16" s="6" t="s">
        <v>75</v>
      </c>
      <c r="F16" s="19">
        <v>50000</v>
      </c>
      <c r="G16" s="24">
        <v>4147.38</v>
      </c>
      <c r="H16" s="24">
        <v>3.83</v>
      </c>
      <c r="I16" s="31"/>
      <c r="J16" s="31"/>
      <c r="K16" s="35"/>
    </row>
    <row r="17" spans="2:11" x14ac:dyDescent="0.25">
      <c r="B17" s="8" t="s">
        <v>265</v>
      </c>
      <c r="C17" s="57" t="s">
        <v>266</v>
      </c>
      <c r="D17" s="54" t="s">
        <v>267</v>
      </c>
      <c r="E17" s="6" t="s">
        <v>268</v>
      </c>
      <c r="F17" s="19">
        <v>400000</v>
      </c>
      <c r="G17" s="24">
        <v>3885.6</v>
      </c>
      <c r="H17" s="24">
        <v>3.59</v>
      </c>
      <c r="I17" s="31"/>
      <c r="J17" s="31"/>
      <c r="K17" s="35"/>
    </row>
    <row r="18" spans="2:11" x14ac:dyDescent="0.25">
      <c r="B18" s="8" t="s">
        <v>104</v>
      </c>
      <c r="C18" s="57" t="s">
        <v>105</v>
      </c>
      <c r="D18" s="54" t="s">
        <v>106</v>
      </c>
      <c r="E18" s="6" t="s">
        <v>64</v>
      </c>
      <c r="F18" s="19">
        <v>220000</v>
      </c>
      <c r="G18" s="24">
        <v>3743.08</v>
      </c>
      <c r="H18" s="24">
        <v>3.46</v>
      </c>
      <c r="I18" s="31"/>
      <c r="J18" s="31"/>
      <c r="K18" s="35"/>
    </row>
    <row r="19" spans="2:11" x14ac:dyDescent="0.25">
      <c r="B19" s="8" t="s">
        <v>387</v>
      </c>
      <c r="C19" s="57" t="s">
        <v>388</v>
      </c>
      <c r="D19" s="54" t="s">
        <v>389</v>
      </c>
      <c r="E19" s="6" t="s">
        <v>79</v>
      </c>
      <c r="F19" s="19">
        <v>1600000</v>
      </c>
      <c r="G19" s="24">
        <v>3508.8</v>
      </c>
      <c r="H19" s="24">
        <v>3.24</v>
      </c>
      <c r="I19" s="31"/>
      <c r="J19" s="31"/>
      <c r="K19" s="35"/>
    </row>
    <row r="20" spans="2:11" x14ac:dyDescent="0.25">
      <c r="B20" s="8" t="s">
        <v>2076</v>
      </c>
      <c r="C20" s="57" t="s">
        <v>2077</v>
      </c>
      <c r="D20" s="54" t="s">
        <v>2078</v>
      </c>
      <c r="E20" s="6" t="s">
        <v>71</v>
      </c>
      <c r="F20" s="19">
        <v>533731</v>
      </c>
      <c r="G20" s="24">
        <v>3240.28</v>
      </c>
      <c r="H20" s="24">
        <v>2.99</v>
      </c>
      <c r="I20" s="31"/>
      <c r="J20" s="31"/>
      <c r="K20" s="35"/>
    </row>
    <row r="21" spans="2:11" x14ac:dyDescent="0.25">
      <c r="B21" s="8" t="s">
        <v>159</v>
      </c>
      <c r="C21" s="57" t="s">
        <v>160</v>
      </c>
      <c r="D21" s="54" t="s">
        <v>161</v>
      </c>
      <c r="E21" s="6" t="s">
        <v>162</v>
      </c>
      <c r="F21" s="19">
        <v>550000</v>
      </c>
      <c r="G21" s="24">
        <v>3163.6</v>
      </c>
      <c r="H21" s="24">
        <v>2.92</v>
      </c>
      <c r="I21" s="31"/>
      <c r="J21" s="31"/>
      <c r="K21" s="35"/>
    </row>
    <row r="22" spans="2:11" x14ac:dyDescent="0.25">
      <c r="B22" s="8" t="s">
        <v>507</v>
      </c>
      <c r="C22" s="57" t="s">
        <v>508</v>
      </c>
      <c r="D22" s="54" t="s">
        <v>509</v>
      </c>
      <c r="E22" s="6" t="s">
        <v>100</v>
      </c>
      <c r="F22" s="19">
        <v>78374</v>
      </c>
      <c r="G22" s="24">
        <v>3116.31</v>
      </c>
      <c r="H22" s="24">
        <v>2.88</v>
      </c>
      <c r="I22" s="31"/>
      <c r="J22" s="31"/>
      <c r="K22" s="35"/>
    </row>
    <row r="23" spans="2:11" x14ac:dyDescent="0.25">
      <c r="B23" s="8" t="s">
        <v>415</v>
      </c>
      <c r="C23" s="57" t="s">
        <v>416</v>
      </c>
      <c r="D23" s="54" t="s">
        <v>417</v>
      </c>
      <c r="E23" s="6" t="s">
        <v>191</v>
      </c>
      <c r="F23" s="19">
        <v>2700000</v>
      </c>
      <c r="G23" s="24">
        <v>3024</v>
      </c>
      <c r="H23" s="24">
        <v>2.79</v>
      </c>
      <c r="I23" s="31"/>
      <c r="J23" s="31"/>
      <c r="K23" s="35"/>
    </row>
    <row r="24" spans="2:11" x14ac:dyDescent="0.25">
      <c r="B24" s="8" t="s">
        <v>65</v>
      </c>
      <c r="C24" s="57" t="s">
        <v>66</v>
      </c>
      <c r="D24" s="54" t="s">
        <v>67</v>
      </c>
      <c r="E24" s="6" t="s">
        <v>64</v>
      </c>
      <c r="F24" s="19">
        <v>300000</v>
      </c>
      <c r="G24" s="24">
        <v>2962.35</v>
      </c>
      <c r="H24" s="24">
        <v>2.74</v>
      </c>
      <c r="I24" s="31"/>
      <c r="J24" s="31"/>
      <c r="K24" s="35"/>
    </row>
    <row r="25" spans="2:11" x14ac:dyDescent="0.25">
      <c r="B25" s="8" t="s">
        <v>394</v>
      </c>
      <c r="C25" s="57" t="s">
        <v>395</v>
      </c>
      <c r="D25" s="54" t="s">
        <v>396</v>
      </c>
      <c r="E25" s="6" t="s">
        <v>206</v>
      </c>
      <c r="F25" s="19">
        <v>800000</v>
      </c>
      <c r="G25" s="24">
        <v>2917.6</v>
      </c>
      <c r="H25" s="24">
        <v>2.7</v>
      </c>
      <c r="I25" s="31"/>
      <c r="J25" s="31"/>
      <c r="K25" s="35"/>
    </row>
    <row r="26" spans="2:11" x14ac:dyDescent="0.25">
      <c r="B26" s="8" t="s">
        <v>262</v>
      </c>
      <c r="C26" s="57" t="s">
        <v>263</v>
      </c>
      <c r="D26" s="54" t="s">
        <v>264</v>
      </c>
      <c r="E26" s="6" t="s">
        <v>75</v>
      </c>
      <c r="F26" s="19">
        <v>700000</v>
      </c>
      <c r="G26" s="24">
        <v>2457.35</v>
      </c>
      <c r="H26" s="24">
        <v>2.27</v>
      </c>
      <c r="I26" s="31"/>
      <c r="J26" s="31"/>
      <c r="K26" s="35"/>
    </row>
    <row r="27" spans="2:11" x14ac:dyDescent="0.25">
      <c r="B27" s="8" t="s">
        <v>2079</v>
      </c>
      <c r="C27" s="57" t="s">
        <v>2080</v>
      </c>
      <c r="D27" s="54" t="s">
        <v>2081</v>
      </c>
      <c r="E27" s="6" t="s">
        <v>294</v>
      </c>
      <c r="F27" s="19">
        <v>6000000</v>
      </c>
      <c r="G27" s="24">
        <v>2454</v>
      </c>
      <c r="H27" s="24">
        <v>2.27</v>
      </c>
      <c r="I27" s="31"/>
      <c r="J27" s="31"/>
      <c r="K27" s="35"/>
    </row>
    <row r="28" spans="2:11" x14ac:dyDescent="0.25">
      <c r="B28" s="8" t="s">
        <v>527</v>
      </c>
      <c r="C28" s="57" t="s">
        <v>528</v>
      </c>
      <c r="D28" s="54" t="s">
        <v>529</v>
      </c>
      <c r="E28" s="6" t="s">
        <v>125</v>
      </c>
      <c r="F28" s="19">
        <v>2300</v>
      </c>
      <c r="G28" s="24">
        <v>2328.9899999999998</v>
      </c>
      <c r="H28" s="24">
        <v>2.15</v>
      </c>
      <c r="I28" s="31"/>
      <c r="J28" s="31"/>
      <c r="K28" s="35"/>
    </row>
    <row r="29" spans="2:11" x14ac:dyDescent="0.25">
      <c r="B29" s="8" t="s">
        <v>236</v>
      </c>
      <c r="C29" s="57" t="s">
        <v>237</v>
      </c>
      <c r="D29" s="54" t="s">
        <v>238</v>
      </c>
      <c r="E29" s="6" t="s">
        <v>125</v>
      </c>
      <c r="F29" s="19">
        <v>400000</v>
      </c>
      <c r="G29" s="24">
        <v>2327.1999999999998</v>
      </c>
      <c r="H29" s="24">
        <v>2.15</v>
      </c>
      <c r="I29" s="31"/>
      <c r="J29" s="31"/>
      <c r="K29" s="35"/>
    </row>
    <row r="30" spans="2:11" x14ac:dyDescent="0.25">
      <c r="B30" s="8" t="s">
        <v>867</v>
      </c>
      <c r="C30" s="57" t="s">
        <v>868</v>
      </c>
      <c r="D30" s="54" t="s">
        <v>869</v>
      </c>
      <c r="E30" s="6" t="s">
        <v>75</v>
      </c>
      <c r="F30" s="19">
        <v>250000</v>
      </c>
      <c r="G30" s="24">
        <v>2310.63</v>
      </c>
      <c r="H30" s="24">
        <v>2.14</v>
      </c>
      <c r="I30" s="31"/>
      <c r="J30" s="31"/>
      <c r="K30" s="35"/>
    </row>
    <row r="31" spans="2:11" x14ac:dyDescent="0.25">
      <c r="B31" s="8" t="s">
        <v>914</v>
      </c>
      <c r="C31" s="57" t="s">
        <v>915</v>
      </c>
      <c r="D31" s="54" t="s">
        <v>916</v>
      </c>
      <c r="E31" s="6" t="s">
        <v>71</v>
      </c>
      <c r="F31" s="19">
        <v>430233</v>
      </c>
      <c r="G31" s="24">
        <v>2308.42</v>
      </c>
      <c r="H31" s="24">
        <v>2.13</v>
      </c>
      <c r="I31" s="31"/>
      <c r="J31" s="31"/>
      <c r="K31" s="35"/>
    </row>
    <row r="32" spans="2:11" x14ac:dyDescent="0.25">
      <c r="B32" s="8" t="s">
        <v>383</v>
      </c>
      <c r="C32" s="57" t="s">
        <v>384</v>
      </c>
      <c r="D32" s="54" t="s">
        <v>385</v>
      </c>
      <c r="E32" s="6" t="s">
        <v>386</v>
      </c>
      <c r="F32" s="19">
        <v>2135344</v>
      </c>
      <c r="G32" s="24">
        <v>2243.1799999999998</v>
      </c>
      <c r="H32" s="24">
        <v>2.0699999999999998</v>
      </c>
      <c r="I32" s="31"/>
      <c r="J32" s="31"/>
      <c r="K32" s="35"/>
    </row>
    <row r="33" spans="2:11" x14ac:dyDescent="0.25">
      <c r="B33" s="8" t="s">
        <v>246</v>
      </c>
      <c r="C33" s="57" t="s">
        <v>247</v>
      </c>
      <c r="D33" s="54" t="s">
        <v>248</v>
      </c>
      <c r="E33" s="6" t="s">
        <v>125</v>
      </c>
      <c r="F33" s="19">
        <v>18000</v>
      </c>
      <c r="G33" s="24">
        <v>2189.2399999999998</v>
      </c>
      <c r="H33" s="24">
        <v>2.02</v>
      </c>
      <c r="I33" s="31"/>
      <c r="J33" s="31"/>
      <c r="K33" s="35"/>
    </row>
    <row r="34" spans="2:11" x14ac:dyDescent="0.25">
      <c r="B34" s="8" t="s">
        <v>763</v>
      </c>
      <c r="C34" s="57" t="s">
        <v>764</v>
      </c>
      <c r="D34" s="54" t="s">
        <v>765</v>
      </c>
      <c r="E34" s="6" t="s">
        <v>148</v>
      </c>
      <c r="F34" s="19">
        <v>500000</v>
      </c>
      <c r="G34" s="24">
        <v>2145.5</v>
      </c>
      <c r="H34" s="24">
        <v>1.98</v>
      </c>
      <c r="I34" s="31"/>
      <c r="J34" s="31"/>
      <c r="K34" s="35"/>
    </row>
    <row r="35" spans="2:11" x14ac:dyDescent="0.25">
      <c r="B35" s="8" t="s">
        <v>997</v>
      </c>
      <c r="C35" s="57" t="s">
        <v>998</v>
      </c>
      <c r="D35" s="54" t="s">
        <v>999</v>
      </c>
      <c r="E35" s="6" t="s">
        <v>114</v>
      </c>
      <c r="F35" s="19">
        <v>1146540</v>
      </c>
      <c r="G35" s="24">
        <v>1958.29</v>
      </c>
      <c r="H35" s="24">
        <v>1.81</v>
      </c>
      <c r="I35" s="31"/>
      <c r="J35" s="31"/>
      <c r="K35" s="35"/>
    </row>
    <row r="36" spans="2:11" x14ac:dyDescent="0.25">
      <c r="B36" s="8" t="s">
        <v>887</v>
      </c>
      <c r="C36" s="57" t="s">
        <v>888</v>
      </c>
      <c r="D36" s="54" t="s">
        <v>889</v>
      </c>
      <c r="E36" s="6" t="s">
        <v>294</v>
      </c>
      <c r="F36" s="19">
        <v>2500000</v>
      </c>
      <c r="G36" s="24">
        <v>1798.75</v>
      </c>
      <c r="H36" s="24">
        <v>1.66</v>
      </c>
      <c r="I36" s="31"/>
      <c r="J36" s="31"/>
      <c r="K36" s="35"/>
    </row>
    <row r="37" spans="2:11" x14ac:dyDescent="0.25">
      <c r="B37" s="8" t="s">
        <v>424</v>
      </c>
      <c r="C37" s="57" t="s">
        <v>425</v>
      </c>
      <c r="D37" s="54" t="s">
        <v>426</v>
      </c>
      <c r="E37" s="6" t="s">
        <v>75</v>
      </c>
      <c r="F37" s="19">
        <v>1331554</v>
      </c>
      <c r="G37" s="24">
        <v>1722.37</v>
      </c>
      <c r="H37" s="24">
        <v>1.59</v>
      </c>
      <c r="I37" s="31"/>
      <c r="J37" s="31"/>
      <c r="K37" s="35"/>
    </row>
    <row r="38" spans="2:11" x14ac:dyDescent="0.25">
      <c r="B38" s="8" t="s">
        <v>1743</v>
      </c>
      <c r="C38" s="57" t="s">
        <v>1744</v>
      </c>
      <c r="D38" s="54" t="s">
        <v>1745</v>
      </c>
      <c r="E38" s="6" t="s">
        <v>79</v>
      </c>
      <c r="F38" s="19">
        <v>71492</v>
      </c>
      <c r="G38" s="24">
        <v>1631.27</v>
      </c>
      <c r="H38" s="24">
        <v>1.51</v>
      </c>
      <c r="I38" s="31"/>
      <c r="J38" s="31"/>
      <c r="K38" s="35"/>
    </row>
    <row r="39" spans="2:11" x14ac:dyDescent="0.25">
      <c r="B39" s="8" t="s">
        <v>216</v>
      </c>
      <c r="C39" s="57" t="s">
        <v>217</v>
      </c>
      <c r="D39" s="54" t="s">
        <v>218</v>
      </c>
      <c r="E39" s="6" t="s">
        <v>100</v>
      </c>
      <c r="F39" s="19">
        <v>50000</v>
      </c>
      <c r="G39" s="24">
        <v>1429.6</v>
      </c>
      <c r="H39" s="24">
        <v>1.32</v>
      </c>
      <c r="I39" s="31"/>
      <c r="J39" s="31"/>
      <c r="K39" s="35"/>
    </row>
    <row r="40" spans="2:11" x14ac:dyDescent="0.25">
      <c r="B40" s="8" t="s">
        <v>134</v>
      </c>
      <c r="C40" s="57" t="s">
        <v>135</v>
      </c>
      <c r="D40" s="54" t="s">
        <v>136</v>
      </c>
      <c r="E40" s="6" t="s">
        <v>137</v>
      </c>
      <c r="F40" s="19">
        <v>330000</v>
      </c>
      <c r="G40" s="24">
        <v>1389.14</v>
      </c>
      <c r="H40" s="24">
        <v>1.28</v>
      </c>
      <c r="I40" s="31"/>
      <c r="J40" s="31"/>
      <c r="K40" s="35"/>
    </row>
    <row r="41" spans="2:11" x14ac:dyDescent="0.25">
      <c r="B41" s="8" t="s">
        <v>282</v>
      </c>
      <c r="C41" s="57" t="s">
        <v>283</v>
      </c>
      <c r="D41" s="54" t="s">
        <v>284</v>
      </c>
      <c r="E41" s="6" t="s">
        <v>179</v>
      </c>
      <c r="F41" s="19">
        <v>257268</v>
      </c>
      <c r="G41" s="24">
        <v>980.32</v>
      </c>
      <c r="H41" s="24">
        <v>0.91</v>
      </c>
      <c r="I41" s="31"/>
      <c r="J41" s="31"/>
      <c r="K41" s="35"/>
    </row>
    <row r="42" spans="2:11" x14ac:dyDescent="0.25">
      <c r="C42" s="58" t="s">
        <v>39</v>
      </c>
      <c r="D42" s="54"/>
      <c r="E42" s="6"/>
      <c r="F42" s="19"/>
      <c r="G42" s="25">
        <v>101309.93</v>
      </c>
      <c r="H42" s="25">
        <v>93.6</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558</v>
      </c>
      <c r="D48" s="54"/>
      <c r="E48" s="6"/>
      <c r="F48" s="19"/>
      <c r="G48" s="24"/>
      <c r="H48" s="24"/>
      <c r="I48" s="31"/>
      <c r="J48" s="31"/>
      <c r="K48" s="35"/>
    </row>
    <row r="49" spans="2:11" x14ac:dyDescent="0.25">
      <c r="B49" s="8" t="s">
        <v>2082</v>
      </c>
      <c r="C49" s="57" t="s">
        <v>2083</v>
      </c>
      <c r="D49" s="54" t="s">
        <v>2084</v>
      </c>
      <c r="E49" s="6" t="s">
        <v>562</v>
      </c>
      <c r="F49" s="19">
        <v>2400000</v>
      </c>
      <c r="G49" s="24">
        <v>2796.48</v>
      </c>
      <c r="H49" s="24">
        <v>2.58</v>
      </c>
      <c r="I49" s="31"/>
      <c r="J49" s="31"/>
      <c r="K49" s="35" t="s">
        <v>4812</v>
      </c>
    </row>
    <row r="50" spans="2:11" x14ac:dyDescent="0.25">
      <c r="C50" s="58" t="s">
        <v>39</v>
      </c>
      <c r="D50" s="54"/>
      <c r="E50" s="6"/>
      <c r="F50" s="19"/>
      <c r="G50" s="25">
        <v>2796.48</v>
      </c>
      <c r="H50" s="25">
        <v>2.58</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4163.6400000000003</v>
      </c>
      <c r="H86" s="24">
        <v>3.85</v>
      </c>
      <c r="I86" s="31"/>
      <c r="J86" s="31"/>
      <c r="K86" s="35"/>
    </row>
    <row r="87" spans="1:54" x14ac:dyDescent="0.25">
      <c r="C87" s="58" t="s">
        <v>39</v>
      </c>
      <c r="D87" s="54"/>
      <c r="E87" s="6"/>
      <c r="F87" s="19"/>
      <c r="G87" s="25">
        <v>4163.6400000000003</v>
      </c>
      <c r="H87" s="25">
        <v>3.85</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4772</v>
      </c>
      <c r="D90" s="54"/>
      <c r="E90" s="6"/>
      <c r="F90" s="19"/>
      <c r="G90" s="24" t="s">
        <v>2</v>
      </c>
      <c r="H90" s="24" t="s">
        <v>2</v>
      </c>
      <c r="I90" s="31"/>
      <c r="J90" s="31"/>
      <c r="K90" s="35"/>
      <c r="L90" s="3"/>
      <c r="AI90" s="3"/>
      <c r="AV90" s="3"/>
      <c r="AX90" s="3"/>
      <c r="BB90" s="3"/>
    </row>
    <row r="91" spans="1:54" x14ac:dyDescent="0.25">
      <c r="B91" s="8"/>
      <c r="C91" s="57" t="s">
        <v>40</v>
      </c>
      <c r="D91" s="54"/>
      <c r="E91" s="6"/>
      <c r="F91" s="19"/>
      <c r="G91" s="24">
        <v>-50.54</v>
      </c>
      <c r="H91" s="24">
        <v>-3.0000000000000002E-2</v>
      </c>
      <c r="I91" s="31"/>
      <c r="J91" s="31"/>
      <c r="K91" s="35"/>
    </row>
    <row r="92" spans="1:54" x14ac:dyDescent="0.25">
      <c r="C92" s="58" t="s">
        <v>39</v>
      </c>
      <c r="D92" s="54"/>
      <c r="E92" s="6"/>
      <c r="F92" s="19"/>
      <c r="G92" s="25">
        <v>-50.54</v>
      </c>
      <c r="H92" s="25">
        <v>-3.0000000000000002E-2</v>
      </c>
      <c r="I92" s="31"/>
      <c r="J92" s="31"/>
      <c r="K92" s="35"/>
    </row>
    <row r="93" spans="1:54" x14ac:dyDescent="0.25">
      <c r="C93" s="57"/>
      <c r="D93" s="54"/>
      <c r="E93" s="6"/>
      <c r="F93" s="19"/>
      <c r="G93" s="24"/>
      <c r="H93" s="24"/>
      <c r="I93" s="31"/>
      <c r="J93" s="31"/>
      <c r="K93" s="35"/>
    </row>
    <row r="94" spans="1:54" x14ac:dyDescent="0.25">
      <c r="C94" s="60" t="s">
        <v>41</v>
      </c>
      <c r="D94" s="55"/>
      <c r="E94" s="5"/>
      <c r="F94" s="20"/>
      <c r="G94" s="26">
        <v>108219.51</v>
      </c>
      <c r="H94" s="26">
        <v>99.999999999999986</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85" t="s">
        <v>4843</v>
      </c>
      <c r="E104" s="85" t="s">
        <v>4844</v>
      </c>
      <c r="F104" s="86"/>
    </row>
    <row r="105" spans="3:11" x14ac:dyDescent="0.25">
      <c r="E105" s="2" t="s">
        <v>4870</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16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2085</v>
      </c>
      <c r="J2" s="38" t="s">
        <v>4586</v>
      </c>
    </row>
    <row r="3" spans="1:54" ht="16.5" x14ac:dyDescent="0.3">
      <c r="C3" s="1" t="s">
        <v>26</v>
      </c>
      <c r="D3" s="21" t="s">
        <v>2086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2087</v>
      </c>
      <c r="C18" s="57" t="s">
        <v>569</v>
      </c>
      <c r="D18" s="54" t="s">
        <v>2088</v>
      </c>
      <c r="E18" s="6" t="s">
        <v>1482</v>
      </c>
      <c r="F18" s="19">
        <v>3200</v>
      </c>
      <c r="G18" s="24">
        <v>31583.46</v>
      </c>
      <c r="H18" s="24">
        <v>3.06</v>
      </c>
      <c r="I18" s="31">
        <v>7.3</v>
      </c>
      <c r="J18" s="31"/>
      <c r="K18" s="35" t="s">
        <v>567</v>
      </c>
    </row>
    <row r="19" spans="2:11" x14ac:dyDescent="0.25">
      <c r="B19" s="8" t="s">
        <v>1014</v>
      </c>
      <c r="C19" s="57" t="s">
        <v>1015</v>
      </c>
      <c r="D19" s="54" t="s">
        <v>1016</v>
      </c>
      <c r="E19" s="6" t="s">
        <v>616</v>
      </c>
      <c r="F19" s="19">
        <v>2600</v>
      </c>
      <c r="G19" s="24">
        <v>25210.54</v>
      </c>
      <c r="H19" s="24">
        <v>2.44</v>
      </c>
      <c r="I19" s="31">
        <v>8.0701999999999998</v>
      </c>
      <c r="J19" s="31"/>
      <c r="K19" s="35" t="s">
        <v>567</v>
      </c>
    </row>
    <row r="20" spans="2:11" x14ac:dyDescent="0.25">
      <c r="B20" s="8" t="s">
        <v>2089</v>
      </c>
      <c r="C20" s="57" t="s">
        <v>1089</v>
      </c>
      <c r="D20" s="54" t="s">
        <v>2090</v>
      </c>
      <c r="E20" s="6" t="s">
        <v>566</v>
      </c>
      <c r="F20" s="19">
        <v>25000</v>
      </c>
      <c r="G20" s="24">
        <v>25059.48</v>
      </c>
      <c r="H20" s="24">
        <v>2.4300000000000002</v>
      </c>
      <c r="I20" s="31">
        <v>7.3501000000000003</v>
      </c>
      <c r="J20" s="31"/>
      <c r="K20" s="35"/>
    </row>
    <row r="21" spans="2:11" x14ac:dyDescent="0.25">
      <c r="B21" s="8" t="s">
        <v>1587</v>
      </c>
      <c r="C21" s="57" t="s">
        <v>102</v>
      </c>
      <c r="D21" s="54" t="s">
        <v>1588</v>
      </c>
      <c r="E21" s="6" t="s">
        <v>608</v>
      </c>
      <c r="F21" s="19">
        <v>2000</v>
      </c>
      <c r="G21" s="24">
        <v>20085.759999999998</v>
      </c>
      <c r="H21" s="24">
        <v>1.94</v>
      </c>
      <c r="I21" s="31">
        <v>7.8849999999999998</v>
      </c>
      <c r="J21" s="31"/>
      <c r="K21" s="35" t="s">
        <v>567</v>
      </c>
    </row>
    <row r="22" spans="2:11" x14ac:dyDescent="0.25">
      <c r="B22" s="8" t="s">
        <v>571</v>
      </c>
      <c r="C22" s="57" t="s">
        <v>572</v>
      </c>
      <c r="D22" s="54" t="s">
        <v>573</v>
      </c>
      <c r="E22" s="6" t="s">
        <v>574</v>
      </c>
      <c r="F22" s="19">
        <v>1500</v>
      </c>
      <c r="G22" s="24">
        <v>15112.61</v>
      </c>
      <c r="H22" s="24">
        <v>1.46</v>
      </c>
      <c r="I22" s="31">
        <v>8.4</v>
      </c>
      <c r="J22" s="31"/>
      <c r="K22" s="35" t="s">
        <v>567</v>
      </c>
    </row>
    <row r="23" spans="2:11" x14ac:dyDescent="0.25">
      <c r="B23" s="8" t="s">
        <v>1054</v>
      </c>
      <c r="C23" s="57" t="s">
        <v>1055</v>
      </c>
      <c r="D23" s="54" t="s">
        <v>1056</v>
      </c>
      <c r="E23" s="6" t="s">
        <v>574</v>
      </c>
      <c r="F23" s="19">
        <v>1450</v>
      </c>
      <c r="G23" s="24">
        <v>14357.38</v>
      </c>
      <c r="H23" s="24">
        <v>1.39</v>
      </c>
      <c r="I23" s="31">
        <v>7.6501000000000001</v>
      </c>
      <c r="J23" s="31"/>
      <c r="K23" s="35" t="s">
        <v>567</v>
      </c>
    </row>
    <row r="24" spans="2:11" x14ac:dyDescent="0.25">
      <c r="B24" s="8" t="s">
        <v>1560</v>
      </c>
      <c r="C24" s="57" t="s">
        <v>1561</v>
      </c>
      <c r="D24" s="54" t="s">
        <v>1562</v>
      </c>
      <c r="E24" s="6" t="s">
        <v>566</v>
      </c>
      <c r="F24" s="19">
        <v>1350</v>
      </c>
      <c r="G24" s="24">
        <v>13512.72</v>
      </c>
      <c r="H24" s="24">
        <v>1.31</v>
      </c>
      <c r="I24" s="31">
        <v>7.875</v>
      </c>
      <c r="J24" s="31"/>
      <c r="K24" s="35" t="s">
        <v>567</v>
      </c>
    </row>
    <row r="25" spans="2:11" x14ac:dyDescent="0.25">
      <c r="B25" s="8" t="s">
        <v>2091</v>
      </c>
      <c r="C25" s="57" t="s">
        <v>572</v>
      </c>
      <c r="D25" s="54" t="s">
        <v>2092</v>
      </c>
      <c r="E25" s="6" t="s">
        <v>574</v>
      </c>
      <c r="F25" s="19">
        <v>1250</v>
      </c>
      <c r="G25" s="24">
        <v>12532.44</v>
      </c>
      <c r="H25" s="24">
        <v>1.21</v>
      </c>
      <c r="I25" s="31">
        <v>8.3350000000000009</v>
      </c>
      <c r="J25" s="31"/>
      <c r="K25" s="35" t="s">
        <v>567</v>
      </c>
    </row>
    <row r="26" spans="2:11" x14ac:dyDescent="0.25">
      <c r="B26" s="8" t="s">
        <v>2093</v>
      </c>
      <c r="C26" s="57" t="s">
        <v>1139</v>
      </c>
      <c r="D26" s="54" t="s">
        <v>2094</v>
      </c>
      <c r="E26" s="6" t="s">
        <v>1446</v>
      </c>
      <c r="F26" s="19">
        <v>1000</v>
      </c>
      <c r="G26" s="24">
        <v>10024.280000000001</v>
      </c>
      <c r="H26" s="24">
        <v>0.97</v>
      </c>
      <c r="I26" s="31">
        <v>7.46</v>
      </c>
      <c r="J26" s="31"/>
      <c r="K26" s="35" t="s">
        <v>567</v>
      </c>
    </row>
    <row r="27" spans="2:11" x14ac:dyDescent="0.25">
      <c r="B27" s="8" t="s">
        <v>2095</v>
      </c>
      <c r="C27" s="57" t="s">
        <v>1550</v>
      </c>
      <c r="D27" s="54" t="s">
        <v>2096</v>
      </c>
      <c r="E27" s="6" t="s">
        <v>566</v>
      </c>
      <c r="F27" s="19">
        <v>10000</v>
      </c>
      <c r="G27" s="24">
        <v>10001.51</v>
      </c>
      <c r="H27" s="24">
        <v>0.97</v>
      </c>
      <c r="I27" s="31">
        <v>7.4364999999999997</v>
      </c>
      <c r="J27" s="31"/>
      <c r="K27" s="35"/>
    </row>
    <row r="28" spans="2:11" x14ac:dyDescent="0.25">
      <c r="B28" s="8" t="s">
        <v>745</v>
      </c>
      <c r="C28" s="57" t="s">
        <v>564</v>
      </c>
      <c r="D28" s="54" t="s">
        <v>746</v>
      </c>
      <c r="E28" s="6" t="s">
        <v>566</v>
      </c>
      <c r="F28" s="19">
        <v>10000</v>
      </c>
      <c r="G28" s="24">
        <v>9999.08</v>
      </c>
      <c r="H28" s="24">
        <v>0.97</v>
      </c>
      <c r="I28" s="31">
        <v>7.57</v>
      </c>
      <c r="J28" s="31"/>
      <c r="K28" s="35" t="s">
        <v>567</v>
      </c>
    </row>
    <row r="29" spans="2:11" x14ac:dyDescent="0.25">
      <c r="B29" s="8" t="s">
        <v>2097</v>
      </c>
      <c r="C29" s="57" t="s">
        <v>742</v>
      </c>
      <c r="D29" s="54" t="s">
        <v>2098</v>
      </c>
      <c r="E29" s="6" t="s">
        <v>744</v>
      </c>
      <c r="F29" s="19">
        <v>10000</v>
      </c>
      <c r="G29" s="24">
        <v>9991.32</v>
      </c>
      <c r="H29" s="24">
        <v>0.97</v>
      </c>
      <c r="I29" s="31">
        <v>8.6199999999999992</v>
      </c>
      <c r="J29" s="31"/>
      <c r="K29" s="35" t="s">
        <v>567</v>
      </c>
    </row>
    <row r="30" spans="2:11" x14ac:dyDescent="0.25">
      <c r="B30" s="8" t="s">
        <v>1645</v>
      </c>
      <c r="C30" s="57" t="s">
        <v>564</v>
      </c>
      <c r="D30" s="54" t="s">
        <v>1646</v>
      </c>
      <c r="E30" s="6" t="s">
        <v>1482</v>
      </c>
      <c r="F30" s="19">
        <v>1000</v>
      </c>
      <c r="G30" s="24">
        <v>9971.89</v>
      </c>
      <c r="H30" s="24">
        <v>0.97</v>
      </c>
      <c r="I30" s="31">
        <v>7.5750000000000002</v>
      </c>
      <c r="J30" s="31"/>
      <c r="K30" s="35" t="s">
        <v>567</v>
      </c>
    </row>
    <row r="31" spans="2:11" x14ac:dyDescent="0.25">
      <c r="B31" s="8" t="s">
        <v>2099</v>
      </c>
      <c r="C31" s="57" t="s">
        <v>292</v>
      </c>
      <c r="D31" s="54" t="s">
        <v>2100</v>
      </c>
      <c r="E31" s="6" t="s">
        <v>574</v>
      </c>
      <c r="F31" s="19">
        <v>900</v>
      </c>
      <c r="G31" s="24">
        <v>8903.9</v>
      </c>
      <c r="H31" s="24">
        <v>0.86</v>
      </c>
      <c r="I31" s="31">
        <v>7.6749999999999998</v>
      </c>
      <c r="J31" s="31"/>
      <c r="K31" s="35" t="s">
        <v>567</v>
      </c>
    </row>
    <row r="32" spans="2:11" x14ac:dyDescent="0.25">
      <c r="B32" s="8" t="s">
        <v>2101</v>
      </c>
      <c r="C32" s="57" t="s">
        <v>1139</v>
      </c>
      <c r="D32" s="54" t="s">
        <v>2102</v>
      </c>
      <c r="E32" s="6" t="s">
        <v>1446</v>
      </c>
      <c r="F32" s="19">
        <v>850</v>
      </c>
      <c r="G32" s="24">
        <v>8509.89</v>
      </c>
      <c r="H32" s="24">
        <v>0.82</v>
      </c>
      <c r="I32" s="31">
        <v>7.4600999999999997</v>
      </c>
      <c r="J32" s="31"/>
      <c r="K32" s="35" t="s">
        <v>567</v>
      </c>
    </row>
    <row r="33" spans="2:11" x14ac:dyDescent="0.25">
      <c r="B33" s="8" t="s">
        <v>1617</v>
      </c>
      <c r="C33" s="57" t="s">
        <v>58</v>
      </c>
      <c r="D33" s="54" t="s">
        <v>1618</v>
      </c>
      <c r="E33" s="6" t="s">
        <v>566</v>
      </c>
      <c r="F33" s="19">
        <v>800</v>
      </c>
      <c r="G33" s="24">
        <v>8033.94</v>
      </c>
      <c r="H33" s="24">
        <v>0.78</v>
      </c>
      <c r="I33" s="31">
        <v>7.5125000000000002</v>
      </c>
      <c r="J33" s="31"/>
      <c r="K33" s="35"/>
    </row>
    <row r="34" spans="2:11" x14ac:dyDescent="0.25">
      <c r="B34" s="8" t="s">
        <v>2103</v>
      </c>
      <c r="C34" s="57" t="s">
        <v>1045</v>
      </c>
      <c r="D34" s="54" t="s">
        <v>2104</v>
      </c>
      <c r="E34" s="6" t="s">
        <v>608</v>
      </c>
      <c r="F34" s="19">
        <v>800</v>
      </c>
      <c r="G34" s="24">
        <v>7918.67</v>
      </c>
      <c r="H34" s="24">
        <v>0.77</v>
      </c>
      <c r="I34" s="31">
        <v>7.8517000000000001</v>
      </c>
      <c r="J34" s="31"/>
      <c r="K34" s="35" t="s">
        <v>567</v>
      </c>
    </row>
    <row r="35" spans="2:11" x14ac:dyDescent="0.25">
      <c r="B35" s="8" t="s">
        <v>2105</v>
      </c>
      <c r="C35" s="57" t="s">
        <v>604</v>
      </c>
      <c r="D35" s="54" t="s">
        <v>2106</v>
      </c>
      <c r="E35" s="6" t="s">
        <v>566</v>
      </c>
      <c r="F35" s="19">
        <v>750</v>
      </c>
      <c r="G35" s="24">
        <v>7495.7</v>
      </c>
      <c r="H35" s="24">
        <v>0.73</v>
      </c>
      <c r="I35" s="31">
        <v>7.3949999999999996</v>
      </c>
      <c r="J35" s="31"/>
      <c r="K35" s="35" t="s">
        <v>567</v>
      </c>
    </row>
    <row r="36" spans="2:11" x14ac:dyDescent="0.25">
      <c r="B36" s="8" t="s">
        <v>2107</v>
      </c>
      <c r="C36" s="57" t="s">
        <v>604</v>
      </c>
      <c r="D36" s="54" t="s">
        <v>2108</v>
      </c>
      <c r="E36" s="6" t="s">
        <v>566</v>
      </c>
      <c r="F36" s="19">
        <v>750</v>
      </c>
      <c r="G36" s="24">
        <v>7469.57</v>
      </c>
      <c r="H36" s="24">
        <v>0.72</v>
      </c>
      <c r="I36" s="31">
        <v>7.0449000000000002</v>
      </c>
      <c r="J36" s="31"/>
      <c r="K36" s="35" t="s">
        <v>567</v>
      </c>
    </row>
    <row r="37" spans="2:11" x14ac:dyDescent="0.25">
      <c r="B37" s="8" t="s">
        <v>1615</v>
      </c>
      <c r="C37" s="57" t="s">
        <v>569</v>
      </c>
      <c r="D37" s="54" t="s">
        <v>1616</v>
      </c>
      <c r="E37" s="6" t="s">
        <v>566</v>
      </c>
      <c r="F37" s="19">
        <v>500</v>
      </c>
      <c r="G37" s="24">
        <v>5008.03</v>
      </c>
      <c r="H37" s="24">
        <v>0.48</v>
      </c>
      <c r="I37" s="31">
        <v>7.45</v>
      </c>
      <c r="J37" s="31"/>
      <c r="K37" s="35" t="s">
        <v>567</v>
      </c>
    </row>
    <row r="38" spans="2:11" x14ac:dyDescent="0.25">
      <c r="B38" s="8" t="s">
        <v>580</v>
      </c>
      <c r="C38" s="57" t="s">
        <v>69</v>
      </c>
      <c r="D38" s="54" t="s">
        <v>581</v>
      </c>
      <c r="E38" s="6" t="s">
        <v>566</v>
      </c>
      <c r="F38" s="19">
        <v>5000</v>
      </c>
      <c r="G38" s="24">
        <v>5001.63</v>
      </c>
      <c r="H38" s="24">
        <v>0.48</v>
      </c>
      <c r="I38" s="31">
        <v>7.3411</v>
      </c>
      <c r="J38" s="31"/>
      <c r="K38" s="35" t="s">
        <v>567</v>
      </c>
    </row>
    <row r="39" spans="2:11" x14ac:dyDescent="0.25">
      <c r="B39" s="8" t="s">
        <v>2109</v>
      </c>
      <c r="C39" s="57" t="s">
        <v>69</v>
      </c>
      <c r="D39" s="54" t="s">
        <v>2110</v>
      </c>
      <c r="E39" s="6" t="s">
        <v>566</v>
      </c>
      <c r="F39" s="19">
        <v>5000</v>
      </c>
      <c r="G39" s="24">
        <v>5001.3</v>
      </c>
      <c r="H39" s="24">
        <v>0.48</v>
      </c>
      <c r="I39" s="31">
        <v>7.3406000000000002</v>
      </c>
      <c r="J39" s="31"/>
      <c r="K39" s="35" t="s">
        <v>567</v>
      </c>
    </row>
    <row r="40" spans="2:11" x14ac:dyDescent="0.25">
      <c r="B40" s="8" t="s">
        <v>1583</v>
      </c>
      <c r="C40" s="57" t="s">
        <v>211</v>
      </c>
      <c r="D40" s="54" t="s">
        <v>1584</v>
      </c>
      <c r="E40" s="6" t="s">
        <v>574</v>
      </c>
      <c r="F40" s="19">
        <v>500</v>
      </c>
      <c r="G40" s="24">
        <v>4992.2299999999996</v>
      </c>
      <c r="H40" s="24">
        <v>0.48</v>
      </c>
      <c r="I40" s="31">
        <v>7.6374000000000004</v>
      </c>
      <c r="J40" s="31"/>
      <c r="K40" s="35" t="s">
        <v>567</v>
      </c>
    </row>
    <row r="41" spans="2:11" x14ac:dyDescent="0.25">
      <c r="B41" s="8" t="s">
        <v>2111</v>
      </c>
      <c r="C41" s="57" t="s">
        <v>263</v>
      </c>
      <c r="D41" s="54" t="s">
        <v>2112</v>
      </c>
      <c r="E41" s="6" t="s">
        <v>591</v>
      </c>
      <c r="F41" s="19">
        <v>500</v>
      </c>
      <c r="G41" s="24">
        <v>4992.0600000000004</v>
      </c>
      <c r="H41" s="24">
        <v>0.48</v>
      </c>
      <c r="I41" s="31">
        <v>7.52</v>
      </c>
      <c r="J41" s="31"/>
      <c r="K41" s="35" t="s">
        <v>567</v>
      </c>
    </row>
    <row r="42" spans="2:11" x14ac:dyDescent="0.25">
      <c r="B42" s="8" t="s">
        <v>747</v>
      </c>
      <c r="C42" s="57" t="s">
        <v>211</v>
      </c>
      <c r="D42" s="54" t="s">
        <v>748</v>
      </c>
      <c r="E42" s="6" t="s">
        <v>574</v>
      </c>
      <c r="F42" s="19">
        <v>500000</v>
      </c>
      <c r="G42" s="24">
        <v>4985.17</v>
      </c>
      <c r="H42" s="24">
        <v>0.48</v>
      </c>
      <c r="I42" s="31">
        <v>7.9550000000000001</v>
      </c>
      <c r="J42" s="31"/>
      <c r="K42" s="35" t="s">
        <v>567</v>
      </c>
    </row>
    <row r="43" spans="2:11" x14ac:dyDescent="0.25">
      <c r="B43" s="8" t="s">
        <v>2113</v>
      </c>
      <c r="C43" s="57" t="s">
        <v>1052</v>
      </c>
      <c r="D43" s="54" t="s">
        <v>2114</v>
      </c>
      <c r="E43" s="6" t="s">
        <v>566</v>
      </c>
      <c r="F43" s="19">
        <v>500</v>
      </c>
      <c r="G43" s="24">
        <v>4964.3500000000004</v>
      </c>
      <c r="H43" s="24">
        <v>0.48</v>
      </c>
      <c r="I43" s="31">
        <v>7.77</v>
      </c>
      <c r="J43" s="31"/>
      <c r="K43" s="35" t="s">
        <v>567</v>
      </c>
    </row>
    <row r="44" spans="2:11" x14ac:dyDescent="0.25">
      <c r="B44" s="8" t="s">
        <v>2115</v>
      </c>
      <c r="C44" s="57" t="s">
        <v>604</v>
      </c>
      <c r="D44" s="54" t="s">
        <v>2116</v>
      </c>
      <c r="E44" s="6" t="s">
        <v>566</v>
      </c>
      <c r="F44" s="19">
        <v>500</v>
      </c>
      <c r="G44" s="24">
        <v>4945.6000000000004</v>
      </c>
      <c r="H44" s="24">
        <v>0.48</v>
      </c>
      <c r="I44" s="31">
        <v>7.2649999999999997</v>
      </c>
      <c r="J44" s="31"/>
      <c r="K44" s="35" t="s">
        <v>567</v>
      </c>
    </row>
    <row r="45" spans="2:11" x14ac:dyDescent="0.25">
      <c r="B45" s="8" t="s">
        <v>2117</v>
      </c>
      <c r="C45" s="57" t="s">
        <v>211</v>
      </c>
      <c r="D45" s="54" t="s">
        <v>2118</v>
      </c>
      <c r="E45" s="6" t="s">
        <v>574</v>
      </c>
      <c r="F45" s="19">
        <v>500</v>
      </c>
      <c r="G45" s="24">
        <v>4939.63</v>
      </c>
      <c r="H45" s="24">
        <v>0.48</v>
      </c>
      <c r="I45" s="31">
        <v>7.9550000000000001</v>
      </c>
      <c r="J45" s="31"/>
      <c r="K45" s="35" t="s">
        <v>567</v>
      </c>
    </row>
    <row r="46" spans="2:11" x14ac:dyDescent="0.25">
      <c r="B46" s="8" t="s">
        <v>2119</v>
      </c>
      <c r="C46" s="57" t="s">
        <v>1055</v>
      </c>
      <c r="D46" s="54" t="s">
        <v>2120</v>
      </c>
      <c r="E46" s="6" t="s">
        <v>574</v>
      </c>
      <c r="F46" s="19">
        <v>500</v>
      </c>
      <c r="G46" s="24">
        <v>4925.57</v>
      </c>
      <c r="H46" s="24">
        <v>0.48</v>
      </c>
      <c r="I46" s="31">
        <v>7.73</v>
      </c>
      <c r="J46" s="31"/>
      <c r="K46" s="35" t="s">
        <v>567</v>
      </c>
    </row>
    <row r="47" spans="2:11" x14ac:dyDescent="0.25">
      <c r="B47" s="8" t="s">
        <v>2121</v>
      </c>
      <c r="C47" s="57" t="s">
        <v>572</v>
      </c>
      <c r="D47" s="54" t="s">
        <v>2122</v>
      </c>
      <c r="E47" s="6" t="s">
        <v>574</v>
      </c>
      <c r="F47" s="19">
        <v>500</v>
      </c>
      <c r="G47" s="24">
        <v>4871.66</v>
      </c>
      <c r="H47" s="24">
        <v>0.47</v>
      </c>
      <c r="I47" s="31">
        <v>8.3185000000000002</v>
      </c>
      <c r="J47" s="31"/>
      <c r="K47" s="35" t="s">
        <v>567</v>
      </c>
    </row>
    <row r="48" spans="2:11" x14ac:dyDescent="0.25">
      <c r="B48" s="8" t="s">
        <v>2123</v>
      </c>
      <c r="C48" s="57" t="s">
        <v>569</v>
      </c>
      <c r="D48" s="54" t="s">
        <v>2124</v>
      </c>
      <c r="E48" s="6" t="s">
        <v>566</v>
      </c>
      <c r="F48" s="19">
        <v>500</v>
      </c>
      <c r="G48" s="24">
        <v>4831.57</v>
      </c>
      <c r="H48" s="24">
        <v>0.47</v>
      </c>
      <c r="I48" s="31">
        <v>7.53</v>
      </c>
      <c r="J48" s="31"/>
      <c r="K48" s="35"/>
    </row>
    <row r="49" spans="2:11" x14ac:dyDescent="0.25">
      <c r="B49" s="8" t="s">
        <v>2125</v>
      </c>
      <c r="C49" s="57" t="s">
        <v>1332</v>
      </c>
      <c r="D49" s="54" t="s">
        <v>2126</v>
      </c>
      <c r="E49" s="6" t="s">
        <v>566</v>
      </c>
      <c r="F49" s="19">
        <v>346</v>
      </c>
      <c r="G49" s="24">
        <v>3985.98</v>
      </c>
      <c r="H49" s="24">
        <v>0.39</v>
      </c>
      <c r="I49" s="31">
        <v>7.5049999999999999</v>
      </c>
      <c r="J49" s="31"/>
      <c r="K49" s="35" t="s">
        <v>567</v>
      </c>
    </row>
    <row r="50" spans="2:11" x14ac:dyDescent="0.25">
      <c r="B50" s="8" t="s">
        <v>2128</v>
      </c>
      <c r="C50" s="57" t="s">
        <v>604</v>
      </c>
      <c r="D50" s="54" t="s">
        <v>2129</v>
      </c>
      <c r="E50" s="6" t="s">
        <v>566</v>
      </c>
      <c r="F50" s="19">
        <v>250</v>
      </c>
      <c r="G50" s="24">
        <v>2550.65</v>
      </c>
      <c r="H50" s="24">
        <v>0.25</v>
      </c>
      <c r="I50" s="31">
        <v>7.3949999999999996</v>
      </c>
      <c r="J50" s="31"/>
      <c r="K50" s="35" t="s">
        <v>567</v>
      </c>
    </row>
    <row r="51" spans="2:11" x14ac:dyDescent="0.25">
      <c r="B51" s="8" t="s">
        <v>2130</v>
      </c>
      <c r="C51" s="57" t="s">
        <v>204</v>
      </c>
      <c r="D51" s="54" t="s">
        <v>2131</v>
      </c>
      <c r="E51" s="6" t="s">
        <v>566</v>
      </c>
      <c r="F51" s="19">
        <v>250</v>
      </c>
      <c r="G51" s="24">
        <v>2508.62</v>
      </c>
      <c r="H51" s="24">
        <v>0.24</v>
      </c>
      <c r="I51" s="31">
        <v>7.50875</v>
      </c>
      <c r="J51" s="31"/>
      <c r="K51" s="35" t="s">
        <v>567</v>
      </c>
    </row>
    <row r="52" spans="2:11" x14ac:dyDescent="0.25">
      <c r="B52" s="8" t="s">
        <v>2132</v>
      </c>
      <c r="C52" s="57" t="s">
        <v>525</v>
      </c>
      <c r="D52" s="54" t="s">
        <v>2133</v>
      </c>
      <c r="E52" s="6" t="s">
        <v>566</v>
      </c>
      <c r="F52" s="19">
        <v>250</v>
      </c>
      <c r="G52" s="24">
        <v>2458.96</v>
      </c>
      <c r="H52" s="24">
        <v>0.24</v>
      </c>
      <c r="I52" s="31">
        <v>7.6273999999999997</v>
      </c>
      <c r="J52" s="31"/>
      <c r="K52" s="35"/>
    </row>
    <row r="53" spans="2:11" x14ac:dyDescent="0.25">
      <c r="B53" s="8" t="s">
        <v>1623</v>
      </c>
      <c r="C53" s="57" t="s">
        <v>569</v>
      </c>
      <c r="D53" s="54" t="s">
        <v>1624</v>
      </c>
      <c r="E53" s="6" t="s">
        <v>1482</v>
      </c>
      <c r="F53" s="19">
        <v>190</v>
      </c>
      <c r="G53" s="24">
        <v>1877.5</v>
      </c>
      <c r="H53" s="24">
        <v>0.18</v>
      </c>
      <c r="I53" s="31">
        <v>7.3049999999999997</v>
      </c>
      <c r="J53" s="31"/>
      <c r="K53" s="35" t="s">
        <v>567</v>
      </c>
    </row>
    <row r="54" spans="2:11" x14ac:dyDescent="0.25">
      <c r="C54" s="58" t="s">
        <v>39</v>
      </c>
      <c r="D54" s="54"/>
      <c r="E54" s="6"/>
      <c r="F54" s="19"/>
      <c r="G54" s="25">
        <v>328614.65000000002</v>
      </c>
      <c r="H54" s="25">
        <v>31.81</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2134</v>
      </c>
      <c r="C61" s="57" t="s">
        <v>2135</v>
      </c>
      <c r="D61" s="54" t="s">
        <v>2136</v>
      </c>
      <c r="E61" s="6" t="s">
        <v>640</v>
      </c>
      <c r="F61" s="19">
        <v>25000000</v>
      </c>
      <c r="G61" s="24">
        <v>24956</v>
      </c>
      <c r="H61" s="24">
        <v>2.42</v>
      </c>
      <c r="I61" s="31">
        <v>0</v>
      </c>
      <c r="J61" s="31"/>
      <c r="K61" s="35"/>
    </row>
    <row r="62" spans="2:11" x14ac:dyDescent="0.25">
      <c r="B62" s="8" t="s">
        <v>653</v>
      </c>
      <c r="C62" s="57" t="s">
        <v>654</v>
      </c>
      <c r="D62" s="54" t="s">
        <v>655</v>
      </c>
      <c r="E62" s="6" t="s">
        <v>640</v>
      </c>
      <c r="F62" s="19">
        <v>11000000</v>
      </c>
      <c r="G62" s="24">
        <v>11112.78</v>
      </c>
      <c r="H62" s="24">
        <v>1.08</v>
      </c>
      <c r="I62" s="31">
        <v>7.2034244000000003</v>
      </c>
      <c r="J62" s="31"/>
      <c r="K62" s="35"/>
    </row>
    <row r="63" spans="2:11" x14ac:dyDescent="0.25">
      <c r="B63" s="8" t="s">
        <v>659</v>
      </c>
      <c r="C63" s="57" t="s">
        <v>660</v>
      </c>
      <c r="D63" s="54" t="s">
        <v>661</v>
      </c>
      <c r="E63" s="6" t="s">
        <v>640</v>
      </c>
      <c r="F63" s="19">
        <v>11000000</v>
      </c>
      <c r="G63" s="24">
        <v>10611.54</v>
      </c>
      <c r="H63" s="24">
        <v>1.03</v>
      </c>
      <c r="I63" s="31">
        <v>7.1700058999999996</v>
      </c>
      <c r="J63" s="31"/>
      <c r="K63" s="35"/>
    </row>
    <row r="64" spans="2:11" x14ac:dyDescent="0.25">
      <c r="C64" s="58" t="s">
        <v>39</v>
      </c>
      <c r="D64" s="54"/>
      <c r="E64" s="6"/>
      <c r="F64" s="19"/>
      <c r="G64" s="25">
        <v>46680.32</v>
      </c>
      <c r="H64" s="25">
        <v>4.53</v>
      </c>
      <c r="I64" s="31"/>
      <c r="J64" s="31"/>
      <c r="K64" s="35"/>
    </row>
    <row r="65" spans="1:11" x14ac:dyDescent="0.25">
      <c r="C65" s="57"/>
      <c r="D65" s="54"/>
      <c r="E65" s="6"/>
      <c r="F65" s="19"/>
      <c r="G65" s="24"/>
      <c r="H65" s="24"/>
      <c r="I65" s="31"/>
      <c r="J65" s="31"/>
      <c r="K65" s="35"/>
    </row>
    <row r="66" spans="1:11" x14ac:dyDescent="0.25">
      <c r="C66" s="59" t="s">
        <v>10</v>
      </c>
      <c r="D66" s="54"/>
      <c r="E66" s="6"/>
      <c r="F66" s="19"/>
      <c r="G66" s="24"/>
      <c r="H66" s="24"/>
      <c r="I66" s="31"/>
      <c r="J66" s="31"/>
      <c r="K66" s="35"/>
    </row>
    <row r="67" spans="1:11" x14ac:dyDescent="0.25">
      <c r="B67" s="8" t="s">
        <v>2137</v>
      </c>
      <c r="C67" s="57" t="s">
        <v>2138</v>
      </c>
      <c r="D67" s="54" t="s">
        <v>2139</v>
      </c>
      <c r="E67" s="6" t="s">
        <v>640</v>
      </c>
      <c r="F67" s="19">
        <v>15000000</v>
      </c>
      <c r="G67" s="24">
        <v>15065.19</v>
      </c>
      <c r="H67" s="24">
        <v>1.46</v>
      </c>
      <c r="I67" s="31">
        <v>7.3876726000000001</v>
      </c>
      <c r="J67" s="31"/>
      <c r="K67" s="35"/>
    </row>
    <row r="68" spans="1:11" x14ac:dyDescent="0.25">
      <c r="B68" s="8" t="s">
        <v>2140</v>
      </c>
      <c r="C68" s="57" t="s">
        <v>2141</v>
      </c>
      <c r="D68" s="54" t="s">
        <v>2142</v>
      </c>
      <c r="E68" s="6" t="s">
        <v>640</v>
      </c>
      <c r="F68" s="19">
        <v>10000000</v>
      </c>
      <c r="G68" s="24">
        <v>10182.14</v>
      </c>
      <c r="H68" s="24">
        <v>0.99</v>
      </c>
      <c r="I68" s="31">
        <v>7.4141944000000004</v>
      </c>
      <c r="J68" s="31"/>
      <c r="K68" s="35"/>
    </row>
    <row r="69" spans="1:11" x14ac:dyDescent="0.25">
      <c r="B69" s="8" t="s">
        <v>2143</v>
      </c>
      <c r="C69" s="57" t="s">
        <v>2144</v>
      </c>
      <c r="D69" s="54" t="s">
        <v>2145</v>
      </c>
      <c r="E69" s="6" t="s">
        <v>640</v>
      </c>
      <c r="F69" s="19">
        <v>5093700</v>
      </c>
      <c r="G69" s="24">
        <v>5117.04</v>
      </c>
      <c r="H69" s="24">
        <v>0.5</v>
      </c>
      <c r="I69" s="31">
        <v>7.3771671999999997</v>
      </c>
      <c r="J69" s="31"/>
      <c r="K69" s="35"/>
    </row>
    <row r="70" spans="1:11" x14ac:dyDescent="0.25">
      <c r="B70" s="8" t="s">
        <v>2146</v>
      </c>
      <c r="C70" s="57" t="s">
        <v>2147</v>
      </c>
      <c r="D70" s="54" t="s">
        <v>2148</v>
      </c>
      <c r="E70" s="6" t="s">
        <v>640</v>
      </c>
      <c r="F70" s="19">
        <v>2500000</v>
      </c>
      <c r="G70" s="24">
        <v>2574.37</v>
      </c>
      <c r="H70" s="24">
        <v>0.25</v>
      </c>
      <c r="I70" s="31">
        <v>7.4577114</v>
      </c>
      <c r="J70" s="31"/>
      <c r="K70" s="35"/>
    </row>
    <row r="71" spans="1:11" x14ac:dyDescent="0.25">
      <c r="B71" s="8" t="s">
        <v>2149</v>
      </c>
      <c r="C71" s="57" t="s">
        <v>2150</v>
      </c>
      <c r="D71" s="54" t="s">
        <v>2151</v>
      </c>
      <c r="E71" s="6" t="s">
        <v>640</v>
      </c>
      <c r="F71" s="19">
        <v>30000</v>
      </c>
      <c r="G71" s="24">
        <v>30</v>
      </c>
      <c r="H71" s="24" t="s">
        <v>4773</v>
      </c>
      <c r="I71" s="31">
        <v>6.7220000000000004</v>
      </c>
      <c r="J71" s="31"/>
      <c r="K71" s="35"/>
    </row>
    <row r="72" spans="1:11" x14ac:dyDescent="0.25">
      <c r="C72" s="58" t="s">
        <v>39</v>
      </c>
      <c r="D72" s="54"/>
      <c r="E72" s="6"/>
      <c r="F72" s="19"/>
      <c r="G72" s="25">
        <v>32968.74</v>
      </c>
      <c r="H72" s="25">
        <v>3.2</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C75" s="59" t="s">
        <v>13</v>
      </c>
      <c r="D75" s="54"/>
      <c r="E75" s="6"/>
      <c r="F75" s="19"/>
      <c r="G75" s="24"/>
      <c r="H75" s="24"/>
      <c r="I75" s="31"/>
      <c r="J75" s="31"/>
      <c r="K75" s="35"/>
    </row>
    <row r="76" spans="1:11" x14ac:dyDescent="0.25">
      <c r="B76" s="8" t="s">
        <v>2152</v>
      </c>
      <c r="C76" s="57" t="s">
        <v>58</v>
      </c>
      <c r="D76" s="54" t="s">
        <v>2153</v>
      </c>
      <c r="E76" s="6" t="s">
        <v>700</v>
      </c>
      <c r="F76" s="19">
        <v>6000</v>
      </c>
      <c r="G76" s="24">
        <v>28916.31</v>
      </c>
      <c r="H76" s="24">
        <v>2.8</v>
      </c>
      <c r="I76" s="31">
        <v>7.6849999999999996</v>
      </c>
      <c r="J76" s="31"/>
      <c r="K76" s="35" t="s">
        <v>567</v>
      </c>
    </row>
    <row r="77" spans="1:11" x14ac:dyDescent="0.25">
      <c r="B77" s="8" t="s">
        <v>1292</v>
      </c>
      <c r="C77" s="57" t="s">
        <v>1171</v>
      </c>
      <c r="D77" s="54" t="s">
        <v>1293</v>
      </c>
      <c r="E77" s="6" t="s">
        <v>700</v>
      </c>
      <c r="F77" s="19">
        <v>6000</v>
      </c>
      <c r="G77" s="24">
        <v>28496.91</v>
      </c>
      <c r="H77" s="24">
        <v>2.76</v>
      </c>
      <c r="I77" s="31">
        <v>7.2649999999999997</v>
      </c>
      <c r="J77" s="31"/>
      <c r="K77" s="35" t="s">
        <v>567</v>
      </c>
    </row>
    <row r="78" spans="1:11" x14ac:dyDescent="0.25">
      <c r="B78" s="8" t="s">
        <v>1303</v>
      </c>
      <c r="C78" s="57" t="s">
        <v>1304</v>
      </c>
      <c r="D78" s="54" t="s">
        <v>1305</v>
      </c>
      <c r="E78" s="6" t="s">
        <v>700</v>
      </c>
      <c r="F78" s="19">
        <v>5300</v>
      </c>
      <c r="G78" s="24">
        <v>25444.53</v>
      </c>
      <c r="H78" s="24">
        <v>2.46</v>
      </c>
      <c r="I78" s="31">
        <v>8.3650000000000002</v>
      </c>
      <c r="J78" s="31"/>
      <c r="K78" s="35" t="s">
        <v>567</v>
      </c>
    </row>
    <row r="79" spans="1:11" x14ac:dyDescent="0.25">
      <c r="B79" s="8" t="s">
        <v>2154</v>
      </c>
      <c r="C79" s="57" t="s">
        <v>2155</v>
      </c>
      <c r="D79" s="54" t="s">
        <v>2156</v>
      </c>
      <c r="E79" s="6" t="s">
        <v>700</v>
      </c>
      <c r="F79" s="19">
        <v>5000</v>
      </c>
      <c r="G79" s="24">
        <v>24327.43</v>
      </c>
      <c r="H79" s="24">
        <v>2.35</v>
      </c>
      <c r="I79" s="31">
        <v>7.6448999999999998</v>
      </c>
      <c r="J79" s="31"/>
      <c r="K79" s="35" t="s">
        <v>567</v>
      </c>
    </row>
    <row r="80" spans="1:11" x14ac:dyDescent="0.25">
      <c r="B80" s="8" t="s">
        <v>1697</v>
      </c>
      <c r="C80" s="57" t="s">
        <v>4788</v>
      </c>
      <c r="D80" s="54" t="s">
        <v>1698</v>
      </c>
      <c r="E80" s="6" t="s">
        <v>700</v>
      </c>
      <c r="F80" s="19">
        <v>4000</v>
      </c>
      <c r="G80" s="24">
        <v>19784.66</v>
      </c>
      <c r="H80" s="24">
        <v>1.91</v>
      </c>
      <c r="I80" s="31">
        <v>7.6398999999999999</v>
      </c>
      <c r="J80" s="31"/>
      <c r="K80" s="35" t="s">
        <v>567</v>
      </c>
    </row>
    <row r="81" spans="2:11" x14ac:dyDescent="0.25">
      <c r="B81" s="8" t="s">
        <v>1294</v>
      </c>
      <c r="C81" s="57" t="s">
        <v>1295</v>
      </c>
      <c r="D81" s="54" t="s">
        <v>1296</v>
      </c>
      <c r="E81" s="6" t="s">
        <v>700</v>
      </c>
      <c r="F81" s="19">
        <v>4000</v>
      </c>
      <c r="G81" s="24">
        <v>19171.439999999999</v>
      </c>
      <c r="H81" s="24">
        <v>1.86</v>
      </c>
      <c r="I81" s="31">
        <v>7.6950000000000003</v>
      </c>
      <c r="J81" s="31"/>
      <c r="K81" s="35" t="s">
        <v>567</v>
      </c>
    </row>
    <row r="82" spans="2:11" x14ac:dyDescent="0.25">
      <c r="B82" s="8" t="s">
        <v>2064</v>
      </c>
      <c r="C82" s="57" t="s">
        <v>2062</v>
      </c>
      <c r="D82" s="54" t="s">
        <v>2065</v>
      </c>
      <c r="E82" s="6" t="s">
        <v>700</v>
      </c>
      <c r="F82" s="19">
        <v>3000</v>
      </c>
      <c r="G82" s="24">
        <v>14752.76</v>
      </c>
      <c r="H82" s="24">
        <v>1.43</v>
      </c>
      <c r="I82" s="31">
        <v>7.37</v>
      </c>
      <c r="J82" s="31"/>
      <c r="K82" s="35" t="s">
        <v>567</v>
      </c>
    </row>
    <row r="83" spans="2:11" x14ac:dyDescent="0.25">
      <c r="B83" s="8" t="s">
        <v>2157</v>
      </c>
      <c r="C83" s="57" t="s">
        <v>2158</v>
      </c>
      <c r="D83" s="54" t="s">
        <v>2159</v>
      </c>
      <c r="E83" s="6" t="s">
        <v>700</v>
      </c>
      <c r="F83" s="19">
        <v>3000</v>
      </c>
      <c r="G83" s="24">
        <v>14215.37</v>
      </c>
      <c r="H83" s="24">
        <v>1.38</v>
      </c>
      <c r="I83" s="31">
        <v>8.0587</v>
      </c>
      <c r="J83" s="31"/>
      <c r="K83" s="35" t="s">
        <v>567</v>
      </c>
    </row>
    <row r="84" spans="2:11" x14ac:dyDescent="0.25">
      <c r="B84" s="8" t="s">
        <v>2160</v>
      </c>
      <c r="C84" s="57" t="s">
        <v>211</v>
      </c>
      <c r="D84" s="54" t="s">
        <v>2161</v>
      </c>
      <c r="E84" s="6" t="s">
        <v>700</v>
      </c>
      <c r="F84" s="19">
        <v>2500</v>
      </c>
      <c r="G84" s="24">
        <v>11627.53</v>
      </c>
      <c r="H84" s="24">
        <v>1.1299999999999999</v>
      </c>
      <c r="I84" s="31">
        <v>8.1999999999999993</v>
      </c>
      <c r="J84" s="31"/>
      <c r="K84" s="35" t="s">
        <v>567</v>
      </c>
    </row>
    <row r="85" spans="2:11" x14ac:dyDescent="0.25">
      <c r="B85" s="8" t="s">
        <v>1692</v>
      </c>
      <c r="C85" s="57" t="s">
        <v>589</v>
      </c>
      <c r="D85" s="54" t="s">
        <v>1693</v>
      </c>
      <c r="E85" s="6" t="s">
        <v>700</v>
      </c>
      <c r="F85" s="19">
        <v>2000</v>
      </c>
      <c r="G85" s="24">
        <v>9974.07</v>
      </c>
      <c r="H85" s="24">
        <v>0.97</v>
      </c>
      <c r="I85" s="31">
        <v>7.3007</v>
      </c>
      <c r="J85" s="31"/>
      <c r="K85" s="35" t="s">
        <v>567</v>
      </c>
    </row>
    <row r="86" spans="2:11" x14ac:dyDescent="0.25">
      <c r="B86" s="8" t="s">
        <v>2162</v>
      </c>
      <c r="C86" s="57" t="s">
        <v>2163</v>
      </c>
      <c r="D86" s="54" t="s">
        <v>2164</v>
      </c>
      <c r="E86" s="6" t="s">
        <v>700</v>
      </c>
      <c r="F86" s="19">
        <v>2000</v>
      </c>
      <c r="G86" s="24">
        <v>9825.6200000000008</v>
      </c>
      <c r="H86" s="24">
        <v>0.95</v>
      </c>
      <c r="I86" s="31">
        <v>7.9</v>
      </c>
      <c r="J86" s="31"/>
      <c r="K86" s="35" t="s">
        <v>567</v>
      </c>
    </row>
    <row r="87" spans="2:11" x14ac:dyDescent="0.25">
      <c r="B87" s="8" t="s">
        <v>2165</v>
      </c>
      <c r="C87" s="57" t="s">
        <v>1493</v>
      </c>
      <c r="D87" s="54" t="s">
        <v>2166</v>
      </c>
      <c r="E87" s="6" t="s">
        <v>700</v>
      </c>
      <c r="F87" s="19">
        <v>2000</v>
      </c>
      <c r="G87" s="24">
        <v>9656.8799999999992</v>
      </c>
      <c r="H87" s="24">
        <v>0.93</v>
      </c>
      <c r="I87" s="31">
        <v>7.8598999999999997</v>
      </c>
      <c r="J87" s="31"/>
      <c r="K87" s="35" t="s">
        <v>567</v>
      </c>
    </row>
    <row r="88" spans="2:11" x14ac:dyDescent="0.25">
      <c r="B88" s="8" t="s">
        <v>1339</v>
      </c>
      <c r="C88" s="57" t="s">
        <v>211</v>
      </c>
      <c r="D88" s="54" t="s">
        <v>1340</v>
      </c>
      <c r="E88" s="6" t="s">
        <v>700</v>
      </c>
      <c r="F88" s="19">
        <v>2000</v>
      </c>
      <c r="G88" s="24">
        <v>9461.76</v>
      </c>
      <c r="H88" s="24">
        <v>0.92</v>
      </c>
      <c r="I88" s="31">
        <v>7.9249999999999998</v>
      </c>
      <c r="J88" s="31"/>
      <c r="K88" s="35" t="s">
        <v>567</v>
      </c>
    </row>
    <row r="89" spans="2:11" x14ac:dyDescent="0.25">
      <c r="B89" s="8" t="s">
        <v>1337</v>
      </c>
      <c r="C89" s="57" t="s">
        <v>102</v>
      </c>
      <c r="D89" s="54" t="s">
        <v>1338</v>
      </c>
      <c r="E89" s="6" t="s">
        <v>700</v>
      </c>
      <c r="F89" s="19">
        <v>1500</v>
      </c>
      <c r="G89" s="24">
        <v>7276.41</v>
      </c>
      <c r="H89" s="24">
        <v>0.7</v>
      </c>
      <c r="I89" s="31">
        <v>7.7350000000000003</v>
      </c>
      <c r="J89" s="31"/>
      <c r="K89" s="35" t="s">
        <v>567</v>
      </c>
    </row>
    <row r="90" spans="2:11" x14ac:dyDescent="0.25">
      <c r="B90" s="8" t="s">
        <v>2167</v>
      </c>
      <c r="C90" s="57" t="s">
        <v>211</v>
      </c>
      <c r="D90" s="54" t="s">
        <v>2168</v>
      </c>
      <c r="E90" s="6" t="s">
        <v>700</v>
      </c>
      <c r="F90" s="19">
        <v>1500</v>
      </c>
      <c r="G90" s="24">
        <v>7048.69</v>
      </c>
      <c r="H90" s="24">
        <v>0.68</v>
      </c>
      <c r="I90" s="31">
        <v>8.2001000000000008</v>
      </c>
      <c r="J90" s="31"/>
      <c r="K90" s="35" t="s">
        <v>567</v>
      </c>
    </row>
    <row r="91" spans="2:11" x14ac:dyDescent="0.25">
      <c r="B91" s="8" t="s">
        <v>2169</v>
      </c>
      <c r="C91" s="57" t="s">
        <v>1171</v>
      </c>
      <c r="D91" s="54" t="s">
        <v>2170</v>
      </c>
      <c r="E91" s="6" t="s">
        <v>700</v>
      </c>
      <c r="F91" s="19">
        <v>1000</v>
      </c>
      <c r="G91" s="24">
        <v>4755.78</v>
      </c>
      <c r="H91" s="24">
        <v>0.46</v>
      </c>
      <c r="I91" s="31">
        <v>7.2648999999999999</v>
      </c>
      <c r="J91" s="31"/>
      <c r="K91" s="35" t="s">
        <v>567</v>
      </c>
    </row>
    <row r="92" spans="2:11" x14ac:dyDescent="0.25">
      <c r="B92" s="8" t="s">
        <v>2171</v>
      </c>
      <c r="C92" s="57" t="s">
        <v>564</v>
      </c>
      <c r="D92" s="54" t="s">
        <v>2172</v>
      </c>
      <c r="E92" s="6" t="s">
        <v>700</v>
      </c>
      <c r="F92" s="19">
        <v>1000</v>
      </c>
      <c r="G92" s="24">
        <v>4753.22</v>
      </c>
      <c r="H92" s="24">
        <v>0.46</v>
      </c>
      <c r="I92" s="31">
        <v>7.3451000000000004</v>
      </c>
      <c r="J92" s="31"/>
      <c r="K92" s="35" t="s">
        <v>567</v>
      </c>
    </row>
    <row r="93" spans="2:11" x14ac:dyDescent="0.25">
      <c r="C93" s="58" t="s">
        <v>39</v>
      </c>
      <c r="D93" s="54"/>
      <c r="E93" s="6"/>
      <c r="F93" s="19"/>
      <c r="G93" s="25">
        <v>249489.37</v>
      </c>
      <c r="H93" s="25">
        <v>24.15</v>
      </c>
      <c r="I93" s="31"/>
      <c r="J93" s="31"/>
      <c r="K93" s="35"/>
    </row>
    <row r="94" spans="2:11" x14ac:dyDescent="0.25">
      <c r="C94" s="57"/>
      <c r="D94" s="54"/>
      <c r="E94" s="6"/>
      <c r="F94" s="19"/>
      <c r="G94" s="24"/>
      <c r="H94" s="24"/>
      <c r="I94" s="31"/>
      <c r="J94" s="31"/>
      <c r="K94" s="35"/>
    </row>
    <row r="95" spans="2:11" x14ac:dyDescent="0.25">
      <c r="C95" s="59" t="s">
        <v>14</v>
      </c>
      <c r="D95" s="54"/>
      <c r="E95" s="6"/>
      <c r="F95" s="19"/>
      <c r="G95" s="24"/>
      <c r="H95" s="24"/>
      <c r="I95" s="31"/>
      <c r="J95" s="31"/>
      <c r="K95" s="35"/>
    </row>
    <row r="96" spans="2:11" x14ac:dyDescent="0.25">
      <c r="B96" s="8" t="s">
        <v>1375</v>
      </c>
      <c r="C96" s="57" t="s">
        <v>1191</v>
      </c>
      <c r="D96" s="54" t="s">
        <v>1376</v>
      </c>
      <c r="E96" s="6" t="s">
        <v>700</v>
      </c>
      <c r="F96" s="19">
        <v>9000</v>
      </c>
      <c r="G96" s="24">
        <v>43121.66</v>
      </c>
      <c r="H96" s="24">
        <v>4.17</v>
      </c>
      <c r="I96" s="31">
        <v>7.26</v>
      </c>
      <c r="J96" s="31"/>
      <c r="K96" s="35" t="s">
        <v>567</v>
      </c>
    </row>
    <row r="97" spans="2:11" x14ac:dyDescent="0.25">
      <c r="B97" s="8" t="s">
        <v>2173</v>
      </c>
      <c r="C97" s="57" t="s">
        <v>120</v>
      </c>
      <c r="D97" s="54" t="s">
        <v>2174</v>
      </c>
      <c r="E97" s="6" t="s">
        <v>700</v>
      </c>
      <c r="F97" s="19">
        <v>8000</v>
      </c>
      <c r="G97" s="24">
        <v>37474.6</v>
      </c>
      <c r="H97" s="24">
        <v>3.63</v>
      </c>
      <c r="I97" s="31">
        <v>7.3425000000000002</v>
      </c>
      <c r="J97" s="31"/>
      <c r="K97" s="35" t="s">
        <v>567</v>
      </c>
    </row>
    <row r="98" spans="2:11" x14ac:dyDescent="0.25">
      <c r="B98" s="8" t="s">
        <v>1389</v>
      </c>
      <c r="C98" s="57" t="s">
        <v>1186</v>
      </c>
      <c r="D98" s="54" t="s">
        <v>1390</v>
      </c>
      <c r="E98" s="6" t="s">
        <v>700</v>
      </c>
      <c r="F98" s="19">
        <v>6000</v>
      </c>
      <c r="G98" s="24">
        <v>29111.01</v>
      </c>
      <c r="H98" s="24">
        <v>2.82</v>
      </c>
      <c r="I98" s="31">
        <v>7.1451000000000002</v>
      </c>
      <c r="J98" s="31"/>
      <c r="K98" s="35" t="s">
        <v>567</v>
      </c>
    </row>
    <row r="99" spans="2:11" x14ac:dyDescent="0.25">
      <c r="B99" s="8" t="s">
        <v>2175</v>
      </c>
      <c r="C99" s="57" t="s">
        <v>62</v>
      </c>
      <c r="D99" s="54" t="s">
        <v>2176</v>
      </c>
      <c r="E99" s="6" t="s">
        <v>1129</v>
      </c>
      <c r="F99" s="19">
        <v>5000</v>
      </c>
      <c r="G99" s="24">
        <v>23733.63</v>
      </c>
      <c r="H99" s="24">
        <v>2.2999999999999998</v>
      </c>
      <c r="I99" s="31">
        <v>7.24</v>
      </c>
      <c r="J99" s="31"/>
      <c r="K99" s="35" t="s">
        <v>567</v>
      </c>
    </row>
    <row r="100" spans="2:11" x14ac:dyDescent="0.25">
      <c r="B100" s="8" t="s">
        <v>1415</v>
      </c>
      <c r="C100" s="57" t="s">
        <v>564</v>
      </c>
      <c r="D100" s="54" t="s">
        <v>1416</v>
      </c>
      <c r="E100" s="6" t="s">
        <v>700</v>
      </c>
      <c r="F100" s="19">
        <v>5000</v>
      </c>
      <c r="G100" s="24">
        <v>23372.15</v>
      </c>
      <c r="H100" s="24">
        <v>2.2599999999999998</v>
      </c>
      <c r="I100" s="31">
        <v>7.4550999999999998</v>
      </c>
      <c r="J100" s="31"/>
      <c r="K100" s="35"/>
    </row>
    <row r="101" spans="2:11" x14ac:dyDescent="0.25">
      <c r="B101" s="8" t="s">
        <v>1716</v>
      </c>
      <c r="C101" s="57" t="s">
        <v>105</v>
      </c>
      <c r="D101" s="54" t="s">
        <v>1717</v>
      </c>
      <c r="E101" s="6" t="s">
        <v>1121</v>
      </c>
      <c r="F101" s="19">
        <v>3500</v>
      </c>
      <c r="G101" s="24">
        <v>16942.89</v>
      </c>
      <c r="H101" s="24">
        <v>1.64</v>
      </c>
      <c r="I101" s="31">
        <v>7.23</v>
      </c>
      <c r="J101" s="31"/>
      <c r="K101" s="35" t="s">
        <v>567</v>
      </c>
    </row>
    <row r="102" spans="2:11" x14ac:dyDescent="0.25">
      <c r="B102" s="8" t="s">
        <v>2177</v>
      </c>
      <c r="C102" s="57" t="s">
        <v>1225</v>
      </c>
      <c r="D102" s="54" t="s">
        <v>2178</v>
      </c>
      <c r="E102" s="6" t="s">
        <v>1129</v>
      </c>
      <c r="F102" s="19">
        <v>3320</v>
      </c>
      <c r="G102" s="24">
        <v>15814.02</v>
      </c>
      <c r="H102" s="24">
        <v>1.53</v>
      </c>
      <c r="I102" s="31">
        <v>7.3150000000000004</v>
      </c>
      <c r="J102" s="31"/>
      <c r="K102" s="35" t="s">
        <v>567</v>
      </c>
    </row>
    <row r="103" spans="2:11" x14ac:dyDescent="0.25">
      <c r="B103" s="8" t="s">
        <v>1391</v>
      </c>
      <c r="C103" s="57" t="s">
        <v>569</v>
      </c>
      <c r="D103" s="54" t="s">
        <v>1392</v>
      </c>
      <c r="E103" s="6" t="s">
        <v>700</v>
      </c>
      <c r="F103" s="19">
        <v>2500</v>
      </c>
      <c r="G103" s="24">
        <v>12007.33</v>
      </c>
      <c r="H103" s="24">
        <v>1.1599999999999999</v>
      </c>
      <c r="I103" s="31">
        <v>7.2701000000000002</v>
      </c>
      <c r="J103" s="31"/>
      <c r="K103" s="35" t="s">
        <v>567</v>
      </c>
    </row>
    <row r="104" spans="2:11" x14ac:dyDescent="0.25">
      <c r="B104" s="8" t="s">
        <v>1409</v>
      </c>
      <c r="C104" s="57" t="s">
        <v>1225</v>
      </c>
      <c r="D104" s="54" t="s">
        <v>1410</v>
      </c>
      <c r="E104" s="6" t="s">
        <v>1129</v>
      </c>
      <c r="F104" s="19">
        <v>2000</v>
      </c>
      <c r="G104" s="24">
        <v>9579.1</v>
      </c>
      <c r="H104" s="24">
        <v>0.93</v>
      </c>
      <c r="I104" s="31">
        <v>7.29</v>
      </c>
      <c r="J104" s="31"/>
      <c r="K104" s="35" t="s">
        <v>567</v>
      </c>
    </row>
    <row r="105" spans="2:11" x14ac:dyDescent="0.25">
      <c r="B105" s="8" t="s">
        <v>2179</v>
      </c>
      <c r="C105" s="57" t="s">
        <v>1191</v>
      </c>
      <c r="D105" s="54" t="s">
        <v>2180</v>
      </c>
      <c r="E105" s="6" t="s">
        <v>700</v>
      </c>
      <c r="F105" s="19">
        <v>2000</v>
      </c>
      <c r="G105" s="24">
        <v>9528.3700000000008</v>
      </c>
      <c r="H105" s="24">
        <v>0.92</v>
      </c>
      <c r="I105" s="31">
        <v>7.2850000000000001</v>
      </c>
      <c r="J105" s="31"/>
      <c r="K105" s="35" t="s">
        <v>567</v>
      </c>
    </row>
    <row r="106" spans="2:11" x14ac:dyDescent="0.25">
      <c r="B106" s="8" t="s">
        <v>1405</v>
      </c>
      <c r="C106" s="57" t="s">
        <v>438</v>
      </c>
      <c r="D106" s="54" t="s">
        <v>1406</v>
      </c>
      <c r="E106" s="6" t="s">
        <v>700</v>
      </c>
      <c r="F106" s="19">
        <v>2000</v>
      </c>
      <c r="G106" s="24">
        <v>9523.81</v>
      </c>
      <c r="H106" s="24">
        <v>0.92</v>
      </c>
      <c r="I106" s="31">
        <v>7.3</v>
      </c>
      <c r="J106" s="31"/>
      <c r="K106" s="35" t="s">
        <v>567</v>
      </c>
    </row>
    <row r="107" spans="2:11" x14ac:dyDescent="0.25">
      <c r="B107" s="8" t="s">
        <v>1395</v>
      </c>
      <c r="C107" s="57" t="s">
        <v>564</v>
      </c>
      <c r="D107" s="54" t="s">
        <v>1396</v>
      </c>
      <c r="E107" s="6" t="s">
        <v>700</v>
      </c>
      <c r="F107" s="19">
        <v>2000</v>
      </c>
      <c r="G107" s="24">
        <v>9426.27</v>
      </c>
      <c r="H107" s="24">
        <v>0.91</v>
      </c>
      <c r="I107" s="31">
        <v>7.4550000000000001</v>
      </c>
      <c r="J107" s="31"/>
      <c r="K107" s="35" t="s">
        <v>567</v>
      </c>
    </row>
    <row r="108" spans="2:11" x14ac:dyDescent="0.25">
      <c r="B108" s="8" t="s">
        <v>2181</v>
      </c>
      <c r="C108" s="57" t="s">
        <v>105</v>
      </c>
      <c r="D108" s="54" t="s">
        <v>2182</v>
      </c>
      <c r="E108" s="6" t="s">
        <v>1121</v>
      </c>
      <c r="F108" s="19">
        <v>1000</v>
      </c>
      <c r="G108" s="24">
        <v>4791.57</v>
      </c>
      <c r="H108" s="24">
        <v>0.46</v>
      </c>
      <c r="I108" s="31">
        <v>7.2499000000000002</v>
      </c>
      <c r="J108" s="31"/>
      <c r="K108" s="35" t="s">
        <v>567</v>
      </c>
    </row>
    <row r="109" spans="2:11" x14ac:dyDescent="0.25">
      <c r="B109" s="8" t="s">
        <v>2183</v>
      </c>
      <c r="C109" s="57" t="s">
        <v>1225</v>
      </c>
      <c r="D109" s="54" t="s">
        <v>2184</v>
      </c>
      <c r="E109" s="6" t="s">
        <v>1129</v>
      </c>
      <c r="F109" s="19">
        <v>1000</v>
      </c>
      <c r="G109" s="24">
        <v>4782.2299999999996</v>
      </c>
      <c r="H109" s="24">
        <v>0.46</v>
      </c>
      <c r="I109" s="31">
        <v>7.29</v>
      </c>
      <c r="J109" s="31"/>
      <c r="K109" s="35" t="s">
        <v>567</v>
      </c>
    </row>
    <row r="110" spans="2:11" x14ac:dyDescent="0.25">
      <c r="B110" s="8" t="s">
        <v>1363</v>
      </c>
      <c r="C110" s="57" t="s">
        <v>569</v>
      </c>
      <c r="D110" s="54" t="s">
        <v>1364</v>
      </c>
      <c r="E110" s="6" t="s">
        <v>700</v>
      </c>
      <c r="F110" s="19">
        <v>1000</v>
      </c>
      <c r="G110" s="24">
        <v>4761.16</v>
      </c>
      <c r="H110" s="24">
        <v>0.46</v>
      </c>
      <c r="I110" s="31">
        <v>7.2949999999999999</v>
      </c>
      <c r="J110" s="31"/>
      <c r="K110" s="35" t="s">
        <v>567</v>
      </c>
    </row>
    <row r="111" spans="2:11" x14ac:dyDescent="0.25">
      <c r="B111" s="8" t="s">
        <v>2185</v>
      </c>
      <c r="C111" s="57" t="s">
        <v>1225</v>
      </c>
      <c r="D111" s="54" t="s">
        <v>2186</v>
      </c>
      <c r="E111" s="6" t="s">
        <v>1129</v>
      </c>
      <c r="F111" s="19">
        <v>500</v>
      </c>
      <c r="G111" s="24">
        <v>2403.0500000000002</v>
      </c>
      <c r="H111" s="24">
        <v>0.23</v>
      </c>
      <c r="I111" s="31">
        <v>7.29</v>
      </c>
      <c r="J111" s="31"/>
      <c r="K111" s="35" t="s">
        <v>567</v>
      </c>
    </row>
    <row r="112" spans="2:11" x14ac:dyDescent="0.25">
      <c r="C112" s="58" t="s">
        <v>39</v>
      </c>
      <c r="D112" s="54"/>
      <c r="E112" s="6"/>
      <c r="F112" s="19"/>
      <c r="G112" s="25">
        <v>256372.85</v>
      </c>
      <c r="H112" s="25">
        <v>24.8</v>
      </c>
      <c r="I112" s="31"/>
      <c r="J112" s="31"/>
      <c r="K112" s="35"/>
    </row>
    <row r="113" spans="2:11" x14ac:dyDescent="0.25">
      <c r="C113" s="57"/>
      <c r="D113" s="54"/>
      <c r="E113" s="6"/>
      <c r="F113" s="19"/>
      <c r="G113" s="24"/>
      <c r="H113" s="24"/>
      <c r="I113" s="31"/>
      <c r="J113" s="31"/>
      <c r="K113" s="35"/>
    </row>
    <row r="114" spans="2:11" x14ac:dyDescent="0.25">
      <c r="C114" s="59" t="s">
        <v>15</v>
      </c>
      <c r="D114" s="54"/>
      <c r="E114" s="6"/>
      <c r="F114" s="19"/>
      <c r="G114" s="24"/>
      <c r="H114" s="24"/>
      <c r="I114" s="31"/>
      <c r="J114" s="31"/>
      <c r="K114" s="35"/>
    </row>
    <row r="115" spans="2:11" x14ac:dyDescent="0.25">
      <c r="B115" s="8" t="s">
        <v>1433</v>
      </c>
      <c r="C115" s="57" t="s">
        <v>1434</v>
      </c>
      <c r="D115" s="54" t="s">
        <v>1435</v>
      </c>
      <c r="E115" s="6" t="s">
        <v>640</v>
      </c>
      <c r="F115" s="19">
        <v>30000000</v>
      </c>
      <c r="G115" s="24">
        <v>29595.360000000001</v>
      </c>
      <c r="H115" s="24">
        <v>2.86</v>
      </c>
      <c r="I115" s="31">
        <v>6.6542000000000003</v>
      </c>
      <c r="J115" s="31"/>
      <c r="K115" s="35"/>
    </row>
    <row r="116" spans="2:11" x14ac:dyDescent="0.25">
      <c r="B116" s="8" t="s">
        <v>2187</v>
      </c>
      <c r="C116" s="57" t="s">
        <v>2188</v>
      </c>
      <c r="D116" s="54" t="s">
        <v>2189</v>
      </c>
      <c r="E116" s="6" t="s">
        <v>640</v>
      </c>
      <c r="F116" s="19">
        <v>25000000</v>
      </c>
      <c r="G116" s="24">
        <v>23522.98</v>
      </c>
      <c r="H116" s="24">
        <v>2.2799999999999998</v>
      </c>
      <c r="I116" s="31">
        <v>6.8619000000000003</v>
      </c>
      <c r="J116" s="31"/>
      <c r="K116" s="35"/>
    </row>
    <row r="117" spans="2:11" x14ac:dyDescent="0.25">
      <c r="B117" s="8" t="s">
        <v>2190</v>
      </c>
      <c r="C117" s="57" t="s">
        <v>2191</v>
      </c>
      <c r="D117" s="54" t="s">
        <v>2192</v>
      </c>
      <c r="E117" s="6" t="s">
        <v>640</v>
      </c>
      <c r="F117" s="19">
        <v>16000000</v>
      </c>
      <c r="G117" s="24">
        <v>15224.4</v>
      </c>
      <c r="H117" s="24">
        <v>1.47</v>
      </c>
      <c r="I117" s="31">
        <v>6.8362999999999996</v>
      </c>
      <c r="J117" s="31"/>
      <c r="K117" s="35"/>
    </row>
    <row r="118" spans="2:11" x14ac:dyDescent="0.25">
      <c r="B118" s="8" t="s">
        <v>1729</v>
      </c>
      <c r="C118" s="57" t="s">
        <v>1730</v>
      </c>
      <c r="D118" s="54" t="s">
        <v>1731</v>
      </c>
      <c r="E118" s="6" t="s">
        <v>640</v>
      </c>
      <c r="F118" s="19">
        <v>15000000</v>
      </c>
      <c r="G118" s="24">
        <v>14327.42</v>
      </c>
      <c r="H118" s="24">
        <v>1.39</v>
      </c>
      <c r="I118" s="31">
        <v>6.8537999999999997</v>
      </c>
      <c r="J118" s="31"/>
      <c r="K118" s="35"/>
    </row>
    <row r="119" spans="2:11" x14ac:dyDescent="0.25">
      <c r="B119" s="8" t="s">
        <v>2193</v>
      </c>
      <c r="C119" s="57" t="s">
        <v>2194</v>
      </c>
      <c r="D119" s="54" t="s">
        <v>2195</v>
      </c>
      <c r="E119" s="6" t="s">
        <v>640</v>
      </c>
      <c r="F119" s="19">
        <v>13000000</v>
      </c>
      <c r="G119" s="24">
        <v>12528.07</v>
      </c>
      <c r="H119" s="24">
        <v>1.21</v>
      </c>
      <c r="I119" s="31">
        <v>6.8404999999999996</v>
      </c>
      <c r="J119" s="31"/>
      <c r="K119" s="35"/>
    </row>
    <row r="120" spans="2:11" x14ac:dyDescent="0.25">
      <c r="B120" s="8" t="s">
        <v>1263</v>
      </c>
      <c r="C120" s="57" t="s">
        <v>1264</v>
      </c>
      <c r="D120" s="54" t="s">
        <v>1265</v>
      </c>
      <c r="E120" s="6" t="s">
        <v>640</v>
      </c>
      <c r="F120" s="19">
        <v>2500000</v>
      </c>
      <c r="G120" s="24">
        <v>2484.85</v>
      </c>
      <c r="H120" s="24">
        <v>0.24</v>
      </c>
      <c r="I120" s="31">
        <v>6.7442000000000002</v>
      </c>
      <c r="J120" s="31"/>
      <c r="K120" s="35"/>
    </row>
    <row r="121" spans="2:11" x14ac:dyDescent="0.25">
      <c r="C121" s="58" t="s">
        <v>39</v>
      </c>
      <c r="D121" s="54"/>
      <c r="E121" s="6"/>
      <c r="F121" s="19"/>
      <c r="G121" s="25">
        <v>97683.08</v>
      </c>
      <c r="H121" s="25">
        <v>9.4499999999999993</v>
      </c>
      <c r="I121" s="31"/>
      <c r="J121" s="31"/>
      <c r="K121" s="35"/>
    </row>
    <row r="122" spans="2:11" x14ac:dyDescent="0.25">
      <c r="C122" s="57"/>
      <c r="D122" s="54"/>
      <c r="E122" s="6"/>
      <c r="F122" s="19"/>
      <c r="G122" s="24"/>
      <c r="H122" s="24"/>
      <c r="I122" s="31"/>
      <c r="J122" s="31"/>
      <c r="K122" s="35"/>
    </row>
    <row r="123" spans="2:11" x14ac:dyDescent="0.25">
      <c r="C123" s="58" t="s">
        <v>16</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17</v>
      </c>
      <c r="D125" s="54"/>
      <c r="E125" s="6"/>
      <c r="F125" s="19"/>
      <c r="G125" s="24"/>
      <c r="H125" s="24"/>
      <c r="I125" s="31"/>
      <c r="J125" s="31"/>
      <c r="K125" s="35"/>
    </row>
    <row r="126" spans="2:11" x14ac:dyDescent="0.25">
      <c r="B126" s="8" t="s">
        <v>1439</v>
      </c>
      <c r="C126" s="57" t="s">
        <v>1440</v>
      </c>
      <c r="D126" s="54" t="s">
        <v>1441</v>
      </c>
      <c r="E126" s="6" t="s">
        <v>640</v>
      </c>
      <c r="F126" s="19">
        <v>506700</v>
      </c>
      <c r="G126" s="24">
        <v>497.25</v>
      </c>
      <c r="H126" s="24">
        <v>0.05</v>
      </c>
      <c r="I126" s="31">
        <v>6.7328999999999999</v>
      </c>
      <c r="J126" s="31"/>
      <c r="K126" s="35"/>
    </row>
    <row r="127" spans="2:11" x14ac:dyDescent="0.25">
      <c r="B127" s="8" t="s">
        <v>2196</v>
      </c>
      <c r="C127" s="57" t="s">
        <v>2197</v>
      </c>
      <c r="D127" s="54" t="s">
        <v>2198</v>
      </c>
      <c r="E127" s="6" t="s">
        <v>640</v>
      </c>
      <c r="F127" s="19">
        <v>506700</v>
      </c>
      <c r="G127" s="24">
        <v>480.42</v>
      </c>
      <c r="H127" s="24">
        <v>0.05</v>
      </c>
      <c r="I127" s="31">
        <v>7.0620650999999999</v>
      </c>
      <c r="J127" s="31"/>
      <c r="K127" s="35"/>
    </row>
    <row r="128" spans="2:11" x14ac:dyDescent="0.25">
      <c r="B128" s="8" t="s">
        <v>2199</v>
      </c>
      <c r="C128" s="57" t="s">
        <v>2200</v>
      </c>
      <c r="D128" s="54" t="s">
        <v>2201</v>
      </c>
      <c r="E128" s="6" t="s">
        <v>640</v>
      </c>
      <c r="F128" s="19">
        <v>506700</v>
      </c>
      <c r="G128" s="24">
        <v>463.94</v>
      </c>
      <c r="H128" s="24">
        <v>0.04</v>
      </c>
      <c r="I128" s="31">
        <v>7.1268126000000001</v>
      </c>
      <c r="J128" s="31"/>
      <c r="K128" s="35"/>
    </row>
    <row r="129" spans="1:11" x14ac:dyDescent="0.25">
      <c r="B129" s="8" t="s">
        <v>2202</v>
      </c>
      <c r="C129" s="57" t="s">
        <v>2203</v>
      </c>
      <c r="D129" s="54" t="s">
        <v>2204</v>
      </c>
      <c r="E129" s="6" t="s">
        <v>640</v>
      </c>
      <c r="F129" s="19">
        <v>256700</v>
      </c>
      <c r="G129" s="24">
        <v>218.94</v>
      </c>
      <c r="H129" s="24">
        <v>0.02</v>
      </c>
      <c r="I129" s="31">
        <v>7.2256261000000004</v>
      </c>
      <c r="J129" s="31"/>
      <c r="K129" s="35"/>
    </row>
    <row r="130" spans="1:11" x14ac:dyDescent="0.25">
      <c r="C130" s="58" t="s">
        <v>39</v>
      </c>
      <c r="D130" s="54"/>
      <c r="E130" s="6"/>
      <c r="F130" s="19"/>
      <c r="G130" s="25">
        <v>1660.55</v>
      </c>
      <c r="H130" s="25">
        <v>0.16</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23</v>
      </c>
      <c r="D141" s="54"/>
      <c r="E141" s="6"/>
      <c r="F141" s="19"/>
      <c r="G141" s="24"/>
      <c r="H141" s="24"/>
      <c r="I141" s="31"/>
      <c r="J141" s="31"/>
      <c r="K141" s="35"/>
    </row>
    <row r="142" spans="1:11" x14ac:dyDescent="0.25">
      <c r="B142" s="8" t="s">
        <v>37</v>
      </c>
      <c r="C142" s="57" t="s">
        <v>38</v>
      </c>
      <c r="D142" s="54"/>
      <c r="E142" s="6"/>
      <c r="F142" s="19"/>
      <c r="G142" s="24">
        <v>11617.37</v>
      </c>
      <c r="H142" s="24">
        <v>1.1200000000000001</v>
      </c>
      <c r="I142" s="31"/>
      <c r="J142" s="31"/>
      <c r="K142" s="35"/>
    </row>
    <row r="143" spans="1:11" x14ac:dyDescent="0.25">
      <c r="C143" s="58" t="s">
        <v>39</v>
      </c>
      <c r="D143" s="54"/>
      <c r="E143" s="6"/>
      <c r="F143" s="19"/>
      <c r="G143" s="25">
        <v>11617.37</v>
      </c>
      <c r="H143" s="25">
        <v>1.1200000000000001</v>
      </c>
      <c r="I143" s="31"/>
      <c r="J143" s="31"/>
      <c r="K143" s="35"/>
    </row>
    <row r="144" spans="1:11" x14ac:dyDescent="0.25">
      <c r="C144" s="57"/>
      <c r="D144" s="54"/>
      <c r="E144" s="6"/>
      <c r="F144" s="19"/>
      <c r="G144" s="24"/>
      <c r="H144" s="24"/>
      <c r="I144" s="31"/>
      <c r="J144" s="31"/>
      <c r="K144" s="35"/>
    </row>
    <row r="145" spans="1:54" x14ac:dyDescent="0.25">
      <c r="A145" s="10"/>
      <c r="B145" s="28"/>
      <c r="C145" s="58" t="s">
        <v>24</v>
      </c>
      <c r="D145" s="54"/>
      <c r="E145" s="6"/>
      <c r="F145" s="19"/>
      <c r="G145" s="24"/>
      <c r="H145" s="24"/>
      <c r="I145" s="31"/>
      <c r="J145" s="31"/>
      <c r="K145" s="35"/>
    </row>
    <row r="146" spans="1:54" s="2" customFormat="1" ht="13.5" x14ac:dyDescent="0.25">
      <c r="A146" s="28"/>
      <c r="B146" s="28"/>
      <c r="C146" s="57" t="s">
        <v>4772</v>
      </c>
      <c r="D146" s="54"/>
      <c r="E146" s="6"/>
      <c r="F146" s="19"/>
      <c r="G146" s="24" t="s">
        <v>2</v>
      </c>
      <c r="H146" s="24" t="s">
        <v>2</v>
      </c>
      <c r="I146" s="31"/>
      <c r="J146" s="31"/>
      <c r="K146" s="35"/>
      <c r="L146" s="3"/>
      <c r="AI146" s="3"/>
      <c r="AV146" s="3"/>
      <c r="AX146" s="3"/>
      <c r="BB146" s="3"/>
    </row>
    <row r="147" spans="1:54" x14ac:dyDescent="0.25">
      <c r="B147" s="8"/>
      <c r="C147" s="57" t="s">
        <v>40</v>
      </c>
      <c r="D147" s="54"/>
      <c r="E147" s="6"/>
      <c r="F147" s="19"/>
      <c r="G147" s="24">
        <v>8228.91</v>
      </c>
      <c r="H147" s="24">
        <v>0.78</v>
      </c>
      <c r="I147" s="31"/>
      <c r="J147" s="31"/>
      <c r="K147" s="35"/>
    </row>
    <row r="148" spans="1:54" x14ac:dyDescent="0.25">
      <c r="C148" s="58" t="s">
        <v>39</v>
      </c>
      <c r="D148" s="54"/>
      <c r="E148" s="6"/>
      <c r="F148" s="19"/>
      <c r="G148" s="25">
        <v>8228.91</v>
      </c>
      <c r="H148" s="25">
        <v>0.78</v>
      </c>
      <c r="I148" s="31"/>
      <c r="J148" s="31"/>
      <c r="K148" s="35"/>
    </row>
    <row r="149" spans="1:54" x14ac:dyDescent="0.25">
      <c r="C149" s="57"/>
      <c r="D149" s="54"/>
      <c r="E149" s="6"/>
      <c r="F149" s="19"/>
      <c r="G149" s="24"/>
      <c r="H149" s="24"/>
      <c r="I149" s="31"/>
      <c r="J149" s="31"/>
      <c r="K149" s="35"/>
    </row>
    <row r="150" spans="1:54" x14ac:dyDescent="0.25">
      <c r="C150" s="60" t="s">
        <v>41</v>
      </c>
      <c r="D150" s="55"/>
      <c r="E150" s="5"/>
      <c r="F150" s="20"/>
      <c r="G150" s="26">
        <v>1033315.84</v>
      </c>
      <c r="H150" s="26">
        <v>100</v>
      </c>
      <c r="I150" s="32"/>
      <c r="J150" s="32"/>
      <c r="K150" s="36"/>
    </row>
    <row r="153" spans="1:54" x14ac:dyDescent="0.25">
      <c r="C153" s="1" t="s">
        <v>42</v>
      </c>
    </row>
    <row r="154" spans="1:54" x14ac:dyDescent="0.25">
      <c r="C154" s="37" t="s">
        <v>43</v>
      </c>
      <c r="D154" s="37"/>
      <c r="E154" s="37"/>
      <c r="F154" s="37"/>
      <c r="G154" s="37"/>
      <c r="H154" s="37"/>
      <c r="I154" s="37"/>
      <c r="J154" s="37"/>
      <c r="K154" s="37"/>
    </row>
    <row r="155" spans="1:54" x14ac:dyDescent="0.25">
      <c r="C155" s="2" t="s">
        <v>44</v>
      </c>
    </row>
    <row r="156" spans="1:54" x14ac:dyDescent="0.25">
      <c r="C156" s="2" t="s">
        <v>45</v>
      </c>
    </row>
    <row r="157" spans="1:54" x14ac:dyDescent="0.25">
      <c r="C157" s="2" t="s">
        <v>46</v>
      </c>
    </row>
    <row r="158" spans="1:54" x14ac:dyDescent="0.25">
      <c r="C158" s="2" t="s">
        <v>47</v>
      </c>
    </row>
    <row r="159" spans="1:54" x14ac:dyDescent="0.25">
      <c r="C159" s="2" t="s">
        <v>4775</v>
      </c>
    </row>
    <row r="160" spans="1:54" ht="44.25" customHeight="1" x14ac:dyDescent="0.25">
      <c r="C160" s="89" t="s">
        <v>4809</v>
      </c>
      <c r="D160" s="89"/>
      <c r="E160" s="89"/>
      <c r="F160" s="89"/>
      <c r="G160" s="89"/>
      <c r="H160" s="89"/>
      <c r="I160" s="89"/>
      <c r="J160" s="89"/>
      <c r="K160" s="89"/>
    </row>
    <row r="162" spans="3:6" x14ac:dyDescent="0.25">
      <c r="C162" s="85" t="s">
        <v>4843</v>
      </c>
      <c r="E162" s="85" t="s">
        <v>4844</v>
      </c>
      <c r="F162" s="86"/>
    </row>
    <row r="163" spans="3:6" x14ac:dyDescent="0.25">
      <c r="E163" s="2" t="s">
        <v>4871</v>
      </c>
    </row>
  </sheetData>
  <mergeCells count="1">
    <mergeCell ref="C160:K160"/>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6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2205</v>
      </c>
      <c r="J2" s="38" t="s">
        <v>4586</v>
      </c>
    </row>
    <row r="3" spans="1:54" ht="16.5" x14ac:dyDescent="0.3">
      <c r="C3" s="1" t="s">
        <v>26</v>
      </c>
      <c r="D3" s="21" t="s">
        <v>2206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2207</v>
      </c>
      <c r="C18" s="57" t="s">
        <v>569</v>
      </c>
      <c r="D18" s="54" t="s">
        <v>2208</v>
      </c>
      <c r="E18" s="6" t="s">
        <v>566</v>
      </c>
      <c r="F18" s="19">
        <v>4600</v>
      </c>
      <c r="G18" s="24">
        <v>45797.65</v>
      </c>
      <c r="H18" s="24">
        <v>3.45</v>
      </c>
      <c r="I18" s="31">
        <v>7.5650000000000004</v>
      </c>
      <c r="J18" s="31"/>
      <c r="K18" s="35" t="s">
        <v>567</v>
      </c>
    </row>
    <row r="19" spans="2:11" x14ac:dyDescent="0.25">
      <c r="B19" s="8" t="s">
        <v>2209</v>
      </c>
      <c r="C19" s="57" t="s">
        <v>1150</v>
      </c>
      <c r="D19" s="54" t="s">
        <v>2210</v>
      </c>
      <c r="E19" s="6" t="s">
        <v>566</v>
      </c>
      <c r="F19" s="19">
        <v>45000</v>
      </c>
      <c r="G19" s="24">
        <v>45281.66</v>
      </c>
      <c r="H19" s="24">
        <v>3.41</v>
      </c>
      <c r="I19" s="31">
        <v>7.5288000000000004</v>
      </c>
      <c r="J19" s="31"/>
      <c r="K19" s="35" t="s">
        <v>567</v>
      </c>
    </row>
    <row r="20" spans="2:11" x14ac:dyDescent="0.25">
      <c r="B20" s="8" t="s">
        <v>2211</v>
      </c>
      <c r="C20" s="57" t="s">
        <v>1695</v>
      </c>
      <c r="D20" s="54" t="s">
        <v>2212</v>
      </c>
      <c r="E20" s="6" t="s">
        <v>2213</v>
      </c>
      <c r="F20" s="19">
        <v>4480</v>
      </c>
      <c r="G20" s="24">
        <v>43813.64</v>
      </c>
      <c r="H20" s="24">
        <v>3.3</v>
      </c>
      <c r="I20" s="31">
        <v>7.6848999999999998</v>
      </c>
      <c r="J20" s="31"/>
      <c r="K20" s="35" t="s">
        <v>567</v>
      </c>
    </row>
    <row r="21" spans="2:11" x14ac:dyDescent="0.25">
      <c r="B21" s="8" t="s">
        <v>2214</v>
      </c>
      <c r="C21" s="57" t="s">
        <v>1550</v>
      </c>
      <c r="D21" s="54" t="s">
        <v>2215</v>
      </c>
      <c r="E21" s="6" t="s">
        <v>566</v>
      </c>
      <c r="F21" s="19">
        <v>30000</v>
      </c>
      <c r="G21" s="24">
        <v>30085.11</v>
      </c>
      <c r="H21" s="24">
        <v>2.27</v>
      </c>
      <c r="I21" s="31">
        <v>7.42</v>
      </c>
      <c r="J21" s="31"/>
      <c r="K21" s="35" t="s">
        <v>567</v>
      </c>
    </row>
    <row r="22" spans="2:11" x14ac:dyDescent="0.25">
      <c r="B22" s="8" t="s">
        <v>2216</v>
      </c>
      <c r="C22" s="57" t="s">
        <v>1089</v>
      </c>
      <c r="D22" s="54" t="s">
        <v>2217</v>
      </c>
      <c r="E22" s="6" t="s">
        <v>566</v>
      </c>
      <c r="F22" s="19">
        <v>30000</v>
      </c>
      <c r="G22" s="24">
        <v>30010.11</v>
      </c>
      <c r="H22" s="24">
        <v>2.2599999999999998</v>
      </c>
      <c r="I22" s="31">
        <v>7.39</v>
      </c>
      <c r="J22" s="31"/>
      <c r="K22" s="35"/>
    </row>
    <row r="23" spans="2:11" x14ac:dyDescent="0.25">
      <c r="B23" s="8" t="s">
        <v>2095</v>
      </c>
      <c r="C23" s="57" t="s">
        <v>1550</v>
      </c>
      <c r="D23" s="54" t="s">
        <v>2096</v>
      </c>
      <c r="E23" s="6" t="s">
        <v>566</v>
      </c>
      <c r="F23" s="19">
        <v>30000</v>
      </c>
      <c r="G23" s="24">
        <v>30004.53</v>
      </c>
      <c r="H23" s="24">
        <v>2.2599999999999998</v>
      </c>
      <c r="I23" s="31">
        <v>7.4364999999999997</v>
      </c>
      <c r="J23" s="31"/>
      <c r="K23" s="35"/>
    </row>
    <row r="24" spans="2:11" x14ac:dyDescent="0.25">
      <c r="B24" s="8" t="s">
        <v>2218</v>
      </c>
      <c r="C24" s="57" t="s">
        <v>398</v>
      </c>
      <c r="D24" s="54" t="s">
        <v>2219</v>
      </c>
      <c r="E24" s="6" t="s">
        <v>566</v>
      </c>
      <c r="F24" s="19">
        <v>27500</v>
      </c>
      <c r="G24" s="24">
        <v>27438.9</v>
      </c>
      <c r="H24" s="24">
        <v>2.0699999999999998</v>
      </c>
      <c r="I24" s="31">
        <v>7.4234999999999998</v>
      </c>
      <c r="J24" s="31"/>
      <c r="K24" s="35" t="s">
        <v>567</v>
      </c>
    </row>
    <row r="25" spans="2:11" x14ac:dyDescent="0.25">
      <c r="B25" s="8" t="s">
        <v>1040</v>
      </c>
      <c r="C25" s="57" t="s">
        <v>569</v>
      </c>
      <c r="D25" s="54" t="s">
        <v>1041</v>
      </c>
      <c r="E25" s="6" t="s">
        <v>566</v>
      </c>
      <c r="F25" s="19">
        <v>25000</v>
      </c>
      <c r="G25" s="24">
        <v>24989</v>
      </c>
      <c r="H25" s="24">
        <v>1.88</v>
      </c>
      <c r="I25" s="31">
        <v>7.5650000000000004</v>
      </c>
      <c r="J25" s="31"/>
      <c r="K25" s="35" t="s">
        <v>567</v>
      </c>
    </row>
    <row r="26" spans="2:11" x14ac:dyDescent="0.25">
      <c r="B26" s="8" t="s">
        <v>1541</v>
      </c>
      <c r="C26" s="57" t="s">
        <v>1542</v>
      </c>
      <c r="D26" s="54" t="s">
        <v>1543</v>
      </c>
      <c r="E26" s="6" t="s">
        <v>566</v>
      </c>
      <c r="F26" s="19">
        <v>2500</v>
      </c>
      <c r="G26" s="24">
        <v>24797.55</v>
      </c>
      <c r="H26" s="24">
        <v>1.87</v>
      </c>
      <c r="I26" s="31">
        <v>7.835</v>
      </c>
      <c r="J26" s="31"/>
      <c r="K26" s="35" t="s">
        <v>567</v>
      </c>
    </row>
    <row r="27" spans="2:11" x14ac:dyDescent="0.25">
      <c r="B27" s="8" t="s">
        <v>563</v>
      </c>
      <c r="C27" s="57" t="s">
        <v>564</v>
      </c>
      <c r="D27" s="54" t="s">
        <v>565</v>
      </c>
      <c r="E27" s="6" t="s">
        <v>566</v>
      </c>
      <c r="F27" s="19">
        <v>23000</v>
      </c>
      <c r="G27" s="24">
        <v>22919.59</v>
      </c>
      <c r="H27" s="24">
        <v>1.73</v>
      </c>
      <c r="I27" s="31">
        <v>7.58</v>
      </c>
      <c r="J27" s="31"/>
      <c r="K27" s="35"/>
    </row>
    <row r="28" spans="2:11" x14ac:dyDescent="0.25">
      <c r="B28" s="8" t="s">
        <v>1544</v>
      </c>
      <c r="C28" s="57" t="s">
        <v>1545</v>
      </c>
      <c r="D28" s="54" t="s">
        <v>1546</v>
      </c>
      <c r="E28" s="6" t="s">
        <v>566</v>
      </c>
      <c r="F28" s="19">
        <v>2250</v>
      </c>
      <c r="G28" s="24">
        <v>21740.11</v>
      </c>
      <c r="H28" s="24">
        <v>1.64</v>
      </c>
      <c r="I28" s="31">
        <v>8.1166999999999998</v>
      </c>
      <c r="J28" s="31"/>
      <c r="K28" s="35" t="s">
        <v>567</v>
      </c>
    </row>
    <row r="29" spans="2:11" x14ac:dyDescent="0.25">
      <c r="B29" s="8" t="s">
        <v>2130</v>
      </c>
      <c r="C29" s="57" t="s">
        <v>204</v>
      </c>
      <c r="D29" s="54" t="s">
        <v>2131</v>
      </c>
      <c r="E29" s="6" t="s">
        <v>566</v>
      </c>
      <c r="F29" s="19">
        <v>2150</v>
      </c>
      <c r="G29" s="24">
        <v>21574.09</v>
      </c>
      <c r="H29" s="24">
        <v>1.63</v>
      </c>
      <c r="I29" s="31">
        <v>7.50875</v>
      </c>
      <c r="J29" s="31"/>
      <c r="K29" s="35" t="s">
        <v>567</v>
      </c>
    </row>
    <row r="30" spans="2:11" x14ac:dyDescent="0.25">
      <c r="B30" s="8" t="s">
        <v>2220</v>
      </c>
      <c r="C30" s="57" t="s">
        <v>2221</v>
      </c>
      <c r="D30" s="54" t="s">
        <v>2222</v>
      </c>
      <c r="E30" s="6" t="s">
        <v>1482</v>
      </c>
      <c r="F30" s="19">
        <v>21000</v>
      </c>
      <c r="G30" s="24">
        <v>20989.21</v>
      </c>
      <c r="H30" s="24">
        <v>1.58</v>
      </c>
      <c r="I30" s="31">
        <v>8.11</v>
      </c>
      <c r="J30" s="31"/>
      <c r="K30" s="35" t="s">
        <v>567</v>
      </c>
    </row>
    <row r="31" spans="2:11" x14ac:dyDescent="0.25">
      <c r="B31" s="8" t="s">
        <v>1537</v>
      </c>
      <c r="C31" s="57" t="s">
        <v>1457</v>
      </c>
      <c r="D31" s="54" t="s">
        <v>1538</v>
      </c>
      <c r="E31" s="6" t="s">
        <v>591</v>
      </c>
      <c r="F31" s="19">
        <v>21000</v>
      </c>
      <c r="G31" s="24">
        <v>20962.79</v>
      </c>
      <c r="H31" s="24">
        <v>1.58</v>
      </c>
      <c r="I31" s="31">
        <v>8.4349000000000007</v>
      </c>
      <c r="J31" s="31"/>
      <c r="K31" s="35" t="s">
        <v>567</v>
      </c>
    </row>
    <row r="32" spans="2:11" x14ac:dyDescent="0.25">
      <c r="B32" s="8" t="s">
        <v>2223</v>
      </c>
      <c r="C32" s="57" t="s">
        <v>1052</v>
      </c>
      <c r="D32" s="54" t="s">
        <v>2224</v>
      </c>
      <c r="E32" s="6" t="s">
        <v>566</v>
      </c>
      <c r="F32" s="19">
        <v>2000</v>
      </c>
      <c r="G32" s="24">
        <v>20289.82</v>
      </c>
      <c r="H32" s="24">
        <v>1.53</v>
      </c>
      <c r="I32" s="31">
        <v>7.9099000000000004</v>
      </c>
      <c r="J32" s="31"/>
      <c r="K32" s="35" t="s">
        <v>567</v>
      </c>
    </row>
    <row r="33" spans="2:11" x14ac:dyDescent="0.25">
      <c r="B33" s="8" t="s">
        <v>1273</v>
      </c>
      <c r="C33" s="57" t="s">
        <v>604</v>
      </c>
      <c r="D33" s="54" t="s">
        <v>1274</v>
      </c>
      <c r="E33" s="6" t="s">
        <v>566</v>
      </c>
      <c r="F33" s="19">
        <v>20000</v>
      </c>
      <c r="G33" s="24">
        <v>20058.88</v>
      </c>
      <c r="H33" s="24">
        <v>1.51</v>
      </c>
      <c r="I33" s="31">
        <v>7.4375</v>
      </c>
      <c r="J33" s="31"/>
      <c r="K33" s="35" t="s">
        <v>567</v>
      </c>
    </row>
    <row r="34" spans="2:11" x14ac:dyDescent="0.25">
      <c r="B34" s="8" t="s">
        <v>1507</v>
      </c>
      <c r="C34" s="57" t="s">
        <v>476</v>
      </c>
      <c r="D34" s="54" t="s">
        <v>1508</v>
      </c>
      <c r="E34" s="6" t="s">
        <v>574</v>
      </c>
      <c r="F34" s="19">
        <v>2000</v>
      </c>
      <c r="G34" s="24">
        <v>19956.82</v>
      </c>
      <c r="H34" s="24">
        <v>1.5</v>
      </c>
      <c r="I34" s="31">
        <v>7.56</v>
      </c>
      <c r="J34" s="31"/>
      <c r="K34" s="35" t="s">
        <v>567</v>
      </c>
    </row>
    <row r="35" spans="2:11" x14ac:dyDescent="0.25">
      <c r="B35" s="8" t="s">
        <v>2225</v>
      </c>
      <c r="C35" s="57" t="s">
        <v>1635</v>
      </c>
      <c r="D35" s="54" t="s">
        <v>2226</v>
      </c>
      <c r="E35" s="6" t="s">
        <v>566</v>
      </c>
      <c r="F35" s="19">
        <v>2000</v>
      </c>
      <c r="G35" s="24">
        <v>19920.64</v>
      </c>
      <c r="H35" s="24">
        <v>1.5</v>
      </c>
      <c r="I35" s="31">
        <v>8.0449999999999999</v>
      </c>
      <c r="J35" s="31"/>
      <c r="K35" s="35" t="s">
        <v>567</v>
      </c>
    </row>
    <row r="36" spans="2:11" x14ac:dyDescent="0.25">
      <c r="B36" s="8" t="s">
        <v>2227</v>
      </c>
      <c r="C36" s="57" t="s">
        <v>413</v>
      </c>
      <c r="D36" s="54" t="s">
        <v>2228</v>
      </c>
      <c r="E36" s="6" t="s">
        <v>591</v>
      </c>
      <c r="F36" s="19">
        <v>1950</v>
      </c>
      <c r="G36" s="24">
        <v>19549.88</v>
      </c>
      <c r="H36" s="24">
        <v>1.47</v>
      </c>
      <c r="I36" s="31">
        <v>7.7991000000000001</v>
      </c>
      <c r="J36" s="31"/>
      <c r="K36" s="35" t="s">
        <v>567</v>
      </c>
    </row>
    <row r="37" spans="2:11" x14ac:dyDescent="0.25">
      <c r="B37" s="8" t="s">
        <v>2229</v>
      </c>
      <c r="C37" s="57" t="s">
        <v>381</v>
      </c>
      <c r="D37" s="54" t="s">
        <v>2230</v>
      </c>
      <c r="E37" s="6" t="s">
        <v>616</v>
      </c>
      <c r="F37" s="19">
        <v>1800</v>
      </c>
      <c r="G37" s="24">
        <v>17943.25</v>
      </c>
      <c r="H37" s="24">
        <v>1.35</v>
      </c>
      <c r="I37" s="31">
        <v>7.7949999999999999</v>
      </c>
      <c r="J37" s="31"/>
      <c r="K37" s="35" t="s">
        <v>567</v>
      </c>
    </row>
    <row r="38" spans="2:11" x14ac:dyDescent="0.25">
      <c r="B38" s="8" t="s">
        <v>2231</v>
      </c>
      <c r="C38" s="57" t="s">
        <v>1325</v>
      </c>
      <c r="D38" s="54" t="s">
        <v>2232</v>
      </c>
      <c r="E38" s="6" t="s">
        <v>1482</v>
      </c>
      <c r="F38" s="19">
        <v>17500</v>
      </c>
      <c r="G38" s="24">
        <v>17503.13</v>
      </c>
      <c r="H38" s="24">
        <v>1.32</v>
      </c>
      <c r="I38" s="31">
        <v>7.9298000000000002</v>
      </c>
      <c r="J38" s="31"/>
      <c r="K38" s="35" t="s">
        <v>567</v>
      </c>
    </row>
    <row r="39" spans="2:11" x14ac:dyDescent="0.25">
      <c r="B39" s="8" t="s">
        <v>2233</v>
      </c>
      <c r="C39" s="57" t="s">
        <v>2234</v>
      </c>
      <c r="D39" s="54" t="s">
        <v>2235</v>
      </c>
      <c r="E39" s="6" t="s">
        <v>566</v>
      </c>
      <c r="F39" s="19">
        <v>17500</v>
      </c>
      <c r="G39" s="24">
        <v>17463.849999999999</v>
      </c>
      <c r="H39" s="24">
        <v>1.32</v>
      </c>
      <c r="I39" s="31">
        <v>8.4199000000000002</v>
      </c>
      <c r="J39" s="31"/>
      <c r="K39" s="35" t="s">
        <v>567</v>
      </c>
    </row>
    <row r="40" spans="2:11" x14ac:dyDescent="0.25">
      <c r="B40" s="8" t="s">
        <v>1557</v>
      </c>
      <c r="C40" s="57" t="s">
        <v>1558</v>
      </c>
      <c r="D40" s="54" t="s">
        <v>1559</v>
      </c>
      <c r="E40" s="6" t="s">
        <v>1482</v>
      </c>
      <c r="F40" s="19">
        <v>17000</v>
      </c>
      <c r="G40" s="24">
        <v>17042.82</v>
      </c>
      <c r="H40" s="24">
        <v>1.28</v>
      </c>
      <c r="I40" s="31">
        <v>8.3399000000000001</v>
      </c>
      <c r="J40" s="31"/>
      <c r="K40" s="35" t="s">
        <v>567</v>
      </c>
    </row>
    <row r="41" spans="2:11" x14ac:dyDescent="0.25">
      <c r="B41" s="8" t="s">
        <v>2236</v>
      </c>
      <c r="C41" s="57" t="s">
        <v>1045</v>
      </c>
      <c r="D41" s="54" t="s">
        <v>2237</v>
      </c>
      <c r="E41" s="6" t="s">
        <v>608</v>
      </c>
      <c r="F41" s="19">
        <v>1600</v>
      </c>
      <c r="G41" s="24">
        <v>15978.05</v>
      </c>
      <c r="H41" s="24">
        <v>1.2</v>
      </c>
      <c r="I41" s="31">
        <v>7.4016999999999999</v>
      </c>
      <c r="J41" s="31"/>
      <c r="K41" s="35" t="s">
        <v>567</v>
      </c>
    </row>
    <row r="42" spans="2:11" x14ac:dyDescent="0.25">
      <c r="B42" s="8" t="s">
        <v>571</v>
      </c>
      <c r="C42" s="57" t="s">
        <v>572</v>
      </c>
      <c r="D42" s="54" t="s">
        <v>573</v>
      </c>
      <c r="E42" s="6" t="s">
        <v>574</v>
      </c>
      <c r="F42" s="19">
        <v>1500</v>
      </c>
      <c r="G42" s="24">
        <v>15112.61</v>
      </c>
      <c r="H42" s="24">
        <v>1.1399999999999999</v>
      </c>
      <c r="I42" s="31">
        <v>8.4</v>
      </c>
      <c r="J42" s="31"/>
      <c r="K42" s="35" t="s">
        <v>567</v>
      </c>
    </row>
    <row r="43" spans="2:11" x14ac:dyDescent="0.25">
      <c r="B43" s="8" t="s">
        <v>2238</v>
      </c>
      <c r="C43" s="57" t="s">
        <v>1635</v>
      </c>
      <c r="D43" s="54" t="s">
        <v>2239</v>
      </c>
      <c r="E43" s="6" t="s">
        <v>1482</v>
      </c>
      <c r="F43" s="19">
        <v>15000</v>
      </c>
      <c r="G43" s="24">
        <v>15095.66</v>
      </c>
      <c r="H43" s="24">
        <v>1.1399999999999999</v>
      </c>
      <c r="I43" s="31">
        <v>8</v>
      </c>
      <c r="J43" s="31"/>
      <c r="K43" s="35"/>
    </row>
    <row r="44" spans="2:11" x14ac:dyDescent="0.25">
      <c r="B44" s="8" t="s">
        <v>1645</v>
      </c>
      <c r="C44" s="57" t="s">
        <v>564</v>
      </c>
      <c r="D44" s="54" t="s">
        <v>1646</v>
      </c>
      <c r="E44" s="6" t="s">
        <v>1482</v>
      </c>
      <c r="F44" s="19">
        <v>1500</v>
      </c>
      <c r="G44" s="24">
        <v>14957.84</v>
      </c>
      <c r="H44" s="24">
        <v>1.1299999999999999</v>
      </c>
      <c r="I44" s="31">
        <v>7.5750000000000002</v>
      </c>
      <c r="J44" s="31"/>
      <c r="K44" s="35" t="s">
        <v>567</v>
      </c>
    </row>
    <row r="45" spans="2:11" x14ac:dyDescent="0.25">
      <c r="B45" s="8" t="s">
        <v>2240</v>
      </c>
      <c r="C45" s="57" t="s">
        <v>1136</v>
      </c>
      <c r="D45" s="54" t="s">
        <v>2241</v>
      </c>
      <c r="E45" s="6" t="s">
        <v>726</v>
      </c>
      <c r="F45" s="19">
        <v>1500</v>
      </c>
      <c r="G45" s="24">
        <v>14865.78</v>
      </c>
      <c r="H45" s="24">
        <v>1.1200000000000001</v>
      </c>
      <c r="I45" s="31">
        <v>8.23</v>
      </c>
      <c r="J45" s="31"/>
      <c r="K45" s="35" t="s">
        <v>567</v>
      </c>
    </row>
    <row r="46" spans="2:11" x14ac:dyDescent="0.25">
      <c r="B46" s="8" t="s">
        <v>1038</v>
      </c>
      <c r="C46" s="57" t="s">
        <v>102</v>
      </c>
      <c r="D46" s="54" t="s">
        <v>1039</v>
      </c>
      <c r="E46" s="6" t="s">
        <v>726</v>
      </c>
      <c r="F46" s="19">
        <v>1500</v>
      </c>
      <c r="G46" s="24">
        <v>14617.95</v>
      </c>
      <c r="H46" s="24">
        <v>1.1000000000000001</v>
      </c>
      <c r="I46" s="31">
        <v>8.1385000000000005</v>
      </c>
      <c r="J46" s="31"/>
      <c r="K46" s="35" t="s">
        <v>567</v>
      </c>
    </row>
    <row r="47" spans="2:11" x14ac:dyDescent="0.25">
      <c r="B47" s="8" t="s">
        <v>2242</v>
      </c>
      <c r="C47" s="57" t="s">
        <v>1542</v>
      </c>
      <c r="D47" s="54" t="s">
        <v>2243</v>
      </c>
      <c r="E47" s="6" t="s">
        <v>566</v>
      </c>
      <c r="F47" s="19">
        <v>1450</v>
      </c>
      <c r="G47" s="24">
        <v>14429.94</v>
      </c>
      <c r="H47" s="24">
        <v>1.0900000000000001</v>
      </c>
      <c r="I47" s="31">
        <v>7.0750000000000002</v>
      </c>
      <c r="J47" s="31"/>
      <c r="K47" s="35" t="s">
        <v>567</v>
      </c>
    </row>
    <row r="48" spans="2:11" x14ac:dyDescent="0.25">
      <c r="B48" s="8" t="s">
        <v>2132</v>
      </c>
      <c r="C48" s="57" t="s">
        <v>525</v>
      </c>
      <c r="D48" s="54" t="s">
        <v>2133</v>
      </c>
      <c r="E48" s="6" t="s">
        <v>566</v>
      </c>
      <c r="F48" s="19">
        <v>1450</v>
      </c>
      <c r="G48" s="24">
        <v>14261.97</v>
      </c>
      <c r="H48" s="24">
        <v>1.08</v>
      </c>
      <c r="I48" s="31">
        <v>7.6273999999999997</v>
      </c>
      <c r="J48" s="31"/>
      <c r="K48" s="35"/>
    </row>
    <row r="49" spans="2:11" x14ac:dyDescent="0.25">
      <c r="B49" s="8" t="s">
        <v>2244</v>
      </c>
      <c r="C49" s="57" t="s">
        <v>69</v>
      </c>
      <c r="D49" s="54" t="s">
        <v>2245</v>
      </c>
      <c r="E49" s="6" t="s">
        <v>566</v>
      </c>
      <c r="F49" s="19">
        <v>14000</v>
      </c>
      <c r="G49" s="24">
        <v>14104.3</v>
      </c>
      <c r="H49" s="24">
        <v>1.06</v>
      </c>
      <c r="I49" s="31">
        <v>7.5250000000000004</v>
      </c>
      <c r="J49" s="31"/>
      <c r="K49" s="35" t="s">
        <v>567</v>
      </c>
    </row>
    <row r="50" spans="2:11" x14ac:dyDescent="0.25">
      <c r="B50" s="8" t="s">
        <v>1500</v>
      </c>
      <c r="C50" s="57" t="s">
        <v>569</v>
      </c>
      <c r="D50" s="54" t="s">
        <v>1501</v>
      </c>
      <c r="E50" s="6" t="s">
        <v>566</v>
      </c>
      <c r="F50" s="19">
        <v>13500</v>
      </c>
      <c r="G50" s="24">
        <v>13516.54</v>
      </c>
      <c r="H50" s="24">
        <v>1.02</v>
      </c>
      <c r="I50" s="31">
        <v>7.5667999999999997</v>
      </c>
      <c r="J50" s="31"/>
      <c r="K50" s="35"/>
    </row>
    <row r="51" spans="2:11" x14ac:dyDescent="0.25">
      <c r="B51" s="8" t="s">
        <v>1573</v>
      </c>
      <c r="C51" s="57" t="s">
        <v>1558</v>
      </c>
      <c r="D51" s="54" t="s">
        <v>1574</v>
      </c>
      <c r="E51" s="6" t="s">
        <v>1482</v>
      </c>
      <c r="F51" s="19">
        <v>13000</v>
      </c>
      <c r="G51" s="24">
        <v>13031.64</v>
      </c>
      <c r="H51" s="24">
        <v>0.98</v>
      </c>
      <c r="I51" s="31">
        <v>8.3399000000000001</v>
      </c>
      <c r="J51" s="31"/>
      <c r="K51" s="35" t="s">
        <v>567</v>
      </c>
    </row>
    <row r="52" spans="2:11" x14ac:dyDescent="0.25">
      <c r="B52" s="8" t="s">
        <v>2246</v>
      </c>
      <c r="C52" s="57" t="s">
        <v>564</v>
      </c>
      <c r="D52" s="54" t="s">
        <v>2247</v>
      </c>
      <c r="E52" s="6" t="s">
        <v>1482</v>
      </c>
      <c r="F52" s="19">
        <v>1250</v>
      </c>
      <c r="G52" s="24">
        <v>12321.89</v>
      </c>
      <c r="H52" s="24">
        <v>0.93</v>
      </c>
      <c r="I52" s="31">
        <v>7.4641000000000002</v>
      </c>
      <c r="J52" s="31"/>
      <c r="K52" s="35" t="s">
        <v>567</v>
      </c>
    </row>
    <row r="53" spans="2:11" x14ac:dyDescent="0.25">
      <c r="B53" s="8" t="s">
        <v>2248</v>
      </c>
      <c r="C53" s="57" t="s">
        <v>292</v>
      </c>
      <c r="D53" s="54" t="s">
        <v>2249</v>
      </c>
      <c r="E53" s="6" t="s">
        <v>574</v>
      </c>
      <c r="F53" s="19">
        <v>1250</v>
      </c>
      <c r="G53" s="24">
        <v>12256.25</v>
      </c>
      <c r="H53" s="24">
        <v>0.92</v>
      </c>
      <c r="I53" s="31">
        <v>7.94</v>
      </c>
      <c r="J53" s="31"/>
      <c r="K53" s="35" t="s">
        <v>567</v>
      </c>
    </row>
    <row r="54" spans="2:11" x14ac:dyDescent="0.25">
      <c r="B54" s="8" t="s">
        <v>1490</v>
      </c>
      <c r="C54" s="57" t="s">
        <v>1311</v>
      </c>
      <c r="D54" s="54" t="s">
        <v>1491</v>
      </c>
      <c r="E54" s="6" t="s">
        <v>591</v>
      </c>
      <c r="F54" s="19">
        <v>1200</v>
      </c>
      <c r="G54" s="24">
        <v>11917.44</v>
      </c>
      <c r="H54" s="24">
        <v>0.9</v>
      </c>
      <c r="I54" s="31">
        <v>8.6496999999999993</v>
      </c>
      <c r="J54" s="31"/>
      <c r="K54" s="35" t="s">
        <v>567</v>
      </c>
    </row>
    <row r="55" spans="2:11" x14ac:dyDescent="0.25">
      <c r="B55" s="8" t="s">
        <v>2250</v>
      </c>
      <c r="C55" s="57" t="s">
        <v>2251</v>
      </c>
      <c r="D55" s="54" t="s">
        <v>2252</v>
      </c>
      <c r="E55" s="6" t="s">
        <v>566</v>
      </c>
      <c r="F55" s="19">
        <v>1050</v>
      </c>
      <c r="G55" s="24">
        <v>10713.37</v>
      </c>
      <c r="H55" s="24">
        <v>0.81</v>
      </c>
      <c r="I55" s="31">
        <v>7.7024999999999997</v>
      </c>
      <c r="J55" s="31"/>
      <c r="K55" s="35" t="s">
        <v>567</v>
      </c>
    </row>
    <row r="56" spans="2:11" x14ac:dyDescent="0.25">
      <c r="B56" s="8" t="s">
        <v>2253</v>
      </c>
      <c r="C56" s="57" t="s">
        <v>1558</v>
      </c>
      <c r="D56" s="54" t="s">
        <v>2254</v>
      </c>
      <c r="E56" s="6" t="s">
        <v>1482</v>
      </c>
      <c r="F56" s="19">
        <v>10000</v>
      </c>
      <c r="G56" s="24">
        <v>10025.31</v>
      </c>
      <c r="H56" s="24">
        <v>0.76</v>
      </c>
      <c r="I56" s="31">
        <v>8.3399000000000001</v>
      </c>
      <c r="J56" s="31"/>
      <c r="K56" s="35" t="s">
        <v>567</v>
      </c>
    </row>
    <row r="57" spans="2:11" x14ac:dyDescent="0.25">
      <c r="B57" s="8" t="s">
        <v>2255</v>
      </c>
      <c r="C57" s="57" t="s">
        <v>1150</v>
      </c>
      <c r="D57" s="54" t="s">
        <v>2256</v>
      </c>
      <c r="E57" s="6" t="s">
        <v>566</v>
      </c>
      <c r="F57" s="19">
        <v>1000</v>
      </c>
      <c r="G57" s="24">
        <v>10005.709999999999</v>
      </c>
      <c r="H57" s="24">
        <v>0.75</v>
      </c>
      <c r="I57" s="31">
        <v>7.5288000000000004</v>
      </c>
      <c r="J57" s="31"/>
      <c r="K57" s="35" t="s">
        <v>567</v>
      </c>
    </row>
    <row r="58" spans="2:11" x14ac:dyDescent="0.25">
      <c r="B58" s="8" t="s">
        <v>1659</v>
      </c>
      <c r="C58" s="57" t="s">
        <v>1660</v>
      </c>
      <c r="D58" s="54" t="s">
        <v>1661</v>
      </c>
      <c r="E58" s="6" t="s">
        <v>566</v>
      </c>
      <c r="F58" s="19">
        <v>1000</v>
      </c>
      <c r="G58" s="24">
        <v>9920.0300000000007</v>
      </c>
      <c r="H58" s="24">
        <v>0.75</v>
      </c>
      <c r="I58" s="31">
        <v>7.7298</v>
      </c>
      <c r="J58" s="31"/>
      <c r="K58" s="35" t="s">
        <v>567</v>
      </c>
    </row>
    <row r="59" spans="2:11" x14ac:dyDescent="0.25">
      <c r="B59" s="8" t="s">
        <v>2257</v>
      </c>
      <c r="C59" s="57" t="s">
        <v>569</v>
      </c>
      <c r="D59" s="54" t="s">
        <v>2258</v>
      </c>
      <c r="E59" s="6" t="s">
        <v>1482</v>
      </c>
      <c r="F59" s="19">
        <v>1000</v>
      </c>
      <c r="G59" s="24">
        <v>9765.68</v>
      </c>
      <c r="H59" s="24">
        <v>0.74</v>
      </c>
      <c r="I59" s="31">
        <v>7.53</v>
      </c>
      <c r="J59" s="31"/>
      <c r="K59" s="35" t="s">
        <v>567</v>
      </c>
    </row>
    <row r="60" spans="2:11" x14ac:dyDescent="0.25">
      <c r="B60" s="8" t="s">
        <v>2259</v>
      </c>
      <c r="C60" s="57" t="s">
        <v>1045</v>
      </c>
      <c r="D60" s="54" t="s">
        <v>2260</v>
      </c>
      <c r="E60" s="6" t="s">
        <v>566</v>
      </c>
      <c r="F60" s="19">
        <v>9000</v>
      </c>
      <c r="G60" s="24">
        <v>9011.24</v>
      </c>
      <c r="H60" s="24">
        <v>0.68</v>
      </c>
      <c r="I60" s="31">
        <v>8.4699000000000009</v>
      </c>
      <c r="J60" s="31"/>
      <c r="K60" s="35" t="s">
        <v>567</v>
      </c>
    </row>
    <row r="61" spans="2:11" x14ac:dyDescent="0.25">
      <c r="B61" s="8" t="s">
        <v>2261</v>
      </c>
      <c r="C61" s="57" t="s">
        <v>2262</v>
      </c>
      <c r="D61" s="54" t="s">
        <v>2263</v>
      </c>
      <c r="E61" s="6" t="s">
        <v>616</v>
      </c>
      <c r="F61" s="19">
        <v>900</v>
      </c>
      <c r="G61" s="24">
        <v>8997.92</v>
      </c>
      <c r="H61" s="24">
        <v>0.68</v>
      </c>
      <c r="I61" s="31">
        <v>8.3856000000000002</v>
      </c>
      <c r="J61" s="31">
        <v>8.0923606508500008</v>
      </c>
      <c r="K61" s="35" t="s">
        <v>567</v>
      </c>
    </row>
    <row r="62" spans="2:11" x14ac:dyDescent="0.25">
      <c r="B62" s="8" t="s">
        <v>2264</v>
      </c>
      <c r="C62" s="57" t="s">
        <v>525</v>
      </c>
      <c r="D62" s="54" t="s">
        <v>2265</v>
      </c>
      <c r="E62" s="6" t="s">
        <v>566</v>
      </c>
      <c r="F62" s="19">
        <v>900</v>
      </c>
      <c r="G62" s="24">
        <v>8995.4599999999991</v>
      </c>
      <c r="H62" s="24">
        <v>0.68</v>
      </c>
      <c r="I62" s="31">
        <v>7.89</v>
      </c>
      <c r="J62" s="31"/>
      <c r="K62" s="35" t="s">
        <v>567</v>
      </c>
    </row>
    <row r="63" spans="2:11" x14ac:dyDescent="0.25">
      <c r="B63" s="8" t="s">
        <v>1630</v>
      </c>
      <c r="C63" s="57" t="s">
        <v>569</v>
      </c>
      <c r="D63" s="54" t="s">
        <v>1631</v>
      </c>
      <c r="E63" s="6" t="s">
        <v>566</v>
      </c>
      <c r="F63" s="19">
        <v>750</v>
      </c>
      <c r="G63" s="24">
        <v>7482.81</v>
      </c>
      <c r="H63" s="24">
        <v>0.56000000000000005</v>
      </c>
      <c r="I63" s="31">
        <v>7.5720000000000001</v>
      </c>
      <c r="J63" s="31"/>
      <c r="K63" s="35"/>
    </row>
    <row r="64" spans="2:11" x14ac:dyDescent="0.25">
      <c r="B64" s="8" t="s">
        <v>741</v>
      </c>
      <c r="C64" s="57" t="s">
        <v>742</v>
      </c>
      <c r="D64" s="54" t="s">
        <v>743</v>
      </c>
      <c r="E64" s="6" t="s">
        <v>744</v>
      </c>
      <c r="F64" s="19">
        <v>6000</v>
      </c>
      <c r="G64" s="24">
        <v>5985.94</v>
      </c>
      <c r="H64" s="24">
        <v>0.45</v>
      </c>
      <c r="I64" s="31">
        <v>8.8457000000000008</v>
      </c>
      <c r="J64" s="31"/>
      <c r="K64" s="35" t="s">
        <v>567</v>
      </c>
    </row>
    <row r="65" spans="2:11" x14ac:dyDescent="0.25">
      <c r="B65" s="8" t="s">
        <v>603</v>
      </c>
      <c r="C65" s="57" t="s">
        <v>604</v>
      </c>
      <c r="D65" s="54" t="s">
        <v>605</v>
      </c>
      <c r="E65" s="6" t="s">
        <v>566</v>
      </c>
      <c r="F65" s="19">
        <v>5000</v>
      </c>
      <c r="G65" s="24">
        <v>5005.1899999999996</v>
      </c>
      <c r="H65" s="24">
        <v>0.38</v>
      </c>
      <c r="I65" s="31">
        <v>7.4749999999999996</v>
      </c>
      <c r="J65" s="31"/>
      <c r="K65" s="35" t="s">
        <v>567</v>
      </c>
    </row>
    <row r="66" spans="2:11" x14ac:dyDescent="0.25">
      <c r="B66" s="8" t="s">
        <v>2266</v>
      </c>
      <c r="C66" s="57" t="s">
        <v>292</v>
      </c>
      <c r="D66" s="54" t="s">
        <v>2267</v>
      </c>
      <c r="E66" s="6" t="s">
        <v>574</v>
      </c>
      <c r="F66" s="19">
        <v>500</v>
      </c>
      <c r="G66" s="24">
        <v>4999.59</v>
      </c>
      <c r="H66" s="24">
        <v>0.38</v>
      </c>
      <c r="I66" s="31">
        <v>7.3720999999999997</v>
      </c>
      <c r="J66" s="31"/>
      <c r="K66" s="35" t="s">
        <v>567</v>
      </c>
    </row>
    <row r="67" spans="2:11" x14ac:dyDescent="0.25">
      <c r="B67" s="8" t="s">
        <v>1271</v>
      </c>
      <c r="C67" s="57" t="s">
        <v>58</v>
      </c>
      <c r="D67" s="54" t="s">
        <v>1272</v>
      </c>
      <c r="E67" s="6" t="s">
        <v>566</v>
      </c>
      <c r="F67" s="19">
        <v>500</v>
      </c>
      <c r="G67" s="24">
        <v>4975.55</v>
      </c>
      <c r="H67" s="24">
        <v>0.38</v>
      </c>
      <c r="I67" s="31">
        <v>7.9</v>
      </c>
      <c r="J67" s="31"/>
      <c r="K67" s="35"/>
    </row>
    <row r="68" spans="2:11" x14ac:dyDescent="0.25">
      <c r="B68" s="8" t="s">
        <v>1463</v>
      </c>
      <c r="C68" s="57" t="s">
        <v>1074</v>
      </c>
      <c r="D68" s="54" t="s">
        <v>1464</v>
      </c>
      <c r="E68" s="6" t="s">
        <v>591</v>
      </c>
      <c r="F68" s="19">
        <v>400</v>
      </c>
      <c r="G68" s="24">
        <v>3918.54</v>
      </c>
      <c r="H68" s="24">
        <v>0.3</v>
      </c>
      <c r="I68" s="31">
        <v>8.1198999999999995</v>
      </c>
      <c r="J68" s="31"/>
      <c r="K68" s="35" t="s">
        <v>567</v>
      </c>
    </row>
    <row r="69" spans="2:11" x14ac:dyDescent="0.25">
      <c r="B69" s="8" t="s">
        <v>2268</v>
      </c>
      <c r="C69" s="57" t="s">
        <v>1131</v>
      </c>
      <c r="D69" s="54" t="s">
        <v>2269</v>
      </c>
      <c r="E69" s="6" t="s">
        <v>566</v>
      </c>
      <c r="F69" s="19">
        <v>3800</v>
      </c>
      <c r="G69" s="24">
        <v>3793.12</v>
      </c>
      <c r="H69" s="24">
        <v>0.28999999999999998</v>
      </c>
      <c r="I69" s="31">
        <v>8.0109999999999992</v>
      </c>
      <c r="J69" s="31"/>
      <c r="K69" s="35" t="s">
        <v>567</v>
      </c>
    </row>
    <row r="70" spans="2:11" x14ac:dyDescent="0.25">
      <c r="B70" s="8" t="s">
        <v>2270</v>
      </c>
      <c r="C70" s="57" t="s">
        <v>543</v>
      </c>
      <c r="D70" s="54" t="s">
        <v>2271</v>
      </c>
      <c r="E70" s="6" t="s">
        <v>566</v>
      </c>
      <c r="F70" s="19">
        <v>200</v>
      </c>
      <c r="G70" s="24">
        <v>2543.79</v>
      </c>
      <c r="H70" s="24">
        <v>0.19</v>
      </c>
      <c r="I70" s="31">
        <v>7.335</v>
      </c>
      <c r="J70" s="31"/>
      <c r="K70" s="35" t="s">
        <v>567</v>
      </c>
    </row>
    <row r="71" spans="2:11" x14ac:dyDescent="0.25">
      <c r="B71" s="8" t="s">
        <v>2272</v>
      </c>
      <c r="C71" s="57" t="s">
        <v>1626</v>
      </c>
      <c r="D71" s="54" t="s">
        <v>2273</v>
      </c>
      <c r="E71" s="6" t="s">
        <v>566</v>
      </c>
      <c r="F71" s="19">
        <v>2500</v>
      </c>
      <c r="G71" s="24">
        <v>2496.9499999999998</v>
      </c>
      <c r="H71" s="24">
        <v>0.19</v>
      </c>
      <c r="I71" s="31">
        <v>7.9322999999999997</v>
      </c>
      <c r="J71" s="31"/>
      <c r="K71" s="35" t="s">
        <v>567</v>
      </c>
    </row>
    <row r="72" spans="2:11" x14ac:dyDescent="0.25">
      <c r="B72" s="8" t="s">
        <v>2274</v>
      </c>
      <c r="C72" s="57" t="s">
        <v>58</v>
      </c>
      <c r="D72" s="54" t="s">
        <v>2275</v>
      </c>
      <c r="E72" s="6" t="s">
        <v>566</v>
      </c>
      <c r="F72" s="19">
        <v>250</v>
      </c>
      <c r="G72" s="24">
        <v>2491.6799999999998</v>
      </c>
      <c r="H72" s="24">
        <v>0.19</v>
      </c>
      <c r="I72" s="31">
        <v>7.6199000000000003</v>
      </c>
      <c r="J72" s="31"/>
      <c r="K72" s="35" t="s">
        <v>567</v>
      </c>
    </row>
    <row r="73" spans="2:11" x14ac:dyDescent="0.25">
      <c r="B73" s="8" t="s">
        <v>2276</v>
      </c>
      <c r="C73" s="57" t="s">
        <v>1089</v>
      </c>
      <c r="D73" s="54" t="s">
        <v>2277</v>
      </c>
      <c r="E73" s="6" t="s">
        <v>566</v>
      </c>
      <c r="F73" s="19">
        <v>250</v>
      </c>
      <c r="G73" s="24">
        <v>2482.3000000000002</v>
      </c>
      <c r="H73" s="24">
        <v>0.19</v>
      </c>
      <c r="I73" s="31">
        <v>7.335</v>
      </c>
      <c r="J73" s="31"/>
      <c r="K73" s="35" t="s">
        <v>567</v>
      </c>
    </row>
    <row r="74" spans="2:11" x14ac:dyDescent="0.25">
      <c r="B74" s="8" t="s">
        <v>2278</v>
      </c>
      <c r="C74" s="57" t="s">
        <v>543</v>
      </c>
      <c r="D74" s="54" t="s">
        <v>2279</v>
      </c>
      <c r="E74" s="6" t="s">
        <v>566</v>
      </c>
      <c r="F74" s="19">
        <v>250</v>
      </c>
      <c r="G74" s="24">
        <v>2475.9</v>
      </c>
      <c r="H74" s="24">
        <v>0.19</v>
      </c>
      <c r="I74" s="31">
        <v>7.42</v>
      </c>
      <c r="J74" s="31"/>
      <c r="K74" s="35" t="s">
        <v>567</v>
      </c>
    </row>
    <row r="75" spans="2:11" x14ac:dyDescent="0.25">
      <c r="B75" s="8" t="s">
        <v>2117</v>
      </c>
      <c r="C75" s="57" t="s">
        <v>211</v>
      </c>
      <c r="D75" s="54" t="s">
        <v>2118</v>
      </c>
      <c r="E75" s="6" t="s">
        <v>574</v>
      </c>
      <c r="F75" s="19">
        <v>250</v>
      </c>
      <c r="G75" s="24">
        <v>2469.81</v>
      </c>
      <c r="H75" s="24">
        <v>0.19</v>
      </c>
      <c r="I75" s="31">
        <v>7.9550000000000001</v>
      </c>
      <c r="J75" s="31"/>
      <c r="K75" s="35" t="s">
        <v>567</v>
      </c>
    </row>
    <row r="76" spans="2:11" x14ac:dyDescent="0.25">
      <c r="B76" s="8" t="s">
        <v>2087</v>
      </c>
      <c r="C76" s="57" t="s">
        <v>569</v>
      </c>
      <c r="D76" s="54" t="s">
        <v>2088</v>
      </c>
      <c r="E76" s="6" t="s">
        <v>1482</v>
      </c>
      <c r="F76" s="19">
        <v>250</v>
      </c>
      <c r="G76" s="24">
        <v>2467.46</v>
      </c>
      <c r="H76" s="24">
        <v>0.19</v>
      </c>
      <c r="I76" s="31">
        <v>7.3</v>
      </c>
      <c r="J76" s="31"/>
      <c r="K76" s="35" t="s">
        <v>567</v>
      </c>
    </row>
    <row r="77" spans="2:11" x14ac:dyDescent="0.25">
      <c r="B77" s="8" t="s">
        <v>2280</v>
      </c>
      <c r="C77" s="57" t="s">
        <v>1089</v>
      </c>
      <c r="D77" s="54" t="s">
        <v>2281</v>
      </c>
      <c r="E77" s="6" t="s">
        <v>566</v>
      </c>
      <c r="F77" s="19">
        <v>250</v>
      </c>
      <c r="G77" s="24">
        <v>2465.41</v>
      </c>
      <c r="H77" s="24">
        <v>0.19</v>
      </c>
      <c r="I77" s="31">
        <v>7.3501000000000003</v>
      </c>
      <c r="J77" s="31"/>
      <c r="K77" s="35"/>
    </row>
    <row r="78" spans="2:11" x14ac:dyDescent="0.25">
      <c r="B78" s="8" t="s">
        <v>2282</v>
      </c>
      <c r="C78" s="57" t="s">
        <v>325</v>
      </c>
      <c r="D78" s="54" t="s">
        <v>2283</v>
      </c>
      <c r="E78" s="6" t="s">
        <v>566</v>
      </c>
      <c r="F78" s="19">
        <v>250</v>
      </c>
      <c r="G78" s="24">
        <v>2460.1999999999998</v>
      </c>
      <c r="H78" s="24">
        <v>0.19</v>
      </c>
      <c r="I78" s="31">
        <v>7.4</v>
      </c>
      <c r="J78" s="31"/>
      <c r="K78" s="35" t="s">
        <v>567</v>
      </c>
    </row>
    <row r="79" spans="2:11" x14ac:dyDescent="0.25">
      <c r="B79" s="8" t="s">
        <v>2284</v>
      </c>
      <c r="C79" s="57" t="s">
        <v>604</v>
      </c>
      <c r="D79" s="54" t="s">
        <v>2285</v>
      </c>
      <c r="E79" s="6" t="s">
        <v>566</v>
      </c>
      <c r="F79" s="19">
        <v>200</v>
      </c>
      <c r="G79" s="24">
        <v>1924.05</v>
      </c>
      <c r="H79" s="24">
        <v>0.15</v>
      </c>
      <c r="I79" s="31">
        <v>7.5075000000000003</v>
      </c>
      <c r="J79" s="31"/>
      <c r="K79" s="35" t="s">
        <v>567</v>
      </c>
    </row>
    <row r="80" spans="2:11" x14ac:dyDescent="0.25">
      <c r="B80" s="8" t="s">
        <v>1054</v>
      </c>
      <c r="C80" s="57" t="s">
        <v>1055</v>
      </c>
      <c r="D80" s="54" t="s">
        <v>1056</v>
      </c>
      <c r="E80" s="6" t="s">
        <v>574</v>
      </c>
      <c r="F80" s="19">
        <v>150</v>
      </c>
      <c r="G80" s="24">
        <v>1485.25</v>
      </c>
      <c r="H80" s="24">
        <v>0.11</v>
      </c>
      <c r="I80" s="31">
        <v>7.6501000000000001</v>
      </c>
      <c r="J80" s="31"/>
      <c r="K80" s="35" t="s">
        <v>567</v>
      </c>
    </row>
    <row r="81" spans="2:11" x14ac:dyDescent="0.25">
      <c r="B81" s="8" t="s">
        <v>2286</v>
      </c>
      <c r="C81" s="57" t="s">
        <v>381</v>
      </c>
      <c r="D81" s="54" t="s">
        <v>2287</v>
      </c>
      <c r="E81" s="6" t="s">
        <v>616</v>
      </c>
      <c r="F81" s="19">
        <v>61</v>
      </c>
      <c r="G81" s="24">
        <v>527.88</v>
      </c>
      <c r="H81" s="24">
        <v>0.04</v>
      </c>
      <c r="I81" s="31">
        <v>7.9592999999999998</v>
      </c>
      <c r="J81" s="31"/>
      <c r="K81" s="35" t="s">
        <v>567</v>
      </c>
    </row>
    <row r="82" spans="2:11" x14ac:dyDescent="0.25">
      <c r="B82" s="8" t="s">
        <v>2288</v>
      </c>
      <c r="C82" s="57" t="s">
        <v>1150</v>
      </c>
      <c r="D82" s="54" t="s">
        <v>2289</v>
      </c>
      <c r="E82" s="6" t="s">
        <v>566</v>
      </c>
      <c r="F82" s="19">
        <v>25</v>
      </c>
      <c r="G82" s="24">
        <v>254.08</v>
      </c>
      <c r="H82" s="24">
        <v>0.02</v>
      </c>
      <c r="I82" s="31">
        <v>7.4</v>
      </c>
      <c r="J82" s="31"/>
      <c r="K82" s="35" t="s">
        <v>567</v>
      </c>
    </row>
    <row r="83" spans="2:11" x14ac:dyDescent="0.25">
      <c r="C83" s="58" t="s">
        <v>39</v>
      </c>
      <c r="D83" s="54"/>
      <c r="E83" s="6"/>
      <c r="F83" s="19"/>
      <c r="G83" s="25">
        <v>916741.11</v>
      </c>
      <c r="H83" s="25">
        <v>69.14</v>
      </c>
      <c r="I83" s="31"/>
      <c r="J83" s="31"/>
      <c r="K83" s="35"/>
    </row>
    <row r="84" spans="2:11" x14ac:dyDescent="0.25">
      <c r="C84" s="57"/>
      <c r="D84" s="54"/>
      <c r="E84" s="6"/>
      <c r="F84" s="19"/>
      <c r="G84" s="24"/>
      <c r="H84" s="24"/>
      <c r="I84" s="31"/>
      <c r="J84" s="31"/>
      <c r="K84" s="35"/>
    </row>
    <row r="85" spans="2:11" x14ac:dyDescent="0.25">
      <c r="C85" s="58" t="s">
        <v>7</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8" t="s">
        <v>8</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653</v>
      </c>
      <c r="C90" s="57" t="s">
        <v>654</v>
      </c>
      <c r="D90" s="54" t="s">
        <v>655</v>
      </c>
      <c r="E90" s="6" t="s">
        <v>640</v>
      </c>
      <c r="F90" s="19">
        <v>76500000</v>
      </c>
      <c r="G90" s="24">
        <v>77284.350000000006</v>
      </c>
      <c r="H90" s="24">
        <v>5.83</v>
      </c>
      <c r="I90" s="31">
        <v>7.2034244000000003</v>
      </c>
      <c r="J90" s="31"/>
      <c r="K90" s="35"/>
    </row>
    <row r="91" spans="2:11" x14ac:dyDescent="0.25">
      <c r="B91" s="8" t="s">
        <v>650</v>
      </c>
      <c r="C91" s="57" t="s">
        <v>651</v>
      </c>
      <c r="D91" s="54" t="s">
        <v>652</v>
      </c>
      <c r="E91" s="6" t="s">
        <v>640</v>
      </c>
      <c r="F91" s="19">
        <v>57000000</v>
      </c>
      <c r="G91" s="24">
        <v>56945.17</v>
      </c>
      <c r="H91" s="24">
        <v>4.29</v>
      </c>
      <c r="I91" s="31">
        <v>7.2439698999999997</v>
      </c>
      <c r="J91" s="31"/>
      <c r="K91" s="35"/>
    </row>
    <row r="92" spans="2:11" x14ac:dyDescent="0.25">
      <c r="B92" s="8" t="s">
        <v>2290</v>
      </c>
      <c r="C92" s="57" t="s">
        <v>2291</v>
      </c>
      <c r="D92" s="54" t="s">
        <v>2292</v>
      </c>
      <c r="E92" s="6" t="s">
        <v>640</v>
      </c>
      <c r="F92" s="19">
        <v>58500000</v>
      </c>
      <c r="G92" s="24">
        <v>56216.75</v>
      </c>
      <c r="H92" s="24">
        <v>4.24</v>
      </c>
      <c r="I92" s="31">
        <v>7.1821121000000003</v>
      </c>
      <c r="J92" s="31"/>
      <c r="K92" s="35"/>
    </row>
    <row r="93" spans="2:11" x14ac:dyDescent="0.25">
      <c r="B93" s="8" t="s">
        <v>659</v>
      </c>
      <c r="C93" s="57" t="s">
        <v>660</v>
      </c>
      <c r="D93" s="54" t="s">
        <v>661</v>
      </c>
      <c r="E93" s="6" t="s">
        <v>640</v>
      </c>
      <c r="F93" s="19">
        <v>11000000</v>
      </c>
      <c r="G93" s="24">
        <v>10611.54</v>
      </c>
      <c r="H93" s="24">
        <v>0.8</v>
      </c>
      <c r="I93" s="31">
        <v>7.1700058999999996</v>
      </c>
      <c r="J93" s="31"/>
      <c r="K93" s="35"/>
    </row>
    <row r="94" spans="2:11" x14ac:dyDescent="0.25">
      <c r="B94" s="8" t="s">
        <v>2293</v>
      </c>
      <c r="C94" s="57" t="s">
        <v>2294</v>
      </c>
      <c r="D94" s="54" t="s">
        <v>2295</v>
      </c>
      <c r="E94" s="6" t="s">
        <v>640</v>
      </c>
      <c r="F94" s="19">
        <v>4500000</v>
      </c>
      <c r="G94" s="24">
        <v>4447.01</v>
      </c>
      <c r="H94" s="24">
        <v>0.34</v>
      </c>
      <c r="I94" s="31">
        <v>7.5406500000000003</v>
      </c>
      <c r="J94" s="31"/>
      <c r="K94" s="35"/>
    </row>
    <row r="95" spans="2:11" x14ac:dyDescent="0.25">
      <c r="B95" s="8" t="s">
        <v>647</v>
      </c>
      <c r="C95" s="57" t="s">
        <v>648</v>
      </c>
      <c r="D95" s="54" t="s">
        <v>649</v>
      </c>
      <c r="E95" s="6" t="s">
        <v>640</v>
      </c>
      <c r="F95" s="19">
        <v>200000</v>
      </c>
      <c r="G95" s="24">
        <v>201.42</v>
      </c>
      <c r="H95" s="24">
        <v>0.02</v>
      </c>
      <c r="I95" s="31">
        <v>7.2785156000000004</v>
      </c>
      <c r="J95" s="31"/>
      <c r="K95" s="35"/>
    </row>
    <row r="96" spans="2:11" x14ac:dyDescent="0.25">
      <c r="C96" s="58" t="s">
        <v>39</v>
      </c>
      <c r="D96" s="54"/>
      <c r="E96" s="6"/>
      <c r="F96" s="19"/>
      <c r="G96" s="25">
        <v>205706.23999999999</v>
      </c>
      <c r="H96" s="25">
        <v>15.52</v>
      </c>
      <c r="I96" s="31"/>
      <c r="J96" s="31"/>
      <c r="K96" s="35"/>
    </row>
    <row r="97" spans="1:11" x14ac:dyDescent="0.25">
      <c r="C97" s="57"/>
      <c r="D97" s="54"/>
      <c r="E97" s="6"/>
      <c r="F97" s="19"/>
      <c r="G97" s="24"/>
      <c r="H97" s="24"/>
      <c r="I97" s="31"/>
      <c r="J97" s="31"/>
      <c r="K97" s="35"/>
    </row>
    <row r="98" spans="1:11" x14ac:dyDescent="0.25">
      <c r="C98" s="59" t="s">
        <v>10</v>
      </c>
      <c r="D98" s="54"/>
      <c r="E98" s="6"/>
      <c r="F98" s="19"/>
      <c r="G98" s="24"/>
      <c r="H98" s="24"/>
      <c r="I98" s="31"/>
      <c r="J98" s="31"/>
      <c r="K98" s="35"/>
    </row>
    <row r="99" spans="1:11" x14ac:dyDescent="0.25">
      <c r="B99" s="8" t="s">
        <v>2296</v>
      </c>
      <c r="C99" s="57" t="s">
        <v>2297</v>
      </c>
      <c r="D99" s="54" t="s">
        <v>2298</v>
      </c>
      <c r="E99" s="6" t="s">
        <v>640</v>
      </c>
      <c r="F99" s="19">
        <v>28863800</v>
      </c>
      <c r="G99" s="24">
        <v>29059.35</v>
      </c>
      <c r="H99" s="24">
        <v>2.19</v>
      </c>
      <c r="I99" s="31">
        <v>7.3771671999999997</v>
      </c>
      <c r="J99" s="31"/>
      <c r="K99" s="35"/>
    </row>
    <row r="100" spans="1:11" x14ac:dyDescent="0.25">
      <c r="B100" s="8" t="s">
        <v>2299</v>
      </c>
      <c r="C100" s="57" t="s">
        <v>2300</v>
      </c>
      <c r="D100" s="54" t="s">
        <v>2301</v>
      </c>
      <c r="E100" s="6" t="s">
        <v>640</v>
      </c>
      <c r="F100" s="19">
        <v>13500000</v>
      </c>
      <c r="G100" s="24">
        <v>13745.96</v>
      </c>
      <c r="H100" s="24">
        <v>1.04</v>
      </c>
      <c r="I100" s="31">
        <v>7.5524560999999997</v>
      </c>
      <c r="J100" s="31"/>
      <c r="K100" s="35"/>
    </row>
    <row r="101" spans="1:11" x14ac:dyDescent="0.25">
      <c r="B101" s="8" t="s">
        <v>2302</v>
      </c>
      <c r="C101" s="57" t="s">
        <v>2303</v>
      </c>
      <c r="D101" s="54" t="s">
        <v>2304</v>
      </c>
      <c r="E101" s="6" t="s">
        <v>640</v>
      </c>
      <c r="F101" s="19">
        <v>10000000</v>
      </c>
      <c r="G101" s="24">
        <v>10243.34</v>
      </c>
      <c r="H101" s="24">
        <v>0.77</v>
      </c>
      <c r="I101" s="31">
        <v>7.5628061000000004</v>
      </c>
      <c r="J101" s="31"/>
      <c r="K101" s="35"/>
    </row>
    <row r="102" spans="1:11" x14ac:dyDescent="0.25">
      <c r="B102" s="8" t="s">
        <v>2305</v>
      </c>
      <c r="C102" s="57" t="s">
        <v>2306</v>
      </c>
      <c r="D102" s="54" t="s">
        <v>2307</v>
      </c>
      <c r="E102" s="6" t="s">
        <v>640</v>
      </c>
      <c r="F102" s="19">
        <v>10000000</v>
      </c>
      <c r="G102" s="24">
        <v>10035.31</v>
      </c>
      <c r="H102" s="24">
        <v>0.76</v>
      </c>
      <c r="I102" s="31">
        <v>7.3699133000000003</v>
      </c>
      <c r="J102" s="31"/>
      <c r="K102" s="35"/>
    </row>
    <row r="103" spans="1:11" x14ac:dyDescent="0.25">
      <c r="B103" s="8" t="s">
        <v>2308</v>
      </c>
      <c r="C103" s="57" t="s">
        <v>2309</v>
      </c>
      <c r="D103" s="54" t="s">
        <v>2310</v>
      </c>
      <c r="E103" s="6" t="s">
        <v>640</v>
      </c>
      <c r="F103" s="19">
        <v>6814800</v>
      </c>
      <c r="G103" s="24">
        <v>6836.34</v>
      </c>
      <c r="H103" s="24">
        <v>0.52</v>
      </c>
      <c r="I103" s="31">
        <v>7.4872579999999997</v>
      </c>
      <c r="J103" s="31"/>
      <c r="K103" s="35"/>
    </row>
    <row r="104" spans="1:11" x14ac:dyDescent="0.25">
      <c r="B104" s="8" t="s">
        <v>2311</v>
      </c>
      <c r="C104" s="57" t="s">
        <v>2312</v>
      </c>
      <c r="D104" s="54" t="s">
        <v>2313</v>
      </c>
      <c r="E104" s="6" t="s">
        <v>640</v>
      </c>
      <c r="F104" s="19">
        <v>2500000</v>
      </c>
      <c r="G104" s="24">
        <v>2542.98</v>
      </c>
      <c r="H104" s="24">
        <v>0.19</v>
      </c>
      <c r="I104" s="31">
        <v>7.3928725999999996</v>
      </c>
      <c r="J104" s="31"/>
      <c r="K104" s="35"/>
    </row>
    <row r="105" spans="1:11" x14ac:dyDescent="0.25">
      <c r="B105" s="8" t="s">
        <v>2314</v>
      </c>
      <c r="C105" s="57" t="s">
        <v>2315</v>
      </c>
      <c r="D105" s="54" t="s">
        <v>2316</v>
      </c>
      <c r="E105" s="6" t="s">
        <v>640</v>
      </c>
      <c r="F105" s="19">
        <v>1410000</v>
      </c>
      <c r="G105" s="24">
        <v>1414.65</v>
      </c>
      <c r="H105" s="24">
        <v>0.11</v>
      </c>
      <c r="I105" s="31">
        <v>7.0122999999999998</v>
      </c>
      <c r="J105" s="31"/>
      <c r="K105" s="35"/>
    </row>
    <row r="106" spans="1:11" x14ac:dyDescent="0.25">
      <c r="B106" s="8" t="s">
        <v>2317</v>
      </c>
      <c r="C106" s="57" t="s">
        <v>2315</v>
      </c>
      <c r="D106" s="54" t="s">
        <v>2318</v>
      </c>
      <c r="E106" s="6" t="s">
        <v>640</v>
      </c>
      <c r="F106" s="19">
        <v>1000000</v>
      </c>
      <c r="G106" s="24">
        <v>1003.55</v>
      </c>
      <c r="H106" s="24">
        <v>0.08</v>
      </c>
      <c r="I106" s="31">
        <v>7.0773000000000001</v>
      </c>
      <c r="J106" s="31"/>
      <c r="K106" s="35"/>
    </row>
    <row r="107" spans="1:11" x14ac:dyDescent="0.25">
      <c r="B107" s="8" t="s">
        <v>2319</v>
      </c>
      <c r="C107" s="57" t="s">
        <v>2320</v>
      </c>
      <c r="D107" s="54" t="s">
        <v>2321</v>
      </c>
      <c r="E107" s="6" t="s">
        <v>640</v>
      </c>
      <c r="F107" s="19">
        <v>1000000</v>
      </c>
      <c r="G107" s="24">
        <v>1003.44</v>
      </c>
      <c r="H107" s="24">
        <v>0.08</v>
      </c>
      <c r="I107" s="31">
        <v>7.3940280999999999</v>
      </c>
      <c r="J107" s="31"/>
      <c r="K107" s="35"/>
    </row>
    <row r="108" spans="1:11" x14ac:dyDescent="0.25">
      <c r="C108" s="58" t="s">
        <v>39</v>
      </c>
      <c r="D108" s="54"/>
      <c r="E108" s="6"/>
      <c r="F108" s="19"/>
      <c r="G108" s="25">
        <v>75884.92</v>
      </c>
      <c r="H108" s="25">
        <v>5.74</v>
      </c>
      <c r="I108" s="31"/>
      <c r="J108" s="31"/>
      <c r="K108" s="35"/>
    </row>
    <row r="109" spans="1:11" x14ac:dyDescent="0.25">
      <c r="C109" s="57"/>
      <c r="D109" s="54"/>
      <c r="E109" s="6"/>
      <c r="F109" s="19"/>
      <c r="G109" s="24"/>
      <c r="H109" s="24"/>
      <c r="I109" s="31"/>
      <c r="J109" s="31"/>
      <c r="K109" s="35"/>
    </row>
    <row r="110" spans="1:11" x14ac:dyDescent="0.25">
      <c r="A110" s="10"/>
      <c r="B110" s="28"/>
      <c r="C110" s="58" t="s">
        <v>11</v>
      </c>
      <c r="D110" s="54"/>
      <c r="E110" s="6"/>
      <c r="F110" s="19"/>
      <c r="G110" s="24"/>
      <c r="H110" s="24"/>
      <c r="I110" s="31"/>
      <c r="J110" s="31"/>
      <c r="K110" s="35"/>
    </row>
    <row r="111" spans="1:11" x14ac:dyDescent="0.25">
      <c r="C111" s="59" t="s">
        <v>13</v>
      </c>
      <c r="D111" s="54"/>
      <c r="E111" s="6"/>
      <c r="F111" s="19"/>
      <c r="G111" s="24"/>
      <c r="H111" s="24"/>
      <c r="I111" s="31"/>
      <c r="J111" s="31"/>
      <c r="K111" s="35"/>
    </row>
    <row r="112" spans="1:11" x14ac:dyDescent="0.25">
      <c r="B112" s="8" t="s">
        <v>1294</v>
      </c>
      <c r="C112" s="57" t="s">
        <v>1295</v>
      </c>
      <c r="D112" s="54" t="s">
        <v>1296</v>
      </c>
      <c r="E112" s="6" t="s">
        <v>700</v>
      </c>
      <c r="F112" s="19">
        <v>9000</v>
      </c>
      <c r="G112" s="24">
        <v>43135.74</v>
      </c>
      <c r="H112" s="24">
        <v>3.25</v>
      </c>
      <c r="I112" s="31">
        <v>7.6950000000000003</v>
      </c>
      <c r="J112" s="31"/>
      <c r="K112" s="35" t="s">
        <v>567</v>
      </c>
    </row>
    <row r="113" spans="2:11" x14ac:dyDescent="0.25">
      <c r="B113" s="8" t="s">
        <v>1292</v>
      </c>
      <c r="C113" s="57" t="s">
        <v>1171</v>
      </c>
      <c r="D113" s="54" t="s">
        <v>1293</v>
      </c>
      <c r="E113" s="6" t="s">
        <v>700</v>
      </c>
      <c r="F113" s="19">
        <v>3000</v>
      </c>
      <c r="G113" s="24">
        <v>14248.46</v>
      </c>
      <c r="H113" s="24">
        <v>1.07</v>
      </c>
      <c r="I113" s="31">
        <v>7.2649999999999997</v>
      </c>
      <c r="J113" s="31"/>
      <c r="K113" s="35" t="s">
        <v>567</v>
      </c>
    </row>
    <row r="114" spans="2:11" x14ac:dyDescent="0.25">
      <c r="C114" s="58" t="s">
        <v>39</v>
      </c>
      <c r="D114" s="54"/>
      <c r="E114" s="6"/>
      <c r="F114" s="19"/>
      <c r="G114" s="25">
        <v>57384.2</v>
      </c>
      <c r="H114" s="25">
        <v>4.32</v>
      </c>
      <c r="I114" s="31"/>
      <c r="J114" s="31"/>
      <c r="K114" s="35"/>
    </row>
    <row r="115" spans="2:11" x14ac:dyDescent="0.25">
      <c r="C115" s="57"/>
      <c r="D115" s="54"/>
      <c r="E115" s="6"/>
      <c r="F115" s="19"/>
      <c r="G115" s="24"/>
      <c r="H115" s="24"/>
      <c r="I115" s="31"/>
      <c r="J115" s="31"/>
      <c r="K115" s="35"/>
    </row>
    <row r="116" spans="2:11" x14ac:dyDescent="0.25">
      <c r="C116" s="59" t="s">
        <v>14</v>
      </c>
      <c r="D116" s="54"/>
      <c r="E116" s="6"/>
      <c r="F116" s="19"/>
      <c r="G116" s="24"/>
      <c r="H116" s="24"/>
      <c r="I116" s="31"/>
      <c r="J116" s="31"/>
      <c r="K116" s="35"/>
    </row>
    <row r="117" spans="2:11" x14ac:dyDescent="0.25">
      <c r="B117" s="8" t="s">
        <v>2179</v>
      </c>
      <c r="C117" s="57" t="s">
        <v>1191</v>
      </c>
      <c r="D117" s="54" t="s">
        <v>2180</v>
      </c>
      <c r="E117" s="6" t="s">
        <v>700</v>
      </c>
      <c r="F117" s="19">
        <v>1320</v>
      </c>
      <c r="G117" s="24">
        <v>6288.72</v>
      </c>
      <c r="H117" s="24">
        <v>0.47</v>
      </c>
      <c r="I117" s="31">
        <v>7.2850000000000001</v>
      </c>
      <c r="J117" s="31"/>
      <c r="K117" s="35" t="s">
        <v>567</v>
      </c>
    </row>
    <row r="118" spans="2:11" x14ac:dyDescent="0.25">
      <c r="B118" s="8" t="s">
        <v>1403</v>
      </c>
      <c r="C118" s="57" t="s">
        <v>438</v>
      </c>
      <c r="D118" s="54" t="s">
        <v>1404</v>
      </c>
      <c r="E118" s="6" t="s">
        <v>700</v>
      </c>
      <c r="F118" s="19">
        <v>600</v>
      </c>
      <c r="G118" s="24">
        <v>2869.6</v>
      </c>
      <c r="H118" s="24">
        <v>0.22</v>
      </c>
      <c r="I118" s="31">
        <v>7.2750000000000004</v>
      </c>
      <c r="J118" s="31"/>
      <c r="K118" s="35" t="s">
        <v>567</v>
      </c>
    </row>
    <row r="119" spans="2:11" x14ac:dyDescent="0.25">
      <c r="B119" s="8" t="s">
        <v>1387</v>
      </c>
      <c r="C119" s="57" t="s">
        <v>564</v>
      </c>
      <c r="D119" s="54" t="s">
        <v>1388</v>
      </c>
      <c r="E119" s="6" t="s">
        <v>700</v>
      </c>
      <c r="F119" s="19">
        <v>200</v>
      </c>
      <c r="G119" s="24">
        <v>969.59</v>
      </c>
      <c r="H119" s="24">
        <v>7.0000000000000007E-2</v>
      </c>
      <c r="I119" s="31">
        <v>7.2450999999999999</v>
      </c>
      <c r="J119" s="31"/>
      <c r="K119" s="35" t="s">
        <v>567</v>
      </c>
    </row>
    <row r="120" spans="2:11" x14ac:dyDescent="0.25">
      <c r="C120" s="58" t="s">
        <v>39</v>
      </c>
      <c r="D120" s="54"/>
      <c r="E120" s="6"/>
      <c r="F120" s="19"/>
      <c r="G120" s="25">
        <v>10127.91</v>
      </c>
      <c r="H120" s="25">
        <v>0.76</v>
      </c>
      <c r="I120" s="31"/>
      <c r="J120" s="31"/>
      <c r="K120" s="35"/>
    </row>
    <row r="121" spans="2:11" x14ac:dyDescent="0.25">
      <c r="C121" s="57"/>
      <c r="D121" s="54"/>
      <c r="E121" s="6"/>
      <c r="F121" s="19"/>
      <c r="G121" s="24"/>
      <c r="H121" s="24"/>
      <c r="I121" s="31"/>
      <c r="J121" s="31"/>
      <c r="K121" s="35"/>
    </row>
    <row r="122" spans="2:11" x14ac:dyDescent="0.25">
      <c r="C122" s="58" t="s">
        <v>15</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8" t="s">
        <v>16</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9" t="s">
        <v>17</v>
      </c>
      <c r="D126" s="54"/>
      <c r="E126" s="6"/>
      <c r="F126" s="19"/>
      <c r="G126" s="24"/>
      <c r="H126" s="24"/>
      <c r="I126" s="31"/>
      <c r="J126" s="31"/>
      <c r="K126" s="35"/>
    </row>
    <row r="127" spans="2:11" x14ac:dyDescent="0.25">
      <c r="B127" s="8" t="s">
        <v>2322</v>
      </c>
      <c r="C127" s="57" t="s">
        <v>2323</v>
      </c>
      <c r="D127" s="54" t="s">
        <v>2324</v>
      </c>
      <c r="E127" s="6" t="s">
        <v>640</v>
      </c>
      <c r="F127" s="19">
        <v>1500000</v>
      </c>
      <c r="G127" s="24">
        <v>1485.78</v>
      </c>
      <c r="H127" s="24">
        <v>0.11</v>
      </c>
      <c r="I127" s="31">
        <v>6.7192999999999996</v>
      </c>
      <c r="J127" s="31"/>
      <c r="K127" s="35"/>
    </row>
    <row r="128" spans="2:11" x14ac:dyDescent="0.25">
      <c r="B128" s="8" t="s">
        <v>2325</v>
      </c>
      <c r="C128" s="57" t="s">
        <v>2326</v>
      </c>
      <c r="D128" s="54" t="s">
        <v>2327</v>
      </c>
      <c r="E128" s="6" t="s">
        <v>640</v>
      </c>
      <c r="F128" s="19">
        <v>500000</v>
      </c>
      <c r="G128" s="24">
        <v>499.91</v>
      </c>
      <c r="H128" s="24">
        <v>0.04</v>
      </c>
      <c r="I128" s="31">
        <v>6.8111499999999996</v>
      </c>
      <c r="J128" s="31"/>
      <c r="K128" s="35"/>
    </row>
    <row r="129" spans="1:11" x14ac:dyDescent="0.25">
      <c r="B129" s="8" t="s">
        <v>2328</v>
      </c>
      <c r="C129" s="57" t="s">
        <v>2329</v>
      </c>
      <c r="D129" s="54" t="s">
        <v>2330</v>
      </c>
      <c r="E129" s="6" t="s">
        <v>640</v>
      </c>
      <c r="F129" s="19">
        <v>140000</v>
      </c>
      <c r="G129" s="24">
        <v>105.78</v>
      </c>
      <c r="H129" s="24">
        <v>0.01</v>
      </c>
      <c r="I129" s="31">
        <v>7.3439588999999996</v>
      </c>
      <c r="J129" s="31"/>
      <c r="K129" s="35"/>
    </row>
    <row r="130" spans="1:11" x14ac:dyDescent="0.25">
      <c r="C130" s="58" t="s">
        <v>39</v>
      </c>
      <c r="D130" s="54"/>
      <c r="E130" s="6"/>
      <c r="F130" s="19"/>
      <c r="G130" s="25">
        <v>2091.4699999999998</v>
      </c>
      <c r="H130" s="25">
        <v>0.16</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23</v>
      </c>
      <c r="D141" s="54"/>
      <c r="E141" s="6"/>
      <c r="F141" s="19"/>
      <c r="G141" s="24"/>
      <c r="H141" s="24"/>
      <c r="I141" s="31"/>
      <c r="J141" s="31"/>
      <c r="K141" s="35"/>
    </row>
    <row r="142" spans="1:11" x14ac:dyDescent="0.25">
      <c r="B142" s="8" t="s">
        <v>37</v>
      </c>
      <c r="C142" s="57" t="s">
        <v>38</v>
      </c>
      <c r="D142" s="54"/>
      <c r="E142" s="6"/>
      <c r="F142" s="19"/>
      <c r="G142" s="24">
        <v>34009.800000000003</v>
      </c>
      <c r="H142" s="24">
        <v>2.56</v>
      </c>
      <c r="I142" s="31"/>
      <c r="J142" s="31"/>
      <c r="K142" s="35"/>
    </row>
    <row r="143" spans="1:11" x14ac:dyDescent="0.25">
      <c r="C143" s="58" t="s">
        <v>39</v>
      </c>
      <c r="D143" s="54"/>
      <c r="E143" s="6"/>
      <c r="F143" s="19"/>
      <c r="G143" s="25">
        <v>34009.800000000003</v>
      </c>
      <c r="H143" s="25">
        <v>2.56</v>
      </c>
      <c r="I143" s="31"/>
      <c r="J143" s="31"/>
      <c r="K143" s="35"/>
    </row>
    <row r="144" spans="1:11" x14ac:dyDescent="0.25">
      <c r="C144" s="57"/>
      <c r="D144" s="54"/>
      <c r="E144" s="6"/>
      <c r="F144" s="19"/>
      <c r="G144" s="24"/>
      <c r="H144" s="24"/>
      <c r="I144" s="31"/>
      <c r="J144" s="31"/>
      <c r="K144" s="35"/>
    </row>
    <row r="145" spans="1:54" x14ac:dyDescent="0.25">
      <c r="A145" s="10"/>
      <c r="B145" s="28"/>
      <c r="C145" s="58" t="s">
        <v>24</v>
      </c>
      <c r="D145" s="54"/>
      <c r="E145" s="6"/>
      <c r="F145" s="19"/>
      <c r="G145" s="24"/>
      <c r="H145" s="24"/>
      <c r="I145" s="31"/>
      <c r="J145" s="31"/>
      <c r="K145" s="35"/>
    </row>
    <row r="146" spans="1:54" s="2" customFormat="1" ht="13.5" x14ac:dyDescent="0.25">
      <c r="A146" s="28"/>
      <c r="B146" s="28"/>
      <c r="C146" s="57" t="s">
        <v>4772</v>
      </c>
      <c r="D146" s="54"/>
      <c r="E146" s="6"/>
      <c r="F146" s="19"/>
      <c r="G146" s="24" t="s">
        <v>2</v>
      </c>
      <c r="H146" s="24" t="s">
        <v>2</v>
      </c>
      <c r="I146" s="31"/>
      <c r="J146" s="31"/>
      <c r="K146" s="35"/>
      <c r="L146" s="3"/>
      <c r="AI146" s="3"/>
      <c r="AV146" s="3"/>
      <c r="AX146" s="3"/>
      <c r="BB146" s="3"/>
    </row>
    <row r="147" spans="1:54" x14ac:dyDescent="0.25">
      <c r="B147" s="8"/>
      <c r="C147" s="57" t="s">
        <v>40</v>
      </c>
      <c r="D147" s="54"/>
      <c r="E147" s="6"/>
      <c r="F147" s="19"/>
      <c r="G147" s="24">
        <v>24523.18</v>
      </c>
      <c r="H147" s="24">
        <v>1.8</v>
      </c>
      <c r="I147" s="31"/>
      <c r="J147" s="31"/>
      <c r="K147" s="35"/>
    </row>
    <row r="148" spans="1:54" x14ac:dyDescent="0.25">
      <c r="C148" s="58" t="s">
        <v>39</v>
      </c>
      <c r="D148" s="54"/>
      <c r="E148" s="6"/>
      <c r="F148" s="19"/>
      <c r="G148" s="25">
        <v>24523.18</v>
      </c>
      <c r="H148" s="25">
        <v>1.8</v>
      </c>
      <c r="I148" s="31"/>
      <c r="J148" s="31"/>
      <c r="K148" s="35"/>
    </row>
    <row r="149" spans="1:54" x14ac:dyDescent="0.25">
      <c r="C149" s="57"/>
      <c r="D149" s="54"/>
      <c r="E149" s="6"/>
      <c r="F149" s="19"/>
      <c r="G149" s="24"/>
      <c r="H149" s="24"/>
      <c r="I149" s="31"/>
      <c r="J149" s="31"/>
      <c r="K149" s="35"/>
    </row>
    <row r="150" spans="1:54" x14ac:dyDescent="0.25">
      <c r="C150" s="60" t="s">
        <v>41</v>
      </c>
      <c r="D150" s="55"/>
      <c r="E150" s="5"/>
      <c r="F150" s="20"/>
      <c r="G150" s="26">
        <v>1326468.83</v>
      </c>
      <c r="H150" s="26">
        <v>100</v>
      </c>
      <c r="I150" s="32"/>
      <c r="J150" s="32"/>
      <c r="K150" s="36"/>
    </row>
    <row r="153" spans="1:54" x14ac:dyDescent="0.25">
      <c r="C153" s="1" t="s">
        <v>42</v>
      </c>
    </row>
    <row r="154" spans="1:54" x14ac:dyDescent="0.25">
      <c r="C154" s="37" t="s">
        <v>43</v>
      </c>
      <c r="D154" s="37"/>
      <c r="E154" s="37"/>
      <c r="F154" s="37"/>
      <c r="G154" s="37"/>
      <c r="H154" s="37"/>
      <c r="I154" s="37"/>
      <c r="J154" s="37"/>
      <c r="K154" s="37"/>
    </row>
    <row r="155" spans="1:54" x14ac:dyDescent="0.25">
      <c r="C155" s="2" t="s">
        <v>44</v>
      </c>
    </row>
    <row r="156" spans="1:54" x14ac:dyDescent="0.25">
      <c r="C156" s="2" t="s">
        <v>45</v>
      </c>
    </row>
    <row r="157" spans="1:54" x14ac:dyDescent="0.25">
      <c r="C157" s="2" t="s">
        <v>46</v>
      </c>
    </row>
    <row r="158" spans="1:54" x14ac:dyDescent="0.25">
      <c r="C158" s="2" t="s">
        <v>47</v>
      </c>
    </row>
    <row r="159" spans="1:54" ht="39.75" customHeight="1" x14ac:dyDescent="0.25">
      <c r="C159" s="89" t="s">
        <v>4810</v>
      </c>
      <c r="D159" s="89"/>
      <c r="E159" s="89"/>
      <c r="F159" s="89"/>
      <c r="G159" s="89"/>
      <c r="H159" s="89"/>
      <c r="I159" s="89"/>
      <c r="J159" s="89"/>
      <c r="K159" s="89"/>
    </row>
    <row r="161" spans="3:6" x14ac:dyDescent="0.25">
      <c r="C161" s="85" t="s">
        <v>4843</v>
      </c>
      <c r="E161" s="85" t="s">
        <v>4844</v>
      </c>
      <c r="F161" s="86"/>
    </row>
    <row r="162" spans="3:6" x14ac:dyDescent="0.25">
      <c r="E162" s="2" t="s">
        <v>4872</v>
      </c>
    </row>
  </sheetData>
  <mergeCells count="1">
    <mergeCell ref="C159:K159"/>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2331</v>
      </c>
      <c r="J2" s="38" t="s">
        <v>4586</v>
      </c>
    </row>
    <row r="3" spans="1:54" ht="16.5" x14ac:dyDescent="0.3">
      <c r="C3" s="1" t="s">
        <v>26</v>
      </c>
      <c r="D3" s="21" t="s">
        <v>1877</v>
      </c>
      <c r="F3" s="76" t="s">
        <v>4803</v>
      </c>
      <c r="G3" s="13" t="s">
        <v>4492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2332</v>
      </c>
      <c r="C44" s="57" t="s">
        <v>2333</v>
      </c>
      <c r="D44" s="54" t="s">
        <v>2334</v>
      </c>
      <c r="E44" s="6" t="s">
        <v>2333</v>
      </c>
      <c r="F44" s="19">
        <v>5089</v>
      </c>
      <c r="G44" s="24">
        <v>294885.28000000003</v>
      </c>
      <c r="H44" s="24">
        <v>98.49</v>
      </c>
      <c r="I44" s="31"/>
      <c r="J44" s="31"/>
      <c r="K44" s="35"/>
    </row>
    <row r="45" spans="1:11" x14ac:dyDescent="0.25">
      <c r="C45" s="58" t="s">
        <v>39</v>
      </c>
      <c r="D45" s="54"/>
      <c r="E45" s="6"/>
      <c r="F45" s="19"/>
      <c r="G45" s="25">
        <v>294885.28000000003</v>
      </c>
      <c r="H45" s="25">
        <v>98.49</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17.829999999999998</v>
      </c>
      <c r="H52" s="24">
        <v>0.01</v>
      </c>
      <c r="I52" s="31"/>
      <c r="J52" s="31"/>
      <c r="K52" s="35"/>
    </row>
    <row r="53" spans="1:54" x14ac:dyDescent="0.25">
      <c r="C53" s="58" t="s">
        <v>39</v>
      </c>
      <c r="D53" s="54"/>
      <c r="E53" s="6"/>
      <c r="F53" s="19"/>
      <c r="G53" s="25">
        <v>17.829999999999998</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4772</v>
      </c>
      <c r="D56" s="54"/>
      <c r="E56" s="6"/>
      <c r="F56" s="19"/>
      <c r="G56" s="24" t="s">
        <v>2</v>
      </c>
      <c r="H56" s="24" t="s">
        <v>2</v>
      </c>
      <c r="I56" s="31"/>
      <c r="J56" s="31"/>
      <c r="K56" s="35"/>
      <c r="L56" s="3"/>
      <c r="AI56" s="3"/>
      <c r="AV56" s="3"/>
      <c r="AX56" s="3"/>
      <c r="BB56" s="3"/>
    </row>
    <row r="57" spans="1:54" x14ac:dyDescent="0.25">
      <c r="B57" s="8"/>
      <c r="C57" s="57" t="s">
        <v>40</v>
      </c>
      <c r="D57" s="54"/>
      <c r="E57" s="6"/>
      <c r="F57" s="19"/>
      <c r="G57" s="24">
        <v>4498.8599999999997</v>
      </c>
      <c r="H57" s="24">
        <v>1.5</v>
      </c>
      <c r="I57" s="31"/>
      <c r="J57" s="31"/>
      <c r="K57" s="35"/>
    </row>
    <row r="58" spans="1:54" x14ac:dyDescent="0.25">
      <c r="C58" s="58" t="s">
        <v>39</v>
      </c>
      <c r="D58" s="54"/>
      <c r="E58" s="6"/>
      <c r="F58" s="19"/>
      <c r="G58" s="25">
        <v>4498.8599999999997</v>
      </c>
      <c r="H58" s="25">
        <v>1.5</v>
      </c>
      <c r="I58" s="31"/>
      <c r="J58" s="31"/>
      <c r="K58" s="35"/>
    </row>
    <row r="59" spans="1:54" x14ac:dyDescent="0.25">
      <c r="C59" s="57"/>
      <c r="D59" s="54"/>
      <c r="E59" s="6"/>
      <c r="F59" s="19"/>
      <c r="G59" s="24"/>
      <c r="H59" s="24"/>
      <c r="I59" s="31"/>
      <c r="J59" s="31"/>
      <c r="K59" s="35"/>
    </row>
    <row r="60" spans="1:54" x14ac:dyDescent="0.25">
      <c r="C60" s="60" t="s">
        <v>41</v>
      </c>
      <c r="D60" s="55"/>
      <c r="E60" s="5"/>
      <c r="F60" s="20"/>
      <c r="G60" s="26">
        <v>299401.96999999997</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4776</v>
      </c>
    </row>
    <row r="71" spans="3:6" x14ac:dyDescent="0.25">
      <c r="C71" s="85" t="s">
        <v>4843</v>
      </c>
      <c r="E71" s="85" t="s">
        <v>4844</v>
      </c>
      <c r="F71" s="86"/>
    </row>
    <row r="72" spans="3:6" x14ac:dyDescent="0.25">
      <c r="E72" s="2" t="s">
        <v>4873</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2335</v>
      </c>
      <c r="J2" s="38" t="s">
        <v>4586</v>
      </c>
    </row>
    <row r="3" spans="1:54" ht="16.5" x14ac:dyDescent="0.3">
      <c r="C3" s="1" t="s">
        <v>26</v>
      </c>
      <c r="D3" s="21" t="s">
        <v>2336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84</v>
      </c>
      <c r="C10" s="57" t="s">
        <v>85</v>
      </c>
      <c r="D10" s="54" t="s">
        <v>86</v>
      </c>
      <c r="E10" s="6" t="s">
        <v>64</v>
      </c>
      <c r="F10" s="19">
        <v>1342500</v>
      </c>
      <c r="G10" s="24">
        <v>7690.51</v>
      </c>
      <c r="H10" s="24">
        <v>13.68</v>
      </c>
      <c r="I10" s="31"/>
      <c r="J10" s="31"/>
      <c r="K10" s="35"/>
    </row>
    <row r="11" spans="1:54" x14ac:dyDescent="0.25">
      <c r="B11" s="8" t="s">
        <v>397</v>
      </c>
      <c r="C11" s="57" t="s">
        <v>398</v>
      </c>
      <c r="D11" s="54" t="s">
        <v>399</v>
      </c>
      <c r="E11" s="6" t="s">
        <v>294</v>
      </c>
      <c r="F11" s="19">
        <v>2843244</v>
      </c>
      <c r="G11" s="24">
        <v>5378</v>
      </c>
      <c r="H11" s="24">
        <v>9.57</v>
      </c>
      <c r="I11" s="31"/>
      <c r="J11" s="31"/>
      <c r="K11" s="35"/>
    </row>
    <row r="12" spans="1:54" x14ac:dyDescent="0.25">
      <c r="B12" s="8" t="s">
        <v>2337</v>
      </c>
      <c r="C12" s="57" t="s">
        <v>2338</v>
      </c>
      <c r="D12" s="54" t="s">
        <v>2339</v>
      </c>
      <c r="E12" s="6" t="s">
        <v>268</v>
      </c>
      <c r="F12" s="19">
        <v>255000</v>
      </c>
      <c r="G12" s="24">
        <v>3178.32</v>
      </c>
      <c r="H12" s="24">
        <v>5.66</v>
      </c>
      <c r="I12" s="31"/>
      <c r="J12" s="31"/>
      <c r="K12" s="35"/>
    </row>
    <row r="13" spans="1:54" x14ac:dyDescent="0.25">
      <c r="B13" s="8" t="s">
        <v>305</v>
      </c>
      <c r="C13" s="57" t="s">
        <v>306</v>
      </c>
      <c r="D13" s="54" t="s">
        <v>307</v>
      </c>
      <c r="E13" s="6" t="s">
        <v>64</v>
      </c>
      <c r="F13" s="19">
        <v>1625000</v>
      </c>
      <c r="G13" s="24">
        <v>3093.19</v>
      </c>
      <c r="H13" s="24">
        <v>5.5</v>
      </c>
      <c r="I13" s="31"/>
      <c r="J13" s="31"/>
      <c r="K13" s="35"/>
    </row>
    <row r="14" spans="1:54" x14ac:dyDescent="0.25">
      <c r="B14" s="8" t="s">
        <v>542</v>
      </c>
      <c r="C14" s="57" t="s">
        <v>543</v>
      </c>
      <c r="D14" s="54" t="s">
        <v>544</v>
      </c>
      <c r="E14" s="6" t="s">
        <v>294</v>
      </c>
      <c r="F14" s="19">
        <v>1001666</v>
      </c>
      <c r="G14" s="24">
        <v>2555.75</v>
      </c>
      <c r="H14" s="24">
        <v>4.55</v>
      </c>
      <c r="I14" s="31"/>
      <c r="J14" s="31"/>
      <c r="K14" s="35"/>
    </row>
    <row r="15" spans="1:54" x14ac:dyDescent="0.25">
      <c r="B15" s="8" t="s">
        <v>2340</v>
      </c>
      <c r="C15" s="57" t="s">
        <v>1191</v>
      </c>
      <c r="D15" s="54" t="s">
        <v>2341</v>
      </c>
      <c r="E15" s="6" t="s">
        <v>64</v>
      </c>
      <c r="F15" s="19">
        <v>777600</v>
      </c>
      <c r="G15" s="24">
        <v>2274.87</v>
      </c>
      <c r="H15" s="24">
        <v>4.05</v>
      </c>
      <c r="I15" s="31"/>
      <c r="J15" s="31"/>
      <c r="K15" s="35"/>
    </row>
    <row r="16" spans="1:54" x14ac:dyDescent="0.25">
      <c r="B16" s="8" t="s">
        <v>2342</v>
      </c>
      <c r="C16" s="57" t="s">
        <v>2343</v>
      </c>
      <c r="D16" s="54" t="s">
        <v>2344</v>
      </c>
      <c r="E16" s="6" t="s">
        <v>1897</v>
      </c>
      <c r="F16" s="19">
        <v>370000</v>
      </c>
      <c r="G16" s="24">
        <v>2128.61</v>
      </c>
      <c r="H16" s="24">
        <v>3.79</v>
      </c>
      <c r="I16" s="31"/>
      <c r="J16" s="31"/>
      <c r="K16" s="35"/>
    </row>
    <row r="17" spans="2:11" x14ac:dyDescent="0.25">
      <c r="B17" s="8" t="s">
        <v>2345</v>
      </c>
      <c r="C17" s="57" t="s">
        <v>2346</v>
      </c>
      <c r="D17" s="54" t="s">
        <v>2347</v>
      </c>
      <c r="E17" s="6" t="s">
        <v>71</v>
      </c>
      <c r="F17" s="19">
        <v>555000</v>
      </c>
      <c r="G17" s="24">
        <v>2064.3200000000002</v>
      </c>
      <c r="H17" s="24">
        <v>3.67</v>
      </c>
      <c r="I17" s="31"/>
      <c r="J17" s="31"/>
      <c r="K17" s="35"/>
    </row>
    <row r="18" spans="2:11" x14ac:dyDescent="0.25">
      <c r="B18" s="8" t="s">
        <v>462</v>
      </c>
      <c r="C18" s="57" t="s">
        <v>463</v>
      </c>
      <c r="D18" s="54" t="s">
        <v>464</v>
      </c>
      <c r="E18" s="6" t="s">
        <v>137</v>
      </c>
      <c r="F18" s="19">
        <v>1741100</v>
      </c>
      <c r="G18" s="24">
        <v>2020.55</v>
      </c>
      <c r="H18" s="24">
        <v>3.6</v>
      </c>
      <c r="I18" s="31"/>
      <c r="J18" s="31"/>
      <c r="K18" s="35"/>
    </row>
    <row r="19" spans="2:11" x14ac:dyDescent="0.25">
      <c r="B19" s="8" t="s">
        <v>437</v>
      </c>
      <c r="C19" s="57" t="s">
        <v>438</v>
      </c>
      <c r="D19" s="54" t="s">
        <v>439</v>
      </c>
      <c r="E19" s="6" t="s">
        <v>64</v>
      </c>
      <c r="F19" s="19">
        <v>3625000</v>
      </c>
      <c r="G19" s="24">
        <v>1872.31</v>
      </c>
      <c r="H19" s="24">
        <v>3.33</v>
      </c>
      <c r="I19" s="31"/>
      <c r="J19" s="31"/>
      <c r="K19" s="35"/>
    </row>
    <row r="20" spans="2:11" x14ac:dyDescent="0.25">
      <c r="B20" s="8" t="s">
        <v>1930</v>
      </c>
      <c r="C20" s="57" t="s">
        <v>1186</v>
      </c>
      <c r="D20" s="54" t="s">
        <v>1931</v>
      </c>
      <c r="E20" s="6" t="s">
        <v>64</v>
      </c>
      <c r="F20" s="19">
        <v>615000</v>
      </c>
      <c r="G20" s="24">
        <v>1856.38</v>
      </c>
      <c r="H20" s="24">
        <v>3.3</v>
      </c>
      <c r="I20" s="31"/>
      <c r="J20" s="31"/>
      <c r="K20" s="35"/>
    </row>
    <row r="21" spans="2:11" x14ac:dyDescent="0.25">
      <c r="B21" s="8" t="s">
        <v>2030</v>
      </c>
      <c r="C21" s="57" t="s">
        <v>2031</v>
      </c>
      <c r="D21" s="54" t="s">
        <v>2032</v>
      </c>
      <c r="E21" s="6" t="s">
        <v>1897</v>
      </c>
      <c r="F21" s="19">
        <v>48000</v>
      </c>
      <c r="G21" s="24">
        <v>1820.4</v>
      </c>
      <c r="H21" s="24">
        <v>3.24</v>
      </c>
      <c r="I21" s="31"/>
      <c r="J21" s="31"/>
      <c r="K21" s="35"/>
    </row>
    <row r="22" spans="2:11" x14ac:dyDescent="0.25">
      <c r="B22" s="8" t="s">
        <v>926</v>
      </c>
      <c r="C22" s="57" t="s">
        <v>927</v>
      </c>
      <c r="D22" s="54" t="s">
        <v>928</v>
      </c>
      <c r="E22" s="6" t="s">
        <v>60</v>
      </c>
      <c r="F22" s="19">
        <v>450000</v>
      </c>
      <c r="G22" s="24">
        <v>1764.9</v>
      </c>
      <c r="H22" s="24">
        <v>3.14</v>
      </c>
      <c r="I22" s="31"/>
      <c r="J22" s="31"/>
      <c r="K22" s="35"/>
    </row>
    <row r="23" spans="2:11" x14ac:dyDescent="0.25">
      <c r="B23" s="8" t="s">
        <v>394</v>
      </c>
      <c r="C23" s="57" t="s">
        <v>395</v>
      </c>
      <c r="D23" s="54" t="s">
        <v>396</v>
      </c>
      <c r="E23" s="6" t="s">
        <v>206</v>
      </c>
      <c r="F23" s="19">
        <v>480000</v>
      </c>
      <c r="G23" s="24">
        <v>1750.56</v>
      </c>
      <c r="H23" s="24">
        <v>3.11</v>
      </c>
      <c r="I23" s="31"/>
      <c r="J23" s="31"/>
      <c r="K23" s="35"/>
    </row>
    <row r="24" spans="2:11" x14ac:dyDescent="0.25">
      <c r="B24" s="8" t="s">
        <v>2348</v>
      </c>
      <c r="C24" s="57" t="s">
        <v>2349</v>
      </c>
      <c r="D24" s="54" t="s">
        <v>2350</v>
      </c>
      <c r="E24" s="6" t="s">
        <v>71</v>
      </c>
      <c r="F24" s="19">
        <v>1500000</v>
      </c>
      <c r="G24" s="24">
        <v>1724.25</v>
      </c>
      <c r="H24" s="24">
        <v>3.07</v>
      </c>
      <c r="I24" s="31"/>
      <c r="J24" s="31"/>
      <c r="K24" s="35"/>
    </row>
    <row r="25" spans="2:11" x14ac:dyDescent="0.25">
      <c r="B25" s="8" t="s">
        <v>2351</v>
      </c>
      <c r="C25" s="57" t="s">
        <v>2352</v>
      </c>
      <c r="D25" s="54" t="s">
        <v>2353</v>
      </c>
      <c r="E25" s="6" t="s">
        <v>60</v>
      </c>
      <c r="F25" s="19">
        <v>3000000</v>
      </c>
      <c r="G25" s="24">
        <v>1711.5</v>
      </c>
      <c r="H25" s="24">
        <v>3.05</v>
      </c>
      <c r="I25" s="31"/>
      <c r="J25" s="31"/>
      <c r="K25" s="35"/>
    </row>
    <row r="26" spans="2:11" x14ac:dyDescent="0.25">
      <c r="B26" s="8" t="s">
        <v>390</v>
      </c>
      <c r="C26" s="57" t="s">
        <v>391</v>
      </c>
      <c r="D26" s="54" t="s">
        <v>392</v>
      </c>
      <c r="E26" s="6" t="s">
        <v>393</v>
      </c>
      <c r="F26" s="19">
        <v>1000000</v>
      </c>
      <c r="G26" s="24">
        <v>1603</v>
      </c>
      <c r="H26" s="24">
        <v>2.85</v>
      </c>
      <c r="I26" s="31"/>
      <c r="J26" s="31"/>
      <c r="K26" s="35"/>
    </row>
    <row r="27" spans="2:11" x14ac:dyDescent="0.25">
      <c r="B27" s="8" t="s">
        <v>1783</v>
      </c>
      <c r="C27" s="57" t="s">
        <v>1784</v>
      </c>
      <c r="D27" s="54" t="s">
        <v>1785</v>
      </c>
      <c r="E27" s="6" t="s">
        <v>191</v>
      </c>
      <c r="F27" s="19">
        <v>1850000</v>
      </c>
      <c r="G27" s="24">
        <v>1581.75</v>
      </c>
      <c r="H27" s="24">
        <v>2.81</v>
      </c>
      <c r="I27" s="31"/>
      <c r="J27" s="31"/>
      <c r="K27" s="35"/>
    </row>
    <row r="28" spans="2:11" x14ac:dyDescent="0.25">
      <c r="B28" s="8" t="s">
        <v>2354</v>
      </c>
      <c r="C28" s="57" t="s">
        <v>2355</v>
      </c>
      <c r="D28" s="54" t="s">
        <v>2356</v>
      </c>
      <c r="E28" s="6" t="s">
        <v>60</v>
      </c>
      <c r="F28" s="19">
        <v>180000</v>
      </c>
      <c r="G28" s="24">
        <v>1524.96</v>
      </c>
      <c r="H28" s="24">
        <v>2.71</v>
      </c>
      <c r="I28" s="31"/>
      <c r="J28" s="31"/>
      <c r="K28" s="35"/>
    </row>
    <row r="29" spans="2:11" x14ac:dyDescent="0.25">
      <c r="B29" s="8" t="s">
        <v>548</v>
      </c>
      <c r="C29" s="57" t="s">
        <v>549</v>
      </c>
      <c r="D29" s="54" t="s">
        <v>550</v>
      </c>
      <c r="E29" s="6" t="s">
        <v>551</v>
      </c>
      <c r="F29" s="19">
        <v>650000</v>
      </c>
      <c r="G29" s="24">
        <v>1501.5</v>
      </c>
      <c r="H29" s="24">
        <v>2.67</v>
      </c>
      <c r="I29" s="31"/>
      <c r="J29" s="31"/>
      <c r="K29" s="35"/>
    </row>
    <row r="30" spans="2:11" x14ac:dyDescent="0.25">
      <c r="B30" s="8" t="s">
        <v>2039</v>
      </c>
      <c r="C30" s="57" t="s">
        <v>2040</v>
      </c>
      <c r="D30" s="54" t="s">
        <v>2041</v>
      </c>
      <c r="E30" s="6" t="s">
        <v>133</v>
      </c>
      <c r="F30" s="19">
        <v>1050000</v>
      </c>
      <c r="G30" s="24">
        <v>1334.55</v>
      </c>
      <c r="H30" s="24">
        <v>2.37</v>
      </c>
      <c r="I30" s="31"/>
      <c r="J30" s="31"/>
      <c r="K30" s="35"/>
    </row>
    <row r="31" spans="2:11" x14ac:dyDescent="0.25">
      <c r="B31" s="8" t="s">
        <v>324</v>
      </c>
      <c r="C31" s="57" t="s">
        <v>325</v>
      </c>
      <c r="D31" s="54" t="s">
        <v>326</v>
      </c>
      <c r="E31" s="6" t="s">
        <v>206</v>
      </c>
      <c r="F31" s="19">
        <v>1281804</v>
      </c>
      <c r="G31" s="24">
        <v>1170.29</v>
      </c>
      <c r="H31" s="24">
        <v>2.08</v>
      </c>
      <c r="I31" s="31"/>
      <c r="J31" s="31"/>
      <c r="K31" s="35"/>
    </row>
    <row r="32" spans="2:11" x14ac:dyDescent="0.25">
      <c r="B32" s="8" t="s">
        <v>1894</v>
      </c>
      <c r="C32" s="57" t="s">
        <v>1895</v>
      </c>
      <c r="D32" s="54" t="s">
        <v>1896</v>
      </c>
      <c r="E32" s="6" t="s">
        <v>1897</v>
      </c>
      <c r="F32" s="19">
        <v>900000</v>
      </c>
      <c r="G32" s="24">
        <v>1131.75</v>
      </c>
      <c r="H32" s="24">
        <v>2.0099999999999998</v>
      </c>
      <c r="I32" s="31"/>
      <c r="J32" s="31"/>
      <c r="K32" s="35"/>
    </row>
    <row r="33" spans="3:11" x14ac:dyDescent="0.25">
      <c r="C33" s="58" t="s">
        <v>39</v>
      </c>
      <c r="D33" s="54"/>
      <c r="E33" s="6"/>
      <c r="F33" s="19"/>
      <c r="G33" s="25">
        <v>52732.22</v>
      </c>
      <c r="H33" s="25">
        <v>93.81</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3507.52</v>
      </c>
      <c r="H73" s="24">
        <v>6.24</v>
      </c>
      <c r="I73" s="31"/>
      <c r="J73" s="31"/>
      <c r="K73" s="35"/>
    </row>
    <row r="74" spans="1:54" x14ac:dyDescent="0.25">
      <c r="C74" s="58" t="s">
        <v>39</v>
      </c>
      <c r="D74" s="54"/>
      <c r="E74" s="6"/>
      <c r="F74" s="19"/>
      <c r="G74" s="25">
        <v>3507.52</v>
      </c>
      <c r="H74" s="25">
        <v>6.24</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4772</v>
      </c>
      <c r="D77" s="54"/>
      <c r="E77" s="6"/>
      <c r="F77" s="19"/>
      <c r="G77" s="24" t="s">
        <v>2</v>
      </c>
      <c r="H77" s="24" t="s">
        <v>2</v>
      </c>
      <c r="I77" s="31"/>
      <c r="J77" s="31"/>
      <c r="K77" s="35"/>
      <c r="L77" s="3"/>
      <c r="AI77" s="3"/>
      <c r="AV77" s="3"/>
      <c r="AX77" s="3"/>
      <c r="BB77" s="3"/>
    </row>
    <row r="78" spans="1:54" x14ac:dyDescent="0.25">
      <c r="B78" s="8"/>
      <c r="C78" s="57" t="s">
        <v>40</v>
      </c>
      <c r="D78" s="54"/>
      <c r="E78" s="6"/>
      <c r="F78" s="19"/>
      <c r="G78" s="24">
        <v>-36.56</v>
      </c>
      <c r="H78" s="24">
        <v>-0.05</v>
      </c>
      <c r="I78" s="31"/>
      <c r="J78" s="31"/>
      <c r="K78" s="35"/>
    </row>
    <row r="79" spans="1:54" x14ac:dyDescent="0.25">
      <c r="C79" s="58" t="s">
        <v>39</v>
      </c>
      <c r="D79" s="54"/>
      <c r="E79" s="6"/>
      <c r="F79" s="19"/>
      <c r="G79" s="25">
        <v>-36.56</v>
      </c>
      <c r="H79" s="25">
        <v>-0.05</v>
      </c>
      <c r="I79" s="31"/>
      <c r="J79" s="31"/>
      <c r="K79" s="35"/>
    </row>
    <row r="80" spans="1:54" x14ac:dyDescent="0.25">
      <c r="C80" s="57"/>
      <c r="D80" s="54"/>
      <c r="E80" s="6"/>
      <c r="F80" s="19"/>
      <c r="G80" s="24"/>
      <c r="H80" s="24"/>
      <c r="I80" s="31"/>
      <c r="J80" s="31"/>
      <c r="K80" s="35"/>
    </row>
    <row r="81" spans="3:11" x14ac:dyDescent="0.25">
      <c r="C81" s="60" t="s">
        <v>41</v>
      </c>
      <c r="D81" s="55"/>
      <c r="E81" s="5"/>
      <c r="F81" s="20"/>
      <c r="G81" s="26">
        <v>56203.18</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5" t="s">
        <v>4843</v>
      </c>
      <c r="E91" s="85" t="s">
        <v>4844</v>
      </c>
      <c r="F91" s="86"/>
    </row>
    <row r="92" spans="3:11" x14ac:dyDescent="0.25">
      <c r="E92" s="2" t="s">
        <v>4874</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2357</v>
      </c>
      <c r="J2" s="38" t="s">
        <v>4586</v>
      </c>
    </row>
    <row r="3" spans="1:54" ht="16.5" x14ac:dyDescent="0.3">
      <c r="C3" s="1" t="s">
        <v>26</v>
      </c>
      <c r="D3" s="21" t="s">
        <v>2358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1876</v>
      </c>
      <c r="C42" s="57" t="s">
        <v>1877</v>
      </c>
      <c r="D42" s="54" t="s">
        <v>1878</v>
      </c>
      <c r="E42" s="6" t="s">
        <v>799</v>
      </c>
      <c r="F42" s="19">
        <v>264439586</v>
      </c>
      <c r="G42" s="24">
        <v>134044.43</v>
      </c>
      <c r="H42" s="24">
        <v>99.95</v>
      </c>
      <c r="I42" s="31"/>
      <c r="J42" s="31"/>
      <c r="K42" s="35"/>
    </row>
    <row r="43" spans="1:11" x14ac:dyDescent="0.25">
      <c r="C43" s="58" t="s">
        <v>39</v>
      </c>
      <c r="D43" s="54"/>
      <c r="E43" s="6"/>
      <c r="F43" s="19"/>
      <c r="G43" s="25">
        <v>134044.43</v>
      </c>
      <c r="H43" s="25">
        <v>99.95</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416.89</v>
      </c>
      <c r="H52" s="24">
        <v>0.31</v>
      </c>
      <c r="I52" s="31"/>
      <c r="J52" s="31"/>
      <c r="K52" s="35"/>
    </row>
    <row r="53" spans="1:54" x14ac:dyDescent="0.25">
      <c r="C53" s="58" t="s">
        <v>39</v>
      </c>
      <c r="D53" s="54"/>
      <c r="E53" s="6"/>
      <c r="F53" s="19"/>
      <c r="G53" s="25">
        <v>416.89</v>
      </c>
      <c r="H53" s="25">
        <v>0.31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4772</v>
      </c>
      <c r="D56" s="54"/>
      <c r="E56" s="6"/>
      <c r="F56" s="19"/>
      <c r="G56" s="24" t="s">
        <v>2</v>
      </c>
      <c r="H56" s="24" t="s">
        <v>2</v>
      </c>
      <c r="I56" s="31"/>
      <c r="J56" s="31"/>
      <c r="K56" s="35"/>
      <c r="L56" s="3"/>
      <c r="AI56" s="3"/>
      <c r="AV56" s="3"/>
      <c r="AX56" s="3"/>
      <c r="BB56" s="3"/>
    </row>
    <row r="57" spans="1:54" x14ac:dyDescent="0.25">
      <c r="B57" s="8"/>
      <c r="C57" s="57" t="s">
        <v>40</v>
      </c>
      <c r="D57" s="54"/>
      <c r="E57" s="6"/>
      <c r="F57" s="19"/>
      <c r="G57" s="24">
        <v>-347.18</v>
      </c>
      <c r="H57" s="24">
        <v>-0.26</v>
      </c>
      <c r="I57" s="31"/>
      <c r="J57" s="31"/>
      <c r="K57" s="35"/>
    </row>
    <row r="58" spans="1:54" x14ac:dyDescent="0.25">
      <c r="C58" s="58" t="s">
        <v>39</v>
      </c>
      <c r="D58" s="54"/>
      <c r="E58" s="6"/>
      <c r="F58" s="19"/>
      <c r="G58" s="25">
        <v>-347.18</v>
      </c>
      <c r="H58" s="25">
        <v>-0.26</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134114.14000000001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5" t="s">
        <v>4843</v>
      </c>
      <c r="E70" s="85" t="s">
        <v>4844</v>
      </c>
      <c r="F70" s="86"/>
    </row>
    <row r="71" spans="3:6" x14ac:dyDescent="0.25">
      <c r="E71" s="2" t="s">
        <v>4873</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2359</v>
      </c>
      <c r="J2" s="38" t="s">
        <v>4586</v>
      </c>
    </row>
    <row r="3" spans="1:54" ht="16.5" x14ac:dyDescent="0.3">
      <c r="C3" s="1" t="s">
        <v>26</v>
      </c>
      <c r="D3" s="21" t="s">
        <v>2360</v>
      </c>
      <c r="F3" s="76" t="s">
        <v>4803</v>
      </c>
      <c r="G3" s="13" t="s">
        <v>4495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44794360</v>
      </c>
      <c r="G10" s="24">
        <v>1142569.74</v>
      </c>
      <c r="H10" s="24">
        <v>11.9</v>
      </c>
      <c r="I10" s="31"/>
      <c r="J10" s="31"/>
      <c r="K10" s="35"/>
    </row>
    <row r="11" spans="1:54" x14ac:dyDescent="0.25">
      <c r="B11" s="8" t="s">
        <v>104</v>
      </c>
      <c r="C11" s="57" t="s">
        <v>105</v>
      </c>
      <c r="D11" s="54" t="s">
        <v>106</v>
      </c>
      <c r="E11" s="6" t="s">
        <v>64</v>
      </c>
      <c r="F11" s="19">
        <v>57310146</v>
      </c>
      <c r="G11" s="24">
        <v>975275.41</v>
      </c>
      <c r="H11" s="24">
        <v>10.15</v>
      </c>
      <c r="I11" s="31"/>
      <c r="J11" s="31"/>
      <c r="K11" s="35"/>
    </row>
    <row r="12" spans="1:54" x14ac:dyDescent="0.25">
      <c r="B12" s="8" t="s">
        <v>61</v>
      </c>
      <c r="C12" s="57" t="s">
        <v>62</v>
      </c>
      <c r="D12" s="54" t="s">
        <v>63</v>
      </c>
      <c r="E12" s="6" t="s">
        <v>64</v>
      </c>
      <c r="F12" s="19">
        <v>90717613</v>
      </c>
      <c r="G12" s="24">
        <v>847620.02</v>
      </c>
      <c r="H12" s="24">
        <v>8.83</v>
      </c>
      <c r="I12" s="31"/>
      <c r="J12" s="31"/>
      <c r="K12" s="35"/>
    </row>
    <row r="13" spans="1:54" x14ac:dyDescent="0.25">
      <c r="B13" s="8" t="s">
        <v>57</v>
      </c>
      <c r="C13" s="57" t="s">
        <v>58</v>
      </c>
      <c r="D13" s="54" t="s">
        <v>59</v>
      </c>
      <c r="E13" s="6" t="s">
        <v>60</v>
      </c>
      <c r="F13" s="19">
        <v>23819706</v>
      </c>
      <c r="G13" s="24">
        <v>672073</v>
      </c>
      <c r="H13" s="24">
        <v>7</v>
      </c>
      <c r="I13" s="31"/>
      <c r="J13" s="31"/>
      <c r="K13" s="35"/>
    </row>
    <row r="14" spans="1:54" x14ac:dyDescent="0.25">
      <c r="B14" s="8" t="s">
        <v>54</v>
      </c>
      <c r="C14" s="57" t="s">
        <v>55</v>
      </c>
      <c r="D14" s="54" t="s">
        <v>56</v>
      </c>
      <c r="E14" s="6" t="s">
        <v>53</v>
      </c>
      <c r="F14" s="19">
        <v>46864828</v>
      </c>
      <c r="G14" s="24">
        <v>625739.18000000005</v>
      </c>
      <c r="H14" s="24">
        <v>6.52</v>
      </c>
      <c r="I14" s="31"/>
      <c r="J14" s="31"/>
      <c r="K14" s="35"/>
    </row>
    <row r="15" spans="1:54" x14ac:dyDescent="0.25">
      <c r="B15" s="8" t="s">
        <v>197</v>
      </c>
      <c r="C15" s="57" t="s">
        <v>198</v>
      </c>
      <c r="D15" s="54" t="s">
        <v>199</v>
      </c>
      <c r="E15" s="6" t="s">
        <v>93</v>
      </c>
      <c r="F15" s="19">
        <v>114553393</v>
      </c>
      <c r="G15" s="24">
        <v>517380.4</v>
      </c>
      <c r="H15" s="24">
        <v>5.39</v>
      </c>
      <c r="I15" s="31"/>
      <c r="J15" s="31"/>
      <c r="K15" s="35"/>
    </row>
    <row r="16" spans="1:54" x14ac:dyDescent="0.25">
      <c r="B16" s="8" t="s">
        <v>50</v>
      </c>
      <c r="C16" s="57" t="s">
        <v>51</v>
      </c>
      <c r="D16" s="54" t="s">
        <v>52</v>
      </c>
      <c r="E16" s="6" t="s">
        <v>53</v>
      </c>
      <c r="F16" s="19">
        <v>13300744</v>
      </c>
      <c r="G16" s="24">
        <v>438991.06</v>
      </c>
      <c r="H16" s="24">
        <v>4.57</v>
      </c>
      <c r="I16" s="31"/>
      <c r="J16" s="31"/>
      <c r="K16" s="35"/>
    </row>
    <row r="17" spans="2:11" x14ac:dyDescent="0.25">
      <c r="B17" s="8" t="s">
        <v>68</v>
      </c>
      <c r="C17" s="57" t="s">
        <v>69</v>
      </c>
      <c r="D17" s="54" t="s">
        <v>70</v>
      </c>
      <c r="E17" s="6" t="s">
        <v>71</v>
      </c>
      <c r="F17" s="19">
        <v>15691813</v>
      </c>
      <c r="G17" s="24">
        <v>388293.91</v>
      </c>
      <c r="H17" s="24">
        <v>4.04</v>
      </c>
      <c r="I17" s="31"/>
      <c r="J17" s="31"/>
      <c r="K17" s="35"/>
    </row>
    <row r="18" spans="2:11" x14ac:dyDescent="0.25">
      <c r="B18" s="8" t="s">
        <v>65</v>
      </c>
      <c r="C18" s="57" t="s">
        <v>66</v>
      </c>
      <c r="D18" s="54" t="s">
        <v>67</v>
      </c>
      <c r="E18" s="6" t="s">
        <v>64</v>
      </c>
      <c r="F18" s="19">
        <v>35962035</v>
      </c>
      <c r="G18" s="24">
        <v>355232.98</v>
      </c>
      <c r="H18" s="24">
        <v>3.7</v>
      </c>
      <c r="I18" s="31"/>
      <c r="J18" s="31"/>
      <c r="K18" s="35"/>
    </row>
    <row r="19" spans="2:11" x14ac:dyDescent="0.25">
      <c r="B19" s="8" t="s">
        <v>119</v>
      </c>
      <c r="C19" s="57" t="s">
        <v>120</v>
      </c>
      <c r="D19" s="54" t="s">
        <v>121</v>
      </c>
      <c r="E19" s="6" t="s">
        <v>64</v>
      </c>
      <c r="F19" s="19">
        <v>18568655</v>
      </c>
      <c r="G19" s="24">
        <v>343000.2</v>
      </c>
      <c r="H19" s="24">
        <v>3.57</v>
      </c>
      <c r="I19" s="31"/>
      <c r="J19" s="31"/>
      <c r="K19" s="35"/>
    </row>
    <row r="20" spans="2:11" x14ac:dyDescent="0.25">
      <c r="B20" s="8" t="s">
        <v>90</v>
      </c>
      <c r="C20" s="57" t="s">
        <v>91</v>
      </c>
      <c r="D20" s="54" t="s">
        <v>92</v>
      </c>
      <c r="E20" s="6" t="s">
        <v>93</v>
      </c>
      <c r="F20" s="19">
        <v>11590949</v>
      </c>
      <c r="G20" s="24">
        <v>310451.98</v>
      </c>
      <c r="H20" s="24">
        <v>3.23</v>
      </c>
      <c r="I20" s="31"/>
      <c r="J20" s="31"/>
      <c r="K20" s="35"/>
    </row>
    <row r="21" spans="2:11" x14ac:dyDescent="0.25">
      <c r="B21" s="8" t="s">
        <v>229</v>
      </c>
      <c r="C21" s="57" t="s">
        <v>230</v>
      </c>
      <c r="D21" s="54" t="s">
        <v>231</v>
      </c>
      <c r="E21" s="6" t="s">
        <v>232</v>
      </c>
      <c r="F21" s="19">
        <v>31850138</v>
      </c>
      <c r="G21" s="24">
        <v>279691.99</v>
      </c>
      <c r="H21" s="24">
        <v>2.91</v>
      </c>
      <c r="I21" s="31"/>
      <c r="J21" s="31"/>
      <c r="K21" s="35"/>
    </row>
    <row r="22" spans="2:11" x14ac:dyDescent="0.25">
      <c r="B22" s="8" t="s">
        <v>84</v>
      </c>
      <c r="C22" s="57" t="s">
        <v>85</v>
      </c>
      <c r="D22" s="54" t="s">
        <v>86</v>
      </c>
      <c r="E22" s="6" t="s">
        <v>64</v>
      </c>
      <c r="F22" s="19">
        <v>48661495</v>
      </c>
      <c r="G22" s="24">
        <v>278733.03999999998</v>
      </c>
      <c r="H22" s="24">
        <v>2.9</v>
      </c>
      <c r="I22" s="31"/>
      <c r="J22" s="31"/>
      <c r="K22" s="35"/>
    </row>
    <row r="23" spans="2:11" x14ac:dyDescent="0.25">
      <c r="B23" s="8" t="s">
        <v>524</v>
      </c>
      <c r="C23" s="57" t="s">
        <v>525</v>
      </c>
      <c r="D23" s="54" t="s">
        <v>526</v>
      </c>
      <c r="E23" s="6" t="s">
        <v>60</v>
      </c>
      <c r="F23" s="19">
        <v>3458288</v>
      </c>
      <c r="G23" s="24">
        <v>247589.21</v>
      </c>
      <c r="H23" s="24">
        <v>2.58</v>
      </c>
      <c r="I23" s="31"/>
      <c r="J23" s="31"/>
      <c r="K23" s="35"/>
    </row>
    <row r="24" spans="2:11" x14ac:dyDescent="0.25">
      <c r="B24" s="8" t="s">
        <v>166</v>
      </c>
      <c r="C24" s="57" t="s">
        <v>167</v>
      </c>
      <c r="D24" s="54" t="s">
        <v>168</v>
      </c>
      <c r="E24" s="6" t="s">
        <v>114</v>
      </c>
      <c r="F24" s="19">
        <v>5852652</v>
      </c>
      <c r="G24" s="24">
        <v>196748.6</v>
      </c>
      <c r="H24" s="24">
        <v>2.0499999999999998</v>
      </c>
      <c r="I24" s="31"/>
      <c r="J24" s="31"/>
      <c r="K24" s="35"/>
    </row>
    <row r="25" spans="2:11" x14ac:dyDescent="0.25">
      <c r="B25" s="8" t="s">
        <v>80</v>
      </c>
      <c r="C25" s="57" t="s">
        <v>81</v>
      </c>
      <c r="D25" s="54" t="s">
        <v>82</v>
      </c>
      <c r="E25" s="6" t="s">
        <v>83</v>
      </c>
      <c r="F25" s="19">
        <v>12430608</v>
      </c>
      <c r="G25" s="24">
        <v>180709.96</v>
      </c>
      <c r="H25" s="24">
        <v>1.88</v>
      </c>
      <c r="I25" s="31"/>
      <c r="J25" s="31"/>
      <c r="K25" s="35"/>
    </row>
    <row r="26" spans="2:11" x14ac:dyDescent="0.25">
      <c r="B26" s="8" t="s">
        <v>94</v>
      </c>
      <c r="C26" s="57" t="s">
        <v>95</v>
      </c>
      <c r="D26" s="54" t="s">
        <v>96</v>
      </c>
      <c r="E26" s="6" t="s">
        <v>83</v>
      </c>
      <c r="F26" s="19">
        <v>1725521</v>
      </c>
      <c r="G26" s="24">
        <v>168872.43</v>
      </c>
      <c r="H26" s="24">
        <v>1.76</v>
      </c>
      <c r="I26" s="31"/>
      <c r="J26" s="31"/>
      <c r="K26" s="35"/>
    </row>
    <row r="27" spans="2:11" x14ac:dyDescent="0.25">
      <c r="B27" s="8" t="s">
        <v>111</v>
      </c>
      <c r="C27" s="57" t="s">
        <v>112</v>
      </c>
      <c r="D27" s="54" t="s">
        <v>113</v>
      </c>
      <c r="E27" s="6" t="s">
        <v>114</v>
      </c>
      <c r="F27" s="19">
        <v>5416989</v>
      </c>
      <c r="G27" s="24">
        <v>165142.32999999999</v>
      </c>
      <c r="H27" s="24">
        <v>1.72</v>
      </c>
      <c r="I27" s="31"/>
      <c r="J27" s="31"/>
      <c r="K27" s="35"/>
    </row>
    <row r="28" spans="2:11" x14ac:dyDescent="0.25">
      <c r="B28" s="8" t="s">
        <v>333</v>
      </c>
      <c r="C28" s="57" t="s">
        <v>334</v>
      </c>
      <c r="D28" s="54" t="s">
        <v>335</v>
      </c>
      <c r="E28" s="6" t="s">
        <v>53</v>
      </c>
      <c r="F28" s="19">
        <v>13739412</v>
      </c>
      <c r="G28" s="24">
        <v>163203.60999999999</v>
      </c>
      <c r="H28" s="24">
        <v>1.7</v>
      </c>
      <c r="I28" s="31"/>
      <c r="J28" s="31"/>
      <c r="K28" s="35"/>
    </row>
    <row r="29" spans="2:11" x14ac:dyDescent="0.25">
      <c r="B29" s="8" t="s">
        <v>233</v>
      </c>
      <c r="C29" s="57" t="s">
        <v>234</v>
      </c>
      <c r="D29" s="54" t="s">
        <v>235</v>
      </c>
      <c r="E29" s="6" t="s">
        <v>129</v>
      </c>
      <c r="F29" s="19">
        <v>14016388</v>
      </c>
      <c r="G29" s="24">
        <v>147368.29999999999</v>
      </c>
      <c r="H29" s="24">
        <v>1.53</v>
      </c>
      <c r="I29" s="31"/>
      <c r="J29" s="31"/>
      <c r="K29" s="35"/>
    </row>
    <row r="30" spans="2:11" x14ac:dyDescent="0.25">
      <c r="B30" s="8" t="s">
        <v>412</v>
      </c>
      <c r="C30" s="57" t="s">
        <v>413</v>
      </c>
      <c r="D30" s="54" t="s">
        <v>414</v>
      </c>
      <c r="E30" s="6" t="s">
        <v>83</v>
      </c>
      <c r="F30" s="19">
        <v>22853338</v>
      </c>
      <c r="G30" s="24">
        <v>136091.63</v>
      </c>
      <c r="H30" s="24">
        <v>1.42</v>
      </c>
      <c r="I30" s="31"/>
      <c r="J30" s="31"/>
      <c r="K30" s="35"/>
    </row>
    <row r="31" spans="2:11" x14ac:dyDescent="0.25">
      <c r="B31" s="8" t="s">
        <v>72</v>
      </c>
      <c r="C31" s="57" t="s">
        <v>73</v>
      </c>
      <c r="D31" s="54" t="s">
        <v>74</v>
      </c>
      <c r="E31" s="6" t="s">
        <v>75</v>
      </c>
      <c r="F31" s="19">
        <v>1499021</v>
      </c>
      <c r="G31" s="24">
        <v>124311.56</v>
      </c>
      <c r="H31" s="24">
        <v>1.29</v>
      </c>
      <c r="I31" s="31"/>
      <c r="J31" s="31"/>
      <c r="K31" s="35"/>
    </row>
    <row r="32" spans="2:11" x14ac:dyDescent="0.25">
      <c r="B32" s="8" t="s">
        <v>958</v>
      </c>
      <c r="C32" s="57" t="s">
        <v>959</v>
      </c>
      <c r="D32" s="54" t="s">
        <v>960</v>
      </c>
      <c r="E32" s="6" t="s">
        <v>60</v>
      </c>
      <c r="F32" s="19">
        <v>8064379</v>
      </c>
      <c r="G32" s="24">
        <v>123171.29</v>
      </c>
      <c r="H32" s="24">
        <v>1.28</v>
      </c>
      <c r="I32" s="31"/>
      <c r="J32" s="31"/>
      <c r="K32" s="35"/>
    </row>
    <row r="33" spans="2:11" x14ac:dyDescent="0.25">
      <c r="B33" s="8" t="s">
        <v>415</v>
      </c>
      <c r="C33" s="57" t="s">
        <v>416</v>
      </c>
      <c r="D33" s="54" t="s">
        <v>417</v>
      </c>
      <c r="E33" s="6" t="s">
        <v>191</v>
      </c>
      <c r="F33" s="19">
        <v>104713441</v>
      </c>
      <c r="G33" s="24">
        <v>117279.05</v>
      </c>
      <c r="H33" s="24">
        <v>1.22</v>
      </c>
      <c r="I33" s="31"/>
      <c r="J33" s="31"/>
      <c r="K33" s="35"/>
    </row>
    <row r="34" spans="2:11" x14ac:dyDescent="0.25">
      <c r="B34" s="8" t="s">
        <v>397</v>
      </c>
      <c r="C34" s="57" t="s">
        <v>398</v>
      </c>
      <c r="D34" s="54" t="s">
        <v>399</v>
      </c>
      <c r="E34" s="6" t="s">
        <v>294</v>
      </c>
      <c r="F34" s="19">
        <v>61683147</v>
      </c>
      <c r="G34" s="24">
        <v>116673.67</v>
      </c>
      <c r="H34" s="24">
        <v>1.21</v>
      </c>
      <c r="I34" s="31"/>
      <c r="J34" s="31"/>
      <c r="K34" s="35"/>
    </row>
    <row r="35" spans="2:11" x14ac:dyDescent="0.25">
      <c r="B35" s="8" t="s">
        <v>876</v>
      </c>
      <c r="C35" s="57" t="s">
        <v>705</v>
      </c>
      <c r="D35" s="54" t="s">
        <v>877</v>
      </c>
      <c r="E35" s="6" t="s">
        <v>64</v>
      </c>
      <c r="F35" s="19">
        <v>8461242</v>
      </c>
      <c r="G35" s="24">
        <v>116346.31</v>
      </c>
      <c r="H35" s="24">
        <v>1.21</v>
      </c>
      <c r="I35" s="31"/>
      <c r="J35" s="31"/>
      <c r="K35" s="35"/>
    </row>
    <row r="36" spans="2:11" x14ac:dyDescent="0.25">
      <c r="B36" s="8" t="s">
        <v>542</v>
      </c>
      <c r="C36" s="57" t="s">
        <v>543</v>
      </c>
      <c r="D36" s="54" t="s">
        <v>544</v>
      </c>
      <c r="E36" s="6" t="s">
        <v>294</v>
      </c>
      <c r="F36" s="19">
        <v>44372652</v>
      </c>
      <c r="G36" s="24">
        <v>113194.64</v>
      </c>
      <c r="H36" s="24">
        <v>1.18</v>
      </c>
      <c r="I36" s="31"/>
      <c r="J36" s="31"/>
      <c r="K36" s="35"/>
    </row>
    <row r="37" spans="2:11" x14ac:dyDescent="0.25">
      <c r="B37" s="8" t="s">
        <v>516</v>
      </c>
      <c r="C37" s="57" t="s">
        <v>517</v>
      </c>
      <c r="D37" s="54" t="s">
        <v>518</v>
      </c>
      <c r="E37" s="6" t="s">
        <v>118</v>
      </c>
      <c r="F37" s="19">
        <v>463040</v>
      </c>
      <c r="G37" s="24">
        <v>105957.21</v>
      </c>
      <c r="H37" s="24">
        <v>1.1000000000000001</v>
      </c>
      <c r="I37" s="31"/>
      <c r="J37" s="31"/>
      <c r="K37" s="35"/>
    </row>
    <row r="38" spans="2:11" x14ac:dyDescent="0.25">
      <c r="B38" s="8" t="s">
        <v>163</v>
      </c>
      <c r="C38" s="57" t="s">
        <v>164</v>
      </c>
      <c r="D38" s="54" t="s">
        <v>165</v>
      </c>
      <c r="E38" s="6" t="s">
        <v>53</v>
      </c>
      <c r="F38" s="19">
        <v>8220401</v>
      </c>
      <c r="G38" s="24">
        <v>92935.74</v>
      </c>
      <c r="H38" s="24">
        <v>0.97</v>
      </c>
      <c r="I38" s="31"/>
      <c r="J38" s="31"/>
      <c r="K38" s="35"/>
    </row>
    <row r="39" spans="2:11" x14ac:dyDescent="0.25">
      <c r="B39" s="8" t="s">
        <v>427</v>
      </c>
      <c r="C39" s="57" t="s">
        <v>428</v>
      </c>
      <c r="D39" s="54" t="s">
        <v>429</v>
      </c>
      <c r="E39" s="6" t="s">
        <v>53</v>
      </c>
      <c r="F39" s="19">
        <v>19236740</v>
      </c>
      <c r="G39" s="24">
        <v>74840.539999999994</v>
      </c>
      <c r="H39" s="24">
        <v>0.78</v>
      </c>
      <c r="I39" s="31"/>
      <c r="J39" s="31"/>
      <c r="K39" s="35"/>
    </row>
    <row r="40" spans="2:11" x14ac:dyDescent="0.25">
      <c r="C40" s="58" t="s">
        <v>39</v>
      </c>
      <c r="D40" s="54"/>
      <c r="E40" s="6"/>
      <c r="F40" s="19"/>
      <c r="G40" s="25">
        <v>9565488.9900000002</v>
      </c>
      <c r="H40" s="25">
        <v>99.59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10178.61</v>
      </c>
      <c r="H80" s="24">
        <v>0.11</v>
      </c>
      <c r="I80" s="31"/>
      <c r="J80" s="31"/>
      <c r="K80" s="35"/>
    </row>
    <row r="81" spans="1:54" x14ac:dyDescent="0.25">
      <c r="C81" s="58" t="s">
        <v>39</v>
      </c>
      <c r="D81" s="54"/>
      <c r="E81" s="6"/>
      <c r="F81" s="19"/>
      <c r="G81" s="25">
        <v>10178.61</v>
      </c>
      <c r="H81" s="25">
        <v>0.11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4772</v>
      </c>
      <c r="D84" s="54"/>
      <c r="E84" s="6"/>
      <c r="F84" s="19"/>
      <c r="G84" s="24" t="s">
        <v>2</v>
      </c>
      <c r="H84" s="24" t="s">
        <v>2</v>
      </c>
      <c r="I84" s="31"/>
      <c r="J84" s="31"/>
      <c r="K84" s="35"/>
      <c r="L84" s="3"/>
      <c r="AI84" s="3"/>
      <c r="AV84" s="3"/>
      <c r="AX84" s="3"/>
      <c r="BB84" s="3"/>
    </row>
    <row r="85" spans="1:54" x14ac:dyDescent="0.25">
      <c r="B85" s="8"/>
      <c r="C85" s="57" t="s">
        <v>40</v>
      </c>
      <c r="D85" s="54"/>
      <c r="E85" s="6"/>
      <c r="F85" s="19"/>
      <c r="G85" s="24">
        <v>28267.38</v>
      </c>
      <c r="H85" s="24">
        <v>0.3</v>
      </c>
      <c r="I85" s="31"/>
      <c r="J85" s="31"/>
      <c r="K85" s="35"/>
    </row>
    <row r="86" spans="1:54" x14ac:dyDescent="0.25">
      <c r="C86" s="58" t="s">
        <v>39</v>
      </c>
      <c r="D86" s="54"/>
      <c r="E86" s="6"/>
      <c r="F86" s="19"/>
      <c r="G86" s="25">
        <v>28267.38</v>
      </c>
      <c r="H86" s="25">
        <v>0.3</v>
      </c>
      <c r="I86" s="31"/>
      <c r="J86" s="31"/>
      <c r="K86" s="35"/>
    </row>
    <row r="87" spans="1:54" x14ac:dyDescent="0.25">
      <c r="C87" s="57"/>
      <c r="D87" s="54"/>
      <c r="E87" s="6"/>
      <c r="F87" s="19"/>
      <c r="G87" s="24"/>
      <c r="H87" s="24"/>
      <c r="I87" s="31"/>
      <c r="J87" s="31"/>
      <c r="K87" s="35"/>
    </row>
    <row r="88" spans="1:54" x14ac:dyDescent="0.25">
      <c r="C88" s="60" t="s">
        <v>41</v>
      </c>
      <c r="D88" s="55"/>
      <c r="E88" s="5"/>
      <c r="F88" s="20"/>
      <c r="G88" s="26">
        <v>9603934.9800000004</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5" t="s">
        <v>4843</v>
      </c>
      <c r="E98" s="85" t="s">
        <v>4844</v>
      </c>
      <c r="F98" s="86"/>
    </row>
    <row r="99" spans="3:6" x14ac:dyDescent="0.25">
      <c r="E99" s="2" t="s">
        <v>4875</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13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2127</v>
      </c>
      <c r="J2" s="38" t="s">
        <v>4586</v>
      </c>
    </row>
    <row r="3" spans="1:54" ht="16.5" x14ac:dyDescent="0.3">
      <c r="C3" s="1" t="s">
        <v>26</v>
      </c>
      <c r="D3" s="21" t="s">
        <v>2361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784</v>
      </c>
      <c r="C10" s="57" t="s">
        <v>785</v>
      </c>
      <c r="D10" s="54" t="s">
        <v>786</v>
      </c>
      <c r="E10" s="6" t="s">
        <v>114</v>
      </c>
      <c r="F10" s="19">
        <v>9400000</v>
      </c>
      <c r="G10" s="24">
        <v>72107.399999999994</v>
      </c>
      <c r="H10" s="24">
        <v>3.87</v>
      </c>
      <c r="I10" s="31"/>
      <c r="J10" s="31"/>
      <c r="K10" s="35"/>
    </row>
    <row r="11" spans="1:54" x14ac:dyDescent="0.25">
      <c r="B11" s="8" t="s">
        <v>884</v>
      </c>
      <c r="C11" s="57" t="s">
        <v>885</v>
      </c>
      <c r="D11" s="54" t="s">
        <v>886</v>
      </c>
      <c r="E11" s="6" t="s">
        <v>100</v>
      </c>
      <c r="F11" s="19">
        <v>4939842</v>
      </c>
      <c r="G11" s="24">
        <v>59174.37</v>
      </c>
      <c r="H11" s="24">
        <v>3.18</v>
      </c>
      <c r="I11" s="31"/>
      <c r="J11" s="31"/>
      <c r="K11" s="35"/>
    </row>
    <row r="12" spans="1:54" x14ac:dyDescent="0.25">
      <c r="B12" s="8" t="s">
        <v>2362</v>
      </c>
      <c r="C12" s="57" t="s">
        <v>2363</v>
      </c>
      <c r="D12" s="54" t="s">
        <v>2364</v>
      </c>
      <c r="E12" s="6" t="s">
        <v>805</v>
      </c>
      <c r="F12" s="19">
        <v>15000000</v>
      </c>
      <c r="G12" s="24">
        <v>55192.5</v>
      </c>
      <c r="H12" s="24">
        <v>2.96</v>
      </c>
      <c r="I12" s="31"/>
      <c r="J12" s="31"/>
      <c r="K12" s="35"/>
    </row>
    <row r="13" spans="1:54" x14ac:dyDescent="0.25">
      <c r="B13" s="8" t="s">
        <v>2365</v>
      </c>
      <c r="C13" s="57" t="s">
        <v>2366</v>
      </c>
      <c r="D13" s="54" t="s">
        <v>2367</v>
      </c>
      <c r="E13" s="6" t="s">
        <v>100</v>
      </c>
      <c r="F13" s="19">
        <v>10000000</v>
      </c>
      <c r="G13" s="24">
        <v>54160</v>
      </c>
      <c r="H13" s="24">
        <v>2.91</v>
      </c>
      <c r="I13" s="31"/>
      <c r="J13" s="31"/>
      <c r="K13" s="35"/>
    </row>
    <row r="14" spans="1:54" x14ac:dyDescent="0.25">
      <c r="B14" s="8" t="s">
        <v>342</v>
      </c>
      <c r="C14" s="57" t="s">
        <v>343</v>
      </c>
      <c r="D14" s="54" t="s">
        <v>344</v>
      </c>
      <c r="E14" s="6" t="s">
        <v>79</v>
      </c>
      <c r="F14" s="19">
        <v>12400869</v>
      </c>
      <c r="G14" s="24">
        <v>50440.53</v>
      </c>
      <c r="H14" s="24">
        <v>2.71</v>
      </c>
      <c r="I14" s="31"/>
      <c r="J14" s="31"/>
      <c r="K14" s="35"/>
    </row>
    <row r="15" spans="1:54" x14ac:dyDescent="0.25">
      <c r="B15" s="8" t="s">
        <v>914</v>
      </c>
      <c r="C15" s="57" t="s">
        <v>915</v>
      </c>
      <c r="D15" s="54" t="s">
        <v>916</v>
      </c>
      <c r="E15" s="6" t="s">
        <v>71</v>
      </c>
      <c r="F15" s="19">
        <v>9000000</v>
      </c>
      <c r="G15" s="24">
        <v>48289.5</v>
      </c>
      <c r="H15" s="24">
        <v>2.59</v>
      </c>
      <c r="I15" s="31"/>
      <c r="J15" s="31"/>
      <c r="K15" s="35"/>
    </row>
    <row r="16" spans="1:54" x14ac:dyDescent="0.25">
      <c r="B16" s="8" t="s">
        <v>787</v>
      </c>
      <c r="C16" s="57" t="s">
        <v>788</v>
      </c>
      <c r="D16" s="54" t="s">
        <v>789</v>
      </c>
      <c r="E16" s="6" t="s">
        <v>114</v>
      </c>
      <c r="F16" s="19">
        <v>17000000</v>
      </c>
      <c r="G16" s="24">
        <v>48025</v>
      </c>
      <c r="H16" s="24">
        <v>2.58</v>
      </c>
      <c r="I16" s="31"/>
      <c r="J16" s="31"/>
      <c r="K16" s="35"/>
    </row>
    <row r="17" spans="2:11" x14ac:dyDescent="0.25">
      <c r="B17" s="8" t="s">
        <v>327</v>
      </c>
      <c r="C17" s="57" t="s">
        <v>328</v>
      </c>
      <c r="D17" s="54" t="s">
        <v>329</v>
      </c>
      <c r="E17" s="6" t="s">
        <v>148</v>
      </c>
      <c r="F17" s="19">
        <v>50000000</v>
      </c>
      <c r="G17" s="24">
        <v>46850</v>
      </c>
      <c r="H17" s="24">
        <v>2.52</v>
      </c>
      <c r="I17" s="31"/>
      <c r="J17" s="31"/>
      <c r="K17" s="35"/>
    </row>
    <row r="18" spans="2:11" x14ac:dyDescent="0.25">
      <c r="B18" s="8" t="s">
        <v>775</v>
      </c>
      <c r="C18" s="57" t="s">
        <v>776</v>
      </c>
      <c r="D18" s="54" t="s">
        <v>777</v>
      </c>
      <c r="E18" s="6" t="s">
        <v>114</v>
      </c>
      <c r="F18" s="19">
        <v>5900000</v>
      </c>
      <c r="G18" s="24">
        <v>44250</v>
      </c>
      <c r="H18" s="24">
        <v>2.38</v>
      </c>
      <c r="I18" s="31"/>
      <c r="J18" s="31"/>
      <c r="K18" s="35"/>
    </row>
    <row r="19" spans="2:11" x14ac:dyDescent="0.25">
      <c r="B19" s="8" t="s">
        <v>832</v>
      </c>
      <c r="C19" s="57" t="s">
        <v>833</v>
      </c>
      <c r="D19" s="54" t="s">
        <v>834</v>
      </c>
      <c r="E19" s="6" t="s">
        <v>228</v>
      </c>
      <c r="F19" s="19">
        <v>2464798</v>
      </c>
      <c r="G19" s="24">
        <v>44058.26</v>
      </c>
      <c r="H19" s="24">
        <v>2.37</v>
      </c>
      <c r="I19" s="31"/>
      <c r="J19" s="31"/>
      <c r="K19" s="35"/>
    </row>
    <row r="20" spans="2:11" x14ac:dyDescent="0.25">
      <c r="B20" s="8" t="s">
        <v>539</v>
      </c>
      <c r="C20" s="57" t="s">
        <v>540</v>
      </c>
      <c r="D20" s="54" t="s">
        <v>541</v>
      </c>
      <c r="E20" s="6" t="s">
        <v>152</v>
      </c>
      <c r="F20" s="19">
        <v>3500000</v>
      </c>
      <c r="G20" s="24">
        <v>43365</v>
      </c>
      <c r="H20" s="24">
        <v>2.33</v>
      </c>
      <c r="I20" s="31"/>
      <c r="J20" s="31"/>
      <c r="K20" s="35"/>
    </row>
    <row r="21" spans="2:11" x14ac:dyDescent="0.25">
      <c r="B21" s="8" t="s">
        <v>763</v>
      </c>
      <c r="C21" s="57" t="s">
        <v>764</v>
      </c>
      <c r="D21" s="54" t="s">
        <v>765</v>
      </c>
      <c r="E21" s="6" t="s">
        <v>148</v>
      </c>
      <c r="F21" s="19">
        <v>9716991</v>
      </c>
      <c r="G21" s="24">
        <v>41695.61</v>
      </c>
      <c r="H21" s="24">
        <v>2.2400000000000002</v>
      </c>
      <c r="I21" s="31"/>
      <c r="J21" s="31"/>
      <c r="K21" s="35"/>
    </row>
    <row r="22" spans="2:11" x14ac:dyDescent="0.25">
      <c r="B22" s="8" t="s">
        <v>1524</v>
      </c>
      <c r="C22" s="57" t="s">
        <v>1525</v>
      </c>
      <c r="D22" s="54" t="s">
        <v>1526</v>
      </c>
      <c r="E22" s="6" t="s">
        <v>100</v>
      </c>
      <c r="F22" s="19">
        <v>23395569</v>
      </c>
      <c r="G22" s="24">
        <v>41129.410000000003</v>
      </c>
      <c r="H22" s="24">
        <v>2.21</v>
      </c>
      <c r="I22" s="31"/>
      <c r="J22" s="31"/>
      <c r="K22" s="35"/>
    </row>
    <row r="23" spans="2:11" x14ac:dyDescent="0.25">
      <c r="B23" s="8" t="s">
        <v>138</v>
      </c>
      <c r="C23" s="57" t="s">
        <v>139</v>
      </c>
      <c r="D23" s="54" t="s">
        <v>140</v>
      </c>
      <c r="E23" s="6" t="s">
        <v>100</v>
      </c>
      <c r="F23" s="19">
        <v>1185709</v>
      </c>
      <c r="G23" s="24">
        <v>40593.339999999997</v>
      </c>
      <c r="H23" s="24">
        <v>2.1800000000000002</v>
      </c>
      <c r="I23" s="31"/>
      <c r="J23" s="31"/>
      <c r="K23" s="35"/>
    </row>
    <row r="24" spans="2:11" x14ac:dyDescent="0.25">
      <c r="B24" s="8" t="s">
        <v>314</v>
      </c>
      <c r="C24" s="57" t="s">
        <v>315</v>
      </c>
      <c r="D24" s="54" t="s">
        <v>316</v>
      </c>
      <c r="E24" s="6" t="s">
        <v>114</v>
      </c>
      <c r="F24" s="19">
        <v>3140000</v>
      </c>
      <c r="G24" s="24">
        <v>38030.11</v>
      </c>
      <c r="H24" s="24">
        <v>2.04</v>
      </c>
      <c r="I24" s="31"/>
      <c r="J24" s="31"/>
      <c r="K24" s="35"/>
    </row>
    <row r="25" spans="2:11" x14ac:dyDescent="0.25">
      <c r="B25" s="8" t="s">
        <v>536</v>
      </c>
      <c r="C25" s="57" t="s">
        <v>537</v>
      </c>
      <c r="D25" s="54" t="s">
        <v>538</v>
      </c>
      <c r="E25" s="6" t="s">
        <v>148</v>
      </c>
      <c r="F25" s="19">
        <v>4400000</v>
      </c>
      <c r="G25" s="24">
        <v>37657.4</v>
      </c>
      <c r="H25" s="24">
        <v>2.02</v>
      </c>
      <c r="I25" s="31"/>
      <c r="J25" s="31"/>
      <c r="K25" s="35"/>
    </row>
    <row r="26" spans="2:11" x14ac:dyDescent="0.25">
      <c r="B26" s="8" t="s">
        <v>507</v>
      </c>
      <c r="C26" s="57" t="s">
        <v>508</v>
      </c>
      <c r="D26" s="54" t="s">
        <v>509</v>
      </c>
      <c r="E26" s="6" t="s">
        <v>100</v>
      </c>
      <c r="F26" s="19">
        <v>900000</v>
      </c>
      <c r="G26" s="24">
        <v>35785.800000000003</v>
      </c>
      <c r="H26" s="24">
        <v>1.92</v>
      </c>
      <c r="I26" s="31"/>
      <c r="J26" s="31"/>
      <c r="K26" s="35"/>
    </row>
    <row r="27" spans="2:11" x14ac:dyDescent="0.25">
      <c r="B27" s="8" t="s">
        <v>269</v>
      </c>
      <c r="C27" s="57" t="s">
        <v>270</v>
      </c>
      <c r="D27" s="54" t="s">
        <v>271</v>
      </c>
      <c r="E27" s="6" t="s">
        <v>71</v>
      </c>
      <c r="F27" s="19">
        <v>2700000</v>
      </c>
      <c r="G27" s="24">
        <v>34597.800000000003</v>
      </c>
      <c r="H27" s="24">
        <v>1.86</v>
      </c>
      <c r="I27" s="31"/>
      <c r="J27" s="31"/>
      <c r="K27" s="35"/>
    </row>
    <row r="28" spans="2:11" x14ac:dyDescent="0.25">
      <c r="B28" s="8" t="s">
        <v>2368</v>
      </c>
      <c r="C28" s="57" t="s">
        <v>2369</v>
      </c>
      <c r="D28" s="54" t="s">
        <v>2370</v>
      </c>
      <c r="E28" s="6" t="s">
        <v>304</v>
      </c>
      <c r="F28" s="19">
        <v>700000</v>
      </c>
      <c r="G28" s="24">
        <v>34217.050000000003</v>
      </c>
      <c r="H28" s="24">
        <v>1.84</v>
      </c>
      <c r="I28" s="31"/>
      <c r="J28" s="31"/>
      <c r="K28" s="35"/>
    </row>
    <row r="29" spans="2:11" x14ac:dyDescent="0.25">
      <c r="B29" s="8" t="s">
        <v>483</v>
      </c>
      <c r="C29" s="57" t="s">
        <v>484</v>
      </c>
      <c r="D29" s="54" t="s">
        <v>485</v>
      </c>
      <c r="E29" s="6" t="s">
        <v>100</v>
      </c>
      <c r="F29" s="19">
        <v>1441399</v>
      </c>
      <c r="G29" s="24">
        <v>32870.379999999997</v>
      </c>
      <c r="H29" s="24">
        <v>1.76</v>
      </c>
      <c r="I29" s="31"/>
      <c r="J29" s="31"/>
      <c r="K29" s="35"/>
    </row>
    <row r="30" spans="2:11" x14ac:dyDescent="0.25">
      <c r="B30" s="8" t="s">
        <v>169</v>
      </c>
      <c r="C30" s="57" t="s">
        <v>170</v>
      </c>
      <c r="D30" s="54" t="s">
        <v>171</v>
      </c>
      <c r="E30" s="6" t="s">
        <v>172</v>
      </c>
      <c r="F30" s="19">
        <v>2370000</v>
      </c>
      <c r="G30" s="24">
        <v>32550.77</v>
      </c>
      <c r="H30" s="24">
        <v>1.75</v>
      </c>
      <c r="I30" s="31"/>
      <c r="J30" s="31"/>
      <c r="K30" s="35"/>
    </row>
    <row r="31" spans="2:11" x14ac:dyDescent="0.25">
      <c r="B31" s="8" t="s">
        <v>246</v>
      </c>
      <c r="C31" s="57" t="s">
        <v>247</v>
      </c>
      <c r="D31" s="54" t="s">
        <v>248</v>
      </c>
      <c r="E31" s="6" t="s">
        <v>125</v>
      </c>
      <c r="F31" s="19">
        <v>259199</v>
      </c>
      <c r="G31" s="24">
        <v>31524.95</v>
      </c>
      <c r="H31" s="24">
        <v>1.69</v>
      </c>
      <c r="I31" s="31"/>
      <c r="J31" s="31"/>
      <c r="K31" s="35"/>
    </row>
    <row r="32" spans="2:11" x14ac:dyDescent="0.25">
      <c r="B32" s="8" t="s">
        <v>1932</v>
      </c>
      <c r="C32" s="57" t="s">
        <v>1933</v>
      </c>
      <c r="D32" s="54" t="s">
        <v>1934</v>
      </c>
      <c r="E32" s="6" t="s">
        <v>304</v>
      </c>
      <c r="F32" s="19">
        <v>700000</v>
      </c>
      <c r="G32" s="24">
        <v>31514</v>
      </c>
      <c r="H32" s="24">
        <v>1.69</v>
      </c>
      <c r="I32" s="31"/>
      <c r="J32" s="31"/>
      <c r="K32" s="35"/>
    </row>
    <row r="33" spans="2:11" x14ac:dyDescent="0.25">
      <c r="B33" s="8" t="s">
        <v>2371</v>
      </c>
      <c r="C33" s="57" t="s">
        <v>2372</v>
      </c>
      <c r="D33" s="54" t="s">
        <v>2373</v>
      </c>
      <c r="E33" s="6" t="s">
        <v>125</v>
      </c>
      <c r="F33" s="19">
        <v>3753760</v>
      </c>
      <c r="G33" s="24">
        <v>31398.33</v>
      </c>
      <c r="H33" s="24">
        <v>1.69</v>
      </c>
      <c r="I33" s="31"/>
      <c r="J33" s="31"/>
      <c r="K33" s="35"/>
    </row>
    <row r="34" spans="2:11" x14ac:dyDescent="0.25">
      <c r="B34" s="8" t="s">
        <v>1000</v>
      </c>
      <c r="C34" s="57" t="s">
        <v>1001</v>
      </c>
      <c r="D34" s="54" t="s">
        <v>1002</v>
      </c>
      <c r="E34" s="6" t="s">
        <v>64</v>
      </c>
      <c r="F34" s="19">
        <v>11000000</v>
      </c>
      <c r="G34" s="24">
        <v>31267.5</v>
      </c>
      <c r="H34" s="24">
        <v>1.68</v>
      </c>
      <c r="I34" s="31"/>
      <c r="J34" s="31"/>
      <c r="K34" s="35"/>
    </row>
    <row r="35" spans="2:11" x14ac:dyDescent="0.25">
      <c r="B35" s="8" t="s">
        <v>2079</v>
      </c>
      <c r="C35" s="57" t="s">
        <v>2080</v>
      </c>
      <c r="D35" s="54" t="s">
        <v>2081</v>
      </c>
      <c r="E35" s="6" t="s">
        <v>294</v>
      </c>
      <c r="F35" s="19">
        <v>76269831</v>
      </c>
      <c r="G35" s="24">
        <v>31194.36</v>
      </c>
      <c r="H35" s="24">
        <v>1.67</v>
      </c>
      <c r="I35" s="31"/>
      <c r="J35" s="31"/>
      <c r="K35" s="35"/>
    </row>
    <row r="36" spans="2:11" x14ac:dyDescent="0.25">
      <c r="B36" s="8" t="s">
        <v>1777</v>
      </c>
      <c r="C36" s="57" t="s">
        <v>1778</v>
      </c>
      <c r="D36" s="54" t="s">
        <v>1779</v>
      </c>
      <c r="E36" s="6" t="s">
        <v>64</v>
      </c>
      <c r="F36" s="19">
        <v>24000000</v>
      </c>
      <c r="G36" s="24">
        <v>30552</v>
      </c>
      <c r="H36" s="24">
        <v>1.64</v>
      </c>
      <c r="I36" s="31"/>
      <c r="J36" s="31"/>
      <c r="K36" s="35"/>
    </row>
    <row r="37" spans="2:11" x14ac:dyDescent="0.25">
      <c r="B37" s="8" t="s">
        <v>926</v>
      </c>
      <c r="C37" s="57" t="s">
        <v>927</v>
      </c>
      <c r="D37" s="54" t="s">
        <v>928</v>
      </c>
      <c r="E37" s="6" t="s">
        <v>60</v>
      </c>
      <c r="F37" s="19">
        <v>7700000</v>
      </c>
      <c r="G37" s="24">
        <v>30199.4</v>
      </c>
      <c r="H37" s="24">
        <v>1.62</v>
      </c>
      <c r="I37" s="31"/>
      <c r="J37" s="31"/>
      <c r="K37" s="35"/>
    </row>
    <row r="38" spans="2:11" x14ac:dyDescent="0.25">
      <c r="B38" s="8" t="s">
        <v>2076</v>
      </c>
      <c r="C38" s="57" t="s">
        <v>2077</v>
      </c>
      <c r="D38" s="54" t="s">
        <v>2078</v>
      </c>
      <c r="E38" s="6" t="s">
        <v>71</v>
      </c>
      <c r="F38" s="19">
        <v>4500000</v>
      </c>
      <c r="G38" s="24">
        <v>27319.5</v>
      </c>
      <c r="H38" s="24">
        <v>1.47</v>
      </c>
      <c r="I38" s="31"/>
      <c r="J38" s="31"/>
      <c r="K38" s="35"/>
    </row>
    <row r="39" spans="2:11" x14ac:dyDescent="0.25">
      <c r="B39" s="8" t="s">
        <v>348</v>
      </c>
      <c r="C39" s="57" t="s">
        <v>349</v>
      </c>
      <c r="D39" s="54" t="s">
        <v>350</v>
      </c>
      <c r="E39" s="6" t="s">
        <v>118</v>
      </c>
      <c r="F39" s="19">
        <v>2941554</v>
      </c>
      <c r="G39" s="24">
        <v>27109.360000000001</v>
      </c>
      <c r="H39" s="24">
        <v>1.46</v>
      </c>
      <c r="I39" s="31"/>
      <c r="J39" s="31"/>
      <c r="K39" s="35"/>
    </row>
    <row r="40" spans="2:11" x14ac:dyDescent="0.25">
      <c r="B40" s="8" t="s">
        <v>778</v>
      </c>
      <c r="C40" s="57" t="s">
        <v>779</v>
      </c>
      <c r="D40" s="54" t="s">
        <v>780</v>
      </c>
      <c r="E40" s="6" t="s">
        <v>114</v>
      </c>
      <c r="F40" s="19">
        <v>370000</v>
      </c>
      <c r="G40" s="24">
        <v>23650.59</v>
      </c>
      <c r="H40" s="24">
        <v>1.27</v>
      </c>
      <c r="I40" s="31"/>
      <c r="J40" s="31"/>
      <c r="K40" s="35"/>
    </row>
    <row r="41" spans="2:11" x14ac:dyDescent="0.25">
      <c r="B41" s="8" t="s">
        <v>994</v>
      </c>
      <c r="C41" s="57" t="s">
        <v>995</v>
      </c>
      <c r="D41" s="54" t="s">
        <v>996</v>
      </c>
      <c r="E41" s="6" t="s">
        <v>304</v>
      </c>
      <c r="F41" s="19">
        <v>4400000</v>
      </c>
      <c r="G41" s="24">
        <v>23595</v>
      </c>
      <c r="H41" s="24">
        <v>1.27</v>
      </c>
      <c r="I41" s="31"/>
      <c r="J41" s="31"/>
      <c r="K41" s="35"/>
    </row>
    <row r="42" spans="2:11" x14ac:dyDescent="0.25">
      <c r="B42" s="8" t="s">
        <v>2374</v>
      </c>
      <c r="C42" s="57" t="s">
        <v>2375</v>
      </c>
      <c r="D42" s="54" t="s">
        <v>2376</v>
      </c>
      <c r="E42" s="6" t="s">
        <v>2377</v>
      </c>
      <c r="F42" s="19">
        <v>681404</v>
      </c>
      <c r="G42" s="24">
        <v>23580.67</v>
      </c>
      <c r="H42" s="24">
        <v>1.27</v>
      </c>
      <c r="I42" s="31"/>
      <c r="J42" s="31"/>
      <c r="K42" s="35"/>
    </row>
    <row r="43" spans="2:11" x14ac:dyDescent="0.25">
      <c r="B43" s="8" t="s">
        <v>434</v>
      </c>
      <c r="C43" s="57" t="s">
        <v>435</v>
      </c>
      <c r="D43" s="54" t="s">
        <v>436</v>
      </c>
      <c r="E43" s="6" t="s">
        <v>304</v>
      </c>
      <c r="F43" s="19">
        <v>4945548</v>
      </c>
      <c r="G43" s="24">
        <v>22482.46</v>
      </c>
      <c r="H43" s="24">
        <v>1.21</v>
      </c>
      <c r="I43" s="31"/>
      <c r="J43" s="31"/>
      <c r="K43" s="35"/>
    </row>
    <row r="44" spans="2:11" x14ac:dyDescent="0.25">
      <c r="B44" s="8" t="s">
        <v>793</v>
      </c>
      <c r="C44" s="57" t="s">
        <v>794</v>
      </c>
      <c r="D44" s="54" t="s">
        <v>795</v>
      </c>
      <c r="E44" s="6" t="s">
        <v>118</v>
      </c>
      <c r="F44" s="19">
        <v>3672376</v>
      </c>
      <c r="G44" s="24">
        <v>21446.68</v>
      </c>
      <c r="H44" s="24">
        <v>1.1499999999999999</v>
      </c>
      <c r="I44" s="31"/>
      <c r="J44" s="31"/>
      <c r="K44" s="35"/>
    </row>
    <row r="45" spans="2:11" x14ac:dyDescent="0.25">
      <c r="B45" s="8" t="s">
        <v>159</v>
      </c>
      <c r="C45" s="57" t="s">
        <v>160</v>
      </c>
      <c r="D45" s="54" t="s">
        <v>161</v>
      </c>
      <c r="E45" s="6" t="s">
        <v>162</v>
      </c>
      <c r="F45" s="19">
        <v>3435013</v>
      </c>
      <c r="G45" s="24">
        <v>19758.189999999999</v>
      </c>
      <c r="H45" s="24">
        <v>1.06</v>
      </c>
      <c r="I45" s="31"/>
      <c r="J45" s="31"/>
      <c r="K45" s="35"/>
    </row>
    <row r="46" spans="2:11" x14ac:dyDescent="0.25">
      <c r="B46" s="8" t="s">
        <v>1853</v>
      </c>
      <c r="C46" s="57" t="s">
        <v>1854</v>
      </c>
      <c r="D46" s="54" t="s">
        <v>1855</v>
      </c>
      <c r="E46" s="6" t="s">
        <v>75</v>
      </c>
      <c r="F46" s="19">
        <v>13992440</v>
      </c>
      <c r="G46" s="24">
        <v>19715.349999999999</v>
      </c>
      <c r="H46" s="24">
        <v>1.06</v>
      </c>
      <c r="I46" s="31"/>
      <c r="J46" s="31"/>
      <c r="K46" s="35"/>
    </row>
    <row r="47" spans="2:11" x14ac:dyDescent="0.25">
      <c r="B47" s="8" t="s">
        <v>2378</v>
      </c>
      <c r="C47" s="57" t="s">
        <v>2379</v>
      </c>
      <c r="D47" s="54" t="s">
        <v>2380</v>
      </c>
      <c r="E47" s="6" t="s">
        <v>100</v>
      </c>
      <c r="F47" s="19">
        <v>850795</v>
      </c>
      <c r="G47" s="24">
        <v>19331.759999999998</v>
      </c>
      <c r="H47" s="24">
        <v>1.04</v>
      </c>
      <c r="I47" s="31"/>
      <c r="J47" s="31"/>
      <c r="K47" s="35"/>
    </row>
    <row r="48" spans="2:11" x14ac:dyDescent="0.25">
      <c r="B48" s="8" t="s">
        <v>2381</v>
      </c>
      <c r="C48" s="57" t="s">
        <v>2382</v>
      </c>
      <c r="D48" s="54" t="s">
        <v>2383</v>
      </c>
      <c r="E48" s="6" t="s">
        <v>71</v>
      </c>
      <c r="F48" s="19">
        <v>7724294</v>
      </c>
      <c r="G48" s="24">
        <v>18692.79</v>
      </c>
      <c r="H48" s="24">
        <v>1</v>
      </c>
      <c r="I48" s="31"/>
      <c r="J48" s="31"/>
      <c r="K48" s="35"/>
    </row>
    <row r="49" spans="2:11" x14ac:dyDescent="0.25">
      <c r="B49" s="8" t="s">
        <v>387</v>
      </c>
      <c r="C49" s="57" t="s">
        <v>388</v>
      </c>
      <c r="D49" s="54" t="s">
        <v>389</v>
      </c>
      <c r="E49" s="6" t="s">
        <v>79</v>
      </c>
      <c r="F49" s="19">
        <v>8420840</v>
      </c>
      <c r="G49" s="24">
        <v>18466.900000000001</v>
      </c>
      <c r="H49" s="24">
        <v>0.99</v>
      </c>
      <c r="I49" s="31"/>
      <c r="J49" s="31"/>
      <c r="K49" s="35"/>
    </row>
    <row r="50" spans="2:11" x14ac:dyDescent="0.25">
      <c r="B50" s="8" t="s">
        <v>772</v>
      </c>
      <c r="C50" s="57" t="s">
        <v>773</v>
      </c>
      <c r="D50" s="54" t="s">
        <v>774</v>
      </c>
      <c r="E50" s="6" t="s">
        <v>152</v>
      </c>
      <c r="F50" s="19">
        <v>1605942</v>
      </c>
      <c r="G50" s="24">
        <v>18257.95</v>
      </c>
      <c r="H50" s="24">
        <v>0.98</v>
      </c>
      <c r="I50" s="31"/>
      <c r="J50" s="31"/>
      <c r="K50" s="35"/>
    </row>
    <row r="51" spans="2:11" x14ac:dyDescent="0.25">
      <c r="B51" s="8" t="s">
        <v>1009</v>
      </c>
      <c r="C51" s="57" t="s">
        <v>1010</v>
      </c>
      <c r="D51" s="54" t="s">
        <v>1011</v>
      </c>
      <c r="E51" s="6" t="s">
        <v>304</v>
      </c>
      <c r="F51" s="19">
        <v>2016798</v>
      </c>
      <c r="G51" s="24">
        <v>17543.12</v>
      </c>
      <c r="H51" s="24">
        <v>0.94</v>
      </c>
      <c r="I51" s="31"/>
      <c r="J51" s="31"/>
      <c r="K51" s="35"/>
    </row>
    <row r="52" spans="2:11" x14ac:dyDescent="0.25">
      <c r="B52" s="8" t="s">
        <v>1861</v>
      </c>
      <c r="C52" s="57" t="s">
        <v>1862</v>
      </c>
      <c r="D52" s="54" t="s">
        <v>1863</v>
      </c>
      <c r="E52" s="6" t="s">
        <v>152</v>
      </c>
      <c r="F52" s="19">
        <v>749336</v>
      </c>
      <c r="G52" s="24">
        <v>16574.189999999999</v>
      </c>
      <c r="H52" s="24">
        <v>0.89</v>
      </c>
      <c r="I52" s="31"/>
      <c r="J52" s="31"/>
      <c r="K52" s="35"/>
    </row>
    <row r="53" spans="2:11" x14ac:dyDescent="0.25">
      <c r="B53" s="8" t="s">
        <v>285</v>
      </c>
      <c r="C53" s="57" t="s">
        <v>286</v>
      </c>
      <c r="D53" s="54" t="s">
        <v>287</v>
      </c>
      <c r="E53" s="6" t="s">
        <v>114</v>
      </c>
      <c r="F53" s="19">
        <v>1800000</v>
      </c>
      <c r="G53" s="24">
        <v>16362</v>
      </c>
      <c r="H53" s="24">
        <v>0.88</v>
      </c>
      <c r="I53" s="31"/>
      <c r="J53" s="31"/>
      <c r="K53" s="35"/>
    </row>
    <row r="54" spans="2:11" x14ac:dyDescent="0.25">
      <c r="B54" s="8" t="s">
        <v>126</v>
      </c>
      <c r="C54" s="57" t="s">
        <v>127</v>
      </c>
      <c r="D54" s="54" t="s">
        <v>128</v>
      </c>
      <c r="E54" s="6" t="s">
        <v>129</v>
      </c>
      <c r="F54" s="19">
        <v>384704</v>
      </c>
      <c r="G54" s="24">
        <v>13786.25</v>
      </c>
      <c r="H54" s="24">
        <v>0.74</v>
      </c>
      <c r="I54" s="31"/>
      <c r="J54" s="31"/>
      <c r="K54" s="35"/>
    </row>
    <row r="55" spans="2:11" x14ac:dyDescent="0.25">
      <c r="B55" s="8" t="s">
        <v>2348</v>
      </c>
      <c r="C55" s="57" t="s">
        <v>2349</v>
      </c>
      <c r="D55" s="54" t="s">
        <v>2350</v>
      </c>
      <c r="E55" s="6" t="s">
        <v>71</v>
      </c>
      <c r="F55" s="19">
        <v>11686968</v>
      </c>
      <c r="G55" s="24">
        <v>13434.17</v>
      </c>
      <c r="H55" s="24">
        <v>0.72</v>
      </c>
      <c r="I55" s="31"/>
      <c r="J55" s="31"/>
      <c r="K55" s="35"/>
    </row>
    <row r="56" spans="2:11" x14ac:dyDescent="0.25">
      <c r="B56" s="8" t="s">
        <v>1757</v>
      </c>
      <c r="C56" s="57" t="s">
        <v>1758</v>
      </c>
      <c r="D56" s="54" t="s">
        <v>1759</v>
      </c>
      <c r="E56" s="6" t="s">
        <v>386</v>
      </c>
      <c r="F56" s="19">
        <v>4406880</v>
      </c>
      <c r="G56" s="24">
        <v>12535.37</v>
      </c>
      <c r="H56" s="24">
        <v>0.67</v>
      </c>
      <c r="I56" s="31"/>
      <c r="J56" s="31"/>
      <c r="K56" s="35"/>
    </row>
    <row r="57" spans="2:11" x14ac:dyDescent="0.25">
      <c r="B57" s="8" t="s">
        <v>262</v>
      </c>
      <c r="C57" s="57" t="s">
        <v>263</v>
      </c>
      <c r="D57" s="54" t="s">
        <v>264</v>
      </c>
      <c r="E57" s="6" t="s">
        <v>75</v>
      </c>
      <c r="F57" s="19">
        <v>3303600</v>
      </c>
      <c r="G57" s="24">
        <v>11597.29</v>
      </c>
      <c r="H57" s="24">
        <v>0.62</v>
      </c>
      <c r="I57" s="31"/>
      <c r="J57" s="31"/>
      <c r="K57" s="35"/>
    </row>
    <row r="58" spans="2:11" x14ac:dyDescent="0.25">
      <c r="B58" s="8" t="s">
        <v>2039</v>
      </c>
      <c r="C58" s="57" t="s">
        <v>2040</v>
      </c>
      <c r="D58" s="54" t="s">
        <v>2041</v>
      </c>
      <c r="E58" s="6" t="s">
        <v>133</v>
      </c>
      <c r="F58" s="19">
        <v>8482489</v>
      </c>
      <c r="G58" s="24">
        <v>10781.24</v>
      </c>
      <c r="H58" s="24">
        <v>0.57999999999999996</v>
      </c>
      <c r="I58" s="31"/>
      <c r="J58" s="31"/>
      <c r="K58" s="35"/>
    </row>
    <row r="59" spans="2:11" x14ac:dyDescent="0.25">
      <c r="B59" s="8" t="s">
        <v>838</v>
      </c>
      <c r="C59" s="57" t="s">
        <v>839</v>
      </c>
      <c r="D59" s="54" t="s">
        <v>840</v>
      </c>
      <c r="E59" s="6" t="s">
        <v>228</v>
      </c>
      <c r="F59" s="19">
        <v>1402296</v>
      </c>
      <c r="G59" s="24">
        <v>9244.64</v>
      </c>
      <c r="H59" s="24">
        <v>0.5</v>
      </c>
      <c r="I59" s="31"/>
      <c r="J59" s="31"/>
      <c r="K59" s="35"/>
    </row>
    <row r="60" spans="2:11" x14ac:dyDescent="0.25">
      <c r="B60" s="8" t="s">
        <v>1003</v>
      </c>
      <c r="C60" s="57" t="s">
        <v>1004</v>
      </c>
      <c r="D60" s="54" t="s">
        <v>1005</v>
      </c>
      <c r="E60" s="6" t="s">
        <v>114</v>
      </c>
      <c r="F60" s="19">
        <v>570000</v>
      </c>
      <c r="G60" s="24">
        <v>8658.59</v>
      </c>
      <c r="H60" s="24">
        <v>0.46</v>
      </c>
      <c r="I60" s="31"/>
      <c r="J60" s="31"/>
      <c r="K60" s="35"/>
    </row>
    <row r="61" spans="2:11" x14ac:dyDescent="0.25">
      <c r="B61" s="8" t="s">
        <v>2384</v>
      </c>
      <c r="C61" s="57" t="s">
        <v>2385</v>
      </c>
      <c r="D61" s="54" t="s">
        <v>2386</v>
      </c>
      <c r="E61" s="6" t="s">
        <v>162</v>
      </c>
      <c r="F61" s="19">
        <v>10000000</v>
      </c>
      <c r="G61" s="24">
        <v>7215</v>
      </c>
      <c r="H61" s="24">
        <v>0.39</v>
      </c>
      <c r="I61" s="31"/>
      <c r="J61" s="31"/>
      <c r="K61" s="35"/>
    </row>
    <row r="62" spans="2:11" x14ac:dyDescent="0.25">
      <c r="B62" s="8" t="s">
        <v>2387</v>
      </c>
      <c r="C62" s="57" t="s">
        <v>2388</v>
      </c>
      <c r="D62" s="54" t="s">
        <v>2389</v>
      </c>
      <c r="E62" s="6" t="s">
        <v>133</v>
      </c>
      <c r="F62" s="19">
        <v>698621</v>
      </c>
      <c r="G62" s="24">
        <v>6049.71</v>
      </c>
      <c r="H62" s="24">
        <v>0.32</v>
      </c>
      <c r="I62" s="31"/>
      <c r="J62" s="31"/>
      <c r="K62" s="35"/>
    </row>
    <row r="63" spans="2:11" x14ac:dyDescent="0.25">
      <c r="B63" s="8" t="s">
        <v>2390</v>
      </c>
      <c r="C63" s="57" t="s">
        <v>2391</v>
      </c>
      <c r="D63" s="54" t="s">
        <v>2392</v>
      </c>
      <c r="E63" s="6" t="s">
        <v>118</v>
      </c>
      <c r="F63" s="19">
        <v>188924</v>
      </c>
      <c r="G63" s="24">
        <v>2803.73</v>
      </c>
      <c r="H63" s="24">
        <v>0.15</v>
      </c>
      <c r="I63" s="31"/>
      <c r="J63" s="31"/>
      <c r="K63" s="35"/>
    </row>
    <row r="64" spans="2:11" x14ac:dyDescent="0.25">
      <c r="C64" s="58" t="s">
        <v>39</v>
      </c>
      <c r="D64" s="54"/>
      <c r="E64" s="6"/>
      <c r="F64" s="19"/>
      <c r="G64" s="25">
        <f>SUM(XDO_?FINAL_MV?239?)</f>
        <v>1582683.2700000003</v>
      </c>
      <c r="H64" s="25">
        <f>SUM(XDO_?FINAL_PER_NET?239?)</f>
        <v>84.989999999999981</v>
      </c>
      <c r="I64" s="31"/>
      <c r="J64" s="31"/>
      <c r="K64" s="35"/>
    </row>
    <row r="65" spans="2:11" x14ac:dyDescent="0.25">
      <c r="C65" s="57"/>
      <c r="D65" s="54"/>
      <c r="E65" s="6"/>
      <c r="F65" s="19"/>
      <c r="G65" s="24"/>
      <c r="H65" s="24"/>
      <c r="I65" s="31"/>
      <c r="J65" s="31"/>
      <c r="K65" s="35"/>
    </row>
    <row r="66" spans="2:11" x14ac:dyDescent="0.25">
      <c r="C66" s="59" t="s">
        <v>3</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4</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5</v>
      </c>
      <c r="D70" s="54"/>
      <c r="E70" s="6"/>
      <c r="F70" s="19"/>
      <c r="G70" s="24"/>
      <c r="H70" s="24"/>
      <c r="I70" s="31"/>
      <c r="J70" s="31"/>
      <c r="K70" s="35"/>
    </row>
    <row r="71" spans="2:11" x14ac:dyDescent="0.25">
      <c r="C71" s="57"/>
      <c r="D71" s="54"/>
      <c r="E71" s="6"/>
      <c r="F71" s="19"/>
      <c r="G71" s="24"/>
      <c r="H71" s="24"/>
      <c r="I71" s="31"/>
      <c r="J71" s="31"/>
      <c r="K71" s="35"/>
    </row>
    <row r="72" spans="2:11" x14ac:dyDescent="0.25">
      <c r="C72" s="58" t="s">
        <v>6</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7</v>
      </c>
      <c r="D74" s="54"/>
      <c r="E74" s="6"/>
      <c r="F74" s="19"/>
      <c r="G74" s="24"/>
      <c r="H74" s="24"/>
      <c r="I74" s="31"/>
      <c r="J74" s="31"/>
      <c r="K74" s="35"/>
    </row>
    <row r="75" spans="2:11" x14ac:dyDescent="0.25">
      <c r="B75" s="8" t="s">
        <v>862</v>
      </c>
      <c r="C75" s="57" t="s">
        <v>863</v>
      </c>
      <c r="D75" s="54" t="s">
        <v>864</v>
      </c>
      <c r="E75" s="6" t="s">
        <v>4801</v>
      </c>
      <c r="F75" s="19">
        <v>10000000</v>
      </c>
      <c r="G75" s="24">
        <v>1686.33</v>
      </c>
      <c r="H75" s="24">
        <v>0.09</v>
      </c>
      <c r="I75" s="83">
        <v>8.39</v>
      </c>
      <c r="J75" s="31"/>
      <c r="K75" s="35" t="s">
        <v>4802</v>
      </c>
    </row>
    <row r="76" spans="2:11" x14ac:dyDescent="0.25">
      <c r="C76" s="58" t="s">
        <v>39</v>
      </c>
      <c r="D76" s="54"/>
      <c r="E76" s="6"/>
      <c r="F76" s="19"/>
      <c r="G76" s="25">
        <v>1686.33</v>
      </c>
      <c r="H76" s="25">
        <v>0.09</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248632.47</v>
      </c>
      <c r="H106" s="24">
        <v>13.35</v>
      </c>
      <c r="I106" s="31"/>
      <c r="J106" s="31"/>
      <c r="K106" s="35"/>
    </row>
    <row r="107" spans="1:54" x14ac:dyDescent="0.25">
      <c r="C107" s="58" t="s">
        <v>39</v>
      </c>
      <c r="D107" s="54"/>
      <c r="E107" s="6"/>
      <c r="F107" s="19"/>
      <c r="G107" s="25">
        <v>248632.47</v>
      </c>
      <c r="H107" s="25">
        <v>13.35</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4772</v>
      </c>
      <c r="D110" s="54"/>
      <c r="E110" s="6"/>
      <c r="F110" s="19"/>
      <c r="G110" s="24">
        <v>32500</v>
      </c>
      <c r="H110" s="24">
        <v>1.75</v>
      </c>
      <c r="I110" s="31"/>
      <c r="J110" s="31"/>
      <c r="K110" s="35"/>
      <c r="L110" s="3"/>
      <c r="AI110" s="3"/>
      <c r="AV110" s="3"/>
      <c r="AX110" s="3"/>
      <c r="BB110" s="3"/>
    </row>
    <row r="111" spans="1:54" x14ac:dyDescent="0.25">
      <c r="B111" s="8"/>
      <c r="C111" s="57" t="s">
        <v>40</v>
      </c>
      <c r="D111" s="54"/>
      <c r="E111" s="6"/>
      <c r="F111" s="19"/>
      <c r="G111" s="24">
        <v>-3048.2200000000012</v>
      </c>
      <c r="H111" s="24">
        <v>-0.17999999999999994</v>
      </c>
      <c r="I111" s="31"/>
      <c r="J111" s="31"/>
      <c r="K111" s="35"/>
    </row>
    <row r="112" spans="1:54" x14ac:dyDescent="0.25">
      <c r="C112" s="58" t="s">
        <v>39</v>
      </c>
      <c r="D112" s="54"/>
      <c r="E112" s="6"/>
      <c r="F112" s="19"/>
      <c r="G112" s="25">
        <v>29451.78</v>
      </c>
      <c r="H112" s="25">
        <v>1.57</v>
      </c>
      <c r="I112" s="31"/>
      <c r="J112" s="31"/>
      <c r="K112" s="35"/>
    </row>
    <row r="113" spans="2:11" x14ac:dyDescent="0.25">
      <c r="C113" s="57"/>
      <c r="D113" s="54"/>
      <c r="E113" s="6"/>
      <c r="F113" s="19"/>
      <c r="G113" s="24"/>
      <c r="H113" s="24"/>
      <c r="I113" s="31"/>
      <c r="J113" s="31"/>
      <c r="K113" s="35"/>
    </row>
    <row r="114" spans="2:11" x14ac:dyDescent="0.25">
      <c r="C114" s="60" t="s">
        <v>41</v>
      </c>
      <c r="D114" s="55"/>
      <c r="E114" s="5"/>
      <c r="F114" s="20"/>
      <c r="G114" s="26">
        <v>1862453.85</v>
      </c>
      <c r="H114" s="26">
        <v>99.999999999999986</v>
      </c>
      <c r="I114" s="32"/>
      <c r="J114" s="32"/>
      <c r="K114" s="36"/>
    </row>
    <row r="116" spans="2:11" s="50" customFormat="1" ht="15.75" x14ac:dyDescent="0.3">
      <c r="C116" s="50" t="s">
        <v>4598</v>
      </c>
      <c r="F116" s="51"/>
      <c r="G116" s="51"/>
      <c r="H116" s="51"/>
    </row>
    <row r="117" spans="2:11" s="42" customFormat="1" ht="27" x14ac:dyDescent="0.25">
      <c r="B117" s="43"/>
      <c r="C117" s="43" t="s">
        <v>4593</v>
      </c>
      <c r="D117" s="43" t="s">
        <v>4594</v>
      </c>
      <c r="E117" s="43" t="s">
        <v>4595</v>
      </c>
      <c r="F117" s="44" t="s">
        <v>31</v>
      </c>
      <c r="G117" s="45" t="s">
        <v>4596</v>
      </c>
      <c r="H117" s="44" t="s">
        <v>33</v>
      </c>
      <c r="I117" s="43" t="s">
        <v>36</v>
      </c>
    </row>
    <row r="118" spans="2:11" s="42" customFormat="1" ht="13.5" x14ac:dyDescent="0.25">
      <c r="B118" s="43"/>
      <c r="C118" s="43" t="s">
        <v>4601</v>
      </c>
      <c r="D118" s="43"/>
      <c r="E118" s="43"/>
      <c r="F118" s="44"/>
      <c r="G118" s="45"/>
      <c r="H118" s="44"/>
      <c r="I118" s="43"/>
    </row>
    <row r="119" spans="2:11" s="2" customFormat="1" ht="13.5" x14ac:dyDescent="0.25">
      <c r="B119" s="46">
        <v>2300087</v>
      </c>
      <c r="C119" s="46" t="s">
        <v>4599</v>
      </c>
      <c r="D119" s="46" t="s">
        <v>4600</v>
      </c>
      <c r="E119" s="46" t="s">
        <v>12</v>
      </c>
      <c r="F119" s="47">
        <v>700000</v>
      </c>
      <c r="G119" s="47">
        <v>134828.75</v>
      </c>
      <c r="H119" s="47">
        <v>7.24</v>
      </c>
      <c r="I119" s="46"/>
    </row>
    <row r="120" spans="2:11" s="1" customFormat="1" ht="13.5" x14ac:dyDescent="0.25">
      <c r="B120" s="48"/>
      <c r="C120" s="48" t="s">
        <v>4597</v>
      </c>
      <c r="D120" s="48"/>
      <c r="E120" s="48"/>
      <c r="F120" s="49"/>
      <c r="G120" s="49">
        <v>134828.75</v>
      </c>
      <c r="H120" s="49">
        <v>7.24</v>
      </c>
      <c r="I120" s="48"/>
    </row>
    <row r="122" spans="2:11" x14ac:dyDescent="0.25">
      <c r="C122" s="1" t="s">
        <v>42</v>
      </c>
    </row>
    <row r="123" spans="2:11" x14ac:dyDescent="0.25">
      <c r="C123" s="37" t="s">
        <v>43</v>
      </c>
      <c r="D123" s="37"/>
      <c r="E123" s="37"/>
      <c r="F123" s="37"/>
      <c r="G123" s="37"/>
      <c r="H123" s="37"/>
      <c r="I123" s="37"/>
      <c r="J123" s="37"/>
      <c r="K123" s="37"/>
    </row>
    <row r="124" spans="2:11" x14ac:dyDescent="0.25">
      <c r="C124" s="2" t="s">
        <v>44</v>
      </c>
    </row>
    <row r="125" spans="2:11" x14ac:dyDescent="0.25">
      <c r="C125" s="2" t="s">
        <v>45</v>
      </c>
    </row>
    <row r="126" spans="2:11" x14ac:dyDescent="0.25">
      <c r="C126" s="2" t="s">
        <v>46</v>
      </c>
    </row>
    <row r="127" spans="2:11" x14ac:dyDescent="0.25">
      <c r="C127" s="2" t="s">
        <v>47</v>
      </c>
    </row>
    <row r="129" spans="3:6" x14ac:dyDescent="0.25">
      <c r="C129" s="85" t="s">
        <v>4843</v>
      </c>
      <c r="E129" s="85" t="s">
        <v>4844</v>
      </c>
      <c r="F129" s="86"/>
    </row>
    <row r="130" spans="3:6" x14ac:dyDescent="0.25">
      <c r="E130" s="2" t="s">
        <v>4876</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13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2393</v>
      </c>
      <c r="J2" s="38" t="s">
        <v>4586</v>
      </c>
    </row>
    <row r="3" spans="1:54" ht="16.5" x14ac:dyDescent="0.3">
      <c r="C3" s="1" t="s">
        <v>26</v>
      </c>
      <c r="D3" s="21" t="s">
        <v>2394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2207</v>
      </c>
      <c r="C18" s="57" t="s">
        <v>569</v>
      </c>
      <c r="D18" s="54" t="s">
        <v>2208</v>
      </c>
      <c r="E18" s="6" t="s">
        <v>566</v>
      </c>
      <c r="F18" s="19">
        <v>2650</v>
      </c>
      <c r="G18" s="24">
        <v>26383.43</v>
      </c>
      <c r="H18" s="24">
        <v>5.19</v>
      </c>
      <c r="I18" s="31">
        <v>7.5650000000000004</v>
      </c>
      <c r="J18" s="31"/>
      <c r="K18" s="35" t="s">
        <v>567</v>
      </c>
    </row>
    <row r="19" spans="2:11" x14ac:dyDescent="0.25">
      <c r="B19" s="8" t="s">
        <v>1479</v>
      </c>
      <c r="C19" s="57" t="s">
        <v>1480</v>
      </c>
      <c r="D19" s="54" t="s">
        <v>1481</v>
      </c>
      <c r="E19" s="6" t="s">
        <v>1482</v>
      </c>
      <c r="F19" s="19">
        <v>20900</v>
      </c>
      <c r="G19" s="24">
        <v>21039.439999999999</v>
      </c>
      <c r="H19" s="24">
        <v>4.1399999999999997</v>
      </c>
      <c r="I19" s="31">
        <v>7.5125000000000002</v>
      </c>
      <c r="J19" s="31"/>
      <c r="K19" s="35" t="s">
        <v>567</v>
      </c>
    </row>
    <row r="20" spans="2:11" x14ac:dyDescent="0.25">
      <c r="B20" s="8" t="s">
        <v>2395</v>
      </c>
      <c r="C20" s="57" t="s">
        <v>66</v>
      </c>
      <c r="D20" s="54" t="s">
        <v>2396</v>
      </c>
      <c r="E20" s="6" t="s">
        <v>566</v>
      </c>
      <c r="F20" s="19">
        <v>1730</v>
      </c>
      <c r="G20" s="24">
        <v>17559.98</v>
      </c>
      <c r="H20" s="24">
        <v>3.45</v>
      </c>
      <c r="I20" s="31">
        <v>7.64</v>
      </c>
      <c r="J20" s="31"/>
      <c r="K20" s="35" t="s">
        <v>567</v>
      </c>
    </row>
    <row r="21" spans="2:11" x14ac:dyDescent="0.25">
      <c r="B21" s="8" t="s">
        <v>2397</v>
      </c>
      <c r="C21" s="57" t="s">
        <v>1550</v>
      </c>
      <c r="D21" s="54" t="s">
        <v>2398</v>
      </c>
      <c r="E21" s="6" t="s">
        <v>566</v>
      </c>
      <c r="F21" s="19">
        <v>17500</v>
      </c>
      <c r="G21" s="24">
        <v>17498.27</v>
      </c>
      <c r="H21" s="24">
        <v>3.44</v>
      </c>
      <c r="I21" s="31">
        <v>7.42</v>
      </c>
      <c r="J21" s="31"/>
      <c r="K21" s="35" t="s">
        <v>567</v>
      </c>
    </row>
    <row r="22" spans="2:11" x14ac:dyDescent="0.25">
      <c r="B22" s="8" t="s">
        <v>2399</v>
      </c>
      <c r="C22" s="57" t="s">
        <v>1150</v>
      </c>
      <c r="D22" s="54" t="s">
        <v>2400</v>
      </c>
      <c r="E22" s="6" t="s">
        <v>566</v>
      </c>
      <c r="F22" s="19">
        <v>1700</v>
      </c>
      <c r="G22" s="24">
        <v>16819.68</v>
      </c>
      <c r="H22" s="24">
        <v>3.31</v>
      </c>
      <c r="I22" s="31">
        <v>7.5288000000000004</v>
      </c>
      <c r="J22" s="31"/>
      <c r="K22" s="35" t="s">
        <v>567</v>
      </c>
    </row>
    <row r="23" spans="2:11" x14ac:dyDescent="0.25">
      <c r="B23" s="8" t="s">
        <v>2209</v>
      </c>
      <c r="C23" s="57" t="s">
        <v>1150</v>
      </c>
      <c r="D23" s="54" t="s">
        <v>2210</v>
      </c>
      <c r="E23" s="6" t="s">
        <v>566</v>
      </c>
      <c r="F23" s="19">
        <v>15000</v>
      </c>
      <c r="G23" s="24">
        <v>15093.89</v>
      </c>
      <c r="H23" s="24">
        <v>2.97</v>
      </c>
      <c r="I23" s="31">
        <v>7.5288000000000004</v>
      </c>
      <c r="J23" s="31"/>
      <c r="K23" s="35" t="s">
        <v>567</v>
      </c>
    </row>
    <row r="24" spans="2:11" x14ac:dyDescent="0.25">
      <c r="B24" s="8" t="s">
        <v>2401</v>
      </c>
      <c r="C24" s="57" t="s">
        <v>604</v>
      </c>
      <c r="D24" s="54" t="s">
        <v>2402</v>
      </c>
      <c r="E24" s="6" t="s">
        <v>566</v>
      </c>
      <c r="F24" s="19">
        <v>15000</v>
      </c>
      <c r="G24" s="24">
        <v>15047.7</v>
      </c>
      <c r="H24" s="24">
        <v>2.96</v>
      </c>
      <c r="I24" s="31">
        <v>7.4375</v>
      </c>
      <c r="J24" s="31"/>
      <c r="K24" s="35" t="s">
        <v>567</v>
      </c>
    </row>
    <row r="25" spans="2:11" x14ac:dyDescent="0.25">
      <c r="B25" s="8" t="s">
        <v>2403</v>
      </c>
      <c r="C25" s="57" t="s">
        <v>384</v>
      </c>
      <c r="D25" s="54" t="s">
        <v>2404</v>
      </c>
      <c r="E25" s="6" t="s">
        <v>616</v>
      </c>
      <c r="F25" s="19">
        <v>1500</v>
      </c>
      <c r="G25" s="24">
        <v>14968.08</v>
      </c>
      <c r="H25" s="24">
        <v>2.94</v>
      </c>
      <c r="I25" s="31">
        <v>7.4198000000000004</v>
      </c>
      <c r="J25" s="31"/>
      <c r="K25" s="35" t="s">
        <v>567</v>
      </c>
    </row>
    <row r="26" spans="2:11" x14ac:dyDescent="0.25">
      <c r="B26" s="8" t="s">
        <v>727</v>
      </c>
      <c r="C26" s="57" t="s">
        <v>728</v>
      </c>
      <c r="D26" s="54" t="s">
        <v>729</v>
      </c>
      <c r="E26" s="6" t="s">
        <v>730</v>
      </c>
      <c r="F26" s="19">
        <v>1250</v>
      </c>
      <c r="G26" s="24">
        <v>12855.51</v>
      </c>
      <c r="H26" s="24">
        <v>2.5299999999999998</v>
      </c>
      <c r="I26" s="31">
        <v>7.7119</v>
      </c>
      <c r="J26" s="31"/>
      <c r="K26" s="35" t="s">
        <v>567</v>
      </c>
    </row>
    <row r="27" spans="2:11" x14ac:dyDescent="0.25">
      <c r="B27" s="8" t="s">
        <v>2216</v>
      </c>
      <c r="C27" s="57" t="s">
        <v>1089</v>
      </c>
      <c r="D27" s="54" t="s">
        <v>2217</v>
      </c>
      <c r="E27" s="6" t="s">
        <v>566</v>
      </c>
      <c r="F27" s="19">
        <v>12500</v>
      </c>
      <c r="G27" s="24">
        <v>12504.21</v>
      </c>
      <c r="H27" s="24">
        <v>2.46</v>
      </c>
      <c r="I27" s="31">
        <v>7.39</v>
      </c>
      <c r="J27" s="31"/>
      <c r="K27" s="35"/>
    </row>
    <row r="28" spans="2:11" x14ac:dyDescent="0.25">
      <c r="B28" s="8" t="s">
        <v>2405</v>
      </c>
      <c r="C28" s="57" t="s">
        <v>604</v>
      </c>
      <c r="D28" s="54" t="s">
        <v>2406</v>
      </c>
      <c r="E28" s="6" t="s">
        <v>566</v>
      </c>
      <c r="F28" s="19">
        <v>1250</v>
      </c>
      <c r="G28" s="24">
        <v>12376.68</v>
      </c>
      <c r="H28" s="24">
        <v>2.4300000000000002</v>
      </c>
      <c r="I28" s="31">
        <v>7.4850000000000003</v>
      </c>
      <c r="J28" s="31"/>
      <c r="K28" s="35" t="s">
        <v>567</v>
      </c>
    </row>
    <row r="29" spans="2:11" x14ac:dyDescent="0.25">
      <c r="B29" s="8" t="s">
        <v>2407</v>
      </c>
      <c r="C29" s="57" t="s">
        <v>1171</v>
      </c>
      <c r="D29" s="54" t="s">
        <v>2408</v>
      </c>
      <c r="E29" s="6" t="s">
        <v>566</v>
      </c>
      <c r="F29" s="19">
        <v>1150</v>
      </c>
      <c r="G29" s="24">
        <v>11539.53</v>
      </c>
      <c r="H29" s="24">
        <v>2.27</v>
      </c>
      <c r="I29" s="31">
        <v>7.4798999999999998</v>
      </c>
      <c r="J29" s="31"/>
      <c r="K29" s="35" t="s">
        <v>567</v>
      </c>
    </row>
    <row r="30" spans="2:11" x14ac:dyDescent="0.25">
      <c r="B30" s="8" t="s">
        <v>1483</v>
      </c>
      <c r="C30" s="57" t="s">
        <v>604</v>
      </c>
      <c r="D30" s="54" t="s">
        <v>1484</v>
      </c>
      <c r="E30" s="6" t="s">
        <v>566</v>
      </c>
      <c r="F30" s="19">
        <v>1000</v>
      </c>
      <c r="G30" s="24">
        <v>10018.17</v>
      </c>
      <c r="H30" s="24">
        <v>1.97</v>
      </c>
      <c r="I30" s="31">
        <v>7.49</v>
      </c>
      <c r="J30" s="31"/>
      <c r="K30" s="35" t="s">
        <v>567</v>
      </c>
    </row>
    <row r="31" spans="2:11" x14ac:dyDescent="0.25">
      <c r="B31" s="8" t="s">
        <v>2409</v>
      </c>
      <c r="C31" s="57" t="s">
        <v>627</v>
      </c>
      <c r="D31" s="54" t="s">
        <v>2410</v>
      </c>
      <c r="E31" s="6" t="s">
        <v>566</v>
      </c>
      <c r="F31" s="19">
        <v>1000</v>
      </c>
      <c r="G31" s="24">
        <v>10009.83</v>
      </c>
      <c r="H31" s="24">
        <v>1.97</v>
      </c>
      <c r="I31" s="31">
        <v>7.9682000000000004</v>
      </c>
      <c r="J31" s="31">
        <v>7.8780369331000006</v>
      </c>
      <c r="K31" s="35" t="s">
        <v>567</v>
      </c>
    </row>
    <row r="32" spans="2:11" x14ac:dyDescent="0.25">
      <c r="B32" s="8" t="s">
        <v>1537</v>
      </c>
      <c r="C32" s="57" t="s">
        <v>1457</v>
      </c>
      <c r="D32" s="54" t="s">
        <v>1538</v>
      </c>
      <c r="E32" s="6" t="s">
        <v>591</v>
      </c>
      <c r="F32" s="19">
        <v>10000</v>
      </c>
      <c r="G32" s="24">
        <v>9982.2800000000007</v>
      </c>
      <c r="H32" s="24">
        <v>1.96</v>
      </c>
      <c r="I32" s="31">
        <v>8.4349000000000007</v>
      </c>
      <c r="J32" s="31"/>
      <c r="K32" s="35" t="s">
        <v>567</v>
      </c>
    </row>
    <row r="33" spans="2:11" x14ac:dyDescent="0.25">
      <c r="B33" s="8" t="s">
        <v>2218</v>
      </c>
      <c r="C33" s="57" t="s">
        <v>398</v>
      </c>
      <c r="D33" s="54" t="s">
        <v>2219</v>
      </c>
      <c r="E33" s="6" t="s">
        <v>566</v>
      </c>
      <c r="F33" s="19">
        <v>10000</v>
      </c>
      <c r="G33" s="24">
        <v>9977.7800000000007</v>
      </c>
      <c r="H33" s="24">
        <v>1.96</v>
      </c>
      <c r="I33" s="31">
        <v>7.4234999999999998</v>
      </c>
      <c r="J33" s="31"/>
      <c r="K33" s="35" t="s">
        <v>567</v>
      </c>
    </row>
    <row r="34" spans="2:11" x14ac:dyDescent="0.25">
      <c r="B34" s="8" t="s">
        <v>1645</v>
      </c>
      <c r="C34" s="57" t="s">
        <v>564</v>
      </c>
      <c r="D34" s="54" t="s">
        <v>1646</v>
      </c>
      <c r="E34" s="6" t="s">
        <v>1482</v>
      </c>
      <c r="F34" s="19">
        <v>1000</v>
      </c>
      <c r="G34" s="24">
        <v>9971.89</v>
      </c>
      <c r="H34" s="24">
        <v>1.96</v>
      </c>
      <c r="I34" s="31">
        <v>7.5750000000000002</v>
      </c>
      <c r="J34" s="31"/>
      <c r="K34" s="35" t="s">
        <v>567</v>
      </c>
    </row>
    <row r="35" spans="2:11" x14ac:dyDescent="0.25">
      <c r="B35" s="8" t="s">
        <v>2411</v>
      </c>
      <c r="C35" s="57" t="s">
        <v>564</v>
      </c>
      <c r="D35" s="54" t="s">
        <v>2412</v>
      </c>
      <c r="E35" s="6" t="s">
        <v>744</v>
      </c>
      <c r="F35" s="19">
        <v>950</v>
      </c>
      <c r="G35" s="24">
        <v>9220.0300000000007</v>
      </c>
      <c r="H35" s="24">
        <v>1.81</v>
      </c>
      <c r="I35" s="31">
        <v>7.5316999999999998</v>
      </c>
      <c r="J35" s="31"/>
      <c r="K35" s="35" t="s">
        <v>567</v>
      </c>
    </row>
    <row r="36" spans="2:11" x14ac:dyDescent="0.25">
      <c r="B36" s="8" t="s">
        <v>2214</v>
      </c>
      <c r="C36" s="57" t="s">
        <v>1550</v>
      </c>
      <c r="D36" s="54" t="s">
        <v>2215</v>
      </c>
      <c r="E36" s="6" t="s">
        <v>566</v>
      </c>
      <c r="F36" s="19">
        <v>8500</v>
      </c>
      <c r="G36" s="24">
        <v>8524.11</v>
      </c>
      <c r="H36" s="24">
        <v>1.68</v>
      </c>
      <c r="I36" s="31">
        <v>7.42</v>
      </c>
      <c r="J36" s="31"/>
      <c r="K36" s="35" t="s">
        <v>567</v>
      </c>
    </row>
    <row r="37" spans="2:11" x14ac:dyDescent="0.25">
      <c r="B37" s="8" t="s">
        <v>2413</v>
      </c>
      <c r="C37" s="57" t="s">
        <v>564</v>
      </c>
      <c r="D37" s="54" t="s">
        <v>2414</v>
      </c>
      <c r="E37" s="6" t="s">
        <v>1482</v>
      </c>
      <c r="F37" s="19">
        <v>750</v>
      </c>
      <c r="G37" s="24">
        <v>7442.87</v>
      </c>
      <c r="H37" s="24">
        <v>1.46</v>
      </c>
      <c r="I37" s="31">
        <v>7.5587</v>
      </c>
      <c r="J37" s="31"/>
      <c r="K37" s="35" t="s">
        <v>567</v>
      </c>
    </row>
    <row r="38" spans="2:11" x14ac:dyDescent="0.25">
      <c r="B38" s="8" t="s">
        <v>2415</v>
      </c>
      <c r="C38" s="57" t="s">
        <v>1171</v>
      </c>
      <c r="D38" s="54" t="s">
        <v>2416</v>
      </c>
      <c r="E38" s="6" t="s">
        <v>566</v>
      </c>
      <c r="F38" s="19">
        <v>650</v>
      </c>
      <c r="G38" s="24">
        <v>6402.64</v>
      </c>
      <c r="H38" s="24">
        <v>1.26</v>
      </c>
      <c r="I38" s="31">
        <v>7.32</v>
      </c>
      <c r="J38" s="31"/>
      <c r="K38" s="35" t="s">
        <v>567</v>
      </c>
    </row>
    <row r="39" spans="2:11" x14ac:dyDescent="0.25">
      <c r="B39" s="8" t="s">
        <v>2278</v>
      </c>
      <c r="C39" s="57" t="s">
        <v>543</v>
      </c>
      <c r="D39" s="54" t="s">
        <v>2279</v>
      </c>
      <c r="E39" s="6" t="s">
        <v>566</v>
      </c>
      <c r="F39" s="19">
        <v>600</v>
      </c>
      <c r="G39" s="24">
        <v>5942.16</v>
      </c>
      <c r="H39" s="24">
        <v>1.17</v>
      </c>
      <c r="I39" s="31">
        <v>7.42</v>
      </c>
      <c r="J39" s="31"/>
      <c r="K39" s="35" t="s">
        <v>567</v>
      </c>
    </row>
    <row r="40" spans="2:11" x14ac:dyDescent="0.25">
      <c r="B40" s="8" t="s">
        <v>606</v>
      </c>
      <c r="C40" s="57" t="s">
        <v>576</v>
      </c>
      <c r="D40" s="54" t="s">
        <v>607</v>
      </c>
      <c r="E40" s="6" t="s">
        <v>608</v>
      </c>
      <c r="F40" s="19">
        <v>500</v>
      </c>
      <c r="G40" s="24">
        <v>5162.9399999999996</v>
      </c>
      <c r="H40" s="24">
        <v>1.01</v>
      </c>
      <c r="I40" s="31">
        <v>8.8280999999999992</v>
      </c>
      <c r="J40" s="31">
        <v>7.0919842581000001</v>
      </c>
      <c r="K40" s="35" t="s">
        <v>567</v>
      </c>
    </row>
    <row r="41" spans="2:11" x14ac:dyDescent="0.25">
      <c r="B41" s="8" t="s">
        <v>1498</v>
      </c>
      <c r="C41" s="57" t="s">
        <v>728</v>
      </c>
      <c r="D41" s="54" t="s">
        <v>1499</v>
      </c>
      <c r="E41" s="6" t="s">
        <v>730</v>
      </c>
      <c r="F41" s="19">
        <v>500</v>
      </c>
      <c r="G41" s="24">
        <v>5099.67</v>
      </c>
      <c r="H41" s="24">
        <v>1</v>
      </c>
      <c r="I41" s="31">
        <v>7.7119</v>
      </c>
      <c r="J41" s="31"/>
      <c r="K41" s="35" t="s">
        <v>567</v>
      </c>
    </row>
    <row r="42" spans="2:11" x14ac:dyDescent="0.25">
      <c r="B42" s="8" t="s">
        <v>2417</v>
      </c>
      <c r="C42" s="57" t="s">
        <v>105</v>
      </c>
      <c r="D42" s="54" t="s">
        <v>2418</v>
      </c>
      <c r="E42" s="6" t="s">
        <v>566</v>
      </c>
      <c r="F42" s="19">
        <v>500</v>
      </c>
      <c r="G42" s="24">
        <v>5039.6099999999997</v>
      </c>
      <c r="H42" s="24">
        <v>0.99</v>
      </c>
      <c r="I42" s="31">
        <v>7.6449999999999996</v>
      </c>
      <c r="J42" s="31"/>
      <c r="K42" s="35" t="s">
        <v>567</v>
      </c>
    </row>
    <row r="43" spans="2:11" x14ac:dyDescent="0.25">
      <c r="B43" s="8" t="s">
        <v>2419</v>
      </c>
      <c r="C43" s="57" t="s">
        <v>564</v>
      </c>
      <c r="D43" s="54" t="s">
        <v>2420</v>
      </c>
      <c r="E43" s="6" t="s">
        <v>1482</v>
      </c>
      <c r="F43" s="19">
        <v>500</v>
      </c>
      <c r="G43" s="24">
        <v>5015.5200000000004</v>
      </c>
      <c r="H43" s="24">
        <v>0.99</v>
      </c>
      <c r="I43" s="31">
        <v>7.5750000000000002</v>
      </c>
      <c r="J43" s="31"/>
      <c r="K43" s="35" t="s">
        <v>567</v>
      </c>
    </row>
    <row r="44" spans="2:11" x14ac:dyDescent="0.25">
      <c r="B44" s="8" t="s">
        <v>1500</v>
      </c>
      <c r="C44" s="57" t="s">
        <v>569</v>
      </c>
      <c r="D44" s="54" t="s">
        <v>1501</v>
      </c>
      <c r="E44" s="6" t="s">
        <v>566</v>
      </c>
      <c r="F44" s="19">
        <v>5000</v>
      </c>
      <c r="G44" s="24">
        <v>5006.13</v>
      </c>
      <c r="H44" s="24">
        <v>0.98</v>
      </c>
      <c r="I44" s="31">
        <v>7.5667999999999997</v>
      </c>
      <c r="J44" s="31"/>
      <c r="K44" s="35"/>
    </row>
    <row r="45" spans="2:11" x14ac:dyDescent="0.25">
      <c r="B45" s="8" t="s">
        <v>2095</v>
      </c>
      <c r="C45" s="57" t="s">
        <v>1550</v>
      </c>
      <c r="D45" s="54" t="s">
        <v>2096</v>
      </c>
      <c r="E45" s="6" t="s">
        <v>566</v>
      </c>
      <c r="F45" s="19">
        <v>5000</v>
      </c>
      <c r="G45" s="24">
        <v>5000.76</v>
      </c>
      <c r="H45" s="24">
        <v>0.98</v>
      </c>
      <c r="I45" s="31">
        <v>7.4364999999999997</v>
      </c>
      <c r="J45" s="31"/>
      <c r="K45" s="35"/>
    </row>
    <row r="46" spans="2:11" x14ac:dyDescent="0.25">
      <c r="B46" s="8" t="s">
        <v>2421</v>
      </c>
      <c r="C46" s="57" t="s">
        <v>543</v>
      </c>
      <c r="D46" s="54" t="s">
        <v>2422</v>
      </c>
      <c r="E46" s="6" t="s">
        <v>566</v>
      </c>
      <c r="F46" s="19">
        <v>500</v>
      </c>
      <c r="G46" s="24">
        <v>4999.76</v>
      </c>
      <c r="H46" s="24">
        <v>0.98</v>
      </c>
      <c r="I46" s="31">
        <v>7.335</v>
      </c>
      <c r="J46" s="31"/>
      <c r="K46" s="35" t="s">
        <v>567</v>
      </c>
    </row>
    <row r="47" spans="2:11" x14ac:dyDescent="0.25">
      <c r="B47" s="8" t="s">
        <v>2423</v>
      </c>
      <c r="C47" s="57" t="s">
        <v>1550</v>
      </c>
      <c r="D47" s="54" t="s">
        <v>2424</v>
      </c>
      <c r="E47" s="6" t="s">
        <v>566</v>
      </c>
      <c r="F47" s="19">
        <v>500</v>
      </c>
      <c r="G47" s="24">
        <v>4977.43</v>
      </c>
      <c r="H47" s="24">
        <v>0.98</v>
      </c>
      <c r="I47" s="31">
        <v>7.4607999999999999</v>
      </c>
      <c r="J47" s="31"/>
      <c r="K47" s="35" t="s">
        <v>567</v>
      </c>
    </row>
    <row r="48" spans="2:11" x14ac:dyDescent="0.25">
      <c r="B48" s="8" t="s">
        <v>2425</v>
      </c>
      <c r="C48" s="57" t="s">
        <v>1824</v>
      </c>
      <c r="D48" s="54" t="s">
        <v>2426</v>
      </c>
      <c r="E48" s="6" t="s">
        <v>566</v>
      </c>
      <c r="F48" s="19">
        <v>500</v>
      </c>
      <c r="G48" s="24">
        <v>4973.3900000000003</v>
      </c>
      <c r="H48" s="24">
        <v>0.98</v>
      </c>
      <c r="I48" s="31">
        <v>7.4050000000000002</v>
      </c>
      <c r="J48" s="31"/>
      <c r="K48" s="35" t="s">
        <v>567</v>
      </c>
    </row>
    <row r="49" spans="2:11" x14ac:dyDescent="0.25">
      <c r="B49" s="8" t="s">
        <v>575</v>
      </c>
      <c r="C49" s="57" t="s">
        <v>576</v>
      </c>
      <c r="D49" s="54" t="s">
        <v>577</v>
      </c>
      <c r="E49" s="6" t="s">
        <v>566</v>
      </c>
      <c r="F49" s="19">
        <v>500</v>
      </c>
      <c r="G49" s="24">
        <v>4795.2</v>
      </c>
      <c r="H49" s="24">
        <v>0.94</v>
      </c>
      <c r="I49" s="31">
        <v>6.8857999999999997</v>
      </c>
      <c r="J49" s="31">
        <v>8.0009162903999993</v>
      </c>
      <c r="K49" s="35" t="s">
        <v>567</v>
      </c>
    </row>
    <row r="50" spans="2:11" x14ac:dyDescent="0.25">
      <c r="B50" s="8" t="s">
        <v>2427</v>
      </c>
      <c r="C50" s="57" t="s">
        <v>1171</v>
      </c>
      <c r="D50" s="54" t="s">
        <v>2428</v>
      </c>
      <c r="E50" s="6" t="s">
        <v>566</v>
      </c>
      <c r="F50" s="19">
        <v>350</v>
      </c>
      <c r="G50" s="24">
        <v>3542.14</v>
      </c>
      <c r="H50" s="24">
        <v>0.7</v>
      </c>
      <c r="I50" s="31">
        <v>7.4074999999999998</v>
      </c>
      <c r="J50" s="31"/>
      <c r="K50" s="35" t="s">
        <v>567</v>
      </c>
    </row>
    <row r="51" spans="2:11" x14ac:dyDescent="0.25">
      <c r="B51" s="8" t="s">
        <v>2429</v>
      </c>
      <c r="C51" s="57" t="s">
        <v>398</v>
      </c>
      <c r="D51" s="54" t="s">
        <v>2430</v>
      </c>
      <c r="E51" s="6" t="s">
        <v>566</v>
      </c>
      <c r="F51" s="19">
        <v>310</v>
      </c>
      <c r="G51" s="24">
        <v>3147.08</v>
      </c>
      <c r="H51" s="24">
        <v>0.62</v>
      </c>
      <c r="I51" s="31">
        <v>7.4236000000000004</v>
      </c>
      <c r="J51" s="31"/>
      <c r="K51" s="35" t="s">
        <v>567</v>
      </c>
    </row>
    <row r="52" spans="2:11" x14ac:dyDescent="0.25">
      <c r="B52" s="8" t="s">
        <v>2431</v>
      </c>
      <c r="C52" s="57" t="s">
        <v>438</v>
      </c>
      <c r="D52" s="54" t="s">
        <v>2432</v>
      </c>
      <c r="E52" s="6" t="s">
        <v>574</v>
      </c>
      <c r="F52" s="19">
        <v>300</v>
      </c>
      <c r="G52" s="24">
        <v>3019.52</v>
      </c>
      <c r="H52" s="24">
        <v>0.59</v>
      </c>
      <c r="I52" s="31">
        <v>7.7350000000000003</v>
      </c>
      <c r="J52" s="31"/>
      <c r="K52" s="35" t="s">
        <v>567</v>
      </c>
    </row>
    <row r="53" spans="2:11" x14ac:dyDescent="0.25">
      <c r="B53" s="8" t="s">
        <v>2433</v>
      </c>
      <c r="C53" s="57" t="s">
        <v>543</v>
      </c>
      <c r="D53" s="54" t="s">
        <v>2434</v>
      </c>
      <c r="E53" s="6" t="s">
        <v>566</v>
      </c>
      <c r="F53" s="19">
        <v>1000</v>
      </c>
      <c r="G53" s="24">
        <v>3003.92</v>
      </c>
      <c r="H53" s="24">
        <v>0.59</v>
      </c>
      <c r="I53" s="31">
        <v>7.335</v>
      </c>
      <c r="J53" s="31"/>
      <c r="K53" s="35" t="s">
        <v>567</v>
      </c>
    </row>
    <row r="54" spans="2:11" x14ac:dyDescent="0.25">
      <c r="B54" s="8" t="s">
        <v>2435</v>
      </c>
      <c r="C54" s="57" t="s">
        <v>1150</v>
      </c>
      <c r="D54" s="54" t="s">
        <v>2436</v>
      </c>
      <c r="E54" s="6" t="s">
        <v>566</v>
      </c>
      <c r="F54" s="19">
        <v>3000</v>
      </c>
      <c r="G54" s="24">
        <v>2987.35</v>
      </c>
      <c r="H54" s="24">
        <v>0.59</v>
      </c>
      <c r="I54" s="31">
        <v>7.5274999999999999</v>
      </c>
      <c r="J54" s="31"/>
      <c r="K54" s="35"/>
    </row>
    <row r="55" spans="2:11" x14ac:dyDescent="0.25">
      <c r="B55" s="8" t="s">
        <v>2437</v>
      </c>
      <c r="C55" s="57" t="s">
        <v>543</v>
      </c>
      <c r="D55" s="54" t="s">
        <v>2438</v>
      </c>
      <c r="E55" s="6" t="s">
        <v>566</v>
      </c>
      <c r="F55" s="19">
        <v>290</v>
      </c>
      <c r="G55" s="24">
        <v>2960.75</v>
      </c>
      <c r="H55" s="24">
        <v>0.57999999999999996</v>
      </c>
      <c r="I55" s="31">
        <v>7.3353000000000002</v>
      </c>
      <c r="J55" s="31"/>
      <c r="K55" s="35" t="s">
        <v>567</v>
      </c>
    </row>
    <row r="56" spans="2:11" x14ac:dyDescent="0.25">
      <c r="B56" s="8" t="s">
        <v>2282</v>
      </c>
      <c r="C56" s="57" t="s">
        <v>325</v>
      </c>
      <c r="D56" s="54" t="s">
        <v>2283</v>
      </c>
      <c r="E56" s="6" t="s">
        <v>566</v>
      </c>
      <c r="F56" s="19">
        <v>300</v>
      </c>
      <c r="G56" s="24">
        <v>2952.23</v>
      </c>
      <c r="H56" s="24">
        <v>0.57999999999999996</v>
      </c>
      <c r="I56" s="31">
        <v>7.4</v>
      </c>
      <c r="J56" s="31"/>
      <c r="K56" s="35" t="s">
        <v>567</v>
      </c>
    </row>
    <row r="57" spans="2:11" x14ac:dyDescent="0.25">
      <c r="B57" s="8" t="s">
        <v>2439</v>
      </c>
      <c r="C57" s="57" t="s">
        <v>569</v>
      </c>
      <c r="D57" s="54" t="s">
        <v>2440</v>
      </c>
      <c r="E57" s="6" t="s">
        <v>566</v>
      </c>
      <c r="F57" s="19">
        <v>250</v>
      </c>
      <c r="G57" s="24">
        <v>2490.54</v>
      </c>
      <c r="H57" s="24">
        <v>0.49</v>
      </c>
      <c r="I57" s="31">
        <v>7.5549999999999997</v>
      </c>
      <c r="J57" s="31"/>
      <c r="K57" s="35" t="s">
        <v>567</v>
      </c>
    </row>
    <row r="58" spans="2:11" x14ac:dyDescent="0.25">
      <c r="B58" s="8" t="s">
        <v>2441</v>
      </c>
      <c r="C58" s="57" t="s">
        <v>564</v>
      </c>
      <c r="D58" s="54" t="s">
        <v>2442</v>
      </c>
      <c r="E58" s="6" t="s">
        <v>1482</v>
      </c>
      <c r="F58" s="19">
        <v>250</v>
      </c>
      <c r="G58" s="24">
        <v>2485.2199999999998</v>
      </c>
      <c r="H58" s="24">
        <v>0.49</v>
      </c>
      <c r="I58" s="31">
        <v>7.5587</v>
      </c>
      <c r="J58" s="31"/>
      <c r="K58" s="35" t="s">
        <v>567</v>
      </c>
    </row>
    <row r="59" spans="2:11" x14ac:dyDescent="0.25">
      <c r="B59" s="8" t="s">
        <v>2443</v>
      </c>
      <c r="C59" s="57" t="s">
        <v>564</v>
      </c>
      <c r="D59" s="54" t="s">
        <v>2444</v>
      </c>
      <c r="E59" s="6" t="s">
        <v>1482</v>
      </c>
      <c r="F59" s="19">
        <v>250</v>
      </c>
      <c r="G59" s="24">
        <v>2473.79</v>
      </c>
      <c r="H59" s="24">
        <v>0.49</v>
      </c>
      <c r="I59" s="31">
        <v>7.57</v>
      </c>
      <c r="J59" s="31"/>
      <c r="K59" s="35" t="s">
        <v>567</v>
      </c>
    </row>
    <row r="60" spans="2:11" x14ac:dyDescent="0.25">
      <c r="B60" s="8" t="s">
        <v>2445</v>
      </c>
      <c r="C60" s="57" t="s">
        <v>1824</v>
      </c>
      <c r="D60" s="54" t="s">
        <v>2446</v>
      </c>
      <c r="E60" s="6" t="s">
        <v>566</v>
      </c>
      <c r="F60" s="19">
        <v>250</v>
      </c>
      <c r="G60" s="24">
        <v>2418.15</v>
      </c>
      <c r="H60" s="24">
        <v>0.48</v>
      </c>
      <c r="I60" s="31">
        <v>7.4050000000000002</v>
      </c>
      <c r="J60" s="31"/>
      <c r="K60" s="35" t="s">
        <v>567</v>
      </c>
    </row>
    <row r="61" spans="2:11" x14ac:dyDescent="0.25">
      <c r="B61" s="8" t="s">
        <v>2123</v>
      </c>
      <c r="C61" s="57" t="s">
        <v>569</v>
      </c>
      <c r="D61" s="54" t="s">
        <v>2124</v>
      </c>
      <c r="E61" s="6" t="s">
        <v>566</v>
      </c>
      <c r="F61" s="19">
        <v>250</v>
      </c>
      <c r="G61" s="24">
        <v>2415.79</v>
      </c>
      <c r="H61" s="24">
        <v>0.47</v>
      </c>
      <c r="I61" s="31">
        <v>7.53</v>
      </c>
      <c r="J61" s="31"/>
      <c r="K61" s="35"/>
    </row>
    <row r="62" spans="2:11" x14ac:dyDescent="0.25">
      <c r="B62" s="8" t="s">
        <v>626</v>
      </c>
      <c r="C62" s="57" t="s">
        <v>627</v>
      </c>
      <c r="D62" s="54" t="s">
        <v>628</v>
      </c>
      <c r="E62" s="6" t="s">
        <v>566</v>
      </c>
      <c r="F62" s="19">
        <v>250</v>
      </c>
      <c r="G62" s="24">
        <v>2414.9499999999998</v>
      </c>
      <c r="H62" s="24">
        <v>0.47</v>
      </c>
      <c r="I62" s="31">
        <v>6.8463000000000003</v>
      </c>
      <c r="J62" s="31">
        <v>7.9515761505999993</v>
      </c>
      <c r="K62" s="35" t="s">
        <v>567</v>
      </c>
    </row>
    <row r="63" spans="2:11" x14ac:dyDescent="0.25">
      <c r="B63" s="8" t="s">
        <v>2447</v>
      </c>
      <c r="C63" s="57" t="s">
        <v>398</v>
      </c>
      <c r="D63" s="54" t="s">
        <v>2448</v>
      </c>
      <c r="E63" s="6" t="s">
        <v>566</v>
      </c>
      <c r="F63" s="19">
        <v>150</v>
      </c>
      <c r="G63" s="24">
        <v>1525.34</v>
      </c>
      <c r="H63" s="24">
        <v>0.3</v>
      </c>
      <c r="I63" s="31">
        <v>7.4225000000000003</v>
      </c>
      <c r="J63" s="31"/>
      <c r="K63" s="35" t="s">
        <v>567</v>
      </c>
    </row>
    <row r="64" spans="2:11" x14ac:dyDescent="0.25">
      <c r="B64" s="8" t="s">
        <v>1012</v>
      </c>
      <c r="C64" s="57" t="s">
        <v>728</v>
      </c>
      <c r="D64" s="54" t="s">
        <v>1013</v>
      </c>
      <c r="E64" s="6" t="s">
        <v>730</v>
      </c>
      <c r="F64" s="19">
        <v>120</v>
      </c>
      <c r="G64" s="24">
        <v>1219.1600000000001</v>
      </c>
      <c r="H64" s="24">
        <v>0.24</v>
      </c>
      <c r="I64" s="31">
        <v>7.6839000000000004</v>
      </c>
      <c r="J64" s="31"/>
      <c r="K64" s="35"/>
    </row>
    <row r="65" spans="2:11" x14ac:dyDescent="0.25">
      <c r="B65" s="8" t="s">
        <v>2449</v>
      </c>
      <c r="C65" s="57" t="s">
        <v>1550</v>
      </c>
      <c r="D65" s="54" t="s">
        <v>2450</v>
      </c>
      <c r="E65" s="6" t="s">
        <v>566</v>
      </c>
      <c r="F65" s="19">
        <v>100</v>
      </c>
      <c r="G65" s="24">
        <v>1026.3399999999999</v>
      </c>
      <c r="H65" s="24">
        <v>0.2</v>
      </c>
      <c r="I65" s="31">
        <v>7.3849999999999998</v>
      </c>
      <c r="J65" s="31"/>
      <c r="K65" s="35" t="s">
        <v>567</v>
      </c>
    </row>
    <row r="66" spans="2:11" x14ac:dyDescent="0.25">
      <c r="B66" s="8" t="s">
        <v>2451</v>
      </c>
      <c r="C66" s="57" t="s">
        <v>1171</v>
      </c>
      <c r="D66" s="54" t="s">
        <v>2452</v>
      </c>
      <c r="E66" s="6" t="s">
        <v>566</v>
      </c>
      <c r="F66" s="19">
        <v>100</v>
      </c>
      <c r="G66" s="24">
        <v>1015.94</v>
      </c>
      <c r="H66" s="24">
        <v>0.2</v>
      </c>
      <c r="I66" s="31">
        <v>7.4074999999999998</v>
      </c>
      <c r="J66" s="31"/>
      <c r="K66" s="35" t="s">
        <v>567</v>
      </c>
    </row>
    <row r="67" spans="2:11" x14ac:dyDescent="0.25">
      <c r="B67" s="8" t="s">
        <v>2453</v>
      </c>
      <c r="C67" s="57" t="s">
        <v>543</v>
      </c>
      <c r="D67" s="54" t="s">
        <v>2454</v>
      </c>
      <c r="E67" s="6" t="s">
        <v>566</v>
      </c>
      <c r="F67" s="19">
        <v>40</v>
      </c>
      <c r="G67" s="24">
        <v>532.52</v>
      </c>
      <c r="H67" s="24">
        <v>0.1</v>
      </c>
      <c r="I67" s="31">
        <v>7.3598999999999997</v>
      </c>
      <c r="J67" s="31"/>
      <c r="K67" s="35" t="s">
        <v>567</v>
      </c>
    </row>
    <row r="68" spans="2:11" x14ac:dyDescent="0.25">
      <c r="B68" s="8" t="s">
        <v>2455</v>
      </c>
      <c r="C68" s="57" t="s">
        <v>882</v>
      </c>
      <c r="D68" s="54" t="s">
        <v>2456</v>
      </c>
      <c r="E68" s="6" t="s">
        <v>1482</v>
      </c>
      <c r="F68" s="19">
        <v>100</v>
      </c>
      <c r="G68" s="24">
        <v>200.18</v>
      </c>
      <c r="H68" s="24">
        <v>0.04</v>
      </c>
      <c r="I68" s="31">
        <v>7.3449</v>
      </c>
      <c r="J68" s="31"/>
      <c r="K68" s="35" t="s">
        <v>567</v>
      </c>
    </row>
    <row r="69" spans="2:11" x14ac:dyDescent="0.25">
      <c r="C69" s="58" t="s">
        <v>39</v>
      </c>
      <c r="D69" s="54"/>
      <c r="E69" s="6"/>
      <c r="F69" s="19"/>
      <c r="G69" s="25">
        <v>373079.48</v>
      </c>
      <c r="H69" s="25">
        <v>73.34</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653</v>
      </c>
      <c r="C76" s="57" t="s">
        <v>654</v>
      </c>
      <c r="D76" s="54" t="s">
        <v>655</v>
      </c>
      <c r="E76" s="6" t="s">
        <v>640</v>
      </c>
      <c r="F76" s="19">
        <v>17500000</v>
      </c>
      <c r="G76" s="24">
        <v>17679.43</v>
      </c>
      <c r="H76" s="24">
        <v>3.47</v>
      </c>
      <c r="I76" s="31">
        <v>7.2034244000000003</v>
      </c>
      <c r="J76" s="31"/>
      <c r="K76" s="35"/>
    </row>
    <row r="77" spans="2:11" x14ac:dyDescent="0.25">
      <c r="B77" s="8" t="s">
        <v>650</v>
      </c>
      <c r="C77" s="57" t="s">
        <v>651</v>
      </c>
      <c r="D77" s="54" t="s">
        <v>652</v>
      </c>
      <c r="E77" s="6" t="s">
        <v>640</v>
      </c>
      <c r="F77" s="19">
        <v>13500000</v>
      </c>
      <c r="G77" s="24">
        <v>13487.01</v>
      </c>
      <c r="H77" s="24">
        <v>2.65</v>
      </c>
      <c r="I77" s="31">
        <v>7.2439698999999997</v>
      </c>
      <c r="J77" s="31"/>
      <c r="K77" s="35"/>
    </row>
    <row r="78" spans="2:11" x14ac:dyDescent="0.25">
      <c r="B78" s="8" t="s">
        <v>659</v>
      </c>
      <c r="C78" s="57" t="s">
        <v>660</v>
      </c>
      <c r="D78" s="54" t="s">
        <v>661</v>
      </c>
      <c r="E78" s="6" t="s">
        <v>640</v>
      </c>
      <c r="F78" s="19">
        <v>957700</v>
      </c>
      <c r="G78" s="24">
        <v>923.88</v>
      </c>
      <c r="H78" s="24">
        <v>0.18</v>
      </c>
      <c r="I78" s="31">
        <v>7.1700058999999996</v>
      </c>
      <c r="J78" s="31"/>
      <c r="K78" s="35"/>
    </row>
    <row r="79" spans="2:11" x14ac:dyDescent="0.25">
      <c r="C79" s="58" t="s">
        <v>39</v>
      </c>
      <c r="D79" s="54"/>
      <c r="E79" s="6"/>
      <c r="F79" s="19"/>
      <c r="G79" s="25">
        <v>32090.32</v>
      </c>
      <c r="H79" s="25">
        <v>6.3</v>
      </c>
      <c r="I79" s="31"/>
      <c r="J79" s="31"/>
      <c r="K79" s="35"/>
    </row>
    <row r="80" spans="2:11" x14ac:dyDescent="0.25">
      <c r="C80" s="57"/>
      <c r="D80" s="54"/>
      <c r="E80" s="6"/>
      <c r="F80" s="19"/>
      <c r="G80" s="24"/>
      <c r="H80" s="24"/>
      <c r="I80" s="31"/>
      <c r="J80" s="31"/>
      <c r="K80" s="35"/>
    </row>
    <row r="81" spans="1:11" x14ac:dyDescent="0.25">
      <c r="C81" s="59" t="s">
        <v>10</v>
      </c>
      <c r="D81" s="54"/>
      <c r="E81" s="6"/>
      <c r="F81" s="19"/>
      <c r="G81" s="24"/>
      <c r="H81" s="24"/>
      <c r="I81" s="31"/>
      <c r="J81" s="31"/>
      <c r="K81" s="35"/>
    </row>
    <row r="82" spans="1:11" x14ac:dyDescent="0.25">
      <c r="B82" s="8" t="s">
        <v>1589</v>
      </c>
      <c r="C82" s="57" t="s">
        <v>1590</v>
      </c>
      <c r="D82" s="54" t="s">
        <v>1591</v>
      </c>
      <c r="E82" s="6" t="s">
        <v>640</v>
      </c>
      <c r="F82" s="19">
        <v>12737100</v>
      </c>
      <c r="G82" s="24">
        <v>13029.56</v>
      </c>
      <c r="H82" s="24">
        <v>2.56</v>
      </c>
      <c r="I82" s="31">
        <v>7.5014414</v>
      </c>
      <c r="J82" s="31"/>
      <c r="K82" s="35"/>
    </row>
    <row r="83" spans="1:11" x14ac:dyDescent="0.25">
      <c r="B83" s="8" t="s">
        <v>2302</v>
      </c>
      <c r="C83" s="57" t="s">
        <v>2303</v>
      </c>
      <c r="D83" s="54" t="s">
        <v>2304</v>
      </c>
      <c r="E83" s="6" t="s">
        <v>640</v>
      </c>
      <c r="F83" s="19">
        <v>10000000</v>
      </c>
      <c r="G83" s="24">
        <v>10243.34</v>
      </c>
      <c r="H83" s="24">
        <v>2.0099999999999998</v>
      </c>
      <c r="I83" s="31">
        <v>7.5628061000000004</v>
      </c>
      <c r="J83" s="31"/>
      <c r="K83" s="35"/>
    </row>
    <row r="84" spans="1:11" x14ac:dyDescent="0.25">
      <c r="B84" s="8" t="s">
        <v>2143</v>
      </c>
      <c r="C84" s="57" t="s">
        <v>2144</v>
      </c>
      <c r="D84" s="54" t="s">
        <v>2145</v>
      </c>
      <c r="E84" s="6" t="s">
        <v>640</v>
      </c>
      <c r="F84" s="19">
        <v>5000000</v>
      </c>
      <c r="G84" s="24">
        <v>5022.92</v>
      </c>
      <c r="H84" s="24">
        <v>0.99</v>
      </c>
      <c r="I84" s="31">
        <v>7.3771671999999997</v>
      </c>
      <c r="J84" s="31"/>
      <c r="K84" s="35"/>
    </row>
    <row r="85" spans="1:11" x14ac:dyDescent="0.25">
      <c r="B85" s="8" t="s">
        <v>2457</v>
      </c>
      <c r="C85" s="57" t="s">
        <v>2458</v>
      </c>
      <c r="D85" s="54" t="s">
        <v>2459</v>
      </c>
      <c r="E85" s="6" t="s">
        <v>640</v>
      </c>
      <c r="F85" s="19">
        <v>2500000</v>
      </c>
      <c r="G85" s="24">
        <v>2554.9299999999998</v>
      </c>
      <c r="H85" s="24">
        <v>0.5</v>
      </c>
      <c r="I85" s="31">
        <v>7.5495003000000001</v>
      </c>
      <c r="J85" s="31"/>
      <c r="K85" s="35"/>
    </row>
    <row r="86" spans="1:11" x14ac:dyDescent="0.25">
      <c r="B86" s="8" t="s">
        <v>2460</v>
      </c>
      <c r="C86" s="57" t="s">
        <v>2461</v>
      </c>
      <c r="D86" s="54" t="s">
        <v>2462</v>
      </c>
      <c r="E86" s="6" t="s">
        <v>640</v>
      </c>
      <c r="F86" s="19">
        <v>500000</v>
      </c>
      <c r="G86" s="24">
        <v>507.48</v>
      </c>
      <c r="H86" s="24">
        <v>0.1</v>
      </c>
      <c r="I86" s="31">
        <v>7.2827371999999997</v>
      </c>
      <c r="J86" s="31"/>
      <c r="K86" s="35"/>
    </row>
    <row r="87" spans="1:11" x14ac:dyDescent="0.25">
      <c r="C87" s="58" t="s">
        <v>39</v>
      </c>
      <c r="D87" s="54"/>
      <c r="E87" s="6"/>
      <c r="F87" s="19"/>
      <c r="G87" s="25">
        <v>31358.23</v>
      </c>
      <c r="H87" s="25">
        <v>6.16</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C90" s="59" t="s">
        <v>13</v>
      </c>
      <c r="D90" s="54"/>
      <c r="E90" s="6"/>
      <c r="F90" s="19"/>
      <c r="G90" s="24"/>
      <c r="H90" s="24"/>
      <c r="I90" s="31"/>
      <c r="J90" s="31"/>
      <c r="K90" s="35"/>
    </row>
    <row r="91" spans="1:11" x14ac:dyDescent="0.25">
      <c r="B91" s="8" t="s">
        <v>1292</v>
      </c>
      <c r="C91" s="57" t="s">
        <v>1171</v>
      </c>
      <c r="D91" s="54" t="s">
        <v>1293</v>
      </c>
      <c r="E91" s="6" t="s">
        <v>700</v>
      </c>
      <c r="F91" s="19">
        <v>1000</v>
      </c>
      <c r="G91" s="24">
        <v>4749.49</v>
      </c>
      <c r="H91" s="24">
        <v>0.93</v>
      </c>
      <c r="I91" s="31">
        <v>7.2649999999999997</v>
      </c>
      <c r="J91" s="31"/>
      <c r="K91" s="35" t="s">
        <v>567</v>
      </c>
    </row>
    <row r="92" spans="1:11" x14ac:dyDescent="0.25">
      <c r="C92" s="58" t="s">
        <v>39</v>
      </c>
      <c r="D92" s="54"/>
      <c r="E92" s="6"/>
      <c r="F92" s="19"/>
      <c r="G92" s="25">
        <v>4749.49</v>
      </c>
      <c r="H92" s="25">
        <v>0.93</v>
      </c>
      <c r="I92" s="31"/>
      <c r="J92" s="31"/>
      <c r="K92" s="35"/>
    </row>
    <row r="93" spans="1:11" x14ac:dyDescent="0.25">
      <c r="C93" s="57"/>
      <c r="D93" s="54"/>
      <c r="E93" s="6"/>
      <c r="F93" s="19"/>
      <c r="G93" s="24"/>
      <c r="H93" s="24"/>
      <c r="I93" s="31"/>
      <c r="J93" s="31"/>
      <c r="K93" s="35"/>
    </row>
    <row r="94" spans="1:11" x14ac:dyDescent="0.25">
      <c r="C94" s="59" t="s">
        <v>14</v>
      </c>
      <c r="D94" s="54"/>
      <c r="E94" s="6"/>
      <c r="F94" s="19"/>
      <c r="G94" s="24"/>
      <c r="H94" s="24"/>
      <c r="I94" s="31"/>
      <c r="J94" s="31"/>
      <c r="K94" s="35"/>
    </row>
    <row r="95" spans="1:11" x14ac:dyDescent="0.25">
      <c r="B95" s="8" t="s">
        <v>1607</v>
      </c>
      <c r="C95" s="57" t="s">
        <v>62</v>
      </c>
      <c r="D95" s="54" t="s">
        <v>1608</v>
      </c>
      <c r="E95" s="6" t="s">
        <v>1129</v>
      </c>
      <c r="F95" s="19">
        <v>4000</v>
      </c>
      <c r="G95" s="24">
        <v>18852.22</v>
      </c>
      <c r="H95" s="24">
        <v>3.71</v>
      </c>
      <c r="I95" s="31">
        <v>7.31</v>
      </c>
      <c r="J95" s="31"/>
      <c r="K95" s="35" t="s">
        <v>567</v>
      </c>
    </row>
    <row r="96" spans="1:11" x14ac:dyDescent="0.25">
      <c r="B96" s="8" t="s">
        <v>2463</v>
      </c>
      <c r="C96" s="57" t="s">
        <v>1225</v>
      </c>
      <c r="D96" s="54" t="s">
        <v>2464</v>
      </c>
      <c r="E96" s="6" t="s">
        <v>1129</v>
      </c>
      <c r="F96" s="19">
        <v>2000</v>
      </c>
      <c r="G96" s="24">
        <v>9573.6</v>
      </c>
      <c r="H96" s="24">
        <v>1.88</v>
      </c>
      <c r="I96" s="31">
        <v>7.29</v>
      </c>
      <c r="J96" s="31"/>
      <c r="K96" s="35" t="s">
        <v>567</v>
      </c>
    </row>
    <row r="97" spans="1:11" x14ac:dyDescent="0.25">
      <c r="B97" s="8" t="s">
        <v>2465</v>
      </c>
      <c r="C97" s="57" t="s">
        <v>66</v>
      </c>
      <c r="D97" s="54" t="s">
        <v>2466</v>
      </c>
      <c r="E97" s="6" t="s">
        <v>700</v>
      </c>
      <c r="F97" s="19">
        <v>300</v>
      </c>
      <c r="G97" s="24">
        <v>1460.57</v>
      </c>
      <c r="H97" s="24">
        <v>0.28999999999999998</v>
      </c>
      <c r="I97" s="31">
        <v>7.1924999999999999</v>
      </c>
      <c r="J97" s="31"/>
      <c r="K97" s="35" t="s">
        <v>567</v>
      </c>
    </row>
    <row r="98" spans="1:11" x14ac:dyDescent="0.25">
      <c r="B98" s="8" t="s">
        <v>2467</v>
      </c>
      <c r="C98" s="57" t="s">
        <v>564</v>
      </c>
      <c r="D98" s="54" t="s">
        <v>2468</v>
      </c>
      <c r="E98" s="6" t="s">
        <v>700</v>
      </c>
      <c r="F98" s="19">
        <v>200</v>
      </c>
      <c r="G98" s="24">
        <v>988.36</v>
      </c>
      <c r="H98" s="24">
        <v>0.19</v>
      </c>
      <c r="I98" s="31">
        <v>6.9314999999999998</v>
      </c>
      <c r="J98" s="31"/>
      <c r="K98" s="35" t="s">
        <v>567</v>
      </c>
    </row>
    <row r="99" spans="1:11" x14ac:dyDescent="0.25">
      <c r="B99" s="8" t="s">
        <v>2469</v>
      </c>
      <c r="C99" s="57" t="s">
        <v>702</v>
      </c>
      <c r="D99" s="54" t="s">
        <v>2470</v>
      </c>
      <c r="E99" s="6" t="s">
        <v>700</v>
      </c>
      <c r="F99" s="19">
        <v>200</v>
      </c>
      <c r="G99" s="24">
        <v>973.97</v>
      </c>
      <c r="H99" s="24">
        <v>0.19</v>
      </c>
      <c r="I99" s="31">
        <v>7.2249999999999996</v>
      </c>
      <c r="J99" s="31"/>
      <c r="K99" s="35" t="s">
        <v>567</v>
      </c>
    </row>
    <row r="100" spans="1:11" x14ac:dyDescent="0.25">
      <c r="C100" s="58" t="s">
        <v>39</v>
      </c>
      <c r="D100" s="54"/>
      <c r="E100" s="6"/>
      <c r="F100" s="19"/>
      <c r="G100" s="25">
        <v>31848.720000000001</v>
      </c>
      <c r="H100" s="25">
        <v>6.26</v>
      </c>
      <c r="I100" s="31"/>
      <c r="J100" s="31"/>
      <c r="K100" s="35"/>
    </row>
    <row r="101" spans="1:11" x14ac:dyDescent="0.25">
      <c r="C101" s="57"/>
      <c r="D101" s="54"/>
      <c r="E101" s="6"/>
      <c r="F101" s="19"/>
      <c r="G101" s="24"/>
      <c r="H101" s="24"/>
      <c r="I101" s="31"/>
      <c r="J101" s="31"/>
      <c r="K101" s="35"/>
    </row>
    <row r="102" spans="1:11" x14ac:dyDescent="0.25">
      <c r="C102" s="58" t="s">
        <v>15</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18</v>
      </c>
      <c r="D108" s="54"/>
      <c r="E108" s="6"/>
      <c r="F108" s="19"/>
      <c r="G108" s="24"/>
      <c r="H108" s="24"/>
      <c r="I108" s="31"/>
      <c r="J108" s="31"/>
      <c r="K108" s="35"/>
    </row>
    <row r="109" spans="1:11" x14ac:dyDescent="0.25">
      <c r="A109" s="28"/>
      <c r="B109" s="28"/>
      <c r="C109" s="58" t="s">
        <v>19</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21</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22</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23629.83</v>
      </c>
      <c r="H118" s="24">
        <v>4.6399999999999997</v>
      </c>
      <c r="I118" s="31"/>
      <c r="J118" s="31"/>
      <c r="K118" s="35"/>
    </row>
    <row r="119" spans="1:54" x14ac:dyDescent="0.25">
      <c r="C119" s="58" t="s">
        <v>39</v>
      </c>
      <c r="D119" s="54"/>
      <c r="E119" s="6"/>
      <c r="F119" s="19"/>
      <c r="G119" s="25">
        <v>23629.83</v>
      </c>
      <c r="H119" s="25">
        <v>4.6399999999999997</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4772</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12007.86</v>
      </c>
      <c r="H123" s="24">
        <v>2.3699999999999997</v>
      </c>
      <c r="I123" s="31"/>
      <c r="J123" s="31"/>
      <c r="K123" s="35"/>
    </row>
    <row r="124" spans="1:54" x14ac:dyDescent="0.25">
      <c r="C124" s="58" t="s">
        <v>39</v>
      </c>
      <c r="D124" s="54"/>
      <c r="E124" s="6"/>
      <c r="F124" s="19"/>
      <c r="G124" s="25">
        <v>12007.86</v>
      </c>
      <c r="H124" s="25">
        <v>2.3699999999999997</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508763.93</v>
      </c>
      <c r="H126" s="26">
        <v>100.00000000000001</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6" spans="3:11" x14ac:dyDescent="0.25">
      <c r="C136" s="85" t="s">
        <v>4843</v>
      </c>
      <c r="E136" s="85" t="s">
        <v>4844</v>
      </c>
      <c r="F136" s="86"/>
    </row>
    <row r="137" spans="3:11" x14ac:dyDescent="0.25">
      <c r="E137" s="2" t="s">
        <v>4877</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IV13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375</v>
      </c>
      <c r="J2" s="38" t="s">
        <v>4586</v>
      </c>
    </row>
    <row r="3" spans="1:54" ht="16.5" x14ac:dyDescent="0.3">
      <c r="C3" s="1" t="s">
        <v>26</v>
      </c>
      <c r="D3" s="21" t="s">
        <v>376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7416237</v>
      </c>
      <c r="G10" s="24">
        <v>69312.149999999994</v>
      </c>
      <c r="H10" s="24">
        <v>4.8</v>
      </c>
      <c r="I10" s="31"/>
      <c r="J10" s="31"/>
      <c r="K10" s="35"/>
    </row>
    <row r="11" spans="1:54" x14ac:dyDescent="0.25">
      <c r="B11" s="8" t="s">
        <v>68</v>
      </c>
      <c r="C11" s="57" t="s">
        <v>69</v>
      </c>
      <c r="D11" s="54" t="s">
        <v>70</v>
      </c>
      <c r="E11" s="6" t="s">
        <v>71</v>
      </c>
      <c r="F11" s="19">
        <v>2468968</v>
      </c>
      <c r="G11" s="24">
        <v>61120.54</v>
      </c>
      <c r="H11" s="24">
        <v>4.24</v>
      </c>
      <c r="I11" s="31"/>
      <c r="J11" s="31"/>
      <c r="K11" s="35"/>
    </row>
    <row r="12" spans="1:54" x14ac:dyDescent="0.25">
      <c r="B12" s="8" t="s">
        <v>97</v>
      </c>
      <c r="C12" s="57" t="s">
        <v>98</v>
      </c>
      <c r="D12" s="54" t="s">
        <v>99</v>
      </c>
      <c r="E12" s="6" t="s">
        <v>100</v>
      </c>
      <c r="F12" s="19">
        <v>3088066</v>
      </c>
      <c r="G12" s="24">
        <v>60004.21</v>
      </c>
      <c r="H12" s="24">
        <v>4.16</v>
      </c>
      <c r="I12" s="31"/>
      <c r="J12" s="31"/>
      <c r="K12" s="35"/>
    </row>
    <row r="13" spans="1:54" x14ac:dyDescent="0.25">
      <c r="B13" s="8" t="s">
        <v>80</v>
      </c>
      <c r="C13" s="57" t="s">
        <v>81</v>
      </c>
      <c r="D13" s="54" t="s">
        <v>82</v>
      </c>
      <c r="E13" s="6" t="s">
        <v>83</v>
      </c>
      <c r="F13" s="19">
        <v>3415083</v>
      </c>
      <c r="G13" s="24">
        <v>49641.65</v>
      </c>
      <c r="H13" s="24">
        <v>3.44</v>
      </c>
      <c r="I13" s="31"/>
      <c r="J13" s="31"/>
      <c r="K13" s="35"/>
    </row>
    <row r="14" spans="1:54" x14ac:dyDescent="0.25">
      <c r="B14" s="8" t="s">
        <v>203</v>
      </c>
      <c r="C14" s="57" t="s">
        <v>204</v>
      </c>
      <c r="D14" s="54" t="s">
        <v>205</v>
      </c>
      <c r="E14" s="6" t="s">
        <v>206</v>
      </c>
      <c r="F14" s="19">
        <v>1937574</v>
      </c>
      <c r="G14" s="24">
        <v>49412.98</v>
      </c>
      <c r="H14" s="24">
        <v>3.42</v>
      </c>
      <c r="I14" s="31"/>
      <c r="J14" s="31"/>
      <c r="K14" s="35"/>
    </row>
    <row r="15" spans="1:54" x14ac:dyDescent="0.25">
      <c r="B15" s="8" t="s">
        <v>229</v>
      </c>
      <c r="C15" s="57" t="s">
        <v>230</v>
      </c>
      <c r="D15" s="54" t="s">
        <v>231</v>
      </c>
      <c r="E15" s="6" t="s">
        <v>232</v>
      </c>
      <c r="F15" s="19">
        <v>5563576</v>
      </c>
      <c r="G15" s="24">
        <v>48889.919999999998</v>
      </c>
      <c r="H15" s="24">
        <v>3.39</v>
      </c>
      <c r="I15" s="31"/>
      <c r="J15" s="31"/>
      <c r="K15" s="35"/>
    </row>
    <row r="16" spans="1:54" x14ac:dyDescent="0.25">
      <c r="B16" s="8" t="s">
        <v>104</v>
      </c>
      <c r="C16" s="57" t="s">
        <v>105</v>
      </c>
      <c r="D16" s="54" t="s">
        <v>106</v>
      </c>
      <c r="E16" s="6" t="s">
        <v>64</v>
      </c>
      <c r="F16" s="19">
        <v>2641521</v>
      </c>
      <c r="G16" s="24">
        <v>44942.84</v>
      </c>
      <c r="H16" s="24">
        <v>3.11</v>
      </c>
      <c r="I16" s="31"/>
      <c r="J16" s="31"/>
      <c r="K16" s="35"/>
    </row>
    <row r="17" spans="2:11" x14ac:dyDescent="0.25">
      <c r="B17" s="8" t="s">
        <v>65</v>
      </c>
      <c r="C17" s="57" t="s">
        <v>66</v>
      </c>
      <c r="D17" s="54" t="s">
        <v>67</v>
      </c>
      <c r="E17" s="6" t="s">
        <v>64</v>
      </c>
      <c r="F17" s="19">
        <v>4492332</v>
      </c>
      <c r="G17" s="24">
        <v>44359.53</v>
      </c>
      <c r="H17" s="24">
        <v>3.07</v>
      </c>
      <c r="I17" s="31"/>
      <c r="J17" s="31"/>
      <c r="K17" s="35"/>
    </row>
    <row r="18" spans="2:11" x14ac:dyDescent="0.25">
      <c r="B18" s="8" t="s">
        <v>84</v>
      </c>
      <c r="C18" s="57" t="s">
        <v>85</v>
      </c>
      <c r="D18" s="54" t="s">
        <v>86</v>
      </c>
      <c r="E18" s="6" t="s">
        <v>64</v>
      </c>
      <c r="F18" s="19">
        <v>7685639</v>
      </c>
      <c r="G18" s="24">
        <v>44027.18</v>
      </c>
      <c r="H18" s="24">
        <v>3.05</v>
      </c>
      <c r="I18" s="31"/>
      <c r="J18" s="31"/>
      <c r="K18" s="35"/>
    </row>
    <row r="19" spans="2:11" x14ac:dyDescent="0.25">
      <c r="B19" s="8" t="s">
        <v>197</v>
      </c>
      <c r="C19" s="57" t="s">
        <v>198</v>
      </c>
      <c r="D19" s="54" t="s">
        <v>199</v>
      </c>
      <c r="E19" s="6" t="s">
        <v>93</v>
      </c>
      <c r="F19" s="19">
        <v>8836111</v>
      </c>
      <c r="G19" s="24">
        <v>39903.879999999997</v>
      </c>
      <c r="H19" s="24">
        <v>2.77</v>
      </c>
      <c r="I19" s="31"/>
      <c r="J19" s="31"/>
      <c r="K19" s="35"/>
    </row>
    <row r="20" spans="2:11" x14ac:dyDescent="0.25">
      <c r="B20" s="8" t="s">
        <v>377</v>
      </c>
      <c r="C20" s="57" t="s">
        <v>378</v>
      </c>
      <c r="D20" s="54" t="s">
        <v>379</v>
      </c>
      <c r="E20" s="6" t="s">
        <v>281</v>
      </c>
      <c r="F20" s="19">
        <v>6904842</v>
      </c>
      <c r="G20" s="24">
        <v>39530.22</v>
      </c>
      <c r="H20" s="24">
        <v>2.74</v>
      </c>
      <c r="I20" s="31"/>
      <c r="J20" s="31"/>
      <c r="K20" s="35"/>
    </row>
    <row r="21" spans="2:11" x14ac:dyDescent="0.25">
      <c r="B21" s="8" t="s">
        <v>291</v>
      </c>
      <c r="C21" s="57" t="s">
        <v>292</v>
      </c>
      <c r="D21" s="54" t="s">
        <v>293</v>
      </c>
      <c r="E21" s="6" t="s">
        <v>294</v>
      </c>
      <c r="F21" s="19">
        <v>6252617</v>
      </c>
      <c r="G21" s="24">
        <v>38469.230000000003</v>
      </c>
      <c r="H21" s="24">
        <v>2.67</v>
      </c>
      <c r="I21" s="31"/>
      <c r="J21" s="31"/>
      <c r="K21" s="35"/>
    </row>
    <row r="22" spans="2:11" x14ac:dyDescent="0.25">
      <c r="B22" s="8" t="s">
        <v>380</v>
      </c>
      <c r="C22" s="57" t="s">
        <v>381</v>
      </c>
      <c r="D22" s="54" t="s">
        <v>382</v>
      </c>
      <c r="E22" s="6" t="s">
        <v>60</v>
      </c>
      <c r="F22" s="19">
        <v>11249195</v>
      </c>
      <c r="G22" s="24">
        <v>37847.919999999998</v>
      </c>
      <c r="H22" s="24">
        <v>2.62</v>
      </c>
      <c r="I22" s="31"/>
      <c r="J22" s="31"/>
      <c r="K22" s="35"/>
    </row>
    <row r="23" spans="2:11" x14ac:dyDescent="0.25">
      <c r="B23" s="8" t="s">
        <v>163</v>
      </c>
      <c r="C23" s="57" t="s">
        <v>164</v>
      </c>
      <c r="D23" s="54" t="s">
        <v>165</v>
      </c>
      <c r="E23" s="6" t="s">
        <v>53</v>
      </c>
      <c r="F23" s="19">
        <v>3180741</v>
      </c>
      <c r="G23" s="24">
        <v>35969.410000000003</v>
      </c>
      <c r="H23" s="24">
        <v>2.4900000000000002</v>
      </c>
      <c r="I23" s="31"/>
      <c r="J23" s="31"/>
      <c r="K23" s="35"/>
    </row>
    <row r="24" spans="2:11" x14ac:dyDescent="0.25">
      <c r="B24" s="8" t="s">
        <v>156</v>
      </c>
      <c r="C24" s="57" t="s">
        <v>157</v>
      </c>
      <c r="D24" s="54" t="s">
        <v>158</v>
      </c>
      <c r="E24" s="6" t="s">
        <v>129</v>
      </c>
      <c r="F24" s="19">
        <v>3403528</v>
      </c>
      <c r="G24" s="24">
        <v>34544.11</v>
      </c>
      <c r="H24" s="24">
        <v>2.39</v>
      </c>
      <c r="I24" s="31"/>
      <c r="J24" s="31"/>
      <c r="K24" s="35"/>
    </row>
    <row r="25" spans="2:11" x14ac:dyDescent="0.25">
      <c r="B25" s="8" t="s">
        <v>383</v>
      </c>
      <c r="C25" s="57" t="s">
        <v>384</v>
      </c>
      <c r="D25" s="54" t="s">
        <v>385</v>
      </c>
      <c r="E25" s="6" t="s">
        <v>386</v>
      </c>
      <c r="F25" s="19">
        <v>32193555</v>
      </c>
      <c r="G25" s="24">
        <v>33819.33</v>
      </c>
      <c r="H25" s="24">
        <v>2.34</v>
      </c>
      <c r="I25" s="31"/>
      <c r="J25" s="31"/>
      <c r="K25" s="35"/>
    </row>
    <row r="26" spans="2:11" x14ac:dyDescent="0.25">
      <c r="B26" s="8" t="s">
        <v>54</v>
      </c>
      <c r="C26" s="57" t="s">
        <v>55</v>
      </c>
      <c r="D26" s="54" t="s">
        <v>56</v>
      </c>
      <c r="E26" s="6" t="s">
        <v>53</v>
      </c>
      <c r="F26" s="19">
        <v>2531001</v>
      </c>
      <c r="G26" s="24">
        <v>33801.519999999997</v>
      </c>
      <c r="H26" s="24">
        <v>2.34</v>
      </c>
      <c r="I26" s="31"/>
      <c r="J26" s="31"/>
      <c r="K26" s="35"/>
    </row>
    <row r="27" spans="2:11" x14ac:dyDescent="0.25">
      <c r="B27" s="8" t="s">
        <v>233</v>
      </c>
      <c r="C27" s="57" t="s">
        <v>234</v>
      </c>
      <c r="D27" s="54" t="s">
        <v>235</v>
      </c>
      <c r="E27" s="6" t="s">
        <v>129</v>
      </c>
      <c r="F27" s="19">
        <v>3000000</v>
      </c>
      <c r="G27" s="24">
        <v>31548</v>
      </c>
      <c r="H27" s="24">
        <v>2.19</v>
      </c>
      <c r="I27" s="31"/>
      <c r="J27" s="31"/>
      <c r="K27" s="35"/>
    </row>
    <row r="28" spans="2:11" x14ac:dyDescent="0.25">
      <c r="B28" s="8" t="s">
        <v>387</v>
      </c>
      <c r="C28" s="57" t="s">
        <v>388</v>
      </c>
      <c r="D28" s="54" t="s">
        <v>389</v>
      </c>
      <c r="E28" s="6" t="s">
        <v>79</v>
      </c>
      <c r="F28" s="19">
        <v>12931851</v>
      </c>
      <c r="G28" s="24">
        <v>28359.55</v>
      </c>
      <c r="H28" s="24">
        <v>1.97</v>
      </c>
      <c r="I28" s="31"/>
      <c r="J28" s="31"/>
      <c r="K28" s="35"/>
    </row>
    <row r="29" spans="2:11" x14ac:dyDescent="0.25">
      <c r="B29" s="8" t="s">
        <v>308</v>
      </c>
      <c r="C29" s="57" t="s">
        <v>309</v>
      </c>
      <c r="D29" s="54" t="s">
        <v>310</v>
      </c>
      <c r="E29" s="6" t="s">
        <v>64</v>
      </c>
      <c r="F29" s="19">
        <v>30472693</v>
      </c>
      <c r="G29" s="24">
        <v>27455.9</v>
      </c>
      <c r="H29" s="24">
        <v>1.9</v>
      </c>
      <c r="I29" s="31"/>
      <c r="J29" s="31"/>
      <c r="K29" s="35"/>
    </row>
    <row r="30" spans="2:11" x14ac:dyDescent="0.25">
      <c r="B30" s="8" t="s">
        <v>57</v>
      </c>
      <c r="C30" s="57" t="s">
        <v>58</v>
      </c>
      <c r="D30" s="54" t="s">
        <v>59</v>
      </c>
      <c r="E30" s="6" t="s">
        <v>60</v>
      </c>
      <c r="F30" s="19">
        <v>953412</v>
      </c>
      <c r="G30" s="24">
        <v>26904.81</v>
      </c>
      <c r="H30" s="24">
        <v>1.86</v>
      </c>
      <c r="I30" s="31"/>
      <c r="J30" s="31"/>
      <c r="K30" s="35"/>
    </row>
    <row r="31" spans="2:11" x14ac:dyDescent="0.25">
      <c r="B31" s="8" t="s">
        <v>219</v>
      </c>
      <c r="C31" s="57" t="s">
        <v>220</v>
      </c>
      <c r="D31" s="54" t="s">
        <v>221</v>
      </c>
      <c r="E31" s="6" t="s">
        <v>100</v>
      </c>
      <c r="F31" s="19">
        <v>822894</v>
      </c>
      <c r="G31" s="24">
        <v>26336.31</v>
      </c>
      <c r="H31" s="24">
        <v>1.83</v>
      </c>
      <c r="I31" s="31"/>
      <c r="J31" s="31"/>
      <c r="K31" s="35"/>
    </row>
    <row r="32" spans="2:11" x14ac:dyDescent="0.25">
      <c r="B32" s="8" t="s">
        <v>390</v>
      </c>
      <c r="C32" s="57" t="s">
        <v>391</v>
      </c>
      <c r="D32" s="54" t="s">
        <v>392</v>
      </c>
      <c r="E32" s="6" t="s">
        <v>393</v>
      </c>
      <c r="F32" s="19">
        <v>16000000</v>
      </c>
      <c r="G32" s="24">
        <v>25648</v>
      </c>
      <c r="H32" s="24">
        <v>1.78</v>
      </c>
      <c r="I32" s="31"/>
      <c r="J32" s="31"/>
      <c r="K32" s="35"/>
    </row>
    <row r="33" spans="2:11" x14ac:dyDescent="0.25">
      <c r="B33" s="8" t="s">
        <v>394</v>
      </c>
      <c r="C33" s="57" t="s">
        <v>395</v>
      </c>
      <c r="D33" s="54" t="s">
        <v>396</v>
      </c>
      <c r="E33" s="6" t="s">
        <v>206</v>
      </c>
      <c r="F33" s="19">
        <v>6991178</v>
      </c>
      <c r="G33" s="24">
        <v>25496.83</v>
      </c>
      <c r="H33" s="24">
        <v>1.77</v>
      </c>
      <c r="I33" s="31"/>
      <c r="J33" s="31"/>
      <c r="K33" s="35"/>
    </row>
    <row r="34" spans="2:11" x14ac:dyDescent="0.25">
      <c r="B34" s="8" t="s">
        <v>397</v>
      </c>
      <c r="C34" s="57" t="s">
        <v>398</v>
      </c>
      <c r="D34" s="54" t="s">
        <v>399</v>
      </c>
      <c r="E34" s="6" t="s">
        <v>294</v>
      </c>
      <c r="F34" s="19">
        <v>13000000</v>
      </c>
      <c r="G34" s="24">
        <v>24589.5</v>
      </c>
      <c r="H34" s="24">
        <v>1.7</v>
      </c>
      <c r="I34" s="31"/>
      <c r="J34" s="31"/>
      <c r="K34" s="35"/>
    </row>
    <row r="35" spans="2:11" x14ac:dyDescent="0.25">
      <c r="B35" s="8" t="s">
        <v>400</v>
      </c>
      <c r="C35" s="57" t="s">
        <v>401</v>
      </c>
      <c r="D35" s="54" t="s">
        <v>402</v>
      </c>
      <c r="E35" s="6" t="s">
        <v>129</v>
      </c>
      <c r="F35" s="19">
        <v>2687887</v>
      </c>
      <c r="G35" s="24">
        <v>24264.9</v>
      </c>
      <c r="H35" s="24">
        <v>1.68</v>
      </c>
      <c r="I35" s="31"/>
      <c r="J35" s="31"/>
      <c r="K35" s="35"/>
    </row>
    <row r="36" spans="2:11" x14ac:dyDescent="0.25">
      <c r="B36" s="8" t="s">
        <v>403</v>
      </c>
      <c r="C36" s="57" t="s">
        <v>404</v>
      </c>
      <c r="D36" s="54" t="s">
        <v>405</v>
      </c>
      <c r="E36" s="6" t="s">
        <v>83</v>
      </c>
      <c r="F36" s="19">
        <v>7599603</v>
      </c>
      <c r="G36" s="24">
        <v>23714.560000000001</v>
      </c>
      <c r="H36" s="24">
        <v>1.64</v>
      </c>
      <c r="I36" s="31"/>
      <c r="J36" s="31"/>
      <c r="K36" s="35"/>
    </row>
    <row r="37" spans="2:11" x14ac:dyDescent="0.25">
      <c r="B37" s="8" t="s">
        <v>130</v>
      </c>
      <c r="C37" s="57" t="s">
        <v>131</v>
      </c>
      <c r="D37" s="54" t="s">
        <v>132</v>
      </c>
      <c r="E37" s="6" t="s">
        <v>133</v>
      </c>
      <c r="F37" s="19">
        <v>1014416</v>
      </c>
      <c r="G37" s="24">
        <v>23287.439999999999</v>
      </c>
      <c r="H37" s="24">
        <v>1.61</v>
      </c>
      <c r="I37" s="31"/>
      <c r="J37" s="31"/>
      <c r="K37" s="35"/>
    </row>
    <row r="38" spans="2:11" x14ac:dyDescent="0.25">
      <c r="B38" s="8" t="s">
        <v>406</v>
      </c>
      <c r="C38" s="57" t="s">
        <v>407</v>
      </c>
      <c r="D38" s="54" t="s">
        <v>408</v>
      </c>
      <c r="E38" s="6" t="s">
        <v>162</v>
      </c>
      <c r="F38" s="19">
        <v>1280000</v>
      </c>
      <c r="G38" s="24">
        <v>20010.88</v>
      </c>
      <c r="H38" s="24">
        <v>1.39</v>
      </c>
      <c r="I38" s="31"/>
      <c r="J38" s="31"/>
      <c r="K38" s="35"/>
    </row>
    <row r="39" spans="2:11" x14ac:dyDescent="0.25">
      <c r="B39" s="8" t="s">
        <v>324</v>
      </c>
      <c r="C39" s="57" t="s">
        <v>325</v>
      </c>
      <c r="D39" s="54" t="s">
        <v>326</v>
      </c>
      <c r="E39" s="6" t="s">
        <v>206</v>
      </c>
      <c r="F39" s="19">
        <v>21641581</v>
      </c>
      <c r="G39" s="24">
        <v>19758.759999999998</v>
      </c>
      <c r="H39" s="24">
        <v>1.37</v>
      </c>
      <c r="I39" s="31"/>
      <c r="J39" s="31"/>
      <c r="K39" s="35"/>
    </row>
    <row r="40" spans="2:11" x14ac:dyDescent="0.25">
      <c r="B40" s="8" t="s">
        <v>409</v>
      </c>
      <c r="C40" s="57" t="s">
        <v>410</v>
      </c>
      <c r="D40" s="54" t="s">
        <v>411</v>
      </c>
      <c r="E40" s="6" t="s">
        <v>125</v>
      </c>
      <c r="F40" s="19">
        <v>353619</v>
      </c>
      <c r="G40" s="24">
        <v>16495.27</v>
      </c>
      <c r="H40" s="24">
        <v>1.1399999999999999</v>
      </c>
      <c r="I40" s="31"/>
      <c r="J40" s="31"/>
      <c r="K40" s="35"/>
    </row>
    <row r="41" spans="2:11" x14ac:dyDescent="0.25">
      <c r="B41" s="8" t="s">
        <v>412</v>
      </c>
      <c r="C41" s="57" t="s">
        <v>413</v>
      </c>
      <c r="D41" s="54" t="s">
        <v>414</v>
      </c>
      <c r="E41" s="6" t="s">
        <v>83</v>
      </c>
      <c r="F41" s="19">
        <v>2670000</v>
      </c>
      <c r="G41" s="24">
        <v>15901.19</v>
      </c>
      <c r="H41" s="24">
        <v>1.1000000000000001</v>
      </c>
      <c r="I41" s="31"/>
      <c r="J41" s="31"/>
      <c r="K41" s="35"/>
    </row>
    <row r="42" spans="2:11" x14ac:dyDescent="0.25">
      <c r="B42" s="8" t="s">
        <v>415</v>
      </c>
      <c r="C42" s="57" t="s">
        <v>416</v>
      </c>
      <c r="D42" s="54" t="s">
        <v>417</v>
      </c>
      <c r="E42" s="6" t="s">
        <v>191</v>
      </c>
      <c r="F42" s="19">
        <v>14000000</v>
      </c>
      <c r="G42" s="24">
        <v>15680</v>
      </c>
      <c r="H42" s="24">
        <v>1.0900000000000001</v>
      </c>
      <c r="I42" s="31"/>
      <c r="J42" s="31"/>
      <c r="K42" s="35"/>
    </row>
    <row r="43" spans="2:11" x14ac:dyDescent="0.25">
      <c r="B43" s="8" t="s">
        <v>282</v>
      </c>
      <c r="C43" s="57" t="s">
        <v>283</v>
      </c>
      <c r="D43" s="54" t="s">
        <v>284</v>
      </c>
      <c r="E43" s="6" t="s">
        <v>179</v>
      </c>
      <c r="F43" s="19">
        <v>4000000</v>
      </c>
      <c r="G43" s="24">
        <v>15242</v>
      </c>
      <c r="H43" s="24">
        <v>1.06</v>
      </c>
      <c r="I43" s="31"/>
      <c r="J43" s="31"/>
      <c r="K43" s="35"/>
    </row>
    <row r="44" spans="2:11" x14ac:dyDescent="0.25">
      <c r="B44" s="8" t="s">
        <v>418</v>
      </c>
      <c r="C44" s="57" t="s">
        <v>419</v>
      </c>
      <c r="D44" s="54" t="s">
        <v>420</v>
      </c>
      <c r="E44" s="6" t="s">
        <v>133</v>
      </c>
      <c r="F44" s="19">
        <v>992312</v>
      </c>
      <c r="G44" s="24">
        <v>14888.65</v>
      </c>
      <c r="H44" s="24">
        <v>1.03</v>
      </c>
      <c r="I44" s="31"/>
      <c r="J44" s="31"/>
      <c r="K44" s="35"/>
    </row>
    <row r="45" spans="2:11" x14ac:dyDescent="0.25">
      <c r="B45" s="8" t="s">
        <v>421</v>
      </c>
      <c r="C45" s="57" t="s">
        <v>422</v>
      </c>
      <c r="D45" s="54" t="s">
        <v>423</v>
      </c>
      <c r="E45" s="6" t="s">
        <v>162</v>
      </c>
      <c r="F45" s="19">
        <v>3000000</v>
      </c>
      <c r="G45" s="24">
        <v>14716.5</v>
      </c>
      <c r="H45" s="24">
        <v>1.02</v>
      </c>
      <c r="I45" s="31"/>
      <c r="J45" s="31"/>
      <c r="K45" s="35"/>
    </row>
    <row r="46" spans="2:11" x14ac:dyDescent="0.25">
      <c r="B46" s="8" t="s">
        <v>424</v>
      </c>
      <c r="C46" s="57" t="s">
        <v>425</v>
      </c>
      <c r="D46" s="54" t="s">
        <v>426</v>
      </c>
      <c r="E46" s="6" t="s">
        <v>75</v>
      </c>
      <c r="F46" s="19">
        <v>11102913</v>
      </c>
      <c r="G46" s="24">
        <v>14361.62</v>
      </c>
      <c r="H46" s="24">
        <v>1</v>
      </c>
      <c r="I46" s="31"/>
      <c r="J46" s="31"/>
      <c r="K46" s="35"/>
    </row>
    <row r="47" spans="2:11" x14ac:dyDescent="0.25">
      <c r="B47" s="8" t="s">
        <v>427</v>
      </c>
      <c r="C47" s="57" t="s">
        <v>428</v>
      </c>
      <c r="D47" s="54" t="s">
        <v>429</v>
      </c>
      <c r="E47" s="6" t="s">
        <v>53</v>
      </c>
      <c r="F47" s="19">
        <v>3636152</v>
      </c>
      <c r="G47" s="24">
        <v>14150.09</v>
      </c>
      <c r="H47" s="24">
        <v>0.98</v>
      </c>
      <c r="I47" s="31"/>
      <c r="J47" s="31"/>
      <c r="K47" s="35"/>
    </row>
    <row r="48" spans="2:11" x14ac:dyDescent="0.25">
      <c r="B48" s="8" t="s">
        <v>430</v>
      </c>
      <c r="C48" s="57" t="s">
        <v>431</v>
      </c>
      <c r="D48" s="54" t="s">
        <v>432</v>
      </c>
      <c r="E48" s="6" t="s">
        <v>433</v>
      </c>
      <c r="F48" s="19">
        <v>6654179</v>
      </c>
      <c r="G48" s="24">
        <v>13115.39</v>
      </c>
      <c r="H48" s="24">
        <v>0.91</v>
      </c>
      <c r="I48" s="31"/>
      <c r="J48" s="31"/>
      <c r="K48" s="35"/>
    </row>
    <row r="49" spans="2:11" x14ac:dyDescent="0.25">
      <c r="B49" s="8" t="s">
        <v>434</v>
      </c>
      <c r="C49" s="57" t="s">
        <v>435</v>
      </c>
      <c r="D49" s="54" t="s">
        <v>436</v>
      </c>
      <c r="E49" s="6" t="s">
        <v>304</v>
      </c>
      <c r="F49" s="19">
        <v>2722150</v>
      </c>
      <c r="G49" s="24">
        <v>12374.89</v>
      </c>
      <c r="H49" s="24">
        <v>0.86</v>
      </c>
      <c r="I49" s="31"/>
      <c r="J49" s="31"/>
      <c r="K49" s="35"/>
    </row>
    <row r="50" spans="2:11" x14ac:dyDescent="0.25">
      <c r="B50" s="8" t="s">
        <v>330</v>
      </c>
      <c r="C50" s="57" t="s">
        <v>331</v>
      </c>
      <c r="D50" s="54" t="s">
        <v>332</v>
      </c>
      <c r="E50" s="6" t="s">
        <v>75</v>
      </c>
      <c r="F50" s="19">
        <v>50416</v>
      </c>
      <c r="G50" s="24">
        <v>12042.59</v>
      </c>
      <c r="H50" s="24">
        <v>0.83</v>
      </c>
      <c r="I50" s="31"/>
      <c r="J50" s="31"/>
      <c r="K50" s="35"/>
    </row>
    <row r="51" spans="2:11" x14ac:dyDescent="0.25">
      <c r="B51" s="8" t="s">
        <v>437</v>
      </c>
      <c r="C51" s="57" t="s">
        <v>438</v>
      </c>
      <c r="D51" s="54" t="s">
        <v>439</v>
      </c>
      <c r="E51" s="6" t="s">
        <v>64</v>
      </c>
      <c r="F51" s="19">
        <v>22704882</v>
      </c>
      <c r="G51" s="24">
        <v>11727.07</v>
      </c>
      <c r="H51" s="24">
        <v>0.81</v>
      </c>
      <c r="I51" s="31"/>
      <c r="J51" s="31"/>
      <c r="K51" s="35"/>
    </row>
    <row r="52" spans="2:11" x14ac:dyDescent="0.25">
      <c r="B52" s="8" t="s">
        <v>440</v>
      </c>
      <c r="C52" s="57" t="s">
        <v>441</v>
      </c>
      <c r="D52" s="54" t="s">
        <v>442</v>
      </c>
      <c r="E52" s="6" t="s">
        <v>242</v>
      </c>
      <c r="F52" s="19">
        <v>1000000</v>
      </c>
      <c r="G52" s="24">
        <v>10810</v>
      </c>
      <c r="H52" s="24">
        <v>0.75</v>
      </c>
      <c r="I52" s="31"/>
      <c r="J52" s="31"/>
      <c r="K52" s="35"/>
    </row>
    <row r="53" spans="2:11" x14ac:dyDescent="0.25">
      <c r="B53" s="8" t="s">
        <v>275</v>
      </c>
      <c r="C53" s="57" t="s">
        <v>276</v>
      </c>
      <c r="D53" s="54" t="s">
        <v>277</v>
      </c>
      <c r="E53" s="6" t="s">
        <v>179</v>
      </c>
      <c r="F53" s="19">
        <v>1620000</v>
      </c>
      <c r="G53" s="24">
        <v>10721.16</v>
      </c>
      <c r="H53" s="24">
        <v>0.74</v>
      </c>
      <c r="I53" s="31"/>
      <c r="J53" s="31"/>
      <c r="K53" s="35"/>
    </row>
    <row r="54" spans="2:11" x14ac:dyDescent="0.25">
      <c r="B54" s="8" t="s">
        <v>443</v>
      </c>
      <c r="C54" s="57" t="s">
        <v>444</v>
      </c>
      <c r="D54" s="54" t="s">
        <v>445</v>
      </c>
      <c r="E54" s="6" t="s">
        <v>129</v>
      </c>
      <c r="F54" s="19">
        <v>147988</v>
      </c>
      <c r="G54" s="24">
        <v>10229.370000000001</v>
      </c>
      <c r="H54" s="24">
        <v>0.71</v>
      </c>
      <c r="I54" s="31"/>
      <c r="J54" s="31"/>
      <c r="K54" s="35"/>
    </row>
    <row r="55" spans="2:11" x14ac:dyDescent="0.25">
      <c r="B55" s="8" t="s">
        <v>222</v>
      </c>
      <c r="C55" s="57" t="s">
        <v>223</v>
      </c>
      <c r="D55" s="54" t="s">
        <v>224</v>
      </c>
      <c r="E55" s="6" t="s">
        <v>75</v>
      </c>
      <c r="F55" s="19">
        <v>507752</v>
      </c>
      <c r="G55" s="24">
        <v>9209.1</v>
      </c>
      <c r="H55" s="24">
        <v>0.64</v>
      </c>
      <c r="I55" s="31"/>
      <c r="J55" s="31"/>
      <c r="K55" s="35"/>
    </row>
    <row r="56" spans="2:11" x14ac:dyDescent="0.25">
      <c r="B56" s="8" t="s">
        <v>446</v>
      </c>
      <c r="C56" s="57" t="s">
        <v>447</v>
      </c>
      <c r="D56" s="54" t="s">
        <v>448</v>
      </c>
      <c r="E56" s="6" t="s">
        <v>129</v>
      </c>
      <c r="F56" s="19">
        <v>2024798</v>
      </c>
      <c r="G56" s="24">
        <v>8719.7900000000009</v>
      </c>
      <c r="H56" s="24">
        <v>0.6</v>
      </c>
      <c r="I56" s="31"/>
      <c r="J56" s="31"/>
      <c r="K56" s="35"/>
    </row>
    <row r="57" spans="2:11" x14ac:dyDescent="0.25">
      <c r="B57" s="8" t="s">
        <v>449</v>
      </c>
      <c r="C57" s="57" t="s">
        <v>450</v>
      </c>
      <c r="D57" s="54" t="s">
        <v>451</v>
      </c>
      <c r="E57" s="6" t="s">
        <v>281</v>
      </c>
      <c r="F57" s="19">
        <v>637813</v>
      </c>
      <c r="G57" s="24">
        <v>8575.08</v>
      </c>
      <c r="H57" s="24">
        <v>0.59</v>
      </c>
      <c r="I57" s="31"/>
      <c r="J57" s="31"/>
      <c r="K57" s="35"/>
    </row>
    <row r="58" spans="2:11" x14ac:dyDescent="0.25">
      <c r="B58" s="8" t="s">
        <v>452</v>
      </c>
      <c r="C58" s="57" t="s">
        <v>453</v>
      </c>
      <c r="D58" s="54" t="s">
        <v>454</v>
      </c>
      <c r="E58" s="6" t="s">
        <v>228</v>
      </c>
      <c r="F58" s="19">
        <v>3006883</v>
      </c>
      <c r="G58" s="24">
        <v>8425.2900000000009</v>
      </c>
      <c r="H58" s="24">
        <v>0.57999999999999996</v>
      </c>
      <c r="I58" s="31"/>
      <c r="J58" s="31"/>
      <c r="K58" s="35"/>
    </row>
    <row r="59" spans="2:11" x14ac:dyDescent="0.25">
      <c r="B59" s="8" t="s">
        <v>455</v>
      </c>
      <c r="C59" s="57" t="s">
        <v>456</v>
      </c>
      <c r="D59" s="54" t="s">
        <v>457</v>
      </c>
      <c r="E59" s="6" t="s">
        <v>458</v>
      </c>
      <c r="F59" s="19">
        <v>1578163</v>
      </c>
      <c r="G59" s="24">
        <v>7730.63</v>
      </c>
      <c r="H59" s="24">
        <v>0.54</v>
      </c>
      <c r="I59" s="31"/>
      <c r="J59" s="31"/>
      <c r="K59" s="35"/>
    </row>
    <row r="60" spans="2:11" x14ac:dyDescent="0.25">
      <c r="B60" s="8" t="s">
        <v>459</v>
      </c>
      <c r="C60" s="57" t="s">
        <v>460</v>
      </c>
      <c r="D60" s="54" t="s">
        <v>461</v>
      </c>
      <c r="E60" s="6" t="s">
        <v>71</v>
      </c>
      <c r="F60" s="19">
        <v>27305620</v>
      </c>
      <c r="G60" s="24">
        <v>7331.56</v>
      </c>
      <c r="H60" s="24">
        <v>0.51</v>
      </c>
      <c r="I60" s="31"/>
      <c r="J60" s="31"/>
      <c r="K60" s="35"/>
    </row>
    <row r="61" spans="2:11" x14ac:dyDescent="0.25">
      <c r="B61" s="8" t="s">
        <v>256</v>
      </c>
      <c r="C61" s="57" t="s">
        <v>257</v>
      </c>
      <c r="D61" s="54" t="s">
        <v>258</v>
      </c>
      <c r="E61" s="6" t="s">
        <v>228</v>
      </c>
      <c r="F61" s="19">
        <v>2165304</v>
      </c>
      <c r="G61" s="24">
        <v>6821.79</v>
      </c>
      <c r="H61" s="24">
        <v>0.47</v>
      </c>
      <c r="I61" s="31"/>
      <c r="J61" s="31"/>
      <c r="K61" s="35"/>
    </row>
    <row r="62" spans="2:11" x14ac:dyDescent="0.25">
      <c r="B62" s="8" t="s">
        <v>462</v>
      </c>
      <c r="C62" s="57" t="s">
        <v>463</v>
      </c>
      <c r="D62" s="54" t="s">
        <v>464</v>
      </c>
      <c r="E62" s="6" t="s">
        <v>137</v>
      </c>
      <c r="F62" s="19">
        <v>5223421</v>
      </c>
      <c r="G62" s="24">
        <v>6061.78</v>
      </c>
      <c r="H62" s="24">
        <v>0.42</v>
      </c>
      <c r="I62" s="31"/>
      <c r="J62" s="31"/>
      <c r="K62" s="35"/>
    </row>
    <row r="63" spans="2:11" x14ac:dyDescent="0.25">
      <c r="B63" s="8" t="s">
        <v>138</v>
      </c>
      <c r="C63" s="57" t="s">
        <v>139</v>
      </c>
      <c r="D63" s="54" t="s">
        <v>140</v>
      </c>
      <c r="E63" s="6" t="s">
        <v>100</v>
      </c>
      <c r="F63" s="19">
        <v>162028</v>
      </c>
      <c r="G63" s="24">
        <v>5547.11</v>
      </c>
      <c r="H63" s="24">
        <v>0.38</v>
      </c>
      <c r="I63" s="31"/>
      <c r="J63" s="31"/>
      <c r="K63" s="35"/>
    </row>
    <row r="64" spans="2:11" x14ac:dyDescent="0.25">
      <c r="B64" s="8" t="s">
        <v>465</v>
      </c>
      <c r="C64" s="57" t="s">
        <v>466</v>
      </c>
      <c r="D64" s="54" t="s">
        <v>467</v>
      </c>
      <c r="E64" s="6" t="s">
        <v>125</v>
      </c>
      <c r="F64" s="19">
        <v>2046171</v>
      </c>
      <c r="G64" s="24">
        <v>4843.29</v>
      </c>
      <c r="H64" s="24">
        <v>0.34</v>
      </c>
      <c r="I64" s="31"/>
      <c r="J64" s="31"/>
      <c r="K64" s="35"/>
    </row>
    <row r="65" spans="2:11" x14ac:dyDescent="0.25">
      <c r="B65" s="8" t="s">
        <v>259</v>
      </c>
      <c r="C65" s="57" t="s">
        <v>260</v>
      </c>
      <c r="D65" s="54" t="s">
        <v>261</v>
      </c>
      <c r="E65" s="6" t="s">
        <v>100</v>
      </c>
      <c r="F65" s="19">
        <v>566797</v>
      </c>
      <c r="G65" s="24">
        <v>4742.96</v>
      </c>
      <c r="H65" s="24">
        <v>0.33</v>
      </c>
      <c r="I65" s="31"/>
      <c r="J65" s="31"/>
      <c r="K65" s="35"/>
    </row>
    <row r="66" spans="2:11" x14ac:dyDescent="0.25">
      <c r="B66" s="8" t="s">
        <v>468</v>
      </c>
      <c r="C66" s="57" t="s">
        <v>469</v>
      </c>
      <c r="D66" s="54" t="s">
        <v>470</v>
      </c>
      <c r="E66" s="6" t="s">
        <v>471</v>
      </c>
      <c r="F66" s="19">
        <v>644199</v>
      </c>
      <c r="G66" s="24">
        <v>4488.78</v>
      </c>
      <c r="H66" s="24">
        <v>0.31</v>
      </c>
      <c r="I66" s="31"/>
      <c r="J66" s="31"/>
      <c r="K66" s="35"/>
    </row>
    <row r="67" spans="2:11" x14ac:dyDescent="0.25">
      <c r="B67" s="8" t="s">
        <v>472</v>
      </c>
      <c r="C67" s="57" t="s">
        <v>473</v>
      </c>
      <c r="D67" s="54" t="s">
        <v>474</v>
      </c>
      <c r="E67" s="6" t="s">
        <v>281</v>
      </c>
      <c r="F67" s="19">
        <v>3821953</v>
      </c>
      <c r="G67" s="24">
        <v>4469.7700000000004</v>
      </c>
      <c r="H67" s="24">
        <v>0.31</v>
      </c>
      <c r="I67" s="31"/>
      <c r="J67" s="31"/>
      <c r="K67" s="35"/>
    </row>
    <row r="68" spans="2:11" x14ac:dyDescent="0.25">
      <c r="B68" s="8" t="s">
        <v>475</v>
      </c>
      <c r="C68" s="57" t="s">
        <v>476</v>
      </c>
      <c r="D68" s="54" t="s">
        <v>477</v>
      </c>
      <c r="E68" s="6" t="s">
        <v>114</v>
      </c>
      <c r="F68" s="19">
        <v>1520625</v>
      </c>
      <c r="G68" s="24">
        <v>4402.97</v>
      </c>
      <c r="H68" s="24">
        <v>0.31</v>
      </c>
      <c r="I68" s="31"/>
      <c r="J68" s="31"/>
      <c r="K68" s="35"/>
    </row>
    <row r="69" spans="2:11" x14ac:dyDescent="0.25">
      <c r="B69" s="8" t="s">
        <v>478</v>
      </c>
      <c r="C69" s="57" t="s">
        <v>479</v>
      </c>
      <c r="D69" s="54" t="s">
        <v>480</v>
      </c>
      <c r="E69" s="6" t="s">
        <v>133</v>
      </c>
      <c r="F69" s="19">
        <v>162553</v>
      </c>
      <c r="G69" s="24">
        <v>3573.81</v>
      </c>
      <c r="H69" s="24">
        <v>0.25</v>
      </c>
      <c r="I69" s="31"/>
      <c r="J69" s="31"/>
      <c r="K69" s="35"/>
    </row>
    <row r="70" spans="2:11" x14ac:dyDescent="0.25">
      <c r="B70" s="8" t="s">
        <v>134</v>
      </c>
      <c r="C70" s="57" t="s">
        <v>135</v>
      </c>
      <c r="D70" s="54" t="s">
        <v>136</v>
      </c>
      <c r="E70" s="6" t="s">
        <v>137</v>
      </c>
      <c r="F70" s="19">
        <v>685377</v>
      </c>
      <c r="G70" s="24">
        <v>2885.09</v>
      </c>
      <c r="H70" s="24">
        <v>0.2</v>
      </c>
      <c r="I70" s="31"/>
      <c r="J70" s="31"/>
      <c r="K70" s="35"/>
    </row>
    <row r="71" spans="2:11" x14ac:dyDescent="0.25">
      <c r="B71" s="8" t="s">
        <v>483</v>
      </c>
      <c r="C71" s="57" t="s">
        <v>484</v>
      </c>
      <c r="D71" s="54" t="s">
        <v>485</v>
      </c>
      <c r="E71" s="6" t="s">
        <v>100</v>
      </c>
      <c r="F71" s="19">
        <v>124302</v>
      </c>
      <c r="G71" s="24">
        <v>2834.64</v>
      </c>
      <c r="H71" s="24">
        <v>0.2</v>
      </c>
      <c r="I71" s="31"/>
      <c r="J71" s="31"/>
      <c r="K71" s="35"/>
    </row>
    <row r="72" spans="2:11" x14ac:dyDescent="0.25">
      <c r="B72" s="8" t="s">
        <v>486</v>
      </c>
      <c r="C72" s="57" t="s">
        <v>487</v>
      </c>
      <c r="D72" s="54" t="s">
        <v>488</v>
      </c>
      <c r="E72" s="6" t="s">
        <v>152</v>
      </c>
      <c r="F72" s="19">
        <v>774225</v>
      </c>
      <c r="G72" s="24">
        <v>581.05999999999995</v>
      </c>
      <c r="H72" s="24">
        <v>0.04</v>
      </c>
      <c r="I72" s="31"/>
      <c r="J72" s="31"/>
      <c r="K72" s="35"/>
    </row>
    <row r="73" spans="2:11" x14ac:dyDescent="0.25">
      <c r="B73" s="8" t="s">
        <v>489</v>
      </c>
      <c r="C73" s="57" t="s">
        <v>490</v>
      </c>
      <c r="D73" s="54" t="s">
        <v>491</v>
      </c>
      <c r="E73" s="6" t="s">
        <v>75</v>
      </c>
      <c r="F73" s="19">
        <v>85062</v>
      </c>
      <c r="G73" s="24">
        <v>362.28</v>
      </c>
      <c r="H73" s="24">
        <v>0.03</v>
      </c>
      <c r="I73" s="31"/>
      <c r="J73" s="31"/>
      <c r="K73" s="35"/>
    </row>
    <row r="74" spans="2:11" x14ac:dyDescent="0.25">
      <c r="B74" s="8" t="s">
        <v>368</v>
      </c>
      <c r="C74" s="57" t="s">
        <v>369</v>
      </c>
      <c r="D74" s="54" t="s">
        <v>370</v>
      </c>
      <c r="E74" s="6" t="s">
        <v>323</v>
      </c>
      <c r="F74" s="19">
        <v>1035288</v>
      </c>
      <c r="G74" s="61">
        <v>0</v>
      </c>
      <c r="H74" s="24" t="s">
        <v>4773</v>
      </c>
      <c r="I74" s="31"/>
      <c r="J74" s="31"/>
      <c r="K74" s="35" t="s">
        <v>4811</v>
      </c>
    </row>
    <row r="75" spans="2:11" x14ac:dyDescent="0.25">
      <c r="C75" s="58" t="s">
        <v>39</v>
      </c>
      <c r="D75" s="54"/>
      <c r="E75" s="6"/>
      <c r="F75" s="19"/>
      <c r="G75" s="25">
        <f>SUM(XDO_?FINAL_MV?37?)</f>
        <v>1397034.6300000006</v>
      </c>
      <c r="H75" s="25">
        <f>SUM(XDO_?FINAL_PER_NET?37?)</f>
        <v>96.810000000000016</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2:11" x14ac:dyDescent="0.25">
      <c r="C81" s="58" t="s">
        <v>5</v>
      </c>
      <c r="D81" s="54"/>
      <c r="E81" s="6"/>
      <c r="F81" s="19"/>
      <c r="G81" s="24"/>
      <c r="H81" s="24"/>
      <c r="I81" s="31"/>
      <c r="J81" s="31"/>
      <c r="K81" s="35"/>
    </row>
    <row r="82" spans="2:11" x14ac:dyDescent="0.25">
      <c r="C82" s="57"/>
      <c r="D82" s="54"/>
      <c r="E82" s="6"/>
      <c r="F82" s="19"/>
      <c r="G82" s="24"/>
      <c r="H82" s="24"/>
      <c r="I82" s="31"/>
      <c r="J82" s="31"/>
      <c r="K82" s="35"/>
    </row>
    <row r="83" spans="2:11" x14ac:dyDescent="0.25">
      <c r="C83" s="58" t="s">
        <v>6</v>
      </c>
      <c r="D83" s="54"/>
      <c r="E83" s="6"/>
      <c r="F83" s="19"/>
      <c r="G83" s="24"/>
      <c r="H83" s="24"/>
      <c r="I83" s="31"/>
      <c r="J83" s="31"/>
      <c r="K83" s="35"/>
    </row>
    <row r="84" spans="2:11" x14ac:dyDescent="0.25">
      <c r="B84" s="8" t="s">
        <v>481</v>
      </c>
      <c r="C84" s="57" t="s">
        <v>410</v>
      </c>
      <c r="D84" s="54" t="s">
        <v>482</v>
      </c>
      <c r="E84" s="6" t="s">
        <v>700</v>
      </c>
      <c r="F84" s="19">
        <v>33641972</v>
      </c>
      <c r="G84" s="24">
        <v>3381.02</v>
      </c>
      <c r="H84" s="24">
        <v>0.23</v>
      </c>
      <c r="I84" s="83">
        <v>11.5502</v>
      </c>
      <c r="J84" s="31"/>
      <c r="K84" s="35" t="s">
        <v>4802</v>
      </c>
    </row>
    <row r="85" spans="2:11" x14ac:dyDescent="0.25">
      <c r="C85" s="58" t="s">
        <v>39</v>
      </c>
      <c r="D85" s="54"/>
      <c r="E85" s="6"/>
      <c r="F85" s="19"/>
      <c r="G85" s="25">
        <f>+G84</f>
        <v>3381.02</v>
      </c>
      <c r="H85" s="25">
        <f>+H84</f>
        <v>0.23</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9</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10</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11</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23</v>
      </c>
      <c r="D116" s="54"/>
      <c r="E116" s="6"/>
      <c r="F116" s="19"/>
      <c r="G116" s="24"/>
      <c r="H116" s="24"/>
      <c r="I116" s="31"/>
      <c r="J116" s="31"/>
      <c r="K116" s="35"/>
    </row>
    <row r="117" spans="1:54" x14ac:dyDescent="0.25">
      <c r="B117" s="8" t="s">
        <v>37</v>
      </c>
      <c r="C117" s="57" t="s">
        <v>38</v>
      </c>
      <c r="D117" s="54"/>
      <c r="E117" s="6"/>
      <c r="F117" s="19"/>
      <c r="G117" s="24">
        <v>41189.69</v>
      </c>
      <c r="H117" s="24">
        <v>2.85</v>
      </c>
      <c r="I117" s="31"/>
      <c r="J117" s="31"/>
      <c r="K117" s="35"/>
    </row>
    <row r="118" spans="1:54" x14ac:dyDescent="0.25">
      <c r="C118" s="58" t="s">
        <v>39</v>
      </c>
      <c r="D118" s="54"/>
      <c r="E118" s="6"/>
      <c r="F118" s="19"/>
      <c r="G118" s="25">
        <v>41189.69</v>
      </c>
      <c r="H118" s="25">
        <v>2.85</v>
      </c>
      <c r="I118" s="31"/>
      <c r="J118" s="31"/>
      <c r="K118" s="35"/>
    </row>
    <row r="119" spans="1:54" x14ac:dyDescent="0.25">
      <c r="C119" s="57"/>
      <c r="D119" s="54"/>
      <c r="E119" s="6"/>
      <c r="F119" s="19"/>
      <c r="G119" s="24"/>
      <c r="H119" s="24"/>
      <c r="I119" s="31"/>
      <c r="J119" s="31"/>
      <c r="K119" s="35"/>
    </row>
    <row r="120" spans="1:54" x14ac:dyDescent="0.25">
      <c r="A120" s="10"/>
      <c r="B120" s="28"/>
      <c r="C120" s="58" t="s">
        <v>24</v>
      </c>
      <c r="D120" s="54"/>
      <c r="E120" s="6"/>
      <c r="F120" s="19"/>
      <c r="G120" s="24"/>
      <c r="H120" s="24"/>
      <c r="I120" s="31"/>
      <c r="J120" s="31"/>
      <c r="K120" s="35"/>
    </row>
    <row r="121" spans="1:54" s="2" customFormat="1" ht="13.5" x14ac:dyDescent="0.25">
      <c r="A121" s="28"/>
      <c r="B121" s="28"/>
      <c r="C121" s="57" t="s">
        <v>4772</v>
      </c>
      <c r="D121" s="54"/>
      <c r="E121" s="6"/>
      <c r="F121" s="19"/>
      <c r="G121" s="24" t="s">
        <v>2</v>
      </c>
      <c r="H121" s="24" t="s">
        <v>2</v>
      </c>
      <c r="I121" s="31"/>
      <c r="J121" s="31"/>
      <c r="K121" s="35"/>
      <c r="L121" s="3"/>
      <c r="AI121" s="3"/>
      <c r="AV121" s="3"/>
      <c r="AX121" s="3"/>
      <c r="BB121" s="3"/>
    </row>
    <row r="122" spans="1:54" x14ac:dyDescent="0.25">
      <c r="B122" s="8"/>
      <c r="C122" s="57" t="s">
        <v>40</v>
      </c>
      <c r="D122" s="54"/>
      <c r="E122" s="6"/>
      <c r="F122" s="19"/>
      <c r="G122" s="24">
        <v>1378.74</v>
      </c>
      <c r="H122" s="24">
        <v>0.11</v>
      </c>
      <c r="I122" s="31"/>
      <c r="J122" s="31"/>
      <c r="K122" s="35"/>
    </row>
    <row r="123" spans="1:54" x14ac:dyDescent="0.25">
      <c r="C123" s="58" t="s">
        <v>39</v>
      </c>
      <c r="D123" s="54"/>
      <c r="E123" s="6"/>
      <c r="F123" s="19"/>
      <c r="G123" s="25">
        <v>1378.74</v>
      </c>
      <c r="H123" s="25">
        <v>0.11</v>
      </c>
      <c r="I123" s="31"/>
      <c r="J123" s="31"/>
      <c r="K123" s="35"/>
    </row>
    <row r="124" spans="1:54" x14ac:dyDescent="0.25">
      <c r="C124" s="57"/>
      <c r="D124" s="54"/>
      <c r="E124" s="6"/>
      <c r="F124" s="19"/>
      <c r="G124" s="24"/>
      <c r="H124" s="24"/>
      <c r="I124" s="31"/>
      <c r="J124" s="31"/>
      <c r="K124" s="35"/>
    </row>
    <row r="125" spans="1:54" x14ac:dyDescent="0.25">
      <c r="C125" s="60" t="s">
        <v>41</v>
      </c>
      <c r="D125" s="55"/>
      <c r="E125" s="5"/>
      <c r="F125" s="20"/>
      <c r="G125" s="26">
        <v>1442984.08</v>
      </c>
      <c r="H125" s="26">
        <v>100</v>
      </c>
      <c r="I125" s="32"/>
      <c r="J125" s="32"/>
      <c r="K125" s="36"/>
    </row>
    <row r="128" spans="1:54" x14ac:dyDescent="0.25">
      <c r="C128" s="1" t="s">
        <v>42</v>
      </c>
    </row>
    <row r="129" spans="3:11" x14ac:dyDescent="0.25">
      <c r="C129" s="37" t="s">
        <v>43</v>
      </c>
      <c r="D129" s="37"/>
      <c r="E129" s="37"/>
      <c r="F129" s="37"/>
      <c r="G129" s="37"/>
      <c r="H129" s="37"/>
      <c r="I129" s="37"/>
      <c r="J129" s="37"/>
      <c r="K129" s="37"/>
    </row>
    <row r="130" spans="3:11" x14ac:dyDescent="0.25">
      <c r="C130" s="2" t="s">
        <v>44</v>
      </c>
    </row>
    <row r="131" spans="3:11" x14ac:dyDescent="0.25">
      <c r="C131" s="2" t="s">
        <v>45</v>
      </c>
    </row>
    <row r="132" spans="3:11" x14ac:dyDescent="0.25">
      <c r="C132" s="2" t="s">
        <v>46</v>
      </c>
    </row>
    <row r="133" spans="3:11" x14ac:dyDescent="0.25">
      <c r="C133" s="2" t="s">
        <v>47</v>
      </c>
    </row>
    <row r="135" spans="3:11" x14ac:dyDescent="0.25">
      <c r="C135" s="85" t="s">
        <v>4843</v>
      </c>
      <c r="E135" s="85" t="s">
        <v>4844</v>
      </c>
      <c r="F135" s="86"/>
    </row>
    <row r="136" spans="3:11" x14ac:dyDescent="0.25">
      <c r="E136" s="2" t="s">
        <v>4847</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2471</v>
      </c>
      <c r="J2" s="38" t="s">
        <v>4586</v>
      </c>
    </row>
    <row r="3" spans="1:54" ht="16.5" x14ac:dyDescent="0.3">
      <c r="C3" s="1" t="s">
        <v>26</v>
      </c>
      <c r="D3" s="21" t="s">
        <v>2472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784</v>
      </c>
      <c r="C10" s="57" t="s">
        <v>785</v>
      </c>
      <c r="D10" s="54" t="s">
        <v>786</v>
      </c>
      <c r="E10" s="6" t="s">
        <v>114</v>
      </c>
      <c r="F10" s="19">
        <v>26000</v>
      </c>
      <c r="G10" s="24">
        <v>199.45</v>
      </c>
      <c r="H10" s="24">
        <v>6.35</v>
      </c>
      <c r="I10" s="31"/>
      <c r="J10" s="31"/>
      <c r="K10" s="35"/>
    </row>
    <row r="11" spans="1:54" x14ac:dyDescent="0.25">
      <c r="B11" s="8" t="s">
        <v>61</v>
      </c>
      <c r="C11" s="57" t="s">
        <v>62</v>
      </c>
      <c r="D11" s="54" t="s">
        <v>63</v>
      </c>
      <c r="E11" s="6" t="s">
        <v>64</v>
      </c>
      <c r="F11" s="19">
        <v>21000</v>
      </c>
      <c r="G11" s="24">
        <v>196.27</v>
      </c>
      <c r="H11" s="24">
        <v>6.25</v>
      </c>
      <c r="I11" s="31"/>
      <c r="J11" s="31"/>
      <c r="K11" s="35"/>
    </row>
    <row r="12" spans="1:54" x14ac:dyDescent="0.25">
      <c r="B12" s="8" t="s">
        <v>84</v>
      </c>
      <c r="C12" s="57" t="s">
        <v>85</v>
      </c>
      <c r="D12" s="54" t="s">
        <v>86</v>
      </c>
      <c r="E12" s="6" t="s">
        <v>64</v>
      </c>
      <c r="F12" s="19">
        <v>33000</v>
      </c>
      <c r="G12" s="24">
        <v>189.04</v>
      </c>
      <c r="H12" s="24">
        <v>6.02</v>
      </c>
      <c r="I12" s="31"/>
      <c r="J12" s="31"/>
      <c r="K12" s="35"/>
    </row>
    <row r="13" spans="1:54" x14ac:dyDescent="0.25">
      <c r="B13" s="8" t="s">
        <v>210</v>
      </c>
      <c r="C13" s="57" t="s">
        <v>211</v>
      </c>
      <c r="D13" s="54" t="s">
        <v>212</v>
      </c>
      <c r="E13" s="6" t="s">
        <v>60</v>
      </c>
      <c r="F13" s="19">
        <v>15000</v>
      </c>
      <c r="G13" s="24">
        <v>185.95</v>
      </c>
      <c r="H13" s="24">
        <v>5.92</v>
      </c>
      <c r="I13" s="31"/>
      <c r="J13" s="31"/>
      <c r="K13" s="35"/>
    </row>
    <row r="14" spans="1:54" x14ac:dyDescent="0.25">
      <c r="B14" s="8" t="s">
        <v>229</v>
      </c>
      <c r="C14" s="57" t="s">
        <v>230</v>
      </c>
      <c r="D14" s="54" t="s">
        <v>231</v>
      </c>
      <c r="E14" s="6" t="s">
        <v>232</v>
      </c>
      <c r="F14" s="19">
        <v>20000</v>
      </c>
      <c r="G14" s="24">
        <v>175.75</v>
      </c>
      <c r="H14" s="24">
        <v>5.6</v>
      </c>
      <c r="I14" s="31"/>
      <c r="J14" s="31"/>
      <c r="K14" s="35"/>
    </row>
    <row r="15" spans="1:54" x14ac:dyDescent="0.25">
      <c r="B15" s="8" t="s">
        <v>104</v>
      </c>
      <c r="C15" s="57" t="s">
        <v>105</v>
      </c>
      <c r="D15" s="54" t="s">
        <v>106</v>
      </c>
      <c r="E15" s="6" t="s">
        <v>64</v>
      </c>
      <c r="F15" s="19">
        <v>10000</v>
      </c>
      <c r="G15" s="24">
        <v>170.14</v>
      </c>
      <c r="H15" s="24">
        <v>5.42</v>
      </c>
      <c r="I15" s="31"/>
      <c r="J15" s="31"/>
      <c r="K15" s="35"/>
    </row>
    <row r="16" spans="1:54" x14ac:dyDescent="0.25">
      <c r="B16" s="8" t="s">
        <v>126</v>
      </c>
      <c r="C16" s="57" t="s">
        <v>127</v>
      </c>
      <c r="D16" s="54" t="s">
        <v>128</v>
      </c>
      <c r="E16" s="6" t="s">
        <v>129</v>
      </c>
      <c r="F16" s="19">
        <v>4700</v>
      </c>
      <c r="G16" s="24">
        <v>168.43</v>
      </c>
      <c r="H16" s="24">
        <v>5.36</v>
      </c>
      <c r="I16" s="31"/>
      <c r="J16" s="31"/>
      <c r="K16" s="35"/>
    </row>
    <row r="17" spans="2:11" x14ac:dyDescent="0.25">
      <c r="B17" s="8" t="s">
        <v>130</v>
      </c>
      <c r="C17" s="57" t="s">
        <v>131</v>
      </c>
      <c r="D17" s="54" t="s">
        <v>132</v>
      </c>
      <c r="E17" s="6" t="s">
        <v>133</v>
      </c>
      <c r="F17" s="19">
        <v>7000</v>
      </c>
      <c r="G17" s="24">
        <v>160.69999999999999</v>
      </c>
      <c r="H17" s="24">
        <v>5.12</v>
      </c>
      <c r="I17" s="31"/>
      <c r="J17" s="31"/>
      <c r="K17" s="35"/>
    </row>
    <row r="18" spans="2:11" x14ac:dyDescent="0.25">
      <c r="B18" s="8" t="s">
        <v>778</v>
      </c>
      <c r="C18" s="57" t="s">
        <v>779</v>
      </c>
      <c r="D18" s="54" t="s">
        <v>780</v>
      </c>
      <c r="E18" s="6" t="s">
        <v>114</v>
      </c>
      <c r="F18" s="19">
        <v>2400</v>
      </c>
      <c r="G18" s="24">
        <v>153.41</v>
      </c>
      <c r="H18" s="24">
        <v>4.8899999999999997</v>
      </c>
      <c r="I18" s="31"/>
      <c r="J18" s="31"/>
      <c r="K18" s="35"/>
    </row>
    <row r="19" spans="2:11" x14ac:dyDescent="0.25">
      <c r="B19" s="8" t="s">
        <v>203</v>
      </c>
      <c r="C19" s="57" t="s">
        <v>204</v>
      </c>
      <c r="D19" s="54" t="s">
        <v>205</v>
      </c>
      <c r="E19" s="6" t="s">
        <v>206</v>
      </c>
      <c r="F19" s="19">
        <v>5900</v>
      </c>
      <c r="G19" s="24">
        <v>150.46</v>
      </c>
      <c r="H19" s="24">
        <v>4.79</v>
      </c>
      <c r="I19" s="31"/>
      <c r="J19" s="31"/>
      <c r="K19" s="35"/>
    </row>
    <row r="20" spans="2:11" x14ac:dyDescent="0.25">
      <c r="B20" s="8" t="s">
        <v>524</v>
      </c>
      <c r="C20" s="57" t="s">
        <v>525</v>
      </c>
      <c r="D20" s="54" t="s">
        <v>526</v>
      </c>
      <c r="E20" s="6" t="s">
        <v>60</v>
      </c>
      <c r="F20" s="19">
        <v>2000</v>
      </c>
      <c r="G20" s="24">
        <v>143.21</v>
      </c>
      <c r="H20" s="24">
        <v>4.5599999999999996</v>
      </c>
      <c r="I20" s="31"/>
      <c r="J20" s="31"/>
      <c r="K20" s="35"/>
    </row>
    <row r="21" spans="2:11" x14ac:dyDescent="0.25">
      <c r="B21" s="8" t="s">
        <v>881</v>
      </c>
      <c r="C21" s="57" t="s">
        <v>882</v>
      </c>
      <c r="D21" s="54" t="s">
        <v>883</v>
      </c>
      <c r="E21" s="6" t="s">
        <v>294</v>
      </c>
      <c r="F21" s="19">
        <v>300000</v>
      </c>
      <c r="G21" s="24">
        <v>137.85</v>
      </c>
      <c r="H21" s="24">
        <v>4.3899999999999997</v>
      </c>
      <c r="I21" s="31"/>
      <c r="J21" s="31"/>
      <c r="K21" s="35"/>
    </row>
    <row r="22" spans="2:11" x14ac:dyDescent="0.25">
      <c r="B22" s="8" t="s">
        <v>54</v>
      </c>
      <c r="C22" s="57" t="s">
        <v>55</v>
      </c>
      <c r="D22" s="54" t="s">
        <v>56</v>
      </c>
      <c r="E22" s="6" t="s">
        <v>53</v>
      </c>
      <c r="F22" s="19">
        <v>10000</v>
      </c>
      <c r="G22" s="24">
        <v>133.55000000000001</v>
      </c>
      <c r="H22" s="24">
        <v>4.25</v>
      </c>
      <c r="I22" s="31"/>
      <c r="J22" s="31"/>
      <c r="K22" s="35"/>
    </row>
    <row r="23" spans="2:11" x14ac:dyDescent="0.25">
      <c r="B23" s="8" t="s">
        <v>2371</v>
      </c>
      <c r="C23" s="57" t="s">
        <v>2372</v>
      </c>
      <c r="D23" s="54" t="s">
        <v>2373</v>
      </c>
      <c r="E23" s="6" t="s">
        <v>125</v>
      </c>
      <c r="F23" s="19">
        <v>15000</v>
      </c>
      <c r="G23" s="24">
        <v>125.47</v>
      </c>
      <c r="H23" s="24">
        <v>4</v>
      </c>
      <c r="I23" s="31"/>
      <c r="J23" s="31"/>
      <c r="K23" s="35"/>
    </row>
    <row r="24" spans="2:11" x14ac:dyDescent="0.25">
      <c r="B24" s="8" t="s">
        <v>301</v>
      </c>
      <c r="C24" s="57" t="s">
        <v>302</v>
      </c>
      <c r="D24" s="54" t="s">
        <v>303</v>
      </c>
      <c r="E24" s="6" t="s">
        <v>304</v>
      </c>
      <c r="F24" s="19">
        <v>7000</v>
      </c>
      <c r="G24" s="24">
        <v>112.97</v>
      </c>
      <c r="H24" s="24">
        <v>3.6</v>
      </c>
      <c r="I24" s="31"/>
      <c r="J24" s="31"/>
      <c r="K24" s="35"/>
    </row>
    <row r="25" spans="2:11" x14ac:dyDescent="0.25">
      <c r="B25" s="8" t="s">
        <v>65</v>
      </c>
      <c r="C25" s="57" t="s">
        <v>66</v>
      </c>
      <c r="D25" s="54" t="s">
        <v>67</v>
      </c>
      <c r="E25" s="6" t="s">
        <v>64</v>
      </c>
      <c r="F25" s="19">
        <v>11000</v>
      </c>
      <c r="G25" s="24">
        <v>108.62</v>
      </c>
      <c r="H25" s="24">
        <v>3.46</v>
      </c>
      <c r="I25" s="31"/>
      <c r="J25" s="31"/>
      <c r="K25" s="35"/>
    </row>
    <row r="26" spans="2:11" x14ac:dyDescent="0.25">
      <c r="B26" s="8" t="s">
        <v>449</v>
      </c>
      <c r="C26" s="57" t="s">
        <v>450</v>
      </c>
      <c r="D26" s="54" t="s">
        <v>451</v>
      </c>
      <c r="E26" s="6" t="s">
        <v>281</v>
      </c>
      <c r="F26" s="19">
        <v>7000</v>
      </c>
      <c r="G26" s="24">
        <v>94.11</v>
      </c>
      <c r="H26" s="24">
        <v>3</v>
      </c>
      <c r="I26" s="31"/>
      <c r="J26" s="31"/>
      <c r="K26" s="35"/>
    </row>
    <row r="27" spans="2:11" x14ac:dyDescent="0.25">
      <c r="B27" s="8" t="s">
        <v>156</v>
      </c>
      <c r="C27" s="57" t="s">
        <v>157</v>
      </c>
      <c r="D27" s="54" t="s">
        <v>158</v>
      </c>
      <c r="E27" s="6" t="s">
        <v>129</v>
      </c>
      <c r="F27" s="19">
        <v>9000</v>
      </c>
      <c r="G27" s="24">
        <v>91.35</v>
      </c>
      <c r="H27" s="24">
        <v>2.91</v>
      </c>
      <c r="I27" s="31"/>
      <c r="J27" s="31"/>
      <c r="K27" s="35"/>
    </row>
    <row r="28" spans="2:11" x14ac:dyDescent="0.25">
      <c r="B28" s="8" t="s">
        <v>510</v>
      </c>
      <c r="C28" s="57" t="s">
        <v>511</v>
      </c>
      <c r="D28" s="54" t="s">
        <v>512</v>
      </c>
      <c r="E28" s="6" t="s">
        <v>110</v>
      </c>
      <c r="F28" s="19">
        <v>2673</v>
      </c>
      <c r="G28" s="24">
        <v>83.02</v>
      </c>
      <c r="H28" s="24">
        <v>2.64</v>
      </c>
      <c r="I28" s="31"/>
      <c r="J28" s="31"/>
      <c r="K28" s="35"/>
    </row>
    <row r="29" spans="2:11" x14ac:dyDescent="0.25">
      <c r="B29" s="8" t="s">
        <v>434</v>
      </c>
      <c r="C29" s="57" t="s">
        <v>435</v>
      </c>
      <c r="D29" s="54" t="s">
        <v>436</v>
      </c>
      <c r="E29" s="6" t="s">
        <v>304</v>
      </c>
      <c r="F29" s="19">
        <v>17000</v>
      </c>
      <c r="G29" s="24">
        <v>77.28</v>
      </c>
      <c r="H29" s="24">
        <v>2.46</v>
      </c>
      <c r="I29" s="31"/>
      <c r="J29" s="31"/>
      <c r="K29" s="35"/>
    </row>
    <row r="30" spans="2:11" x14ac:dyDescent="0.25">
      <c r="B30" s="8" t="s">
        <v>1009</v>
      </c>
      <c r="C30" s="57" t="s">
        <v>1010</v>
      </c>
      <c r="D30" s="54" t="s">
        <v>1011</v>
      </c>
      <c r="E30" s="6" t="s">
        <v>304</v>
      </c>
      <c r="F30" s="19">
        <v>7000</v>
      </c>
      <c r="G30" s="24">
        <v>60.89</v>
      </c>
      <c r="H30" s="24">
        <v>1.94</v>
      </c>
      <c r="I30" s="31"/>
      <c r="J30" s="31"/>
      <c r="K30" s="35"/>
    </row>
    <row r="31" spans="2:11" x14ac:dyDescent="0.25">
      <c r="C31" s="58" t="s">
        <v>39</v>
      </c>
      <c r="D31" s="54"/>
      <c r="E31" s="6"/>
      <c r="F31" s="19"/>
      <c r="G31" s="25">
        <v>2917.92</v>
      </c>
      <c r="H31" s="25">
        <v>92.93</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273.25</v>
      </c>
      <c r="H71" s="24">
        <v>8.6999999999999993</v>
      </c>
      <c r="I71" s="31"/>
      <c r="J71" s="31"/>
      <c r="K71" s="35"/>
    </row>
    <row r="72" spans="1:54" x14ac:dyDescent="0.25">
      <c r="C72" s="58" t="s">
        <v>39</v>
      </c>
      <c r="D72" s="54"/>
      <c r="E72" s="6"/>
      <c r="F72" s="19"/>
      <c r="G72" s="25">
        <v>273.25</v>
      </c>
      <c r="H72" s="25">
        <v>8.6999999999999993</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4772</v>
      </c>
      <c r="D75" s="54"/>
      <c r="E75" s="6"/>
      <c r="F75" s="19"/>
      <c r="G75" s="24" t="s">
        <v>2</v>
      </c>
      <c r="H75" s="24" t="s">
        <v>2</v>
      </c>
      <c r="I75" s="31"/>
      <c r="J75" s="31"/>
      <c r="K75" s="35"/>
      <c r="L75" s="3"/>
      <c r="AI75" s="3"/>
      <c r="AV75" s="3"/>
      <c r="AX75" s="3"/>
      <c r="BB75" s="3"/>
    </row>
    <row r="76" spans="1:54" x14ac:dyDescent="0.25">
      <c r="B76" s="8"/>
      <c r="C76" s="57" t="s">
        <v>40</v>
      </c>
      <c r="D76" s="54"/>
      <c r="E76" s="6"/>
      <c r="F76" s="19"/>
      <c r="G76" s="24">
        <v>-51.11</v>
      </c>
      <c r="H76" s="24">
        <v>-1.63</v>
      </c>
      <c r="I76" s="31"/>
      <c r="J76" s="31"/>
      <c r="K76" s="35"/>
    </row>
    <row r="77" spans="1:54" x14ac:dyDescent="0.25">
      <c r="C77" s="58" t="s">
        <v>39</v>
      </c>
      <c r="D77" s="54"/>
      <c r="E77" s="6"/>
      <c r="F77" s="19"/>
      <c r="G77" s="25">
        <v>-51.11</v>
      </c>
      <c r="H77" s="25">
        <v>-1.63</v>
      </c>
      <c r="I77" s="31"/>
      <c r="J77" s="31"/>
      <c r="K77" s="35"/>
    </row>
    <row r="78" spans="1:54" x14ac:dyDescent="0.25">
      <c r="C78" s="57"/>
      <c r="D78" s="54"/>
      <c r="E78" s="6"/>
      <c r="F78" s="19"/>
      <c r="G78" s="24"/>
      <c r="H78" s="24"/>
      <c r="I78" s="31"/>
      <c r="J78" s="31"/>
      <c r="K78" s="35"/>
    </row>
    <row r="79" spans="1:54" x14ac:dyDescent="0.25">
      <c r="C79" s="60" t="s">
        <v>41</v>
      </c>
      <c r="D79" s="55"/>
      <c r="E79" s="5"/>
      <c r="F79" s="20"/>
      <c r="G79" s="26">
        <v>3140.06</v>
      </c>
      <c r="H79" s="26">
        <v>100.00000000000001</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85" t="s">
        <v>4843</v>
      </c>
      <c r="E89" s="85" t="s">
        <v>4844</v>
      </c>
      <c r="F89" s="86"/>
    </row>
    <row r="90" spans="3:11" x14ac:dyDescent="0.25">
      <c r="E90" s="2" t="s">
        <v>4847</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2473</v>
      </c>
      <c r="J2" s="38" t="s">
        <v>4586</v>
      </c>
    </row>
    <row r="3" spans="1:54" ht="16.5" x14ac:dyDescent="0.3">
      <c r="C3" s="1" t="s">
        <v>26</v>
      </c>
      <c r="D3" s="21" t="s">
        <v>2474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18950</v>
      </c>
      <c r="G10" s="24">
        <v>322.42</v>
      </c>
      <c r="H10" s="24">
        <v>8.07</v>
      </c>
      <c r="I10" s="31"/>
      <c r="J10" s="31"/>
      <c r="K10" s="35"/>
    </row>
    <row r="11" spans="1:54" x14ac:dyDescent="0.25">
      <c r="B11" s="8" t="s">
        <v>61</v>
      </c>
      <c r="C11" s="57" t="s">
        <v>62</v>
      </c>
      <c r="D11" s="54" t="s">
        <v>63</v>
      </c>
      <c r="E11" s="6" t="s">
        <v>64</v>
      </c>
      <c r="F11" s="19">
        <v>25600</v>
      </c>
      <c r="G11" s="24">
        <v>239.26</v>
      </c>
      <c r="H11" s="24">
        <v>5.99</v>
      </c>
      <c r="I11" s="31"/>
      <c r="J11" s="31"/>
      <c r="K11" s="35"/>
    </row>
    <row r="12" spans="1:54" x14ac:dyDescent="0.25">
      <c r="B12" s="8" t="s">
        <v>253</v>
      </c>
      <c r="C12" s="57" t="s">
        <v>254</v>
      </c>
      <c r="D12" s="54" t="s">
        <v>255</v>
      </c>
      <c r="E12" s="6" t="s">
        <v>125</v>
      </c>
      <c r="F12" s="19">
        <v>6450</v>
      </c>
      <c r="G12" s="24">
        <v>204.78</v>
      </c>
      <c r="H12" s="24">
        <v>5.13</v>
      </c>
      <c r="I12" s="31"/>
      <c r="J12" s="31"/>
      <c r="K12" s="35"/>
    </row>
    <row r="13" spans="1:54" x14ac:dyDescent="0.25">
      <c r="B13" s="8" t="s">
        <v>203</v>
      </c>
      <c r="C13" s="57" t="s">
        <v>204</v>
      </c>
      <c r="D13" s="54" t="s">
        <v>205</v>
      </c>
      <c r="E13" s="6" t="s">
        <v>206</v>
      </c>
      <c r="F13" s="19">
        <v>7866</v>
      </c>
      <c r="G13" s="24">
        <v>200.6</v>
      </c>
      <c r="H13" s="24">
        <v>5.0199999999999996</v>
      </c>
      <c r="I13" s="31"/>
      <c r="J13" s="31"/>
      <c r="K13" s="35"/>
    </row>
    <row r="14" spans="1:54" x14ac:dyDescent="0.25">
      <c r="B14" s="8" t="s">
        <v>412</v>
      </c>
      <c r="C14" s="57" t="s">
        <v>413</v>
      </c>
      <c r="D14" s="54" t="s">
        <v>414</v>
      </c>
      <c r="E14" s="6" t="s">
        <v>83</v>
      </c>
      <c r="F14" s="19">
        <v>33000</v>
      </c>
      <c r="G14" s="24">
        <v>196.53</v>
      </c>
      <c r="H14" s="24">
        <v>4.92</v>
      </c>
      <c r="I14" s="31"/>
      <c r="J14" s="31"/>
      <c r="K14" s="35"/>
    </row>
    <row r="15" spans="1:54" x14ac:dyDescent="0.25">
      <c r="B15" s="8" t="s">
        <v>1817</v>
      </c>
      <c r="C15" s="57" t="s">
        <v>1818</v>
      </c>
      <c r="D15" s="54" t="s">
        <v>1819</v>
      </c>
      <c r="E15" s="6" t="s">
        <v>100</v>
      </c>
      <c r="F15" s="19">
        <v>5650</v>
      </c>
      <c r="G15" s="24">
        <v>180.67</v>
      </c>
      <c r="H15" s="24">
        <v>4.5199999999999996</v>
      </c>
      <c r="I15" s="31"/>
      <c r="J15" s="31"/>
      <c r="K15" s="35"/>
    </row>
    <row r="16" spans="1:54" x14ac:dyDescent="0.25">
      <c r="B16" s="8" t="s">
        <v>497</v>
      </c>
      <c r="C16" s="57" t="s">
        <v>498</v>
      </c>
      <c r="D16" s="54" t="s">
        <v>499</v>
      </c>
      <c r="E16" s="6" t="s">
        <v>304</v>
      </c>
      <c r="F16" s="19">
        <v>16000</v>
      </c>
      <c r="G16" s="24">
        <v>170.86</v>
      </c>
      <c r="H16" s="24">
        <v>4.28</v>
      </c>
      <c r="I16" s="31"/>
      <c r="J16" s="31"/>
      <c r="K16" s="35"/>
    </row>
    <row r="17" spans="2:11" x14ac:dyDescent="0.25">
      <c r="B17" s="8" t="s">
        <v>2475</v>
      </c>
      <c r="C17" s="57" t="s">
        <v>2476</v>
      </c>
      <c r="D17" s="54" t="s">
        <v>2477</v>
      </c>
      <c r="E17" s="6" t="s">
        <v>125</v>
      </c>
      <c r="F17" s="19">
        <v>14000</v>
      </c>
      <c r="G17" s="24">
        <v>170.37</v>
      </c>
      <c r="H17" s="24">
        <v>4.2699999999999996</v>
      </c>
      <c r="I17" s="31"/>
      <c r="J17" s="31"/>
      <c r="K17" s="35"/>
    </row>
    <row r="18" spans="2:11" x14ac:dyDescent="0.25">
      <c r="B18" s="8" t="s">
        <v>54</v>
      </c>
      <c r="C18" s="57" t="s">
        <v>55</v>
      </c>
      <c r="D18" s="54" t="s">
        <v>56</v>
      </c>
      <c r="E18" s="6" t="s">
        <v>53</v>
      </c>
      <c r="F18" s="19">
        <v>12500</v>
      </c>
      <c r="G18" s="24">
        <v>166.94</v>
      </c>
      <c r="H18" s="24">
        <v>4.18</v>
      </c>
      <c r="I18" s="31"/>
      <c r="J18" s="31"/>
      <c r="K18" s="35"/>
    </row>
    <row r="19" spans="2:11" x14ac:dyDescent="0.25">
      <c r="B19" s="8" t="s">
        <v>2478</v>
      </c>
      <c r="C19" s="57" t="s">
        <v>2479</v>
      </c>
      <c r="D19" s="54" t="s">
        <v>2480</v>
      </c>
      <c r="E19" s="6" t="s">
        <v>1897</v>
      </c>
      <c r="F19" s="19">
        <v>8525</v>
      </c>
      <c r="G19" s="24">
        <v>163.49</v>
      </c>
      <c r="H19" s="24">
        <v>4.09</v>
      </c>
      <c r="I19" s="31"/>
      <c r="J19" s="31"/>
      <c r="K19" s="35"/>
    </row>
    <row r="20" spans="2:11" x14ac:dyDescent="0.25">
      <c r="B20" s="8" t="s">
        <v>513</v>
      </c>
      <c r="C20" s="57" t="s">
        <v>514</v>
      </c>
      <c r="D20" s="54" t="s">
        <v>515</v>
      </c>
      <c r="E20" s="6" t="s">
        <v>268</v>
      </c>
      <c r="F20" s="19">
        <v>6150</v>
      </c>
      <c r="G20" s="24">
        <v>162.72999999999999</v>
      </c>
      <c r="H20" s="24">
        <v>4.08</v>
      </c>
      <c r="I20" s="31"/>
      <c r="J20" s="31"/>
      <c r="K20" s="35"/>
    </row>
    <row r="21" spans="2:11" x14ac:dyDescent="0.25">
      <c r="B21" s="8" t="s">
        <v>859</v>
      </c>
      <c r="C21" s="57" t="s">
        <v>860</v>
      </c>
      <c r="D21" s="54" t="s">
        <v>861</v>
      </c>
      <c r="E21" s="6" t="s">
        <v>228</v>
      </c>
      <c r="F21" s="19">
        <v>15000</v>
      </c>
      <c r="G21" s="24">
        <v>148.99</v>
      </c>
      <c r="H21" s="24">
        <v>3.73</v>
      </c>
      <c r="I21" s="31"/>
      <c r="J21" s="31"/>
      <c r="K21" s="35"/>
    </row>
    <row r="22" spans="2:11" x14ac:dyDescent="0.25">
      <c r="B22" s="8" t="s">
        <v>500</v>
      </c>
      <c r="C22" s="57" t="s">
        <v>501</v>
      </c>
      <c r="D22" s="54" t="s">
        <v>502</v>
      </c>
      <c r="E22" s="6" t="s">
        <v>503</v>
      </c>
      <c r="F22" s="19">
        <v>22000</v>
      </c>
      <c r="G22" s="24">
        <v>146.18</v>
      </c>
      <c r="H22" s="24">
        <v>3.66</v>
      </c>
      <c r="I22" s="31"/>
      <c r="J22" s="31"/>
      <c r="K22" s="35"/>
    </row>
    <row r="23" spans="2:11" x14ac:dyDescent="0.25">
      <c r="B23" s="8" t="s">
        <v>84</v>
      </c>
      <c r="C23" s="57" t="s">
        <v>85</v>
      </c>
      <c r="D23" s="54" t="s">
        <v>86</v>
      </c>
      <c r="E23" s="6" t="s">
        <v>64</v>
      </c>
      <c r="F23" s="19">
        <v>25000</v>
      </c>
      <c r="G23" s="24">
        <v>143.21</v>
      </c>
      <c r="H23" s="24">
        <v>3.59</v>
      </c>
      <c r="I23" s="31"/>
      <c r="J23" s="31"/>
      <c r="K23" s="35"/>
    </row>
    <row r="24" spans="2:11" x14ac:dyDescent="0.25">
      <c r="B24" s="8" t="s">
        <v>1814</v>
      </c>
      <c r="C24" s="57" t="s">
        <v>1815</v>
      </c>
      <c r="D24" s="54" t="s">
        <v>1816</v>
      </c>
      <c r="E24" s="6" t="s">
        <v>458</v>
      </c>
      <c r="F24" s="19">
        <v>44263</v>
      </c>
      <c r="G24" s="24">
        <v>140.47</v>
      </c>
      <c r="H24" s="24">
        <v>3.52</v>
      </c>
      <c r="I24" s="31"/>
      <c r="J24" s="31"/>
      <c r="K24" s="35"/>
    </row>
    <row r="25" spans="2:11" x14ac:dyDescent="0.25">
      <c r="B25" s="8" t="s">
        <v>176</v>
      </c>
      <c r="C25" s="57" t="s">
        <v>177</v>
      </c>
      <c r="D25" s="54" t="s">
        <v>178</v>
      </c>
      <c r="E25" s="6" t="s">
        <v>179</v>
      </c>
      <c r="F25" s="19">
        <v>5200</v>
      </c>
      <c r="G25" s="24">
        <v>136.6</v>
      </c>
      <c r="H25" s="24">
        <v>3.42</v>
      </c>
      <c r="I25" s="31"/>
      <c r="J25" s="31"/>
      <c r="K25" s="35"/>
    </row>
    <row r="26" spans="2:11" x14ac:dyDescent="0.25">
      <c r="B26" s="8" t="s">
        <v>486</v>
      </c>
      <c r="C26" s="57" t="s">
        <v>487</v>
      </c>
      <c r="D26" s="54" t="s">
        <v>488</v>
      </c>
      <c r="E26" s="6" t="s">
        <v>152</v>
      </c>
      <c r="F26" s="19">
        <v>175000</v>
      </c>
      <c r="G26" s="24">
        <v>131.34</v>
      </c>
      <c r="H26" s="24">
        <v>3.29</v>
      </c>
      <c r="I26" s="31"/>
      <c r="J26" s="31"/>
      <c r="K26" s="35"/>
    </row>
    <row r="27" spans="2:11" x14ac:dyDescent="0.25">
      <c r="B27" s="8" t="s">
        <v>920</v>
      </c>
      <c r="C27" s="57" t="s">
        <v>921</v>
      </c>
      <c r="D27" s="54" t="s">
        <v>922</v>
      </c>
      <c r="E27" s="6" t="s">
        <v>129</v>
      </c>
      <c r="F27" s="19">
        <v>17750</v>
      </c>
      <c r="G27" s="24">
        <v>129.1</v>
      </c>
      <c r="H27" s="24">
        <v>3.23</v>
      </c>
      <c r="I27" s="31"/>
      <c r="J27" s="31"/>
      <c r="K27" s="35"/>
    </row>
    <row r="28" spans="2:11" x14ac:dyDescent="0.25">
      <c r="B28" s="8" t="s">
        <v>994</v>
      </c>
      <c r="C28" s="57" t="s">
        <v>995</v>
      </c>
      <c r="D28" s="54" t="s">
        <v>996</v>
      </c>
      <c r="E28" s="6" t="s">
        <v>304</v>
      </c>
      <c r="F28" s="19">
        <v>23000</v>
      </c>
      <c r="G28" s="24">
        <v>123.34</v>
      </c>
      <c r="H28" s="24">
        <v>3.09</v>
      </c>
      <c r="I28" s="31"/>
      <c r="J28" s="31"/>
      <c r="K28" s="35"/>
    </row>
    <row r="29" spans="2:11" x14ac:dyDescent="0.25">
      <c r="B29" s="8" t="s">
        <v>2076</v>
      </c>
      <c r="C29" s="57" t="s">
        <v>2077</v>
      </c>
      <c r="D29" s="54" t="s">
        <v>2078</v>
      </c>
      <c r="E29" s="6" t="s">
        <v>71</v>
      </c>
      <c r="F29" s="19">
        <v>20000</v>
      </c>
      <c r="G29" s="24">
        <v>121.42</v>
      </c>
      <c r="H29" s="24">
        <v>3.04</v>
      </c>
      <c r="I29" s="31"/>
      <c r="J29" s="31"/>
      <c r="K29" s="35"/>
    </row>
    <row r="30" spans="2:11" x14ac:dyDescent="0.25">
      <c r="B30" s="8" t="s">
        <v>163</v>
      </c>
      <c r="C30" s="57" t="s">
        <v>164</v>
      </c>
      <c r="D30" s="54" t="s">
        <v>165</v>
      </c>
      <c r="E30" s="6" t="s">
        <v>53</v>
      </c>
      <c r="F30" s="19">
        <v>10250</v>
      </c>
      <c r="G30" s="24">
        <v>115.91</v>
      </c>
      <c r="H30" s="24">
        <v>2.9</v>
      </c>
      <c r="I30" s="31"/>
      <c r="J30" s="31"/>
      <c r="K30" s="35"/>
    </row>
    <row r="31" spans="2:11" x14ac:dyDescent="0.25">
      <c r="B31" s="8" t="s">
        <v>539</v>
      </c>
      <c r="C31" s="57" t="s">
        <v>540</v>
      </c>
      <c r="D31" s="54" t="s">
        <v>541</v>
      </c>
      <c r="E31" s="6" t="s">
        <v>152</v>
      </c>
      <c r="F31" s="19">
        <v>9285</v>
      </c>
      <c r="G31" s="24">
        <v>115.04</v>
      </c>
      <c r="H31" s="24">
        <v>2.88</v>
      </c>
      <c r="I31" s="31"/>
      <c r="J31" s="31"/>
      <c r="K31" s="35"/>
    </row>
    <row r="32" spans="2:11" x14ac:dyDescent="0.25">
      <c r="B32" s="8" t="s">
        <v>2036</v>
      </c>
      <c r="C32" s="57" t="s">
        <v>2037</v>
      </c>
      <c r="D32" s="54" t="s">
        <v>2038</v>
      </c>
      <c r="E32" s="6" t="s">
        <v>152</v>
      </c>
      <c r="F32" s="19">
        <v>4000</v>
      </c>
      <c r="G32" s="24">
        <v>112.57</v>
      </c>
      <c r="H32" s="24">
        <v>2.82</v>
      </c>
      <c r="I32" s="31"/>
      <c r="J32" s="31"/>
      <c r="K32" s="35"/>
    </row>
    <row r="33" spans="2:11" x14ac:dyDescent="0.25">
      <c r="B33" s="8" t="s">
        <v>126</v>
      </c>
      <c r="C33" s="57" t="s">
        <v>127</v>
      </c>
      <c r="D33" s="54" t="s">
        <v>128</v>
      </c>
      <c r="E33" s="6" t="s">
        <v>129</v>
      </c>
      <c r="F33" s="19">
        <v>250</v>
      </c>
      <c r="G33" s="24">
        <v>8.9600000000000009</v>
      </c>
      <c r="H33" s="24">
        <v>0.22</v>
      </c>
      <c r="I33" s="31"/>
      <c r="J33" s="31"/>
      <c r="K33" s="35"/>
    </row>
    <row r="34" spans="2:11" x14ac:dyDescent="0.25">
      <c r="B34" s="8" t="s">
        <v>1516</v>
      </c>
      <c r="C34" s="57" t="s">
        <v>230</v>
      </c>
      <c r="D34" s="54" t="s">
        <v>1517</v>
      </c>
      <c r="E34" s="6" t="s">
        <v>232</v>
      </c>
      <c r="F34" s="19">
        <v>1107</v>
      </c>
      <c r="G34" s="24">
        <v>5.38</v>
      </c>
      <c r="H34" s="24">
        <v>0.13</v>
      </c>
      <c r="I34" s="31"/>
      <c r="J34" s="31"/>
      <c r="K34" s="35" t="s">
        <v>1518</v>
      </c>
    </row>
    <row r="35" spans="2:11" x14ac:dyDescent="0.25">
      <c r="B35" s="8" t="s">
        <v>507</v>
      </c>
      <c r="C35" s="57" t="s">
        <v>508</v>
      </c>
      <c r="D35" s="54" t="s">
        <v>509</v>
      </c>
      <c r="E35" s="6" t="s">
        <v>100</v>
      </c>
      <c r="F35" s="19">
        <v>50</v>
      </c>
      <c r="G35" s="24">
        <v>1.99</v>
      </c>
      <c r="H35" s="24">
        <v>0.05</v>
      </c>
      <c r="I35" s="31"/>
      <c r="J35" s="31"/>
      <c r="K35" s="35"/>
    </row>
    <row r="36" spans="2:11" x14ac:dyDescent="0.25">
      <c r="C36" s="58" t="s">
        <v>39</v>
      </c>
      <c r="D36" s="54"/>
      <c r="E36" s="6"/>
      <c r="F36" s="19"/>
      <c r="G36" s="25">
        <v>3759.15</v>
      </c>
      <c r="H36" s="25">
        <v>94.12</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231.58</v>
      </c>
      <c r="H76" s="24">
        <v>5.8</v>
      </c>
      <c r="I76" s="31"/>
      <c r="J76" s="31"/>
      <c r="K76" s="35"/>
    </row>
    <row r="77" spans="1:54" x14ac:dyDescent="0.25">
      <c r="C77" s="58" t="s">
        <v>39</v>
      </c>
      <c r="D77" s="54"/>
      <c r="E77" s="6"/>
      <c r="F77" s="19"/>
      <c r="G77" s="25">
        <v>231.58</v>
      </c>
      <c r="H77" s="25">
        <v>5.8</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4772</v>
      </c>
      <c r="D80" s="54"/>
      <c r="E80" s="6"/>
      <c r="F80" s="19"/>
      <c r="G80" s="24" t="s">
        <v>2</v>
      </c>
      <c r="H80" s="24" t="s">
        <v>2</v>
      </c>
      <c r="I80" s="31"/>
      <c r="J80" s="31"/>
      <c r="K80" s="35"/>
      <c r="L80" s="3"/>
      <c r="AI80" s="3"/>
      <c r="AV80" s="3"/>
      <c r="AX80" s="3"/>
      <c r="BB80" s="3"/>
    </row>
    <row r="81" spans="2:11" x14ac:dyDescent="0.25">
      <c r="B81" s="8"/>
      <c r="C81" s="57" t="s">
        <v>40</v>
      </c>
      <c r="D81" s="54"/>
      <c r="E81" s="6"/>
      <c r="F81" s="19"/>
      <c r="G81" s="24">
        <v>2.41</v>
      </c>
      <c r="H81" s="24">
        <v>0.08</v>
      </c>
      <c r="I81" s="31"/>
      <c r="J81" s="31"/>
      <c r="K81" s="35"/>
    </row>
    <row r="82" spans="2:11" x14ac:dyDescent="0.25">
      <c r="C82" s="58" t="s">
        <v>39</v>
      </c>
      <c r="D82" s="54"/>
      <c r="E82" s="6"/>
      <c r="F82" s="19"/>
      <c r="G82" s="25">
        <v>2.41</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3993.14</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5" t="s">
        <v>4843</v>
      </c>
      <c r="E94" s="85" t="s">
        <v>4844</v>
      </c>
      <c r="F94" s="86"/>
    </row>
    <row r="95" spans="2:11" x14ac:dyDescent="0.25">
      <c r="E95" s="2" t="s">
        <v>4847</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2481</v>
      </c>
      <c r="J2" s="38" t="s">
        <v>4586</v>
      </c>
    </row>
    <row r="3" spans="1:54" ht="16.5" x14ac:dyDescent="0.3">
      <c r="C3" s="1" t="s">
        <v>26</v>
      </c>
      <c r="D3" s="21" t="s">
        <v>2482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16094</v>
      </c>
      <c r="G10" s="24">
        <v>273.82</v>
      </c>
      <c r="H10" s="24">
        <v>8.2799999999999994</v>
      </c>
      <c r="I10" s="31"/>
      <c r="J10" s="31"/>
      <c r="K10" s="35"/>
    </row>
    <row r="11" spans="1:54" x14ac:dyDescent="0.25">
      <c r="B11" s="8" t="s">
        <v>61</v>
      </c>
      <c r="C11" s="57" t="s">
        <v>62</v>
      </c>
      <c r="D11" s="54" t="s">
        <v>63</v>
      </c>
      <c r="E11" s="6" t="s">
        <v>64</v>
      </c>
      <c r="F11" s="19">
        <v>20000</v>
      </c>
      <c r="G11" s="24">
        <v>186.92</v>
      </c>
      <c r="H11" s="24">
        <v>5.65</v>
      </c>
      <c r="I11" s="31"/>
      <c r="J11" s="31"/>
      <c r="K11" s="35"/>
    </row>
    <row r="12" spans="1:54" x14ac:dyDescent="0.25">
      <c r="B12" s="8" t="s">
        <v>253</v>
      </c>
      <c r="C12" s="57" t="s">
        <v>254</v>
      </c>
      <c r="D12" s="54" t="s">
        <v>255</v>
      </c>
      <c r="E12" s="6" t="s">
        <v>125</v>
      </c>
      <c r="F12" s="19">
        <v>5450</v>
      </c>
      <c r="G12" s="24">
        <v>173.03</v>
      </c>
      <c r="H12" s="24">
        <v>5.23</v>
      </c>
      <c r="I12" s="31"/>
      <c r="J12" s="31"/>
      <c r="K12" s="35"/>
    </row>
    <row r="13" spans="1:54" x14ac:dyDescent="0.25">
      <c r="B13" s="8" t="s">
        <v>203</v>
      </c>
      <c r="C13" s="57" t="s">
        <v>204</v>
      </c>
      <c r="D13" s="54" t="s">
        <v>205</v>
      </c>
      <c r="E13" s="6" t="s">
        <v>206</v>
      </c>
      <c r="F13" s="19">
        <v>6433</v>
      </c>
      <c r="G13" s="24">
        <v>164.06</v>
      </c>
      <c r="H13" s="24">
        <v>4.96</v>
      </c>
      <c r="I13" s="31"/>
      <c r="J13" s="31"/>
      <c r="K13" s="35"/>
    </row>
    <row r="14" spans="1:54" x14ac:dyDescent="0.25">
      <c r="B14" s="8" t="s">
        <v>54</v>
      </c>
      <c r="C14" s="57" t="s">
        <v>55</v>
      </c>
      <c r="D14" s="54" t="s">
        <v>56</v>
      </c>
      <c r="E14" s="6" t="s">
        <v>53</v>
      </c>
      <c r="F14" s="19">
        <v>11000</v>
      </c>
      <c r="G14" s="24">
        <v>146.91</v>
      </c>
      <c r="H14" s="24">
        <v>4.4400000000000004</v>
      </c>
      <c r="I14" s="31"/>
      <c r="J14" s="31"/>
      <c r="K14" s="35"/>
    </row>
    <row r="15" spans="1:54" x14ac:dyDescent="0.25">
      <c r="B15" s="8" t="s">
        <v>2475</v>
      </c>
      <c r="C15" s="57" t="s">
        <v>2476</v>
      </c>
      <c r="D15" s="54" t="s">
        <v>2477</v>
      </c>
      <c r="E15" s="6" t="s">
        <v>125</v>
      </c>
      <c r="F15" s="19">
        <v>12000</v>
      </c>
      <c r="G15" s="24">
        <v>146.03</v>
      </c>
      <c r="H15" s="24">
        <v>4.41</v>
      </c>
      <c r="I15" s="31"/>
      <c r="J15" s="31"/>
      <c r="K15" s="35"/>
    </row>
    <row r="16" spans="1:54" x14ac:dyDescent="0.25">
      <c r="B16" s="8" t="s">
        <v>497</v>
      </c>
      <c r="C16" s="57" t="s">
        <v>498</v>
      </c>
      <c r="D16" s="54" t="s">
        <v>499</v>
      </c>
      <c r="E16" s="6" t="s">
        <v>304</v>
      </c>
      <c r="F16" s="19">
        <v>13500</v>
      </c>
      <c r="G16" s="24">
        <v>144.16999999999999</v>
      </c>
      <c r="H16" s="24">
        <v>4.3600000000000003</v>
      </c>
      <c r="I16" s="31"/>
      <c r="J16" s="31"/>
      <c r="K16" s="35"/>
    </row>
    <row r="17" spans="2:11" x14ac:dyDescent="0.25">
      <c r="B17" s="8" t="s">
        <v>513</v>
      </c>
      <c r="C17" s="57" t="s">
        <v>514</v>
      </c>
      <c r="D17" s="54" t="s">
        <v>515</v>
      </c>
      <c r="E17" s="6" t="s">
        <v>268</v>
      </c>
      <c r="F17" s="19">
        <v>5400</v>
      </c>
      <c r="G17" s="24">
        <v>142.88</v>
      </c>
      <c r="H17" s="24">
        <v>4.32</v>
      </c>
      <c r="I17" s="31"/>
      <c r="J17" s="31"/>
      <c r="K17" s="35"/>
    </row>
    <row r="18" spans="2:11" x14ac:dyDescent="0.25">
      <c r="B18" s="8" t="s">
        <v>2478</v>
      </c>
      <c r="C18" s="57" t="s">
        <v>2479</v>
      </c>
      <c r="D18" s="54" t="s">
        <v>2480</v>
      </c>
      <c r="E18" s="6" t="s">
        <v>1897</v>
      </c>
      <c r="F18" s="19">
        <v>7343</v>
      </c>
      <c r="G18" s="24">
        <v>140.82</v>
      </c>
      <c r="H18" s="24">
        <v>4.26</v>
      </c>
      <c r="I18" s="31"/>
      <c r="J18" s="31"/>
      <c r="K18" s="35"/>
    </row>
    <row r="19" spans="2:11" x14ac:dyDescent="0.25">
      <c r="B19" s="8" t="s">
        <v>1814</v>
      </c>
      <c r="C19" s="57" t="s">
        <v>1815</v>
      </c>
      <c r="D19" s="54" t="s">
        <v>1816</v>
      </c>
      <c r="E19" s="6" t="s">
        <v>458</v>
      </c>
      <c r="F19" s="19">
        <v>42402</v>
      </c>
      <c r="G19" s="24">
        <v>134.56</v>
      </c>
      <c r="H19" s="24">
        <v>4.07</v>
      </c>
      <c r="I19" s="31"/>
      <c r="J19" s="31"/>
      <c r="K19" s="35"/>
    </row>
    <row r="20" spans="2:11" x14ac:dyDescent="0.25">
      <c r="B20" s="8" t="s">
        <v>859</v>
      </c>
      <c r="C20" s="57" t="s">
        <v>860</v>
      </c>
      <c r="D20" s="54" t="s">
        <v>861</v>
      </c>
      <c r="E20" s="6" t="s">
        <v>228</v>
      </c>
      <c r="F20" s="19">
        <v>12750</v>
      </c>
      <c r="G20" s="24">
        <v>126.64</v>
      </c>
      <c r="H20" s="24">
        <v>3.83</v>
      </c>
      <c r="I20" s="31"/>
      <c r="J20" s="31"/>
      <c r="K20" s="35"/>
    </row>
    <row r="21" spans="2:11" x14ac:dyDescent="0.25">
      <c r="B21" s="8" t="s">
        <v>500</v>
      </c>
      <c r="C21" s="57" t="s">
        <v>501</v>
      </c>
      <c r="D21" s="54" t="s">
        <v>502</v>
      </c>
      <c r="E21" s="6" t="s">
        <v>503</v>
      </c>
      <c r="F21" s="19">
        <v>18500</v>
      </c>
      <c r="G21" s="24">
        <v>122.92</v>
      </c>
      <c r="H21" s="24">
        <v>3.71</v>
      </c>
      <c r="I21" s="31"/>
      <c r="J21" s="31"/>
      <c r="K21" s="35"/>
    </row>
    <row r="22" spans="2:11" x14ac:dyDescent="0.25">
      <c r="B22" s="8" t="s">
        <v>412</v>
      </c>
      <c r="C22" s="57" t="s">
        <v>413</v>
      </c>
      <c r="D22" s="54" t="s">
        <v>414</v>
      </c>
      <c r="E22" s="6" t="s">
        <v>83</v>
      </c>
      <c r="F22" s="19">
        <v>20500</v>
      </c>
      <c r="G22" s="24">
        <v>122.09</v>
      </c>
      <c r="H22" s="24">
        <v>3.69</v>
      </c>
      <c r="I22" s="31"/>
      <c r="J22" s="31"/>
      <c r="K22" s="35"/>
    </row>
    <row r="23" spans="2:11" x14ac:dyDescent="0.25">
      <c r="B23" s="8" t="s">
        <v>84</v>
      </c>
      <c r="C23" s="57" t="s">
        <v>85</v>
      </c>
      <c r="D23" s="54" t="s">
        <v>86</v>
      </c>
      <c r="E23" s="6" t="s">
        <v>64</v>
      </c>
      <c r="F23" s="19">
        <v>21000</v>
      </c>
      <c r="G23" s="24">
        <v>120.3</v>
      </c>
      <c r="H23" s="24">
        <v>3.64</v>
      </c>
      <c r="I23" s="31"/>
      <c r="J23" s="31"/>
      <c r="K23" s="35"/>
    </row>
    <row r="24" spans="2:11" x14ac:dyDescent="0.25">
      <c r="B24" s="8" t="s">
        <v>1817</v>
      </c>
      <c r="C24" s="57" t="s">
        <v>1818</v>
      </c>
      <c r="D24" s="54" t="s">
        <v>1819</v>
      </c>
      <c r="E24" s="6" t="s">
        <v>100</v>
      </c>
      <c r="F24" s="19">
        <v>3750</v>
      </c>
      <c r="G24" s="24">
        <v>119.91</v>
      </c>
      <c r="H24" s="24">
        <v>3.62</v>
      </c>
      <c r="I24" s="31"/>
      <c r="J24" s="31"/>
      <c r="K24" s="35"/>
    </row>
    <row r="25" spans="2:11" x14ac:dyDescent="0.25">
      <c r="B25" s="8" t="s">
        <v>176</v>
      </c>
      <c r="C25" s="57" t="s">
        <v>177</v>
      </c>
      <c r="D25" s="54" t="s">
        <v>178</v>
      </c>
      <c r="E25" s="6" t="s">
        <v>179</v>
      </c>
      <c r="F25" s="19">
        <v>4350</v>
      </c>
      <c r="G25" s="24">
        <v>114.27</v>
      </c>
      <c r="H25" s="24">
        <v>3.45</v>
      </c>
      <c r="I25" s="31"/>
      <c r="J25" s="31"/>
      <c r="K25" s="35"/>
    </row>
    <row r="26" spans="2:11" x14ac:dyDescent="0.25">
      <c r="B26" s="8" t="s">
        <v>920</v>
      </c>
      <c r="C26" s="57" t="s">
        <v>921</v>
      </c>
      <c r="D26" s="54" t="s">
        <v>922</v>
      </c>
      <c r="E26" s="6" t="s">
        <v>129</v>
      </c>
      <c r="F26" s="19">
        <v>15000</v>
      </c>
      <c r="G26" s="24">
        <v>109.1</v>
      </c>
      <c r="H26" s="24">
        <v>3.3</v>
      </c>
      <c r="I26" s="31"/>
      <c r="J26" s="31"/>
      <c r="K26" s="35"/>
    </row>
    <row r="27" spans="2:11" x14ac:dyDescent="0.25">
      <c r="B27" s="8" t="s">
        <v>486</v>
      </c>
      <c r="C27" s="57" t="s">
        <v>487</v>
      </c>
      <c r="D27" s="54" t="s">
        <v>488</v>
      </c>
      <c r="E27" s="6" t="s">
        <v>152</v>
      </c>
      <c r="F27" s="19">
        <v>145000</v>
      </c>
      <c r="G27" s="24">
        <v>108.82</v>
      </c>
      <c r="H27" s="24">
        <v>3.29</v>
      </c>
      <c r="I27" s="31"/>
      <c r="J27" s="31"/>
      <c r="K27" s="35"/>
    </row>
    <row r="28" spans="2:11" x14ac:dyDescent="0.25">
      <c r="B28" s="8" t="s">
        <v>994</v>
      </c>
      <c r="C28" s="57" t="s">
        <v>995</v>
      </c>
      <c r="D28" s="54" t="s">
        <v>996</v>
      </c>
      <c r="E28" s="6" t="s">
        <v>304</v>
      </c>
      <c r="F28" s="19">
        <v>19000</v>
      </c>
      <c r="G28" s="24">
        <v>101.89</v>
      </c>
      <c r="H28" s="24">
        <v>3.08</v>
      </c>
      <c r="I28" s="31"/>
      <c r="J28" s="31"/>
      <c r="K28" s="35"/>
    </row>
    <row r="29" spans="2:11" x14ac:dyDescent="0.25">
      <c r="B29" s="8" t="s">
        <v>2076</v>
      </c>
      <c r="C29" s="57" t="s">
        <v>2077</v>
      </c>
      <c r="D29" s="54" t="s">
        <v>2078</v>
      </c>
      <c r="E29" s="6" t="s">
        <v>71</v>
      </c>
      <c r="F29" s="19">
        <v>16500</v>
      </c>
      <c r="G29" s="24">
        <v>100.17</v>
      </c>
      <c r="H29" s="24">
        <v>3.03</v>
      </c>
      <c r="I29" s="31"/>
      <c r="J29" s="31"/>
      <c r="K29" s="35"/>
    </row>
    <row r="30" spans="2:11" x14ac:dyDescent="0.25">
      <c r="B30" s="8" t="s">
        <v>539</v>
      </c>
      <c r="C30" s="57" t="s">
        <v>540</v>
      </c>
      <c r="D30" s="54" t="s">
        <v>541</v>
      </c>
      <c r="E30" s="6" t="s">
        <v>152</v>
      </c>
      <c r="F30" s="19">
        <v>8050</v>
      </c>
      <c r="G30" s="24">
        <v>99.74</v>
      </c>
      <c r="H30" s="24">
        <v>3.01</v>
      </c>
      <c r="I30" s="31"/>
      <c r="J30" s="31"/>
      <c r="K30" s="35"/>
    </row>
    <row r="31" spans="2:11" x14ac:dyDescent="0.25">
      <c r="B31" s="8" t="s">
        <v>2036</v>
      </c>
      <c r="C31" s="57" t="s">
        <v>2037</v>
      </c>
      <c r="D31" s="54" t="s">
        <v>2038</v>
      </c>
      <c r="E31" s="6" t="s">
        <v>152</v>
      </c>
      <c r="F31" s="19">
        <v>3500</v>
      </c>
      <c r="G31" s="24">
        <v>98.5</v>
      </c>
      <c r="H31" s="24">
        <v>2.98</v>
      </c>
      <c r="I31" s="31"/>
      <c r="J31" s="31"/>
      <c r="K31" s="35"/>
    </row>
    <row r="32" spans="2:11" x14ac:dyDescent="0.25">
      <c r="B32" s="8" t="s">
        <v>163</v>
      </c>
      <c r="C32" s="57" t="s">
        <v>164</v>
      </c>
      <c r="D32" s="54" t="s">
        <v>165</v>
      </c>
      <c r="E32" s="6" t="s">
        <v>53</v>
      </c>
      <c r="F32" s="19">
        <v>8500</v>
      </c>
      <c r="G32" s="24">
        <v>96.12</v>
      </c>
      <c r="H32" s="24">
        <v>2.9</v>
      </c>
      <c r="I32" s="31"/>
      <c r="J32" s="31"/>
      <c r="K32" s="35"/>
    </row>
    <row r="33" spans="2:11" x14ac:dyDescent="0.25">
      <c r="B33" s="8" t="s">
        <v>126</v>
      </c>
      <c r="C33" s="57" t="s">
        <v>127</v>
      </c>
      <c r="D33" s="54" t="s">
        <v>128</v>
      </c>
      <c r="E33" s="6" t="s">
        <v>129</v>
      </c>
      <c r="F33" s="19">
        <v>200</v>
      </c>
      <c r="G33" s="24">
        <v>7.17</v>
      </c>
      <c r="H33" s="24">
        <v>0.22</v>
      </c>
      <c r="I33" s="31"/>
      <c r="J33" s="31"/>
      <c r="K33" s="35"/>
    </row>
    <row r="34" spans="2:11" x14ac:dyDescent="0.25">
      <c r="B34" s="8" t="s">
        <v>1516</v>
      </c>
      <c r="C34" s="57" t="s">
        <v>230</v>
      </c>
      <c r="D34" s="54" t="s">
        <v>1517</v>
      </c>
      <c r="E34" s="6" t="s">
        <v>232</v>
      </c>
      <c r="F34" s="19">
        <v>939</v>
      </c>
      <c r="G34" s="24">
        <v>4.5599999999999996</v>
      </c>
      <c r="H34" s="24">
        <v>0.14000000000000001</v>
      </c>
      <c r="I34" s="31"/>
      <c r="J34" s="31"/>
      <c r="K34" s="35" t="s">
        <v>1518</v>
      </c>
    </row>
    <row r="35" spans="2:11" x14ac:dyDescent="0.25">
      <c r="B35" s="8" t="s">
        <v>507</v>
      </c>
      <c r="C35" s="57" t="s">
        <v>508</v>
      </c>
      <c r="D35" s="54" t="s">
        <v>509</v>
      </c>
      <c r="E35" s="6" t="s">
        <v>100</v>
      </c>
      <c r="F35" s="19">
        <v>75</v>
      </c>
      <c r="G35" s="24">
        <v>2.98</v>
      </c>
      <c r="H35" s="24">
        <v>0.09</v>
      </c>
      <c r="I35" s="31"/>
      <c r="J35" s="31"/>
      <c r="K35" s="35"/>
    </row>
    <row r="36" spans="2:11" x14ac:dyDescent="0.25">
      <c r="C36" s="58" t="s">
        <v>39</v>
      </c>
      <c r="D36" s="54"/>
      <c r="E36" s="6"/>
      <c r="F36" s="19"/>
      <c r="G36" s="25">
        <v>3108.38</v>
      </c>
      <c r="H36" s="25">
        <v>93.96</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197.27</v>
      </c>
      <c r="H76" s="24">
        <v>5.96</v>
      </c>
      <c r="I76" s="31"/>
      <c r="J76" s="31"/>
      <c r="K76" s="35"/>
    </row>
    <row r="77" spans="1:54" x14ac:dyDescent="0.25">
      <c r="C77" s="58" t="s">
        <v>39</v>
      </c>
      <c r="D77" s="54"/>
      <c r="E77" s="6"/>
      <c r="F77" s="19"/>
      <c r="G77" s="25">
        <v>197.27</v>
      </c>
      <c r="H77" s="25">
        <v>5.96</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4772</v>
      </c>
      <c r="D80" s="54"/>
      <c r="E80" s="6"/>
      <c r="F80" s="19"/>
      <c r="G80" s="24" t="s">
        <v>2</v>
      </c>
      <c r="H80" s="24" t="s">
        <v>2</v>
      </c>
      <c r="I80" s="31"/>
      <c r="J80" s="31"/>
      <c r="K80" s="35"/>
      <c r="L80" s="3"/>
      <c r="AI80" s="3"/>
      <c r="AV80" s="3"/>
      <c r="AX80" s="3"/>
      <c r="BB80" s="3"/>
    </row>
    <row r="81" spans="2:11" x14ac:dyDescent="0.25">
      <c r="B81" s="8"/>
      <c r="C81" s="57" t="s">
        <v>40</v>
      </c>
      <c r="D81" s="54"/>
      <c r="E81" s="6"/>
      <c r="F81" s="19"/>
      <c r="G81" s="24">
        <v>3.28</v>
      </c>
      <c r="H81" s="24">
        <v>0.08</v>
      </c>
      <c r="I81" s="31"/>
      <c r="J81" s="31"/>
      <c r="K81" s="35"/>
    </row>
    <row r="82" spans="2:11" x14ac:dyDescent="0.25">
      <c r="C82" s="58" t="s">
        <v>39</v>
      </c>
      <c r="D82" s="54"/>
      <c r="E82" s="6"/>
      <c r="F82" s="19"/>
      <c r="G82" s="25">
        <v>3.28</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3308.93</v>
      </c>
      <c r="H84" s="26">
        <v>99.999999999999986</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5" t="s">
        <v>4843</v>
      </c>
      <c r="E94" s="85" t="s">
        <v>4844</v>
      </c>
      <c r="F94" s="86"/>
    </row>
    <row r="95" spans="2:11" x14ac:dyDescent="0.25">
      <c r="E95" s="2" t="s">
        <v>4847</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2483</v>
      </c>
      <c r="J2" s="38" t="s">
        <v>4586</v>
      </c>
    </row>
    <row r="3" spans="1:54" ht="16.5" x14ac:dyDescent="0.3">
      <c r="C3" s="1" t="s">
        <v>26</v>
      </c>
      <c r="D3" s="21" t="s">
        <v>2484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7585814</v>
      </c>
      <c r="G10" s="24">
        <v>70897.02</v>
      </c>
      <c r="H10" s="24">
        <v>16.739999999999998</v>
      </c>
      <c r="I10" s="31"/>
      <c r="J10" s="31"/>
      <c r="K10" s="35"/>
    </row>
    <row r="11" spans="1:54" x14ac:dyDescent="0.25">
      <c r="B11" s="8" t="s">
        <v>57</v>
      </c>
      <c r="C11" s="57" t="s">
        <v>58</v>
      </c>
      <c r="D11" s="54" t="s">
        <v>59</v>
      </c>
      <c r="E11" s="6" t="s">
        <v>60</v>
      </c>
      <c r="F11" s="19">
        <v>1794000</v>
      </c>
      <c r="G11" s="24">
        <v>50625.78</v>
      </c>
      <c r="H11" s="24">
        <v>11.96</v>
      </c>
      <c r="I11" s="31"/>
      <c r="J11" s="31"/>
      <c r="K11" s="35"/>
    </row>
    <row r="12" spans="1:54" x14ac:dyDescent="0.25">
      <c r="B12" s="8" t="s">
        <v>119</v>
      </c>
      <c r="C12" s="57" t="s">
        <v>120</v>
      </c>
      <c r="D12" s="54" t="s">
        <v>121</v>
      </c>
      <c r="E12" s="6" t="s">
        <v>64</v>
      </c>
      <c r="F12" s="19">
        <v>1800000</v>
      </c>
      <c r="G12" s="24">
        <v>33237.9</v>
      </c>
      <c r="H12" s="24">
        <v>7.85</v>
      </c>
      <c r="I12" s="31"/>
      <c r="J12" s="31"/>
      <c r="K12" s="35"/>
    </row>
    <row r="13" spans="1:54" x14ac:dyDescent="0.25">
      <c r="B13" s="8" t="s">
        <v>524</v>
      </c>
      <c r="C13" s="57" t="s">
        <v>525</v>
      </c>
      <c r="D13" s="54" t="s">
        <v>526</v>
      </c>
      <c r="E13" s="6" t="s">
        <v>60</v>
      </c>
      <c r="F13" s="19">
        <v>428750</v>
      </c>
      <c r="G13" s="24">
        <v>30701.07</v>
      </c>
      <c r="H13" s="24">
        <v>7.25</v>
      </c>
      <c r="I13" s="31"/>
      <c r="J13" s="31"/>
      <c r="K13" s="35"/>
    </row>
    <row r="14" spans="1:54" x14ac:dyDescent="0.25">
      <c r="B14" s="8" t="s">
        <v>84</v>
      </c>
      <c r="C14" s="57" t="s">
        <v>85</v>
      </c>
      <c r="D14" s="54" t="s">
        <v>86</v>
      </c>
      <c r="E14" s="6" t="s">
        <v>64</v>
      </c>
      <c r="F14" s="19">
        <v>4635000</v>
      </c>
      <c r="G14" s="24">
        <v>26551.599999999999</v>
      </c>
      <c r="H14" s="24">
        <v>6.27</v>
      </c>
      <c r="I14" s="31"/>
      <c r="J14" s="31"/>
      <c r="K14" s="35"/>
    </row>
    <row r="15" spans="1:54" x14ac:dyDescent="0.25">
      <c r="B15" s="8" t="s">
        <v>278</v>
      </c>
      <c r="C15" s="57" t="s">
        <v>279</v>
      </c>
      <c r="D15" s="54" t="s">
        <v>280</v>
      </c>
      <c r="E15" s="6" t="s">
        <v>281</v>
      </c>
      <c r="F15" s="19">
        <v>3270268</v>
      </c>
      <c r="G15" s="24">
        <v>21295.99</v>
      </c>
      <c r="H15" s="24">
        <v>5.03</v>
      </c>
      <c r="I15" s="31"/>
      <c r="J15" s="31"/>
      <c r="K15" s="35"/>
    </row>
    <row r="16" spans="1:54" x14ac:dyDescent="0.25">
      <c r="B16" s="8" t="s">
        <v>65</v>
      </c>
      <c r="C16" s="57" t="s">
        <v>66</v>
      </c>
      <c r="D16" s="54" t="s">
        <v>67</v>
      </c>
      <c r="E16" s="6" t="s">
        <v>64</v>
      </c>
      <c r="F16" s="19">
        <v>1810795</v>
      </c>
      <c r="G16" s="24">
        <v>17880.7</v>
      </c>
      <c r="H16" s="24">
        <v>4.22</v>
      </c>
      <c r="I16" s="31"/>
      <c r="J16" s="31"/>
      <c r="K16" s="35"/>
    </row>
    <row r="17" spans="2:11" x14ac:dyDescent="0.25">
      <c r="B17" s="8" t="s">
        <v>2485</v>
      </c>
      <c r="C17" s="57" t="s">
        <v>2486</v>
      </c>
      <c r="D17" s="54" t="s">
        <v>2487</v>
      </c>
      <c r="E17" s="6" t="s">
        <v>64</v>
      </c>
      <c r="F17" s="19">
        <v>13635167</v>
      </c>
      <c r="G17" s="24">
        <v>16996.240000000002</v>
      </c>
      <c r="H17" s="24">
        <v>4.01</v>
      </c>
      <c r="I17" s="31"/>
      <c r="J17" s="31"/>
      <c r="K17" s="35"/>
    </row>
    <row r="18" spans="2:11" x14ac:dyDescent="0.25">
      <c r="B18" s="8" t="s">
        <v>305</v>
      </c>
      <c r="C18" s="57" t="s">
        <v>306</v>
      </c>
      <c r="D18" s="54" t="s">
        <v>307</v>
      </c>
      <c r="E18" s="6" t="s">
        <v>64</v>
      </c>
      <c r="F18" s="19">
        <v>8395478</v>
      </c>
      <c r="G18" s="24">
        <v>15980.79</v>
      </c>
      <c r="H18" s="24">
        <v>3.77</v>
      </c>
      <c r="I18" s="31"/>
      <c r="J18" s="31"/>
      <c r="K18" s="35"/>
    </row>
    <row r="19" spans="2:11" x14ac:dyDescent="0.25">
      <c r="B19" s="8" t="s">
        <v>210</v>
      </c>
      <c r="C19" s="57" t="s">
        <v>211</v>
      </c>
      <c r="D19" s="54" t="s">
        <v>212</v>
      </c>
      <c r="E19" s="6" t="s">
        <v>60</v>
      </c>
      <c r="F19" s="19">
        <v>1137467</v>
      </c>
      <c r="G19" s="24">
        <v>14100.61</v>
      </c>
      <c r="H19" s="24">
        <v>3.33</v>
      </c>
      <c r="I19" s="31"/>
      <c r="J19" s="31"/>
      <c r="K19" s="35"/>
    </row>
    <row r="20" spans="2:11" x14ac:dyDescent="0.25">
      <c r="B20" s="8" t="s">
        <v>449</v>
      </c>
      <c r="C20" s="57" t="s">
        <v>450</v>
      </c>
      <c r="D20" s="54" t="s">
        <v>451</v>
      </c>
      <c r="E20" s="6" t="s">
        <v>281</v>
      </c>
      <c r="F20" s="19">
        <v>1026772</v>
      </c>
      <c r="G20" s="24">
        <v>13804.44</v>
      </c>
      <c r="H20" s="24">
        <v>3.26</v>
      </c>
      <c r="I20" s="31"/>
      <c r="J20" s="31"/>
      <c r="K20" s="35"/>
    </row>
    <row r="21" spans="2:11" x14ac:dyDescent="0.25">
      <c r="B21" s="8" t="s">
        <v>104</v>
      </c>
      <c r="C21" s="57" t="s">
        <v>105</v>
      </c>
      <c r="D21" s="54" t="s">
        <v>106</v>
      </c>
      <c r="E21" s="6" t="s">
        <v>64</v>
      </c>
      <c r="F21" s="19">
        <v>800000</v>
      </c>
      <c r="G21" s="24">
        <v>13611.2</v>
      </c>
      <c r="H21" s="24">
        <v>3.21</v>
      </c>
      <c r="I21" s="31"/>
      <c r="J21" s="31"/>
      <c r="K21" s="35"/>
    </row>
    <row r="22" spans="2:11" x14ac:dyDescent="0.25">
      <c r="B22" s="8" t="s">
        <v>130</v>
      </c>
      <c r="C22" s="57" t="s">
        <v>131</v>
      </c>
      <c r="D22" s="54" t="s">
        <v>132</v>
      </c>
      <c r="E22" s="6" t="s">
        <v>133</v>
      </c>
      <c r="F22" s="19">
        <v>587293</v>
      </c>
      <c r="G22" s="24">
        <v>13482.19</v>
      </c>
      <c r="H22" s="24">
        <v>3.18</v>
      </c>
      <c r="I22" s="31"/>
      <c r="J22" s="31"/>
      <c r="K22" s="35"/>
    </row>
    <row r="23" spans="2:11" x14ac:dyDescent="0.25">
      <c r="B23" s="8" t="s">
        <v>926</v>
      </c>
      <c r="C23" s="57" t="s">
        <v>927</v>
      </c>
      <c r="D23" s="54" t="s">
        <v>928</v>
      </c>
      <c r="E23" s="6" t="s">
        <v>60</v>
      </c>
      <c r="F23" s="19">
        <v>3340919</v>
      </c>
      <c r="G23" s="24">
        <v>13103.08</v>
      </c>
      <c r="H23" s="24">
        <v>3.09</v>
      </c>
      <c r="I23" s="31"/>
      <c r="J23" s="31"/>
      <c r="K23" s="35"/>
    </row>
    <row r="24" spans="2:11" x14ac:dyDescent="0.25">
      <c r="B24" s="8" t="s">
        <v>2488</v>
      </c>
      <c r="C24" s="57" t="s">
        <v>2489</v>
      </c>
      <c r="D24" s="54" t="s">
        <v>2490</v>
      </c>
      <c r="E24" s="6" t="s">
        <v>64</v>
      </c>
      <c r="F24" s="19">
        <v>15000000</v>
      </c>
      <c r="G24" s="24">
        <v>11040</v>
      </c>
      <c r="H24" s="24">
        <v>2.61</v>
      </c>
      <c r="I24" s="31"/>
      <c r="J24" s="31"/>
      <c r="K24" s="35"/>
    </row>
    <row r="25" spans="2:11" x14ac:dyDescent="0.25">
      <c r="B25" s="8" t="s">
        <v>876</v>
      </c>
      <c r="C25" s="57" t="s">
        <v>705</v>
      </c>
      <c r="D25" s="54" t="s">
        <v>877</v>
      </c>
      <c r="E25" s="6" t="s">
        <v>64</v>
      </c>
      <c r="F25" s="19">
        <v>600000</v>
      </c>
      <c r="G25" s="24">
        <v>8247.9</v>
      </c>
      <c r="H25" s="24">
        <v>1.95</v>
      </c>
      <c r="I25" s="31"/>
      <c r="J25" s="31"/>
      <c r="K25" s="35"/>
    </row>
    <row r="26" spans="2:11" x14ac:dyDescent="0.25">
      <c r="B26" s="8" t="s">
        <v>339</v>
      </c>
      <c r="C26" s="57" t="s">
        <v>340</v>
      </c>
      <c r="D26" s="54" t="s">
        <v>341</v>
      </c>
      <c r="E26" s="6" t="s">
        <v>64</v>
      </c>
      <c r="F26" s="19">
        <v>3400000</v>
      </c>
      <c r="G26" s="24">
        <v>8229.7000000000007</v>
      </c>
      <c r="H26" s="24">
        <v>1.94</v>
      </c>
      <c r="I26" s="31"/>
      <c r="J26" s="31"/>
      <c r="K26" s="35"/>
    </row>
    <row r="27" spans="2:11" x14ac:dyDescent="0.25">
      <c r="B27" s="8" t="s">
        <v>2491</v>
      </c>
      <c r="C27" s="57" t="s">
        <v>2492</v>
      </c>
      <c r="D27" s="54" t="s">
        <v>2493</v>
      </c>
      <c r="E27" s="6" t="s">
        <v>60</v>
      </c>
      <c r="F27" s="19">
        <v>1486121</v>
      </c>
      <c r="G27" s="24">
        <v>8164.01</v>
      </c>
      <c r="H27" s="24">
        <v>1.93</v>
      </c>
      <c r="I27" s="31"/>
      <c r="J27" s="31"/>
      <c r="K27" s="35"/>
    </row>
    <row r="28" spans="2:11" x14ac:dyDescent="0.25">
      <c r="B28" s="8" t="s">
        <v>1930</v>
      </c>
      <c r="C28" s="57" t="s">
        <v>1186</v>
      </c>
      <c r="D28" s="54" t="s">
        <v>1931</v>
      </c>
      <c r="E28" s="6" t="s">
        <v>64</v>
      </c>
      <c r="F28" s="19">
        <v>1350000</v>
      </c>
      <c r="G28" s="24">
        <v>4074.98</v>
      </c>
      <c r="H28" s="24">
        <v>0.96</v>
      </c>
      <c r="I28" s="31"/>
      <c r="J28" s="31"/>
      <c r="K28" s="35"/>
    </row>
    <row r="29" spans="2:11" x14ac:dyDescent="0.25">
      <c r="B29" s="8" t="s">
        <v>418</v>
      </c>
      <c r="C29" s="57" t="s">
        <v>419</v>
      </c>
      <c r="D29" s="54" t="s">
        <v>420</v>
      </c>
      <c r="E29" s="6" t="s">
        <v>133</v>
      </c>
      <c r="F29" s="19">
        <v>28000</v>
      </c>
      <c r="G29" s="24">
        <v>420.11</v>
      </c>
      <c r="H29" s="24">
        <v>0.1</v>
      </c>
      <c r="I29" s="31"/>
      <c r="J29" s="31"/>
      <c r="K29" s="35"/>
    </row>
    <row r="30" spans="2:11" x14ac:dyDescent="0.25">
      <c r="C30" s="58" t="s">
        <v>39</v>
      </c>
      <c r="D30" s="54"/>
      <c r="E30" s="6"/>
      <c r="F30" s="19"/>
      <c r="G30" s="25">
        <v>392445.31</v>
      </c>
      <c r="H30" s="25">
        <v>92.66</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10430.219999999999</v>
      </c>
      <c r="H70" s="24">
        <v>2.46</v>
      </c>
      <c r="I70" s="31"/>
      <c r="J70" s="31"/>
      <c r="K70" s="35"/>
    </row>
    <row r="71" spans="1:54" x14ac:dyDescent="0.25">
      <c r="C71" s="58" t="s">
        <v>39</v>
      </c>
      <c r="D71" s="54"/>
      <c r="E71" s="6"/>
      <c r="F71" s="19"/>
      <c r="G71" s="25">
        <v>10430.219999999999</v>
      </c>
      <c r="H71" s="25">
        <v>2.46</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4772</v>
      </c>
      <c r="D74" s="54"/>
      <c r="E74" s="6"/>
      <c r="F74" s="19"/>
      <c r="G74" s="24">
        <v>7000</v>
      </c>
      <c r="H74" s="24">
        <v>1.65</v>
      </c>
      <c r="I74" s="31"/>
      <c r="J74" s="31"/>
      <c r="K74" s="35"/>
      <c r="L74" s="3"/>
      <c r="AI74" s="3"/>
      <c r="AV74" s="3"/>
      <c r="AX74" s="3"/>
      <c r="BB74" s="3"/>
    </row>
    <row r="75" spans="1:54" x14ac:dyDescent="0.25">
      <c r="B75" s="8"/>
      <c r="C75" s="57" t="s">
        <v>40</v>
      </c>
      <c r="D75" s="54"/>
      <c r="E75" s="6"/>
      <c r="F75" s="19"/>
      <c r="G75" s="24">
        <v>13572.669999999998</v>
      </c>
      <c r="H75" s="24">
        <v>3.2300000000000004</v>
      </c>
      <c r="I75" s="31"/>
      <c r="J75" s="31"/>
      <c r="K75" s="35"/>
    </row>
    <row r="76" spans="1:54" x14ac:dyDescent="0.25">
      <c r="C76" s="58" t="s">
        <v>39</v>
      </c>
      <c r="D76" s="54"/>
      <c r="E76" s="6"/>
      <c r="F76" s="19"/>
      <c r="G76" s="25">
        <v>20572.669999999998</v>
      </c>
      <c r="H76" s="25">
        <v>4.88</v>
      </c>
      <c r="I76" s="31"/>
      <c r="J76" s="31"/>
      <c r="K76" s="35"/>
    </row>
    <row r="77" spans="1:54" x14ac:dyDescent="0.25">
      <c r="C77" s="57"/>
      <c r="D77" s="54"/>
      <c r="E77" s="6"/>
      <c r="F77" s="19"/>
      <c r="G77" s="24"/>
      <c r="H77" s="24"/>
      <c r="I77" s="31"/>
      <c r="J77" s="31"/>
      <c r="K77" s="35"/>
    </row>
    <row r="78" spans="1:54" x14ac:dyDescent="0.25">
      <c r="C78" s="60" t="s">
        <v>41</v>
      </c>
      <c r="D78" s="55"/>
      <c r="E78" s="5"/>
      <c r="F78" s="20"/>
      <c r="G78" s="26">
        <v>423448.2</v>
      </c>
      <c r="H78" s="26">
        <v>99.999999999999986</v>
      </c>
      <c r="I78" s="32"/>
      <c r="J78" s="32"/>
      <c r="K78" s="36"/>
    </row>
    <row r="80" spans="1:54" s="50" customFormat="1" ht="15.75" x14ac:dyDescent="0.3">
      <c r="C80" s="50" t="s">
        <v>4598</v>
      </c>
      <c r="F80" s="51"/>
      <c r="G80" s="51"/>
      <c r="H80" s="51"/>
    </row>
    <row r="81" spans="2:11" s="42" customFormat="1" ht="27" x14ac:dyDescent="0.25">
      <c r="B81" s="43"/>
      <c r="C81" s="43" t="s">
        <v>4593</v>
      </c>
      <c r="D81" s="43" t="s">
        <v>4594</v>
      </c>
      <c r="E81" s="43" t="s">
        <v>4595</v>
      </c>
      <c r="F81" s="44" t="s">
        <v>31</v>
      </c>
      <c r="G81" s="45" t="s">
        <v>4596</v>
      </c>
      <c r="H81" s="44" t="s">
        <v>33</v>
      </c>
      <c r="I81" s="43" t="s">
        <v>36</v>
      </c>
    </row>
    <row r="82" spans="2:11" s="42" customFormat="1" ht="13.5" x14ac:dyDescent="0.25">
      <c r="B82" s="43"/>
      <c r="C82" s="43" t="s">
        <v>4592</v>
      </c>
      <c r="D82" s="43"/>
      <c r="E82" s="43"/>
      <c r="F82" s="44"/>
      <c r="G82" s="45"/>
      <c r="H82" s="44"/>
      <c r="I82" s="43"/>
    </row>
    <row r="83" spans="2:11" s="2" customFormat="1" ht="13.5" x14ac:dyDescent="0.25">
      <c r="B83" s="46">
        <v>2215348</v>
      </c>
      <c r="C83" s="46" t="s">
        <v>4763</v>
      </c>
      <c r="D83" s="46" t="s">
        <v>4600</v>
      </c>
      <c r="E83" s="46" t="s">
        <v>60</v>
      </c>
      <c r="F83" s="47">
        <v>213400</v>
      </c>
      <c r="G83" s="47">
        <v>2663.5520999999999</v>
      </c>
      <c r="H83" s="47">
        <v>0.63</v>
      </c>
      <c r="I83" s="46"/>
    </row>
    <row r="84" spans="2:11" s="2" customFormat="1" ht="13.5" x14ac:dyDescent="0.25">
      <c r="B84" s="46">
        <v>2215368</v>
      </c>
      <c r="C84" s="46" t="s">
        <v>4655</v>
      </c>
      <c r="D84" s="46" t="s">
        <v>4600</v>
      </c>
      <c r="E84" s="46" t="s">
        <v>64</v>
      </c>
      <c r="F84" s="47">
        <v>2100000</v>
      </c>
      <c r="G84" s="47">
        <v>12090.75</v>
      </c>
      <c r="H84" s="47">
        <v>2.86</v>
      </c>
      <c r="I84" s="46"/>
    </row>
    <row r="85" spans="2:11" s="1" customFormat="1" ht="13.5" x14ac:dyDescent="0.25">
      <c r="B85" s="48"/>
      <c r="C85" s="48" t="s">
        <v>4597</v>
      </c>
      <c r="D85" s="48"/>
      <c r="E85" s="48"/>
      <c r="F85" s="49"/>
      <c r="G85" s="49">
        <v>14754.302100000001</v>
      </c>
      <c r="H85" s="49">
        <v>3.4899999999999998</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5" t="s">
        <v>4843</v>
      </c>
      <c r="E94" s="85" t="s">
        <v>4844</v>
      </c>
      <c r="F94" s="86"/>
    </row>
    <row r="95" spans="2:11" x14ac:dyDescent="0.25">
      <c r="E95" s="2" t="s">
        <v>4878</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2494</v>
      </c>
      <c r="J2" s="38" t="s">
        <v>4586</v>
      </c>
    </row>
    <row r="3" spans="1:54" ht="16.5" x14ac:dyDescent="0.3">
      <c r="C3" s="1" t="s">
        <v>26</v>
      </c>
      <c r="D3" s="21" t="s">
        <v>2495</v>
      </c>
      <c r="F3" s="76" t="s">
        <v>4803</v>
      </c>
      <c r="G3" s="13" t="s">
        <v>4502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1918</v>
      </c>
      <c r="C10" s="57" t="s">
        <v>1919</v>
      </c>
      <c r="D10" s="54" t="s">
        <v>1920</v>
      </c>
      <c r="E10" s="6" t="s">
        <v>53</v>
      </c>
      <c r="F10" s="19">
        <v>105547</v>
      </c>
      <c r="G10" s="24">
        <v>5485.49</v>
      </c>
      <c r="H10" s="24">
        <v>3.86</v>
      </c>
      <c r="I10" s="31"/>
      <c r="J10" s="31"/>
      <c r="K10" s="35"/>
    </row>
    <row r="11" spans="1:54" x14ac:dyDescent="0.25">
      <c r="B11" s="8" t="s">
        <v>101</v>
      </c>
      <c r="C11" s="57" t="s">
        <v>102</v>
      </c>
      <c r="D11" s="54" t="s">
        <v>103</v>
      </c>
      <c r="E11" s="6" t="s">
        <v>60</v>
      </c>
      <c r="F11" s="19">
        <v>454058</v>
      </c>
      <c r="G11" s="24">
        <v>5185.34</v>
      </c>
      <c r="H11" s="24">
        <v>3.65</v>
      </c>
      <c r="I11" s="31"/>
      <c r="J11" s="31"/>
      <c r="K11" s="35"/>
    </row>
    <row r="12" spans="1:54" x14ac:dyDescent="0.25">
      <c r="B12" s="8" t="s">
        <v>1894</v>
      </c>
      <c r="C12" s="57" t="s">
        <v>1895</v>
      </c>
      <c r="D12" s="54" t="s">
        <v>1896</v>
      </c>
      <c r="E12" s="6" t="s">
        <v>1897</v>
      </c>
      <c r="F12" s="19">
        <v>4121539</v>
      </c>
      <c r="G12" s="24">
        <v>5182.84</v>
      </c>
      <c r="H12" s="24">
        <v>3.65</v>
      </c>
      <c r="I12" s="31"/>
      <c r="J12" s="31"/>
      <c r="K12" s="35"/>
    </row>
    <row r="13" spans="1:54" x14ac:dyDescent="0.25">
      <c r="B13" s="8" t="s">
        <v>440</v>
      </c>
      <c r="C13" s="57" t="s">
        <v>441</v>
      </c>
      <c r="D13" s="54" t="s">
        <v>442</v>
      </c>
      <c r="E13" s="6" t="s">
        <v>242</v>
      </c>
      <c r="F13" s="19">
        <v>435426</v>
      </c>
      <c r="G13" s="24">
        <v>4706.96</v>
      </c>
      <c r="H13" s="24">
        <v>3.32</v>
      </c>
      <c r="I13" s="31"/>
      <c r="J13" s="31"/>
      <c r="K13" s="35"/>
    </row>
    <row r="14" spans="1:54" x14ac:dyDescent="0.25">
      <c r="B14" s="8" t="s">
        <v>2020</v>
      </c>
      <c r="C14" s="57" t="s">
        <v>2021</v>
      </c>
      <c r="D14" s="54" t="s">
        <v>2022</v>
      </c>
      <c r="E14" s="6" t="s">
        <v>304</v>
      </c>
      <c r="F14" s="19">
        <v>175490</v>
      </c>
      <c r="G14" s="24">
        <v>4557.6499999999996</v>
      </c>
      <c r="H14" s="24">
        <v>3.21</v>
      </c>
      <c r="I14" s="31"/>
      <c r="J14" s="31"/>
      <c r="K14" s="35"/>
    </row>
    <row r="15" spans="1:54" x14ac:dyDescent="0.25">
      <c r="B15" s="8" t="s">
        <v>2030</v>
      </c>
      <c r="C15" s="57" t="s">
        <v>2031</v>
      </c>
      <c r="D15" s="54" t="s">
        <v>2032</v>
      </c>
      <c r="E15" s="6" t="s">
        <v>1897</v>
      </c>
      <c r="F15" s="19">
        <v>107742</v>
      </c>
      <c r="G15" s="24">
        <v>4086.12</v>
      </c>
      <c r="H15" s="24">
        <v>2.88</v>
      </c>
      <c r="I15" s="31"/>
      <c r="J15" s="31"/>
      <c r="K15" s="35"/>
    </row>
    <row r="16" spans="1:54" x14ac:dyDescent="0.25">
      <c r="B16" s="8" t="s">
        <v>305</v>
      </c>
      <c r="C16" s="57" t="s">
        <v>306</v>
      </c>
      <c r="D16" s="54" t="s">
        <v>307</v>
      </c>
      <c r="E16" s="6" t="s">
        <v>64</v>
      </c>
      <c r="F16" s="19">
        <v>2142234</v>
      </c>
      <c r="G16" s="24">
        <v>4077.74</v>
      </c>
      <c r="H16" s="24">
        <v>2.87</v>
      </c>
      <c r="I16" s="31"/>
      <c r="J16" s="31"/>
      <c r="K16" s="35"/>
    </row>
    <row r="17" spans="2:11" x14ac:dyDescent="0.25">
      <c r="B17" s="8" t="s">
        <v>1789</v>
      </c>
      <c r="C17" s="57" t="s">
        <v>1790</v>
      </c>
      <c r="D17" s="54" t="s">
        <v>1791</v>
      </c>
      <c r="E17" s="6" t="s">
        <v>152</v>
      </c>
      <c r="F17" s="19">
        <v>89196</v>
      </c>
      <c r="G17" s="24">
        <v>3999.24</v>
      </c>
      <c r="H17" s="24">
        <v>2.82</v>
      </c>
      <c r="I17" s="31"/>
      <c r="J17" s="31"/>
      <c r="K17" s="35"/>
    </row>
    <row r="18" spans="2:11" x14ac:dyDescent="0.25">
      <c r="B18" s="8" t="s">
        <v>449</v>
      </c>
      <c r="C18" s="57" t="s">
        <v>450</v>
      </c>
      <c r="D18" s="54" t="s">
        <v>451</v>
      </c>
      <c r="E18" s="6" t="s">
        <v>281</v>
      </c>
      <c r="F18" s="19">
        <v>293909</v>
      </c>
      <c r="G18" s="24">
        <v>3951.46</v>
      </c>
      <c r="H18" s="24">
        <v>2.78</v>
      </c>
      <c r="I18" s="31"/>
      <c r="J18" s="31"/>
      <c r="K18" s="35"/>
    </row>
    <row r="19" spans="2:11" x14ac:dyDescent="0.25">
      <c r="B19" s="8" t="s">
        <v>2496</v>
      </c>
      <c r="C19" s="57" t="s">
        <v>2497</v>
      </c>
      <c r="D19" s="54" t="s">
        <v>2498</v>
      </c>
      <c r="E19" s="6" t="s">
        <v>79</v>
      </c>
      <c r="F19" s="19">
        <v>102441</v>
      </c>
      <c r="G19" s="24">
        <v>3858.39</v>
      </c>
      <c r="H19" s="24">
        <v>2.72</v>
      </c>
      <c r="I19" s="31"/>
      <c r="J19" s="31"/>
      <c r="K19" s="35"/>
    </row>
    <row r="20" spans="2:11" x14ac:dyDescent="0.25">
      <c r="B20" s="8" t="s">
        <v>324</v>
      </c>
      <c r="C20" s="57" t="s">
        <v>325</v>
      </c>
      <c r="D20" s="54" t="s">
        <v>326</v>
      </c>
      <c r="E20" s="6" t="s">
        <v>206</v>
      </c>
      <c r="F20" s="19">
        <v>4224786</v>
      </c>
      <c r="G20" s="24">
        <v>3857.23</v>
      </c>
      <c r="H20" s="24">
        <v>2.72</v>
      </c>
      <c r="I20" s="31"/>
      <c r="J20" s="31"/>
      <c r="K20" s="35"/>
    </row>
    <row r="21" spans="2:11" x14ac:dyDescent="0.25">
      <c r="B21" s="8" t="s">
        <v>2017</v>
      </c>
      <c r="C21" s="57" t="s">
        <v>2018</v>
      </c>
      <c r="D21" s="54" t="s">
        <v>2019</v>
      </c>
      <c r="E21" s="6" t="s">
        <v>242</v>
      </c>
      <c r="F21" s="19">
        <v>672889</v>
      </c>
      <c r="G21" s="24">
        <v>3855.32</v>
      </c>
      <c r="H21" s="24">
        <v>2.72</v>
      </c>
      <c r="I21" s="31"/>
      <c r="J21" s="31"/>
      <c r="K21" s="35"/>
    </row>
    <row r="22" spans="2:11" x14ac:dyDescent="0.25">
      <c r="B22" s="8" t="s">
        <v>1850</v>
      </c>
      <c r="C22" s="57" t="s">
        <v>1851</v>
      </c>
      <c r="D22" s="54" t="s">
        <v>1852</v>
      </c>
      <c r="E22" s="6" t="s">
        <v>304</v>
      </c>
      <c r="F22" s="19">
        <v>167136</v>
      </c>
      <c r="G22" s="24">
        <v>3826.5</v>
      </c>
      <c r="H22" s="24">
        <v>2.7</v>
      </c>
      <c r="I22" s="31"/>
      <c r="J22" s="31"/>
      <c r="K22" s="35"/>
    </row>
    <row r="23" spans="2:11" x14ac:dyDescent="0.25">
      <c r="B23" s="8" t="s">
        <v>2499</v>
      </c>
      <c r="C23" s="57" t="s">
        <v>2500</v>
      </c>
      <c r="D23" s="54" t="s">
        <v>2501</v>
      </c>
      <c r="E23" s="6" t="s">
        <v>2502</v>
      </c>
      <c r="F23" s="19">
        <v>1368755</v>
      </c>
      <c r="G23" s="24">
        <v>3804.45</v>
      </c>
      <c r="H23" s="24">
        <v>2.68</v>
      </c>
      <c r="I23" s="31"/>
      <c r="J23" s="31"/>
      <c r="K23" s="35"/>
    </row>
    <row r="24" spans="2:11" x14ac:dyDescent="0.25">
      <c r="B24" s="8" t="s">
        <v>176</v>
      </c>
      <c r="C24" s="57" t="s">
        <v>177</v>
      </c>
      <c r="D24" s="54" t="s">
        <v>178</v>
      </c>
      <c r="E24" s="6" t="s">
        <v>179</v>
      </c>
      <c r="F24" s="19">
        <v>141965</v>
      </c>
      <c r="G24" s="24">
        <v>3729.28</v>
      </c>
      <c r="H24" s="24">
        <v>2.63</v>
      </c>
      <c r="I24" s="31"/>
      <c r="J24" s="31"/>
      <c r="K24" s="35"/>
    </row>
    <row r="25" spans="2:11" x14ac:dyDescent="0.25">
      <c r="B25" s="8" t="s">
        <v>1847</v>
      </c>
      <c r="C25" s="57" t="s">
        <v>1848</v>
      </c>
      <c r="D25" s="54" t="s">
        <v>1849</v>
      </c>
      <c r="E25" s="6" t="s">
        <v>114</v>
      </c>
      <c r="F25" s="19">
        <v>288362</v>
      </c>
      <c r="G25" s="24">
        <v>3699.11</v>
      </c>
      <c r="H25" s="24">
        <v>2.61</v>
      </c>
      <c r="I25" s="31"/>
      <c r="J25" s="31"/>
      <c r="K25" s="35"/>
    </row>
    <row r="26" spans="2:11" x14ac:dyDescent="0.25">
      <c r="B26" s="8" t="s">
        <v>1889</v>
      </c>
      <c r="C26" s="57" t="s">
        <v>1139</v>
      </c>
      <c r="D26" s="54" t="s">
        <v>1890</v>
      </c>
      <c r="E26" s="6" t="s">
        <v>294</v>
      </c>
      <c r="F26" s="19">
        <v>1654587</v>
      </c>
      <c r="G26" s="24">
        <v>3670.7</v>
      </c>
      <c r="H26" s="24">
        <v>2.59</v>
      </c>
      <c r="I26" s="31"/>
      <c r="J26" s="31"/>
      <c r="K26" s="35"/>
    </row>
    <row r="27" spans="2:11" x14ac:dyDescent="0.25">
      <c r="B27" s="8" t="s">
        <v>330</v>
      </c>
      <c r="C27" s="57" t="s">
        <v>331</v>
      </c>
      <c r="D27" s="54" t="s">
        <v>332</v>
      </c>
      <c r="E27" s="6" t="s">
        <v>75</v>
      </c>
      <c r="F27" s="19">
        <v>15367</v>
      </c>
      <c r="G27" s="24">
        <v>3670.63</v>
      </c>
      <c r="H27" s="24">
        <v>2.59</v>
      </c>
      <c r="I27" s="31"/>
      <c r="J27" s="31"/>
      <c r="K27" s="35"/>
    </row>
    <row r="28" spans="2:11" x14ac:dyDescent="0.25">
      <c r="B28" s="8" t="s">
        <v>1754</v>
      </c>
      <c r="C28" s="57" t="s">
        <v>1755</v>
      </c>
      <c r="D28" s="54" t="s">
        <v>1756</v>
      </c>
      <c r="E28" s="6" t="s">
        <v>433</v>
      </c>
      <c r="F28" s="19">
        <v>92527</v>
      </c>
      <c r="G28" s="24">
        <v>3628.68</v>
      </c>
      <c r="H28" s="24">
        <v>2.56</v>
      </c>
      <c r="I28" s="31"/>
      <c r="J28" s="31"/>
      <c r="K28" s="35"/>
    </row>
    <row r="29" spans="2:11" x14ac:dyDescent="0.25">
      <c r="B29" s="8" t="s">
        <v>489</v>
      </c>
      <c r="C29" s="57" t="s">
        <v>490</v>
      </c>
      <c r="D29" s="54" t="s">
        <v>491</v>
      </c>
      <c r="E29" s="6" t="s">
        <v>75</v>
      </c>
      <c r="F29" s="19">
        <v>845395</v>
      </c>
      <c r="G29" s="24">
        <v>3600.54</v>
      </c>
      <c r="H29" s="24">
        <v>2.54</v>
      </c>
      <c r="I29" s="31"/>
      <c r="J29" s="31"/>
      <c r="K29" s="35"/>
    </row>
    <row r="30" spans="2:11" x14ac:dyDescent="0.25">
      <c r="B30" s="8" t="s">
        <v>421</v>
      </c>
      <c r="C30" s="57" t="s">
        <v>422</v>
      </c>
      <c r="D30" s="54" t="s">
        <v>423</v>
      </c>
      <c r="E30" s="6" t="s">
        <v>162</v>
      </c>
      <c r="F30" s="19">
        <v>712082</v>
      </c>
      <c r="G30" s="24">
        <v>3493.12</v>
      </c>
      <c r="H30" s="24">
        <v>2.46</v>
      </c>
      <c r="I30" s="31"/>
      <c r="J30" s="31"/>
      <c r="K30" s="35"/>
    </row>
    <row r="31" spans="2:11" x14ac:dyDescent="0.25">
      <c r="B31" s="8" t="s">
        <v>383</v>
      </c>
      <c r="C31" s="57" t="s">
        <v>384</v>
      </c>
      <c r="D31" s="54" t="s">
        <v>385</v>
      </c>
      <c r="E31" s="6" t="s">
        <v>386</v>
      </c>
      <c r="F31" s="19">
        <v>3102028</v>
      </c>
      <c r="G31" s="24">
        <v>3258.68</v>
      </c>
      <c r="H31" s="24">
        <v>2.2999999999999998</v>
      </c>
      <c r="I31" s="31"/>
      <c r="J31" s="31"/>
      <c r="K31" s="35"/>
    </row>
    <row r="32" spans="2:11" x14ac:dyDescent="0.25">
      <c r="B32" s="8" t="s">
        <v>1867</v>
      </c>
      <c r="C32" s="57" t="s">
        <v>1868</v>
      </c>
      <c r="D32" s="54" t="s">
        <v>1869</v>
      </c>
      <c r="E32" s="6" t="s">
        <v>503</v>
      </c>
      <c r="F32" s="19">
        <v>595222</v>
      </c>
      <c r="G32" s="24">
        <v>3160.33</v>
      </c>
      <c r="H32" s="24">
        <v>2.23</v>
      </c>
      <c r="I32" s="31"/>
      <c r="J32" s="31"/>
      <c r="K32" s="35"/>
    </row>
    <row r="33" spans="2:11" x14ac:dyDescent="0.25">
      <c r="B33" s="8" t="s">
        <v>336</v>
      </c>
      <c r="C33" s="57" t="s">
        <v>337</v>
      </c>
      <c r="D33" s="54" t="s">
        <v>338</v>
      </c>
      <c r="E33" s="6" t="s">
        <v>323</v>
      </c>
      <c r="F33" s="19">
        <v>334783</v>
      </c>
      <c r="G33" s="24">
        <v>3053.89</v>
      </c>
      <c r="H33" s="24">
        <v>2.15</v>
      </c>
      <c r="I33" s="31"/>
      <c r="J33" s="31"/>
      <c r="K33" s="35"/>
    </row>
    <row r="34" spans="2:11" x14ac:dyDescent="0.25">
      <c r="B34" s="8" t="s">
        <v>2354</v>
      </c>
      <c r="C34" s="57" t="s">
        <v>2355</v>
      </c>
      <c r="D34" s="54" t="s">
        <v>2356</v>
      </c>
      <c r="E34" s="6" t="s">
        <v>60</v>
      </c>
      <c r="F34" s="19">
        <v>337531</v>
      </c>
      <c r="G34" s="24">
        <v>2859.56</v>
      </c>
      <c r="H34" s="24">
        <v>2.0099999999999998</v>
      </c>
      <c r="I34" s="31"/>
      <c r="J34" s="31"/>
      <c r="K34" s="35"/>
    </row>
    <row r="35" spans="2:11" x14ac:dyDescent="0.25">
      <c r="B35" s="8" t="s">
        <v>530</v>
      </c>
      <c r="C35" s="57" t="s">
        <v>531</v>
      </c>
      <c r="D35" s="54" t="s">
        <v>532</v>
      </c>
      <c r="E35" s="6" t="s">
        <v>152</v>
      </c>
      <c r="F35" s="19">
        <v>70918</v>
      </c>
      <c r="G35" s="24">
        <v>2758.14</v>
      </c>
      <c r="H35" s="24">
        <v>1.94</v>
      </c>
      <c r="I35" s="31"/>
      <c r="J35" s="31"/>
      <c r="K35" s="35"/>
    </row>
    <row r="36" spans="2:11" x14ac:dyDescent="0.25">
      <c r="B36" s="8" t="s">
        <v>76</v>
      </c>
      <c r="C36" s="57" t="s">
        <v>77</v>
      </c>
      <c r="D36" s="54" t="s">
        <v>78</v>
      </c>
      <c r="E36" s="6" t="s">
        <v>79</v>
      </c>
      <c r="F36" s="19">
        <v>60958</v>
      </c>
      <c r="G36" s="24">
        <v>2696.17</v>
      </c>
      <c r="H36" s="24">
        <v>1.9</v>
      </c>
      <c r="I36" s="31"/>
      <c r="J36" s="31"/>
      <c r="K36" s="35"/>
    </row>
    <row r="37" spans="2:11" x14ac:dyDescent="0.25">
      <c r="B37" s="8" t="s">
        <v>107</v>
      </c>
      <c r="C37" s="57" t="s">
        <v>108</v>
      </c>
      <c r="D37" s="54" t="s">
        <v>109</v>
      </c>
      <c r="E37" s="6" t="s">
        <v>110</v>
      </c>
      <c r="F37" s="19">
        <v>6932</v>
      </c>
      <c r="G37" s="24">
        <v>2609.6999999999998</v>
      </c>
      <c r="H37" s="24">
        <v>1.84</v>
      </c>
      <c r="I37" s="31"/>
      <c r="J37" s="31"/>
      <c r="K37" s="35"/>
    </row>
    <row r="38" spans="2:11" x14ac:dyDescent="0.25">
      <c r="B38" s="8" t="s">
        <v>908</v>
      </c>
      <c r="C38" s="57" t="s">
        <v>909</v>
      </c>
      <c r="D38" s="54" t="s">
        <v>910</v>
      </c>
      <c r="E38" s="6" t="s">
        <v>242</v>
      </c>
      <c r="F38" s="19">
        <v>153353</v>
      </c>
      <c r="G38" s="24">
        <v>2588.75</v>
      </c>
      <c r="H38" s="24">
        <v>1.82</v>
      </c>
      <c r="I38" s="31"/>
      <c r="J38" s="31"/>
      <c r="K38" s="35"/>
    </row>
    <row r="39" spans="2:11" x14ac:dyDescent="0.25">
      <c r="B39" s="8" t="s">
        <v>377</v>
      </c>
      <c r="C39" s="57" t="s">
        <v>378</v>
      </c>
      <c r="D39" s="54" t="s">
        <v>379</v>
      </c>
      <c r="E39" s="6" t="s">
        <v>281</v>
      </c>
      <c r="F39" s="19">
        <v>446952</v>
      </c>
      <c r="G39" s="24">
        <v>2558.8000000000002</v>
      </c>
      <c r="H39" s="24">
        <v>1.8</v>
      </c>
      <c r="I39" s="31"/>
      <c r="J39" s="31"/>
      <c r="K39" s="35"/>
    </row>
    <row r="40" spans="2:11" x14ac:dyDescent="0.25">
      <c r="B40" s="8" t="s">
        <v>1881</v>
      </c>
      <c r="C40" s="57" t="s">
        <v>1882</v>
      </c>
      <c r="D40" s="54" t="s">
        <v>1883</v>
      </c>
      <c r="E40" s="6" t="s">
        <v>125</v>
      </c>
      <c r="F40" s="19">
        <v>2729151</v>
      </c>
      <c r="G40" s="24">
        <v>2338.88</v>
      </c>
      <c r="H40" s="24">
        <v>1.65</v>
      </c>
      <c r="I40" s="31"/>
      <c r="J40" s="31"/>
      <c r="K40" s="35"/>
    </row>
    <row r="41" spans="2:11" x14ac:dyDescent="0.25">
      <c r="B41" s="8" t="s">
        <v>1930</v>
      </c>
      <c r="C41" s="57" t="s">
        <v>1186</v>
      </c>
      <c r="D41" s="54" t="s">
        <v>1931</v>
      </c>
      <c r="E41" s="6" t="s">
        <v>64</v>
      </c>
      <c r="F41" s="19">
        <v>772374</v>
      </c>
      <c r="G41" s="24">
        <v>2331.41</v>
      </c>
      <c r="H41" s="24">
        <v>1.64</v>
      </c>
      <c r="I41" s="31"/>
      <c r="J41" s="31"/>
      <c r="K41" s="35"/>
    </row>
    <row r="42" spans="2:11" x14ac:dyDescent="0.25">
      <c r="B42" s="8" t="s">
        <v>1909</v>
      </c>
      <c r="C42" s="57" t="s">
        <v>1910</v>
      </c>
      <c r="D42" s="54" t="s">
        <v>1911</v>
      </c>
      <c r="E42" s="6" t="s">
        <v>148</v>
      </c>
      <c r="F42" s="19">
        <v>349804</v>
      </c>
      <c r="G42" s="24">
        <v>2221.61</v>
      </c>
      <c r="H42" s="24">
        <v>1.56</v>
      </c>
      <c r="I42" s="31"/>
      <c r="J42" s="31"/>
      <c r="K42" s="35"/>
    </row>
    <row r="43" spans="2:11" x14ac:dyDescent="0.25">
      <c r="B43" s="8" t="s">
        <v>130</v>
      </c>
      <c r="C43" s="57" t="s">
        <v>131</v>
      </c>
      <c r="D43" s="54" t="s">
        <v>132</v>
      </c>
      <c r="E43" s="6" t="s">
        <v>133</v>
      </c>
      <c r="F43" s="19">
        <v>90882</v>
      </c>
      <c r="G43" s="24">
        <v>2086.33</v>
      </c>
      <c r="H43" s="24">
        <v>1.47</v>
      </c>
      <c r="I43" s="31"/>
      <c r="J43" s="31"/>
      <c r="K43" s="35"/>
    </row>
    <row r="44" spans="2:11" x14ac:dyDescent="0.25">
      <c r="B44" s="8" t="s">
        <v>272</v>
      </c>
      <c r="C44" s="57" t="s">
        <v>273</v>
      </c>
      <c r="D44" s="54" t="s">
        <v>274</v>
      </c>
      <c r="E44" s="6" t="s">
        <v>129</v>
      </c>
      <c r="F44" s="19">
        <v>105151</v>
      </c>
      <c r="G44" s="24">
        <v>2003.07</v>
      </c>
      <c r="H44" s="24">
        <v>1.41</v>
      </c>
      <c r="I44" s="31"/>
      <c r="J44" s="31"/>
      <c r="K44" s="35"/>
    </row>
    <row r="45" spans="2:11" x14ac:dyDescent="0.25">
      <c r="B45" s="8" t="s">
        <v>893</v>
      </c>
      <c r="C45" s="57" t="s">
        <v>894</v>
      </c>
      <c r="D45" s="54" t="s">
        <v>895</v>
      </c>
      <c r="E45" s="6" t="s">
        <v>125</v>
      </c>
      <c r="F45" s="19">
        <v>9836</v>
      </c>
      <c r="G45" s="24">
        <v>1873.01</v>
      </c>
      <c r="H45" s="24">
        <v>1.32</v>
      </c>
      <c r="I45" s="31"/>
      <c r="J45" s="31"/>
      <c r="K45" s="35"/>
    </row>
    <row r="46" spans="2:11" x14ac:dyDescent="0.25">
      <c r="B46" s="8" t="s">
        <v>2503</v>
      </c>
      <c r="C46" s="57" t="s">
        <v>2504</v>
      </c>
      <c r="D46" s="54" t="s">
        <v>2505</v>
      </c>
      <c r="E46" s="6" t="s">
        <v>323</v>
      </c>
      <c r="F46" s="19">
        <v>231789</v>
      </c>
      <c r="G46" s="24">
        <v>1860.22</v>
      </c>
      <c r="H46" s="24">
        <v>1.31</v>
      </c>
      <c r="I46" s="31"/>
      <c r="J46" s="31"/>
      <c r="K46" s="35"/>
    </row>
    <row r="47" spans="2:11" x14ac:dyDescent="0.25">
      <c r="B47" s="8" t="s">
        <v>2506</v>
      </c>
      <c r="C47" s="57" t="s">
        <v>2507</v>
      </c>
      <c r="D47" s="54" t="s">
        <v>2508</v>
      </c>
      <c r="E47" s="6" t="s">
        <v>114</v>
      </c>
      <c r="F47" s="19">
        <v>268279</v>
      </c>
      <c r="G47" s="24">
        <v>1819.2</v>
      </c>
      <c r="H47" s="24">
        <v>1.28</v>
      </c>
      <c r="I47" s="31"/>
      <c r="J47" s="31"/>
      <c r="K47" s="35"/>
    </row>
    <row r="48" spans="2:11" x14ac:dyDescent="0.25">
      <c r="B48" s="8" t="s">
        <v>222</v>
      </c>
      <c r="C48" s="57" t="s">
        <v>223</v>
      </c>
      <c r="D48" s="54" t="s">
        <v>224</v>
      </c>
      <c r="E48" s="6" t="s">
        <v>75</v>
      </c>
      <c r="F48" s="19">
        <v>92917</v>
      </c>
      <c r="G48" s="24">
        <v>1685.24</v>
      </c>
      <c r="H48" s="24">
        <v>1.19</v>
      </c>
      <c r="I48" s="31"/>
      <c r="J48" s="31"/>
      <c r="K48" s="35"/>
    </row>
    <row r="49" spans="2:11" x14ac:dyDescent="0.25">
      <c r="B49" s="8" t="s">
        <v>2509</v>
      </c>
      <c r="C49" s="57" t="s">
        <v>2510</v>
      </c>
      <c r="D49" s="54" t="s">
        <v>2511</v>
      </c>
      <c r="E49" s="6" t="s">
        <v>294</v>
      </c>
      <c r="F49" s="19">
        <v>172710</v>
      </c>
      <c r="G49" s="24">
        <v>1633.66</v>
      </c>
      <c r="H49" s="24">
        <v>1.1499999999999999</v>
      </c>
      <c r="I49" s="31"/>
      <c r="J49" s="31"/>
      <c r="K49" s="35"/>
    </row>
    <row r="50" spans="2:11" x14ac:dyDescent="0.25">
      <c r="B50" s="8" t="s">
        <v>486</v>
      </c>
      <c r="C50" s="57" t="s">
        <v>487</v>
      </c>
      <c r="D50" s="54" t="s">
        <v>488</v>
      </c>
      <c r="E50" s="6" t="s">
        <v>152</v>
      </c>
      <c r="F50" s="19">
        <v>2125924</v>
      </c>
      <c r="G50" s="24">
        <v>1595.51</v>
      </c>
      <c r="H50" s="24">
        <v>1.1200000000000001</v>
      </c>
      <c r="I50" s="31"/>
      <c r="J50" s="31"/>
      <c r="K50" s="35"/>
    </row>
    <row r="51" spans="2:11" x14ac:dyDescent="0.25">
      <c r="B51" s="8" t="s">
        <v>210</v>
      </c>
      <c r="C51" s="57" t="s">
        <v>211</v>
      </c>
      <c r="D51" s="54" t="s">
        <v>212</v>
      </c>
      <c r="E51" s="6" t="s">
        <v>60</v>
      </c>
      <c r="F51" s="19">
        <v>124727</v>
      </c>
      <c r="G51" s="24">
        <v>1546.18</v>
      </c>
      <c r="H51" s="24">
        <v>1.0900000000000001</v>
      </c>
      <c r="I51" s="31"/>
      <c r="J51" s="31"/>
      <c r="K51" s="35"/>
    </row>
    <row r="52" spans="2:11" x14ac:dyDescent="0.25">
      <c r="B52" s="8" t="s">
        <v>2512</v>
      </c>
      <c r="C52" s="57" t="s">
        <v>2513</v>
      </c>
      <c r="D52" s="54" t="s">
        <v>2514</v>
      </c>
      <c r="E52" s="6" t="s">
        <v>60</v>
      </c>
      <c r="F52" s="19">
        <v>21517</v>
      </c>
      <c r="G52" s="24">
        <v>1507.17</v>
      </c>
      <c r="H52" s="24">
        <v>1.06</v>
      </c>
      <c r="I52" s="31"/>
      <c r="J52" s="31"/>
      <c r="K52" s="35"/>
    </row>
    <row r="53" spans="2:11" x14ac:dyDescent="0.25">
      <c r="B53" s="8" t="s">
        <v>1898</v>
      </c>
      <c r="C53" s="57" t="s">
        <v>1899</v>
      </c>
      <c r="D53" s="54" t="s">
        <v>1900</v>
      </c>
      <c r="E53" s="6" t="s">
        <v>232</v>
      </c>
      <c r="F53" s="19">
        <v>744253</v>
      </c>
      <c r="G53" s="24">
        <v>1222.44</v>
      </c>
      <c r="H53" s="24">
        <v>0.86</v>
      </c>
      <c r="I53" s="31"/>
      <c r="J53" s="31"/>
      <c r="K53" s="35"/>
    </row>
    <row r="54" spans="2:11" x14ac:dyDescent="0.25">
      <c r="B54" s="8" t="s">
        <v>2515</v>
      </c>
      <c r="C54" s="57" t="s">
        <v>2516</v>
      </c>
      <c r="D54" s="54" t="s">
        <v>2517</v>
      </c>
      <c r="E54" s="6" t="s">
        <v>294</v>
      </c>
      <c r="F54" s="19">
        <v>149268</v>
      </c>
      <c r="G54" s="24">
        <v>1145.26</v>
      </c>
      <c r="H54" s="24">
        <v>0.81</v>
      </c>
      <c r="I54" s="31"/>
      <c r="J54" s="31"/>
      <c r="K54" s="35"/>
    </row>
    <row r="55" spans="2:11" x14ac:dyDescent="0.25">
      <c r="B55" s="8" t="s">
        <v>149</v>
      </c>
      <c r="C55" s="57" t="s">
        <v>150</v>
      </c>
      <c r="D55" s="54" t="s">
        <v>151</v>
      </c>
      <c r="E55" s="6" t="s">
        <v>152</v>
      </c>
      <c r="F55" s="19">
        <v>678425</v>
      </c>
      <c r="G55" s="24">
        <v>1008.14</v>
      </c>
      <c r="H55" s="24">
        <v>0.71</v>
      </c>
      <c r="I55" s="31"/>
      <c r="J55" s="31"/>
      <c r="K55" s="35"/>
    </row>
    <row r="56" spans="2:11" x14ac:dyDescent="0.25">
      <c r="B56" s="8" t="s">
        <v>2518</v>
      </c>
      <c r="C56" s="57" t="s">
        <v>2519</v>
      </c>
      <c r="D56" s="54" t="s">
        <v>2520</v>
      </c>
      <c r="E56" s="6" t="s">
        <v>386</v>
      </c>
      <c r="F56" s="19">
        <v>136267</v>
      </c>
      <c r="G56" s="24">
        <v>892</v>
      </c>
      <c r="H56" s="24">
        <v>0.63</v>
      </c>
      <c r="I56" s="31"/>
      <c r="J56" s="31"/>
      <c r="K56" s="35"/>
    </row>
    <row r="57" spans="2:11" x14ac:dyDescent="0.25">
      <c r="B57" s="8" t="s">
        <v>494</v>
      </c>
      <c r="C57" s="57" t="s">
        <v>495</v>
      </c>
      <c r="D57" s="54" t="s">
        <v>496</v>
      </c>
      <c r="E57" s="6" t="s">
        <v>242</v>
      </c>
      <c r="F57" s="19">
        <v>4663</v>
      </c>
      <c r="G57" s="24">
        <v>667.95</v>
      </c>
      <c r="H57" s="24">
        <v>0.47</v>
      </c>
      <c r="I57" s="31"/>
      <c r="J57" s="31"/>
      <c r="K57" s="35"/>
    </row>
    <row r="58" spans="2:11" x14ac:dyDescent="0.25">
      <c r="B58" s="8" t="s">
        <v>545</v>
      </c>
      <c r="C58" s="57" t="s">
        <v>546</v>
      </c>
      <c r="D58" s="54" t="s">
        <v>547</v>
      </c>
      <c r="E58" s="6" t="s">
        <v>281</v>
      </c>
      <c r="F58" s="19">
        <v>94043</v>
      </c>
      <c r="G58" s="24">
        <v>594.59</v>
      </c>
      <c r="H58" s="24">
        <v>0.42</v>
      </c>
      <c r="I58" s="31"/>
      <c r="J58" s="31"/>
      <c r="K58" s="35"/>
    </row>
    <row r="59" spans="2:11" x14ac:dyDescent="0.25">
      <c r="B59" s="8" t="s">
        <v>2521</v>
      </c>
      <c r="C59" s="57" t="s">
        <v>2522</v>
      </c>
      <c r="D59" s="54" t="s">
        <v>2523</v>
      </c>
      <c r="E59" s="6" t="s">
        <v>503</v>
      </c>
      <c r="F59" s="19">
        <v>77301</v>
      </c>
      <c r="G59" s="24">
        <v>316.89999999999998</v>
      </c>
      <c r="H59" s="24">
        <v>0.22</v>
      </c>
      <c r="I59" s="31"/>
      <c r="J59" s="31"/>
      <c r="K59" s="35"/>
    </row>
    <row r="60" spans="2:11" x14ac:dyDescent="0.25">
      <c r="C60" s="58" t="s">
        <v>39</v>
      </c>
      <c r="D60" s="54"/>
      <c r="E60" s="6"/>
      <c r="F60" s="19"/>
      <c r="G60" s="25">
        <v>141819.57999999999</v>
      </c>
      <c r="H60" s="25">
        <v>99.92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110.01</v>
      </c>
      <c r="H100" s="24">
        <v>0.08</v>
      </c>
      <c r="I100" s="31"/>
      <c r="J100" s="31"/>
      <c r="K100" s="35"/>
    </row>
    <row r="101" spans="1:54" x14ac:dyDescent="0.25">
      <c r="C101" s="58" t="s">
        <v>39</v>
      </c>
      <c r="D101" s="54"/>
      <c r="E101" s="6"/>
      <c r="F101" s="19"/>
      <c r="G101" s="25">
        <v>110.01</v>
      </c>
      <c r="H101" s="25">
        <v>0.08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4772</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41.06</v>
      </c>
      <c r="H105" s="24" t="s">
        <v>4773</v>
      </c>
      <c r="I105" s="31"/>
      <c r="J105" s="31"/>
      <c r="K105" s="35"/>
    </row>
    <row r="106" spans="1:54" x14ac:dyDescent="0.25">
      <c r="C106" s="58" t="s">
        <v>39</v>
      </c>
      <c r="D106" s="54"/>
      <c r="E106" s="6"/>
      <c r="F106" s="19"/>
      <c r="G106" s="25">
        <v>41.06</v>
      </c>
      <c r="H106" s="25" t="s">
        <v>4773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141970.65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5" t="s">
        <v>4843</v>
      </c>
      <c r="E118" s="85" t="s">
        <v>4844</v>
      </c>
      <c r="F118" s="86"/>
    </row>
    <row r="119" spans="3:6" x14ac:dyDescent="0.25">
      <c r="E119" s="2" t="s">
        <v>4879</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2524</v>
      </c>
      <c r="J2" s="38" t="s">
        <v>4586</v>
      </c>
    </row>
    <row r="3" spans="1:54" ht="16.5" x14ac:dyDescent="0.3">
      <c r="C3" s="1" t="s">
        <v>26</v>
      </c>
      <c r="D3" s="21" t="s">
        <v>2525</v>
      </c>
      <c r="F3" s="76" t="s">
        <v>4803</v>
      </c>
      <c r="G3" s="13" t="s">
        <v>4503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7007133</v>
      </c>
      <c r="G10" s="24">
        <v>119219.36</v>
      </c>
      <c r="H10" s="24">
        <v>27.61</v>
      </c>
      <c r="I10" s="31"/>
      <c r="J10" s="31"/>
      <c r="K10" s="35"/>
    </row>
    <row r="11" spans="1:54" x14ac:dyDescent="0.25">
      <c r="B11" s="8" t="s">
        <v>61</v>
      </c>
      <c r="C11" s="57" t="s">
        <v>62</v>
      </c>
      <c r="D11" s="54" t="s">
        <v>63</v>
      </c>
      <c r="E11" s="6" t="s">
        <v>64</v>
      </c>
      <c r="F11" s="19">
        <v>11096676</v>
      </c>
      <c r="G11" s="24">
        <v>103709.53</v>
      </c>
      <c r="H11" s="24">
        <v>24.02</v>
      </c>
      <c r="I11" s="31"/>
      <c r="J11" s="31"/>
      <c r="K11" s="35"/>
    </row>
    <row r="12" spans="1:54" x14ac:dyDescent="0.25">
      <c r="B12" s="8" t="s">
        <v>84</v>
      </c>
      <c r="C12" s="57" t="s">
        <v>85</v>
      </c>
      <c r="D12" s="54" t="s">
        <v>86</v>
      </c>
      <c r="E12" s="6" t="s">
        <v>64</v>
      </c>
      <c r="F12" s="19">
        <v>7631114</v>
      </c>
      <c r="G12" s="24">
        <v>43714.84</v>
      </c>
      <c r="H12" s="24">
        <v>10.130000000000001</v>
      </c>
      <c r="I12" s="31"/>
      <c r="J12" s="31"/>
      <c r="K12" s="35"/>
    </row>
    <row r="13" spans="1:54" x14ac:dyDescent="0.25">
      <c r="B13" s="8" t="s">
        <v>65</v>
      </c>
      <c r="C13" s="57" t="s">
        <v>66</v>
      </c>
      <c r="D13" s="54" t="s">
        <v>67</v>
      </c>
      <c r="E13" s="6" t="s">
        <v>64</v>
      </c>
      <c r="F13" s="19">
        <v>4425495</v>
      </c>
      <c r="G13" s="24">
        <v>43699.55</v>
      </c>
      <c r="H13" s="24">
        <v>10.119999999999999</v>
      </c>
      <c r="I13" s="31"/>
      <c r="J13" s="31"/>
      <c r="K13" s="35"/>
    </row>
    <row r="14" spans="1:54" x14ac:dyDescent="0.25">
      <c r="B14" s="8" t="s">
        <v>119</v>
      </c>
      <c r="C14" s="57" t="s">
        <v>120</v>
      </c>
      <c r="D14" s="54" t="s">
        <v>121</v>
      </c>
      <c r="E14" s="6" t="s">
        <v>64</v>
      </c>
      <c r="F14" s="19">
        <v>2331885</v>
      </c>
      <c r="G14" s="24">
        <v>43059.42</v>
      </c>
      <c r="H14" s="24">
        <v>9.9700000000000006</v>
      </c>
      <c r="I14" s="31"/>
      <c r="J14" s="31"/>
      <c r="K14" s="35"/>
    </row>
    <row r="15" spans="1:54" x14ac:dyDescent="0.25">
      <c r="B15" s="8" t="s">
        <v>876</v>
      </c>
      <c r="C15" s="57" t="s">
        <v>705</v>
      </c>
      <c r="D15" s="54" t="s">
        <v>877</v>
      </c>
      <c r="E15" s="6" t="s">
        <v>64</v>
      </c>
      <c r="F15" s="19">
        <v>2024414</v>
      </c>
      <c r="G15" s="24">
        <v>27828.61</v>
      </c>
      <c r="H15" s="24">
        <v>6.45</v>
      </c>
      <c r="I15" s="31"/>
      <c r="J15" s="31"/>
      <c r="K15" s="35"/>
    </row>
    <row r="16" spans="1:54" x14ac:dyDescent="0.25">
      <c r="B16" s="8" t="s">
        <v>2526</v>
      </c>
      <c r="C16" s="57" t="s">
        <v>2527</v>
      </c>
      <c r="D16" s="54" t="s">
        <v>2528</v>
      </c>
      <c r="E16" s="6" t="s">
        <v>64</v>
      </c>
      <c r="F16" s="19">
        <v>1491278</v>
      </c>
      <c r="G16" s="24">
        <v>11239.02</v>
      </c>
      <c r="H16" s="24">
        <v>2.6</v>
      </c>
      <c r="I16" s="31"/>
      <c r="J16" s="31"/>
      <c r="K16" s="35"/>
    </row>
    <row r="17" spans="2:11" x14ac:dyDescent="0.25">
      <c r="B17" s="8" t="s">
        <v>305</v>
      </c>
      <c r="C17" s="57" t="s">
        <v>306</v>
      </c>
      <c r="D17" s="54" t="s">
        <v>307</v>
      </c>
      <c r="E17" s="6" t="s">
        <v>64</v>
      </c>
      <c r="F17" s="19">
        <v>5781665</v>
      </c>
      <c r="G17" s="24">
        <v>11005.4</v>
      </c>
      <c r="H17" s="24">
        <v>2.5499999999999998</v>
      </c>
      <c r="I17" s="31"/>
      <c r="J17" s="31"/>
      <c r="K17" s="35"/>
    </row>
    <row r="18" spans="2:11" x14ac:dyDescent="0.25">
      <c r="B18" s="8" t="s">
        <v>1769</v>
      </c>
      <c r="C18" s="57" t="s">
        <v>702</v>
      </c>
      <c r="D18" s="54" t="s">
        <v>1770</v>
      </c>
      <c r="E18" s="6" t="s">
        <v>64</v>
      </c>
      <c r="F18" s="19">
        <v>6580379</v>
      </c>
      <c r="G18" s="24">
        <v>8301.15</v>
      </c>
      <c r="H18" s="24">
        <v>1.92</v>
      </c>
      <c r="I18" s="31"/>
      <c r="J18" s="31"/>
      <c r="K18" s="35"/>
    </row>
    <row r="19" spans="2:11" x14ac:dyDescent="0.25">
      <c r="B19" s="8" t="s">
        <v>2529</v>
      </c>
      <c r="C19" s="57" t="s">
        <v>1203</v>
      </c>
      <c r="D19" s="54" t="s">
        <v>2530</v>
      </c>
      <c r="E19" s="6" t="s">
        <v>64</v>
      </c>
      <c r="F19" s="19">
        <v>9670711</v>
      </c>
      <c r="G19" s="24">
        <v>7678.54</v>
      </c>
      <c r="H19" s="24">
        <v>1.78</v>
      </c>
      <c r="I19" s="31"/>
      <c r="J19" s="31"/>
      <c r="K19" s="35"/>
    </row>
    <row r="20" spans="2:11" x14ac:dyDescent="0.25">
      <c r="B20" s="8" t="s">
        <v>339</v>
      </c>
      <c r="C20" s="57" t="s">
        <v>340</v>
      </c>
      <c r="D20" s="54" t="s">
        <v>341</v>
      </c>
      <c r="E20" s="6" t="s">
        <v>64</v>
      </c>
      <c r="F20" s="19">
        <v>2301230</v>
      </c>
      <c r="G20" s="24">
        <v>5570.13</v>
      </c>
      <c r="H20" s="24">
        <v>1.29</v>
      </c>
      <c r="I20" s="31"/>
      <c r="J20" s="31"/>
      <c r="K20" s="35"/>
    </row>
    <row r="21" spans="2:11" x14ac:dyDescent="0.25">
      <c r="B21" s="8" t="s">
        <v>437</v>
      </c>
      <c r="C21" s="57" t="s">
        <v>438</v>
      </c>
      <c r="D21" s="54" t="s">
        <v>439</v>
      </c>
      <c r="E21" s="6" t="s">
        <v>64</v>
      </c>
      <c r="F21" s="19">
        <v>9232869</v>
      </c>
      <c r="G21" s="24">
        <v>4768.78</v>
      </c>
      <c r="H21" s="24">
        <v>1.1000000000000001</v>
      </c>
      <c r="I21" s="31"/>
      <c r="J21" s="31"/>
      <c r="K21" s="35"/>
    </row>
    <row r="22" spans="2:11" x14ac:dyDescent="0.25">
      <c r="C22" s="58" t="s">
        <v>39</v>
      </c>
      <c r="D22" s="54"/>
      <c r="E22" s="6"/>
      <c r="F22" s="19"/>
      <c r="G22" s="25">
        <v>429794.33</v>
      </c>
      <c r="H22" s="25">
        <v>99.54</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26.62</v>
      </c>
      <c r="H62" s="24">
        <v>0.01</v>
      </c>
      <c r="I62" s="31"/>
      <c r="J62" s="31"/>
      <c r="K62" s="35"/>
    </row>
    <row r="63" spans="1:11" x14ac:dyDescent="0.25">
      <c r="C63" s="58" t="s">
        <v>39</v>
      </c>
      <c r="D63" s="54"/>
      <c r="E63" s="6"/>
      <c r="F63" s="19"/>
      <c r="G63" s="25">
        <v>26.62</v>
      </c>
      <c r="H63" s="25">
        <v>0.01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4772</v>
      </c>
      <c r="D66" s="54"/>
      <c r="E66" s="6"/>
      <c r="F66" s="19"/>
      <c r="G66" s="24" t="s">
        <v>2</v>
      </c>
      <c r="H66" s="24" t="s">
        <v>2</v>
      </c>
      <c r="I66" s="31"/>
      <c r="J66" s="31"/>
      <c r="K66" s="35"/>
      <c r="L66" s="3"/>
      <c r="AI66" s="3"/>
      <c r="AV66" s="3"/>
      <c r="AX66" s="3"/>
      <c r="BB66" s="3"/>
    </row>
    <row r="67" spans="1:54" x14ac:dyDescent="0.25">
      <c r="B67" s="8"/>
      <c r="C67" s="57" t="s">
        <v>40</v>
      </c>
      <c r="D67" s="54"/>
      <c r="E67" s="6"/>
      <c r="F67" s="19"/>
      <c r="G67" s="24">
        <v>1909.52</v>
      </c>
      <c r="H67" s="24">
        <v>0.45</v>
      </c>
      <c r="I67" s="31"/>
      <c r="J67" s="31"/>
      <c r="K67" s="35"/>
    </row>
    <row r="68" spans="1:54" x14ac:dyDescent="0.25">
      <c r="C68" s="58" t="s">
        <v>39</v>
      </c>
      <c r="D68" s="54"/>
      <c r="E68" s="6"/>
      <c r="F68" s="19"/>
      <c r="G68" s="25">
        <v>1909.52</v>
      </c>
      <c r="H68" s="25">
        <v>0.45</v>
      </c>
      <c r="I68" s="31"/>
      <c r="J68" s="31"/>
      <c r="K68" s="35"/>
    </row>
    <row r="69" spans="1:54" x14ac:dyDescent="0.25">
      <c r="C69" s="57"/>
      <c r="D69" s="54"/>
      <c r="E69" s="6"/>
      <c r="F69" s="19"/>
      <c r="G69" s="24"/>
      <c r="H69" s="24"/>
      <c r="I69" s="31"/>
      <c r="J69" s="31"/>
      <c r="K69" s="35"/>
    </row>
    <row r="70" spans="1:54" x14ac:dyDescent="0.25">
      <c r="C70" s="60" t="s">
        <v>41</v>
      </c>
      <c r="D70" s="55"/>
      <c r="E70" s="5"/>
      <c r="F70" s="20"/>
      <c r="G70" s="26">
        <v>431730.47</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5" t="s">
        <v>4843</v>
      </c>
      <c r="E80" s="85" t="s">
        <v>4844</v>
      </c>
      <c r="F80" s="86"/>
    </row>
    <row r="81" spans="5:5" x14ac:dyDescent="0.25">
      <c r="E81" s="2" t="s">
        <v>4880</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1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2531</v>
      </c>
      <c r="J2" s="38" t="s">
        <v>4586</v>
      </c>
    </row>
    <row r="3" spans="1:54" ht="16.5" x14ac:dyDescent="0.3">
      <c r="C3" s="1" t="s">
        <v>26</v>
      </c>
      <c r="D3" s="21" t="s">
        <v>2532</v>
      </c>
      <c r="F3" s="76" t="s">
        <v>4803</v>
      </c>
      <c r="G3" s="13" t="s">
        <v>4504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2427</v>
      </c>
      <c r="G10" s="24">
        <v>61.91</v>
      </c>
      <c r="H10" s="24">
        <v>8.7799999999999994</v>
      </c>
      <c r="I10" s="31"/>
      <c r="J10" s="31"/>
      <c r="K10" s="35"/>
    </row>
    <row r="11" spans="1:54" x14ac:dyDescent="0.25">
      <c r="B11" s="8" t="s">
        <v>104</v>
      </c>
      <c r="C11" s="57" t="s">
        <v>105</v>
      </c>
      <c r="D11" s="54" t="s">
        <v>106</v>
      </c>
      <c r="E11" s="6" t="s">
        <v>64</v>
      </c>
      <c r="F11" s="19">
        <v>3106</v>
      </c>
      <c r="G11" s="24">
        <v>52.86</v>
      </c>
      <c r="H11" s="24">
        <v>7.5</v>
      </c>
      <c r="I11" s="31"/>
      <c r="J11" s="31"/>
      <c r="K11" s="35"/>
    </row>
    <row r="12" spans="1:54" x14ac:dyDescent="0.25">
      <c r="B12" s="8" t="s">
        <v>61</v>
      </c>
      <c r="C12" s="57" t="s">
        <v>62</v>
      </c>
      <c r="D12" s="54" t="s">
        <v>63</v>
      </c>
      <c r="E12" s="6" t="s">
        <v>64</v>
      </c>
      <c r="F12" s="19">
        <v>4916</v>
      </c>
      <c r="G12" s="24">
        <v>45.93</v>
      </c>
      <c r="H12" s="24">
        <v>6.51</v>
      </c>
      <c r="I12" s="31"/>
      <c r="J12" s="31"/>
      <c r="K12" s="35"/>
    </row>
    <row r="13" spans="1:54" x14ac:dyDescent="0.25">
      <c r="B13" s="8" t="s">
        <v>57</v>
      </c>
      <c r="C13" s="57" t="s">
        <v>58</v>
      </c>
      <c r="D13" s="54" t="s">
        <v>59</v>
      </c>
      <c r="E13" s="6" t="s">
        <v>60</v>
      </c>
      <c r="F13" s="19">
        <v>1291</v>
      </c>
      <c r="G13" s="24">
        <v>36.43</v>
      </c>
      <c r="H13" s="24">
        <v>5.17</v>
      </c>
      <c r="I13" s="31"/>
      <c r="J13" s="31"/>
      <c r="K13" s="35"/>
    </row>
    <row r="14" spans="1:54" x14ac:dyDescent="0.25">
      <c r="B14" s="8" t="s">
        <v>54</v>
      </c>
      <c r="C14" s="57" t="s">
        <v>55</v>
      </c>
      <c r="D14" s="54" t="s">
        <v>56</v>
      </c>
      <c r="E14" s="6" t="s">
        <v>53</v>
      </c>
      <c r="F14" s="19">
        <v>2540</v>
      </c>
      <c r="G14" s="24">
        <v>33.909999999999997</v>
      </c>
      <c r="H14" s="24">
        <v>4.8099999999999996</v>
      </c>
      <c r="I14" s="31"/>
      <c r="J14" s="31"/>
      <c r="K14" s="35"/>
    </row>
    <row r="15" spans="1:54" x14ac:dyDescent="0.25">
      <c r="B15" s="8" t="s">
        <v>197</v>
      </c>
      <c r="C15" s="57" t="s">
        <v>198</v>
      </c>
      <c r="D15" s="54" t="s">
        <v>199</v>
      </c>
      <c r="E15" s="6" t="s">
        <v>93</v>
      </c>
      <c r="F15" s="19">
        <v>6208</v>
      </c>
      <c r="G15" s="24">
        <v>28.04</v>
      </c>
      <c r="H15" s="24">
        <v>3.98</v>
      </c>
      <c r="I15" s="31"/>
      <c r="J15" s="31"/>
      <c r="K15" s="35"/>
    </row>
    <row r="16" spans="1:54" x14ac:dyDescent="0.25">
      <c r="B16" s="8" t="s">
        <v>50</v>
      </c>
      <c r="C16" s="57" t="s">
        <v>51</v>
      </c>
      <c r="D16" s="54" t="s">
        <v>52</v>
      </c>
      <c r="E16" s="6" t="s">
        <v>53</v>
      </c>
      <c r="F16" s="19">
        <v>721</v>
      </c>
      <c r="G16" s="24">
        <v>23.8</v>
      </c>
      <c r="H16" s="24">
        <v>3.37</v>
      </c>
      <c r="I16" s="31"/>
      <c r="J16" s="31"/>
      <c r="K16" s="35"/>
    </row>
    <row r="17" spans="2:11" x14ac:dyDescent="0.25">
      <c r="B17" s="8" t="s">
        <v>68</v>
      </c>
      <c r="C17" s="57" t="s">
        <v>69</v>
      </c>
      <c r="D17" s="54" t="s">
        <v>70</v>
      </c>
      <c r="E17" s="6" t="s">
        <v>71</v>
      </c>
      <c r="F17" s="19">
        <v>850</v>
      </c>
      <c r="G17" s="24">
        <v>21.03</v>
      </c>
      <c r="H17" s="24">
        <v>2.98</v>
      </c>
      <c r="I17" s="31"/>
      <c r="J17" s="31"/>
      <c r="K17" s="35"/>
    </row>
    <row r="18" spans="2:11" x14ac:dyDescent="0.25">
      <c r="B18" s="8" t="s">
        <v>65</v>
      </c>
      <c r="C18" s="57" t="s">
        <v>66</v>
      </c>
      <c r="D18" s="54" t="s">
        <v>67</v>
      </c>
      <c r="E18" s="6" t="s">
        <v>64</v>
      </c>
      <c r="F18" s="19">
        <v>1949</v>
      </c>
      <c r="G18" s="24">
        <v>19.25</v>
      </c>
      <c r="H18" s="24">
        <v>2.73</v>
      </c>
      <c r="I18" s="31"/>
      <c r="J18" s="31"/>
      <c r="K18" s="35"/>
    </row>
    <row r="19" spans="2:11" x14ac:dyDescent="0.25">
      <c r="B19" s="8" t="s">
        <v>119</v>
      </c>
      <c r="C19" s="57" t="s">
        <v>120</v>
      </c>
      <c r="D19" s="54" t="s">
        <v>121</v>
      </c>
      <c r="E19" s="6" t="s">
        <v>64</v>
      </c>
      <c r="F19" s="19">
        <v>1006</v>
      </c>
      <c r="G19" s="24">
        <v>18.579999999999998</v>
      </c>
      <c r="H19" s="24">
        <v>2.64</v>
      </c>
      <c r="I19" s="31"/>
      <c r="J19" s="31"/>
      <c r="K19" s="35"/>
    </row>
    <row r="20" spans="2:11" x14ac:dyDescent="0.25">
      <c r="B20" s="8" t="s">
        <v>90</v>
      </c>
      <c r="C20" s="57" t="s">
        <v>91</v>
      </c>
      <c r="D20" s="54" t="s">
        <v>92</v>
      </c>
      <c r="E20" s="6" t="s">
        <v>93</v>
      </c>
      <c r="F20" s="19">
        <v>628</v>
      </c>
      <c r="G20" s="24">
        <v>16.82</v>
      </c>
      <c r="H20" s="24">
        <v>2.39</v>
      </c>
      <c r="I20" s="31"/>
      <c r="J20" s="31"/>
      <c r="K20" s="35"/>
    </row>
    <row r="21" spans="2:11" x14ac:dyDescent="0.25">
      <c r="B21" s="8" t="s">
        <v>229</v>
      </c>
      <c r="C21" s="57" t="s">
        <v>230</v>
      </c>
      <c r="D21" s="54" t="s">
        <v>231</v>
      </c>
      <c r="E21" s="6" t="s">
        <v>232</v>
      </c>
      <c r="F21" s="19">
        <v>1726</v>
      </c>
      <c r="G21" s="24">
        <v>15.16</v>
      </c>
      <c r="H21" s="24">
        <v>2.15</v>
      </c>
      <c r="I21" s="31"/>
      <c r="J21" s="31"/>
      <c r="K21" s="35"/>
    </row>
    <row r="22" spans="2:11" x14ac:dyDescent="0.25">
      <c r="B22" s="8" t="s">
        <v>84</v>
      </c>
      <c r="C22" s="57" t="s">
        <v>85</v>
      </c>
      <c r="D22" s="54" t="s">
        <v>86</v>
      </c>
      <c r="E22" s="6" t="s">
        <v>64</v>
      </c>
      <c r="F22" s="19">
        <v>2638</v>
      </c>
      <c r="G22" s="24">
        <v>15.11</v>
      </c>
      <c r="H22" s="24">
        <v>2.14</v>
      </c>
      <c r="I22" s="31"/>
      <c r="J22" s="31"/>
      <c r="K22" s="35"/>
    </row>
    <row r="23" spans="2:11" x14ac:dyDescent="0.25">
      <c r="B23" s="8" t="s">
        <v>524</v>
      </c>
      <c r="C23" s="57" t="s">
        <v>525</v>
      </c>
      <c r="D23" s="54" t="s">
        <v>526</v>
      </c>
      <c r="E23" s="6" t="s">
        <v>60</v>
      </c>
      <c r="F23" s="19">
        <v>187</v>
      </c>
      <c r="G23" s="24">
        <v>13.39</v>
      </c>
      <c r="H23" s="24">
        <v>1.9</v>
      </c>
      <c r="I23" s="31"/>
      <c r="J23" s="31"/>
      <c r="K23" s="35"/>
    </row>
    <row r="24" spans="2:11" x14ac:dyDescent="0.25">
      <c r="B24" s="8" t="s">
        <v>166</v>
      </c>
      <c r="C24" s="57" t="s">
        <v>167</v>
      </c>
      <c r="D24" s="54" t="s">
        <v>168</v>
      </c>
      <c r="E24" s="6" t="s">
        <v>114</v>
      </c>
      <c r="F24" s="19">
        <v>317</v>
      </c>
      <c r="G24" s="24">
        <v>10.66</v>
      </c>
      <c r="H24" s="24">
        <v>1.51</v>
      </c>
      <c r="I24" s="31"/>
      <c r="J24" s="31"/>
      <c r="K24" s="35"/>
    </row>
    <row r="25" spans="2:11" x14ac:dyDescent="0.25">
      <c r="B25" s="8" t="s">
        <v>80</v>
      </c>
      <c r="C25" s="57" t="s">
        <v>81</v>
      </c>
      <c r="D25" s="54" t="s">
        <v>82</v>
      </c>
      <c r="E25" s="6" t="s">
        <v>83</v>
      </c>
      <c r="F25" s="19">
        <v>674</v>
      </c>
      <c r="G25" s="24">
        <v>9.8000000000000007</v>
      </c>
      <c r="H25" s="24">
        <v>1.39</v>
      </c>
      <c r="I25" s="31"/>
      <c r="J25" s="31"/>
      <c r="K25" s="35"/>
    </row>
    <row r="26" spans="2:11" x14ac:dyDescent="0.25">
      <c r="B26" s="8" t="s">
        <v>94</v>
      </c>
      <c r="C26" s="57" t="s">
        <v>95</v>
      </c>
      <c r="D26" s="54" t="s">
        <v>96</v>
      </c>
      <c r="E26" s="6" t="s">
        <v>83</v>
      </c>
      <c r="F26" s="19">
        <v>93</v>
      </c>
      <c r="G26" s="24">
        <v>9.1</v>
      </c>
      <c r="H26" s="24">
        <v>1.29</v>
      </c>
      <c r="I26" s="31"/>
      <c r="J26" s="31"/>
      <c r="K26" s="35"/>
    </row>
    <row r="27" spans="2:11" x14ac:dyDescent="0.25">
      <c r="B27" s="8" t="s">
        <v>111</v>
      </c>
      <c r="C27" s="57" t="s">
        <v>112</v>
      </c>
      <c r="D27" s="54" t="s">
        <v>113</v>
      </c>
      <c r="E27" s="6" t="s">
        <v>114</v>
      </c>
      <c r="F27" s="19">
        <v>294</v>
      </c>
      <c r="G27" s="24">
        <v>8.9600000000000009</v>
      </c>
      <c r="H27" s="24">
        <v>1.27</v>
      </c>
      <c r="I27" s="31"/>
      <c r="J27" s="31"/>
      <c r="K27" s="35"/>
    </row>
    <row r="28" spans="2:11" x14ac:dyDescent="0.25">
      <c r="B28" s="8" t="s">
        <v>333</v>
      </c>
      <c r="C28" s="57" t="s">
        <v>334</v>
      </c>
      <c r="D28" s="54" t="s">
        <v>335</v>
      </c>
      <c r="E28" s="6" t="s">
        <v>53</v>
      </c>
      <c r="F28" s="19">
        <v>744</v>
      </c>
      <c r="G28" s="24">
        <v>8.84</v>
      </c>
      <c r="H28" s="24">
        <v>1.25</v>
      </c>
      <c r="I28" s="31"/>
      <c r="J28" s="31"/>
      <c r="K28" s="35"/>
    </row>
    <row r="29" spans="2:11" x14ac:dyDescent="0.25">
      <c r="B29" s="8" t="s">
        <v>233</v>
      </c>
      <c r="C29" s="57" t="s">
        <v>234</v>
      </c>
      <c r="D29" s="54" t="s">
        <v>235</v>
      </c>
      <c r="E29" s="6" t="s">
        <v>129</v>
      </c>
      <c r="F29" s="19">
        <v>759</v>
      </c>
      <c r="G29" s="24">
        <v>7.98</v>
      </c>
      <c r="H29" s="24">
        <v>1.1299999999999999</v>
      </c>
      <c r="I29" s="31"/>
      <c r="J29" s="31"/>
      <c r="K29" s="35"/>
    </row>
    <row r="30" spans="2:11" x14ac:dyDescent="0.25">
      <c r="B30" s="8" t="s">
        <v>412</v>
      </c>
      <c r="C30" s="57" t="s">
        <v>413</v>
      </c>
      <c r="D30" s="54" t="s">
        <v>414</v>
      </c>
      <c r="E30" s="6" t="s">
        <v>83</v>
      </c>
      <c r="F30" s="19">
        <v>1238</v>
      </c>
      <c r="G30" s="24">
        <v>7.37</v>
      </c>
      <c r="H30" s="24">
        <v>1.05</v>
      </c>
      <c r="I30" s="31"/>
      <c r="J30" s="31"/>
      <c r="K30" s="35"/>
    </row>
    <row r="31" spans="2:11" x14ac:dyDescent="0.25">
      <c r="B31" s="8" t="s">
        <v>72</v>
      </c>
      <c r="C31" s="57" t="s">
        <v>73</v>
      </c>
      <c r="D31" s="54" t="s">
        <v>74</v>
      </c>
      <c r="E31" s="6" t="s">
        <v>75</v>
      </c>
      <c r="F31" s="19">
        <v>81</v>
      </c>
      <c r="G31" s="24">
        <v>6.72</v>
      </c>
      <c r="H31" s="24">
        <v>0.95</v>
      </c>
      <c r="I31" s="31"/>
      <c r="J31" s="31"/>
      <c r="K31" s="35"/>
    </row>
    <row r="32" spans="2:11" x14ac:dyDescent="0.25">
      <c r="B32" s="8" t="s">
        <v>958</v>
      </c>
      <c r="C32" s="57" t="s">
        <v>959</v>
      </c>
      <c r="D32" s="54" t="s">
        <v>960</v>
      </c>
      <c r="E32" s="6" t="s">
        <v>60</v>
      </c>
      <c r="F32" s="19">
        <v>437</v>
      </c>
      <c r="G32" s="24">
        <v>6.67</v>
      </c>
      <c r="H32" s="24">
        <v>0.95</v>
      </c>
      <c r="I32" s="31"/>
      <c r="J32" s="31"/>
      <c r="K32" s="35"/>
    </row>
    <row r="33" spans="2:11" x14ac:dyDescent="0.25">
      <c r="B33" s="8" t="s">
        <v>415</v>
      </c>
      <c r="C33" s="57" t="s">
        <v>416</v>
      </c>
      <c r="D33" s="54" t="s">
        <v>417</v>
      </c>
      <c r="E33" s="6" t="s">
        <v>191</v>
      </c>
      <c r="F33" s="19">
        <v>5675</v>
      </c>
      <c r="G33" s="24">
        <v>6.36</v>
      </c>
      <c r="H33" s="24">
        <v>0.9</v>
      </c>
      <c r="I33" s="31"/>
      <c r="J33" s="31"/>
      <c r="K33" s="35"/>
    </row>
    <row r="34" spans="2:11" x14ac:dyDescent="0.25">
      <c r="B34" s="8" t="s">
        <v>397</v>
      </c>
      <c r="C34" s="57" t="s">
        <v>398</v>
      </c>
      <c r="D34" s="54" t="s">
        <v>399</v>
      </c>
      <c r="E34" s="6" t="s">
        <v>294</v>
      </c>
      <c r="F34" s="19">
        <v>3343</v>
      </c>
      <c r="G34" s="24">
        <v>6.32</v>
      </c>
      <c r="H34" s="24">
        <v>0.9</v>
      </c>
      <c r="I34" s="31"/>
      <c r="J34" s="31"/>
      <c r="K34" s="35"/>
    </row>
    <row r="35" spans="2:11" x14ac:dyDescent="0.25">
      <c r="B35" s="8" t="s">
        <v>876</v>
      </c>
      <c r="C35" s="57" t="s">
        <v>705</v>
      </c>
      <c r="D35" s="54" t="s">
        <v>877</v>
      </c>
      <c r="E35" s="6" t="s">
        <v>64</v>
      </c>
      <c r="F35" s="19">
        <v>458</v>
      </c>
      <c r="G35" s="24">
        <v>6.3</v>
      </c>
      <c r="H35" s="24">
        <v>0.89</v>
      </c>
      <c r="I35" s="31"/>
      <c r="J35" s="31"/>
      <c r="K35" s="35"/>
    </row>
    <row r="36" spans="2:11" x14ac:dyDescent="0.25">
      <c r="B36" s="8" t="s">
        <v>542</v>
      </c>
      <c r="C36" s="57" t="s">
        <v>543</v>
      </c>
      <c r="D36" s="54" t="s">
        <v>544</v>
      </c>
      <c r="E36" s="6" t="s">
        <v>294</v>
      </c>
      <c r="F36" s="19">
        <v>2404</v>
      </c>
      <c r="G36" s="24">
        <v>6.13</v>
      </c>
      <c r="H36" s="24">
        <v>0.87</v>
      </c>
      <c r="I36" s="31"/>
      <c r="J36" s="31"/>
      <c r="K36" s="35"/>
    </row>
    <row r="37" spans="2:11" x14ac:dyDescent="0.25">
      <c r="B37" s="8" t="s">
        <v>516</v>
      </c>
      <c r="C37" s="57" t="s">
        <v>517</v>
      </c>
      <c r="D37" s="54" t="s">
        <v>518</v>
      </c>
      <c r="E37" s="6" t="s">
        <v>118</v>
      </c>
      <c r="F37" s="19">
        <v>25</v>
      </c>
      <c r="G37" s="24">
        <v>5.72</v>
      </c>
      <c r="H37" s="24">
        <v>0.81</v>
      </c>
      <c r="I37" s="31"/>
      <c r="J37" s="31"/>
      <c r="K37" s="35"/>
    </row>
    <row r="38" spans="2:11" x14ac:dyDescent="0.25">
      <c r="B38" s="8" t="s">
        <v>965</v>
      </c>
      <c r="C38" s="57" t="s">
        <v>966</v>
      </c>
      <c r="D38" s="54" t="s">
        <v>967</v>
      </c>
      <c r="E38" s="6" t="s">
        <v>191</v>
      </c>
      <c r="F38" s="19">
        <v>663</v>
      </c>
      <c r="G38" s="24">
        <v>5.2</v>
      </c>
      <c r="H38" s="24">
        <v>0.74</v>
      </c>
      <c r="I38" s="31"/>
      <c r="J38" s="31"/>
      <c r="K38" s="35"/>
    </row>
    <row r="39" spans="2:11" x14ac:dyDescent="0.25">
      <c r="B39" s="8" t="s">
        <v>163</v>
      </c>
      <c r="C39" s="57" t="s">
        <v>164</v>
      </c>
      <c r="D39" s="54" t="s">
        <v>165</v>
      </c>
      <c r="E39" s="6" t="s">
        <v>53</v>
      </c>
      <c r="F39" s="19">
        <v>445</v>
      </c>
      <c r="G39" s="24">
        <v>5.03</v>
      </c>
      <c r="H39" s="24">
        <v>0.71</v>
      </c>
      <c r="I39" s="31"/>
      <c r="J39" s="31"/>
      <c r="K39" s="35"/>
    </row>
    <row r="40" spans="2:11" x14ac:dyDescent="0.25">
      <c r="B40" s="8" t="s">
        <v>968</v>
      </c>
      <c r="C40" s="57" t="s">
        <v>969</v>
      </c>
      <c r="D40" s="54" t="s">
        <v>970</v>
      </c>
      <c r="E40" s="6" t="s">
        <v>75</v>
      </c>
      <c r="F40" s="19">
        <v>264</v>
      </c>
      <c r="G40" s="24">
        <v>4.58</v>
      </c>
      <c r="H40" s="24">
        <v>0.65</v>
      </c>
      <c r="I40" s="31"/>
      <c r="J40" s="31"/>
      <c r="K40" s="35"/>
    </row>
    <row r="41" spans="2:11" x14ac:dyDescent="0.25">
      <c r="B41" s="8" t="s">
        <v>961</v>
      </c>
      <c r="C41" s="57" t="s">
        <v>962</v>
      </c>
      <c r="D41" s="54" t="s">
        <v>963</v>
      </c>
      <c r="E41" s="6" t="s">
        <v>964</v>
      </c>
      <c r="F41" s="19">
        <v>192</v>
      </c>
      <c r="G41" s="24">
        <v>4.58</v>
      </c>
      <c r="H41" s="24">
        <v>0.65</v>
      </c>
      <c r="I41" s="31"/>
      <c r="J41" s="31"/>
      <c r="K41" s="35"/>
    </row>
    <row r="42" spans="2:11" x14ac:dyDescent="0.25">
      <c r="B42" s="8" t="s">
        <v>971</v>
      </c>
      <c r="C42" s="57" t="s">
        <v>972</v>
      </c>
      <c r="D42" s="54" t="s">
        <v>973</v>
      </c>
      <c r="E42" s="6" t="s">
        <v>129</v>
      </c>
      <c r="F42" s="19">
        <v>86</v>
      </c>
      <c r="G42" s="24">
        <v>4.43</v>
      </c>
      <c r="H42" s="24">
        <v>0.63</v>
      </c>
      <c r="I42" s="31"/>
      <c r="J42" s="31"/>
      <c r="K42" s="35"/>
    </row>
    <row r="43" spans="2:11" x14ac:dyDescent="0.25">
      <c r="B43" s="8" t="s">
        <v>390</v>
      </c>
      <c r="C43" s="57" t="s">
        <v>391</v>
      </c>
      <c r="D43" s="54" t="s">
        <v>392</v>
      </c>
      <c r="E43" s="6" t="s">
        <v>393</v>
      </c>
      <c r="F43" s="19">
        <v>2744</v>
      </c>
      <c r="G43" s="24">
        <v>4.4000000000000004</v>
      </c>
      <c r="H43" s="24">
        <v>0.62</v>
      </c>
      <c r="I43" s="31"/>
      <c r="J43" s="31"/>
      <c r="K43" s="35"/>
    </row>
    <row r="44" spans="2:11" x14ac:dyDescent="0.25">
      <c r="B44" s="8" t="s">
        <v>278</v>
      </c>
      <c r="C44" s="57" t="s">
        <v>279</v>
      </c>
      <c r="D44" s="54" t="s">
        <v>280</v>
      </c>
      <c r="E44" s="6" t="s">
        <v>281</v>
      </c>
      <c r="F44" s="19">
        <v>665</v>
      </c>
      <c r="G44" s="24">
        <v>4.33</v>
      </c>
      <c r="H44" s="24">
        <v>0.61</v>
      </c>
      <c r="I44" s="31"/>
      <c r="J44" s="31"/>
      <c r="K44" s="35"/>
    </row>
    <row r="45" spans="2:11" x14ac:dyDescent="0.25">
      <c r="B45" s="8" t="s">
        <v>134</v>
      </c>
      <c r="C45" s="57" t="s">
        <v>135</v>
      </c>
      <c r="D45" s="54" t="s">
        <v>136</v>
      </c>
      <c r="E45" s="6" t="s">
        <v>137</v>
      </c>
      <c r="F45" s="19">
        <v>1027</v>
      </c>
      <c r="G45" s="24">
        <v>4.32</v>
      </c>
      <c r="H45" s="24">
        <v>0.61</v>
      </c>
      <c r="I45" s="31"/>
      <c r="J45" s="31"/>
      <c r="K45" s="35"/>
    </row>
    <row r="46" spans="2:11" x14ac:dyDescent="0.25">
      <c r="B46" s="8" t="s">
        <v>790</v>
      </c>
      <c r="C46" s="57" t="s">
        <v>791</v>
      </c>
      <c r="D46" s="54" t="s">
        <v>792</v>
      </c>
      <c r="E46" s="6" t="s">
        <v>83</v>
      </c>
      <c r="F46" s="19">
        <v>90</v>
      </c>
      <c r="G46" s="24">
        <v>4.22</v>
      </c>
      <c r="H46" s="24">
        <v>0.6</v>
      </c>
      <c r="I46" s="31"/>
      <c r="J46" s="31"/>
      <c r="K46" s="35"/>
    </row>
    <row r="47" spans="2:11" x14ac:dyDescent="0.25">
      <c r="B47" s="8" t="s">
        <v>115</v>
      </c>
      <c r="C47" s="57" t="s">
        <v>116</v>
      </c>
      <c r="D47" s="54" t="s">
        <v>117</v>
      </c>
      <c r="E47" s="6" t="s">
        <v>118</v>
      </c>
      <c r="F47" s="19">
        <v>83</v>
      </c>
      <c r="G47" s="24">
        <v>4.17</v>
      </c>
      <c r="H47" s="24">
        <v>0.59</v>
      </c>
      <c r="I47" s="31"/>
      <c r="J47" s="31"/>
      <c r="K47" s="35"/>
    </row>
    <row r="48" spans="2:11" x14ac:dyDescent="0.25">
      <c r="B48" s="8" t="s">
        <v>977</v>
      </c>
      <c r="C48" s="57" t="s">
        <v>978</v>
      </c>
      <c r="D48" s="54" t="s">
        <v>979</v>
      </c>
      <c r="E48" s="6" t="s">
        <v>281</v>
      </c>
      <c r="F48" s="19">
        <v>317</v>
      </c>
      <c r="G48" s="24">
        <v>4.1399999999999997</v>
      </c>
      <c r="H48" s="24">
        <v>0.59</v>
      </c>
      <c r="I48" s="31"/>
      <c r="J48" s="31"/>
      <c r="K48" s="35"/>
    </row>
    <row r="49" spans="2:11" x14ac:dyDescent="0.25">
      <c r="B49" s="8" t="s">
        <v>530</v>
      </c>
      <c r="C49" s="57" t="s">
        <v>531</v>
      </c>
      <c r="D49" s="54" t="s">
        <v>532</v>
      </c>
      <c r="E49" s="6" t="s">
        <v>152</v>
      </c>
      <c r="F49" s="19">
        <v>105</v>
      </c>
      <c r="G49" s="24">
        <v>4.08</v>
      </c>
      <c r="H49" s="24">
        <v>0.57999999999999996</v>
      </c>
      <c r="I49" s="31"/>
      <c r="J49" s="31"/>
      <c r="K49" s="35"/>
    </row>
    <row r="50" spans="2:11" x14ac:dyDescent="0.25">
      <c r="B50" s="8" t="s">
        <v>427</v>
      </c>
      <c r="C50" s="57" t="s">
        <v>428</v>
      </c>
      <c r="D50" s="54" t="s">
        <v>429</v>
      </c>
      <c r="E50" s="6" t="s">
        <v>53</v>
      </c>
      <c r="F50" s="19">
        <v>1042</v>
      </c>
      <c r="G50" s="24">
        <v>4.05</v>
      </c>
      <c r="H50" s="24">
        <v>0.56999999999999995</v>
      </c>
      <c r="I50" s="31"/>
      <c r="J50" s="31"/>
      <c r="K50" s="35"/>
    </row>
    <row r="51" spans="2:11" x14ac:dyDescent="0.25">
      <c r="B51" s="8" t="s">
        <v>156</v>
      </c>
      <c r="C51" s="57" t="s">
        <v>157</v>
      </c>
      <c r="D51" s="54" t="s">
        <v>158</v>
      </c>
      <c r="E51" s="6" t="s">
        <v>129</v>
      </c>
      <c r="F51" s="19">
        <v>380</v>
      </c>
      <c r="G51" s="24">
        <v>3.86</v>
      </c>
      <c r="H51" s="24">
        <v>0.55000000000000004</v>
      </c>
      <c r="I51" s="31"/>
      <c r="J51" s="31"/>
      <c r="K51" s="35"/>
    </row>
    <row r="52" spans="2:11" x14ac:dyDescent="0.25">
      <c r="B52" s="8" t="s">
        <v>974</v>
      </c>
      <c r="C52" s="57" t="s">
        <v>975</v>
      </c>
      <c r="D52" s="54" t="s">
        <v>976</v>
      </c>
      <c r="E52" s="6" t="s">
        <v>562</v>
      </c>
      <c r="F52" s="19">
        <v>517</v>
      </c>
      <c r="G52" s="24">
        <v>3.82</v>
      </c>
      <c r="H52" s="24">
        <v>0.54</v>
      </c>
      <c r="I52" s="31"/>
      <c r="J52" s="31"/>
      <c r="K52" s="35"/>
    </row>
    <row r="53" spans="2:11" x14ac:dyDescent="0.25">
      <c r="B53" s="8" t="s">
        <v>983</v>
      </c>
      <c r="C53" s="57" t="s">
        <v>984</v>
      </c>
      <c r="D53" s="54" t="s">
        <v>985</v>
      </c>
      <c r="E53" s="6" t="s">
        <v>503</v>
      </c>
      <c r="F53" s="19">
        <v>425</v>
      </c>
      <c r="G53" s="24">
        <v>3.66</v>
      </c>
      <c r="H53" s="24">
        <v>0.52</v>
      </c>
      <c r="I53" s="31"/>
      <c r="J53" s="31"/>
      <c r="K53" s="35"/>
    </row>
    <row r="54" spans="2:11" x14ac:dyDescent="0.25">
      <c r="B54" s="8" t="s">
        <v>980</v>
      </c>
      <c r="C54" s="57" t="s">
        <v>981</v>
      </c>
      <c r="D54" s="54" t="s">
        <v>982</v>
      </c>
      <c r="E54" s="6" t="s">
        <v>228</v>
      </c>
      <c r="F54" s="19">
        <v>71</v>
      </c>
      <c r="G54" s="24">
        <v>3.62</v>
      </c>
      <c r="H54" s="24">
        <v>0.51</v>
      </c>
      <c r="I54" s="31"/>
      <c r="J54" s="31"/>
      <c r="K54" s="35"/>
    </row>
    <row r="55" spans="2:11" x14ac:dyDescent="0.25">
      <c r="B55" s="8" t="s">
        <v>986</v>
      </c>
      <c r="C55" s="57" t="s">
        <v>987</v>
      </c>
      <c r="D55" s="54" t="s">
        <v>988</v>
      </c>
      <c r="E55" s="6" t="s">
        <v>83</v>
      </c>
      <c r="F55" s="19">
        <v>98</v>
      </c>
      <c r="G55" s="24">
        <v>3.51</v>
      </c>
      <c r="H55" s="24">
        <v>0.5</v>
      </c>
      <c r="I55" s="31"/>
      <c r="J55" s="31"/>
      <c r="K55" s="35"/>
    </row>
    <row r="56" spans="2:11" x14ac:dyDescent="0.25">
      <c r="B56" s="8" t="s">
        <v>548</v>
      </c>
      <c r="C56" s="57" t="s">
        <v>549</v>
      </c>
      <c r="D56" s="54" t="s">
        <v>550</v>
      </c>
      <c r="E56" s="6" t="s">
        <v>551</v>
      </c>
      <c r="F56" s="19">
        <v>1474</v>
      </c>
      <c r="G56" s="24">
        <v>3.4</v>
      </c>
      <c r="H56" s="24">
        <v>0.48</v>
      </c>
      <c r="I56" s="31"/>
      <c r="J56" s="31"/>
      <c r="K56" s="35"/>
    </row>
    <row r="57" spans="2:11" x14ac:dyDescent="0.25">
      <c r="B57" s="8" t="s">
        <v>1918</v>
      </c>
      <c r="C57" s="57" t="s">
        <v>1919</v>
      </c>
      <c r="D57" s="54" t="s">
        <v>1920</v>
      </c>
      <c r="E57" s="6" t="s">
        <v>53</v>
      </c>
      <c r="F57" s="19">
        <v>65</v>
      </c>
      <c r="G57" s="24">
        <v>3.38</v>
      </c>
      <c r="H57" s="24">
        <v>0.48</v>
      </c>
      <c r="I57" s="31"/>
      <c r="J57" s="31"/>
      <c r="K57" s="35"/>
    </row>
    <row r="58" spans="2:11" x14ac:dyDescent="0.25">
      <c r="B58" s="8" t="s">
        <v>126</v>
      </c>
      <c r="C58" s="57" t="s">
        <v>127</v>
      </c>
      <c r="D58" s="54" t="s">
        <v>128</v>
      </c>
      <c r="E58" s="6" t="s">
        <v>129</v>
      </c>
      <c r="F58" s="19">
        <v>90</v>
      </c>
      <c r="G58" s="24">
        <v>3.22</v>
      </c>
      <c r="H58" s="24">
        <v>0.46</v>
      </c>
      <c r="I58" s="31"/>
      <c r="J58" s="31"/>
      <c r="K58" s="35"/>
    </row>
    <row r="59" spans="2:11" x14ac:dyDescent="0.25">
      <c r="B59" s="8" t="s">
        <v>1894</v>
      </c>
      <c r="C59" s="57" t="s">
        <v>1895</v>
      </c>
      <c r="D59" s="54" t="s">
        <v>1896</v>
      </c>
      <c r="E59" s="6" t="s">
        <v>1897</v>
      </c>
      <c r="F59" s="19">
        <v>2521</v>
      </c>
      <c r="G59" s="24">
        <v>3.17</v>
      </c>
      <c r="H59" s="24">
        <v>0.45</v>
      </c>
      <c r="I59" s="31"/>
      <c r="J59" s="31"/>
      <c r="K59" s="35"/>
    </row>
    <row r="60" spans="2:11" x14ac:dyDescent="0.25">
      <c r="B60" s="8" t="s">
        <v>101</v>
      </c>
      <c r="C60" s="57" t="s">
        <v>102</v>
      </c>
      <c r="D60" s="54" t="s">
        <v>103</v>
      </c>
      <c r="E60" s="6" t="s">
        <v>60</v>
      </c>
      <c r="F60" s="19">
        <v>278</v>
      </c>
      <c r="G60" s="24">
        <v>3.17</v>
      </c>
      <c r="H60" s="24">
        <v>0.45</v>
      </c>
      <c r="I60" s="31"/>
      <c r="J60" s="31"/>
      <c r="K60" s="35"/>
    </row>
    <row r="61" spans="2:11" x14ac:dyDescent="0.25">
      <c r="B61" s="8" t="s">
        <v>225</v>
      </c>
      <c r="C61" s="57" t="s">
        <v>226</v>
      </c>
      <c r="D61" s="54" t="s">
        <v>227</v>
      </c>
      <c r="E61" s="6" t="s">
        <v>228</v>
      </c>
      <c r="F61" s="19">
        <v>519</v>
      </c>
      <c r="G61" s="24">
        <v>3.11</v>
      </c>
      <c r="H61" s="24">
        <v>0.44</v>
      </c>
      <c r="I61" s="31"/>
      <c r="J61" s="31"/>
      <c r="K61" s="35"/>
    </row>
    <row r="62" spans="2:11" x14ac:dyDescent="0.25">
      <c r="B62" s="8" t="s">
        <v>1959</v>
      </c>
      <c r="C62" s="57" t="s">
        <v>1960</v>
      </c>
      <c r="D62" s="54" t="s">
        <v>1961</v>
      </c>
      <c r="E62" s="6" t="s">
        <v>60</v>
      </c>
      <c r="F62" s="19">
        <v>174</v>
      </c>
      <c r="G62" s="24">
        <v>3.02</v>
      </c>
      <c r="H62" s="24">
        <v>0.43</v>
      </c>
      <c r="I62" s="31"/>
      <c r="J62" s="31"/>
      <c r="K62" s="35"/>
    </row>
    <row r="63" spans="2:11" x14ac:dyDescent="0.25">
      <c r="B63" s="8" t="s">
        <v>440</v>
      </c>
      <c r="C63" s="57" t="s">
        <v>441</v>
      </c>
      <c r="D63" s="54" t="s">
        <v>442</v>
      </c>
      <c r="E63" s="6" t="s">
        <v>242</v>
      </c>
      <c r="F63" s="19">
        <v>266</v>
      </c>
      <c r="G63" s="24">
        <v>2.87</v>
      </c>
      <c r="H63" s="24">
        <v>0.41</v>
      </c>
      <c r="I63" s="31"/>
      <c r="J63" s="31"/>
      <c r="K63" s="35"/>
    </row>
    <row r="64" spans="2:11" x14ac:dyDescent="0.25">
      <c r="B64" s="8" t="s">
        <v>1977</v>
      </c>
      <c r="C64" s="57" t="s">
        <v>1978</v>
      </c>
      <c r="D64" s="54" t="s">
        <v>1979</v>
      </c>
      <c r="E64" s="6" t="s">
        <v>152</v>
      </c>
      <c r="F64" s="19">
        <v>158</v>
      </c>
      <c r="G64" s="24">
        <v>2.79</v>
      </c>
      <c r="H64" s="24">
        <v>0.4</v>
      </c>
      <c r="I64" s="31"/>
      <c r="J64" s="31"/>
      <c r="K64" s="35"/>
    </row>
    <row r="65" spans="2:11" x14ac:dyDescent="0.25">
      <c r="B65" s="8" t="s">
        <v>2020</v>
      </c>
      <c r="C65" s="57" t="s">
        <v>2021</v>
      </c>
      <c r="D65" s="54" t="s">
        <v>2022</v>
      </c>
      <c r="E65" s="6" t="s">
        <v>304</v>
      </c>
      <c r="F65" s="19">
        <v>107</v>
      </c>
      <c r="G65" s="24">
        <v>2.78</v>
      </c>
      <c r="H65" s="24">
        <v>0.39</v>
      </c>
      <c r="I65" s="31"/>
      <c r="J65" s="31"/>
      <c r="K65" s="35"/>
    </row>
    <row r="66" spans="2:11" x14ac:dyDescent="0.25">
      <c r="B66" s="8" t="s">
        <v>769</v>
      </c>
      <c r="C66" s="57" t="s">
        <v>770</v>
      </c>
      <c r="D66" s="54" t="s">
        <v>771</v>
      </c>
      <c r="E66" s="6" t="s">
        <v>83</v>
      </c>
      <c r="F66" s="19">
        <v>91</v>
      </c>
      <c r="G66" s="24">
        <v>2.65</v>
      </c>
      <c r="H66" s="24">
        <v>0.38</v>
      </c>
      <c r="I66" s="31"/>
      <c r="J66" s="31"/>
      <c r="K66" s="35"/>
    </row>
    <row r="67" spans="2:11" x14ac:dyDescent="0.25">
      <c r="B67" s="8" t="s">
        <v>1889</v>
      </c>
      <c r="C67" s="57" t="s">
        <v>1139</v>
      </c>
      <c r="D67" s="54" t="s">
        <v>1890</v>
      </c>
      <c r="E67" s="6" t="s">
        <v>294</v>
      </c>
      <c r="F67" s="19">
        <v>1191</v>
      </c>
      <c r="G67" s="24">
        <v>2.64</v>
      </c>
      <c r="H67" s="24">
        <v>0.37</v>
      </c>
      <c r="I67" s="31"/>
      <c r="J67" s="31"/>
      <c r="K67" s="35"/>
    </row>
    <row r="68" spans="2:11" x14ac:dyDescent="0.25">
      <c r="B68" s="8" t="s">
        <v>2503</v>
      </c>
      <c r="C68" s="57" t="s">
        <v>2504</v>
      </c>
      <c r="D68" s="54" t="s">
        <v>2505</v>
      </c>
      <c r="E68" s="6" t="s">
        <v>323</v>
      </c>
      <c r="F68" s="19">
        <v>329</v>
      </c>
      <c r="G68" s="24">
        <v>2.63</v>
      </c>
      <c r="H68" s="24">
        <v>0.37</v>
      </c>
      <c r="I68" s="31"/>
      <c r="J68" s="31"/>
      <c r="K68" s="35"/>
    </row>
    <row r="69" spans="2:11" x14ac:dyDescent="0.25">
      <c r="B69" s="8" t="s">
        <v>989</v>
      </c>
      <c r="C69" s="57" t="s">
        <v>990</v>
      </c>
      <c r="D69" s="54" t="s">
        <v>991</v>
      </c>
      <c r="E69" s="6" t="s">
        <v>433</v>
      </c>
      <c r="F69" s="19">
        <v>375</v>
      </c>
      <c r="G69" s="24">
        <v>2.58</v>
      </c>
      <c r="H69" s="24">
        <v>0.37</v>
      </c>
      <c r="I69" s="31"/>
      <c r="J69" s="31"/>
      <c r="K69" s="35"/>
    </row>
    <row r="70" spans="2:11" x14ac:dyDescent="0.25">
      <c r="B70" s="8" t="s">
        <v>2526</v>
      </c>
      <c r="C70" s="57" t="s">
        <v>2527</v>
      </c>
      <c r="D70" s="54" t="s">
        <v>2528</v>
      </c>
      <c r="E70" s="6" t="s">
        <v>64</v>
      </c>
      <c r="F70" s="19">
        <v>333</v>
      </c>
      <c r="G70" s="24">
        <v>2.5099999999999998</v>
      </c>
      <c r="H70" s="24">
        <v>0.36</v>
      </c>
      <c r="I70" s="31"/>
      <c r="J70" s="31"/>
      <c r="K70" s="35"/>
    </row>
    <row r="71" spans="2:11" x14ac:dyDescent="0.25">
      <c r="B71" s="8" t="s">
        <v>305</v>
      </c>
      <c r="C71" s="57" t="s">
        <v>306</v>
      </c>
      <c r="D71" s="54" t="s">
        <v>307</v>
      </c>
      <c r="E71" s="6" t="s">
        <v>64</v>
      </c>
      <c r="F71" s="19">
        <v>1310</v>
      </c>
      <c r="G71" s="24">
        <v>2.4900000000000002</v>
      </c>
      <c r="H71" s="24">
        <v>0.35</v>
      </c>
      <c r="I71" s="31"/>
      <c r="J71" s="31"/>
      <c r="K71" s="35"/>
    </row>
    <row r="72" spans="2:11" x14ac:dyDescent="0.25">
      <c r="B72" s="8" t="s">
        <v>394</v>
      </c>
      <c r="C72" s="57" t="s">
        <v>395</v>
      </c>
      <c r="D72" s="54" t="s">
        <v>396</v>
      </c>
      <c r="E72" s="6" t="s">
        <v>206</v>
      </c>
      <c r="F72" s="19">
        <v>671</v>
      </c>
      <c r="G72" s="24">
        <v>2.4500000000000002</v>
      </c>
      <c r="H72" s="24">
        <v>0.35</v>
      </c>
      <c r="I72" s="31"/>
      <c r="J72" s="31"/>
      <c r="K72" s="35"/>
    </row>
    <row r="73" spans="2:11" x14ac:dyDescent="0.25">
      <c r="B73" s="8" t="s">
        <v>324</v>
      </c>
      <c r="C73" s="57" t="s">
        <v>325</v>
      </c>
      <c r="D73" s="54" t="s">
        <v>326</v>
      </c>
      <c r="E73" s="6" t="s">
        <v>206</v>
      </c>
      <c r="F73" s="19">
        <v>2683</v>
      </c>
      <c r="G73" s="24">
        <v>2.4500000000000002</v>
      </c>
      <c r="H73" s="24">
        <v>0.35</v>
      </c>
      <c r="I73" s="31"/>
      <c r="J73" s="31"/>
      <c r="K73" s="35"/>
    </row>
    <row r="74" spans="2:11" x14ac:dyDescent="0.25">
      <c r="B74" s="8" t="s">
        <v>200</v>
      </c>
      <c r="C74" s="57" t="s">
        <v>201</v>
      </c>
      <c r="D74" s="54" t="s">
        <v>202</v>
      </c>
      <c r="E74" s="6" t="s">
        <v>148</v>
      </c>
      <c r="F74" s="19">
        <v>619</v>
      </c>
      <c r="G74" s="24">
        <v>2.4300000000000002</v>
      </c>
      <c r="H74" s="24">
        <v>0.34</v>
      </c>
      <c r="I74" s="31"/>
      <c r="J74" s="31"/>
      <c r="K74" s="35"/>
    </row>
    <row r="75" spans="2:11" x14ac:dyDescent="0.25">
      <c r="B75" s="8" t="s">
        <v>2512</v>
      </c>
      <c r="C75" s="57" t="s">
        <v>2513</v>
      </c>
      <c r="D75" s="54" t="s">
        <v>2514</v>
      </c>
      <c r="E75" s="6" t="s">
        <v>60</v>
      </c>
      <c r="F75" s="19">
        <v>34</v>
      </c>
      <c r="G75" s="24">
        <v>2.38</v>
      </c>
      <c r="H75" s="24">
        <v>0.34</v>
      </c>
      <c r="I75" s="31"/>
      <c r="J75" s="31"/>
      <c r="K75" s="35"/>
    </row>
    <row r="76" spans="2:11" x14ac:dyDescent="0.25">
      <c r="B76" s="8" t="s">
        <v>2496</v>
      </c>
      <c r="C76" s="57" t="s">
        <v>2497</v>
      </c>
      <c r="D76" s="54" t="s">
        <v>2498</v>
      </c>
      <c r="E76" s="6" t="s">
        <v>79</v>
      </c>
      <c r="F76" s="19">
        <v>63</v>
      </c>
      <c r="G76" s="24">
        <v>2.37</v>
      </c>
      <c r="H76" s="24">
        <v>0.34</v>
      </c>
      <c r="I76" s="31"/>
      <c r="J76" s="31"/>
      <c r="K76" s="35"/>
    </row>
    <row r="77" spans="2:11" x14ac:dyDescent="0.25">
      <c r="B77" s="8" t="s">
        <v>2017</v>
      </c>
      <c r="C77" s="57" t="s">
        <v>2018</v>
      </c>
      <c r="D77" s="54" t="s">
        <v>2019</v>
      </c>
      <c r="E77" s="6" t="s">
        <v>242</v>
      </c>
      <c r="F77" s="19">
        <v>411</v>
      </c>
      <c r="G77" s="24">
        <v>2.35</v>
      </c>
      <c r="H77" s="24">
        <v>0.33</v>
      </c>
      <c r="I77" s="31"/>
      <c r="J77" s="31"/>
      <c r="K77" s="35"/>
    </row>
    <row r="78" spans="2:11" x14ac:dyDescent="0.25">
      <c r="B78" s="8" t="s">
        <v>1850</v>
      </c>
      <c r="C78" s="57" t="s">
        <v>1851</v>
      </c>
      <c r="D78" s="54" t="s">
        <v>1852</v>
      </c>
      <c r="E78" s="6" t="s">
        <v>304</v>
      </c>
      <c r="F78" s="19">
        <v>102</v>
      </c>
      <c r="G78" s="24">
        <v>2.34</v>
      </c>
      <c r="H78" s="24">
        <v>0.33</v>
      </c>
      <c r="I78" s="31"/>
      <c r="J78" s="31"/>
      <c r="K78" s="35"/>
    </row>
    <row r="79" spans="2:11" x14ac:dyDescent="0.25">
      <c r="B79" s="8" t="s">
        <v>1789</v>
      </c>
      <c r="C79" s="57" t="s">
        <v>1790</v>
      </c>
      <c r="D79" s="54" t="s">
        <v>1791</v>
      </c>
      <c r="E79" s="6" t="s">
        <v>152</v>
      </c>
      <c r="F79" s="19">
        <v>52</v>
      </c>
      <c r="G79" s="24">
        <v>2.33</v>
      </c>
      <c r="H79" s="24">
        <v>0.33</v>
      </c>
      <c r="I79" s="31"/>
      <c r="J79" s="31"/>
      <c r="K79" s="35"/>
    </row>
    <row r="80" spans="2:11" x14ac:dyDescent="0.25">
      <c r="B80" s="8" t="s">
        <v>253</v>
      </c>
      <c r="C80" s="57" t="s">
        <v>254</v>
      </c>
      <c r="D80" s="54" t="s">
        <v>255</v>
      </c>
      <c r="E80" s="6" t="s">
        <v>125</v>
      </c>
      <c r="F80" s="19">
        <v>73</v>
      </c>
      <c r="G80" s="24">
        <v>2.3199999999999998</v>
      </c>
      <c r="H80" s="24">
        <v>0.33</v>
      </c>
      <c r="I80" s="31"/>
      <c r="J80" s="31"/>
      <c r="K80" s="35"/>
    </row>
    <row r="81" spans="2:11" x14ac:dyDescent="0.25">
      <c r="B81" s="8" t="s">
        <v>1847</v>
      </c>
      <c r="C81" s="57" t="s">
        <v>1848</v>
      </c>
      <c r="D81" s="54" t="s">
        <v>1849</v>
      </c>
      <c r="E81" s="6" t="s">
        <v>114</v>
      </c>
      <c r="F81" s="19">
        <v>176</v>
      </c>
      <c r="G81" s="24">
        <v>2.2599999999999998</v>
      </c>
      <c r="H81" s="24">
        <v>0.32</v>
      </c>
      <c r="I81" s="31"/>
      <c r="J81" s="31"/>
      <c r="K81" s="35"/>
    </row>
    <row r="82" spans="2:11" x14ac:dyDescent="0.25">
      <c r="B82" s="8" t="s">
        <v>1754</v>
      </c>
      <c r="C82" s="57" t="s">
        <v>1755</v>
      </c>
      <c r="D82" s="54" t="s">
        <v>1756</v>
      </c>
      <c r="E82" s="6" t="s">
        <v>433</v>
      </c>
      <c r="F82" s="19">
        <v>57</v>
      </c>
      <c r="G82" s="24">
        <v>2.2400000000000002</v>
      </c>
      <c r="H82" s="24">
        <v>0.32</v>
      </c>
      <c r="I82" s="31"/>
      <c r="J82" s="31"/>
      <c r="K82" s="35"/>
    </row>
    <row r="83" spans="2:11" x14ac:dyDescent="0.25">
      <c r="B83" s="8" t="s">
        <v>449</v>
      </c>
      <c r="C83" s="57" t="s">
        <v>450</v>
      </c>
      <c r="D83" s="54" t="s">
        <v>451</v>
      </c>
      <c r="E83" s="6" t="s">
        <v>281</v>
      </c>
      <c r="F83" s="19">
        <v>166</v>
      </c>
      <c r="G83" s="24">
        <v>2.23</v>
      </c>
      <c r="H83" s="24">
        <v>0.32</v>
      </c>
      <c r="I83" s="31"/>
      <c r="J83" s="31"/>
      <c r="K83" s="35"/>
    </row>
    <row r="84" spans="2:11" x14ac:dyDescent="0.25">
      <c r="B84" s="8" t="s">
        <v>489</v>
      </c>
      <c r="C84" s="57" t="s">
        <v>490</v>
      </c>
      <c r="D84" s="54" t="s">
        <v>491</v>
      </c>
      <c r="E84" s="6" t="s">
        <v>75</v>
      </c>
      <c r="F84" s="19">
        <v>517</v>
      </c>
      <c r="G84" s="24">
        <v>2.2000000000000002</v>
      </c>
      <c r="H84" s="24">
        <v>0.31</v>
      </c>
      <c r="I84" s="31"/>
      <c r="J84" s="31"/>
      <c r="K84" s="35"/>
    </row>
    <row r="85" spans="2:11" x14ac:dyDescent="0.25">
      <c r="B85" s="8" t="s">
        <v>2499</v>
      </c>
      <c r="C85" s="57" t="s">
        <v>2500</v>
      </c>
      <c r="D85" s="54" t="s">
        <v>2501</v>
      </c>
      <c r="E85" s="6" t="s">
        <v>2502</v>
      </c>
      <c r="F85" s="19">
        <v>784</v>
      </c>
      <c r="G85" s="24">
        <v>2.1800000000000002</v>
      </c>
      <c r="H85" s="24">
        <v>0.31</v>
      </c>
      <c r="I85" s="31"/>
      <c r="J85" s="31"/>
      <c r="K85" s="35"/>
    </row>
    <row r="86" spans="2:11" x14ac:dyDescent="0.25">
      <c r="B86" s="8" t="s">
        <v>421</v>
      </c>
      <c r="C86" s="57" t="s">
        <v>422</v>
      </c>
      <c r="D86" s="54" t="s">
        <v>423</v>
      </c>
      <c r="E86" s="6" t="s">
        <v>162</v>
      </c>
      <c r="F86" s="19">
        <v>435</v>
      </c>
      <c r="G86" s="24">
        <v>2.13</v>
      </c>
      <c r="H86" s="24">
        <v>0.3</v>
      </c>
      <c r="I86" s="31"/>
      <c r="J86" s="31"/>
      <c r="K86" s="35"/>
    </row>
    <row r="87" spans="2:11" x14ac:dyDescent="0.25">
      <c r="B87" s="8" t="s">
        <v>383</v>
      </c>
      <c r="C87" s="57" t="s">
        <v>384</v>
      </c>
      <c r="D87" s="54" t="s">
        <v>385</v>
      </c>
      <c r="E87" s="6" t="s">
        <v>386</v>
      </c>
      <c r="F87" s="19">
        <v>1850</v>
      </c>
      <c r="G87" s="24">
        <v>1.94</v>
      </c>
      <c r="H87" s="24">
        <v>0.28000000000000003</v>
      </c>
      <c r="I87" s="31"/>
      <c r="J87" s="31"/>
      <c r="K87" s="35"/>
    </row>
    <row r="88" spans="2:11" x14ac:dyDescent="0.25">
      <c r="B88" s="8" t="s">
        <v>1867</v>
      </c>
      <c r="C88" s="57" t="s">
        <v>1868</v>
      </c>
      <c r="D88" s="54" t="s">
        <v>1869</v>
      </c>
      <c r="E88" s="6" t="s">
        <v>503</v>
      </c>
      <c r="F88" s="19">
        <v>364</v>
      </c>
      <c r="G88" s="24">
        <v>1.93</v>
      </c>
      <c r="H88" s="24">
        <v>0.27</v>
      </c>
      <c r="I88" s="31"/>
      <c r="J88" s="31"/>
      <c r="K88" s="35"/>
    </row>
    <row r="89" spans="2:11" x14ac:dyDescent="0.25">
      <c r="B89" s="8" t="s">
        <v>336</v>
      </c>
      <c r="C89" s="57" t="s">
        <v>337</v>
      </c>
      <c r="D89" s="54" t="s">
        <v>338</v>
      </c>
      <c r="E89" s="6" t="s">
        <v>323</v>
      </c>
      <c r="F89" s="19">
        <v>210</v>
      </c>
      <c r="G89" s="24">
        <v>1.91</v>
      </c>
      <c r="H89" s="24">
        <v>0.27</v>
      </c>
      <c r="I89" s="31"/>
      <c r="J89" s="31"/>
      <c r="K89" s="35"/>
    </row>
    <row r="90" spans="2:11" x14ac:dyDescent="0.25">
      <c r="B90" s="8" t="s">
        <v>2539</v>
      </c>
      <c r="C90" s="57" t="s">
        <v>2540</v>
      </c>
      <c r="D90" s="54" t="s">
        <v>2541</v>
      </c>
      <c r="E90" s="6" t="s">
        <v>53</v>
      </c>
      <c r="F90" s="19">
        <v>25</v>
      </c>
      <c r="G90" s="24">
        <v>1.9</v>
      </c>
      <c r="H90" s="24">
        <v>0.27</v>
      </c>
      <c r="I90" s="31"/>
      <c r="J90" s="31"/>
      <c r="K90" s="35"/>
    </row>
    <row r="91" spans="2:11" x14ac:dyDescent="0.25">
      <c r="B91" s="8" t="s">
        <v>176</v>
      </c>
      <c r="C91" s="57" t="s">
        <v>177</v>
      </c>
      <c r="D91" s="54" t="s">
        <v>178</v>
      </c>
      <c r="E91" s="6" t="s">
        <v>179</v>
      </c>
      <c r="F91" s="19">
        <v>68</v>
      </c>
      <c r="G91" s="24">
        <v>1.79</v>
      </c>
      <c r="H91" s="24">
        <v>0.25</v>
      </c>
      <c r="I91" s="31"/>
      <c r="J91" s="31"/>
      <c r="K91" s="35"/>
    </row>
    <row r="92" spans="2:11" x14ac:dyDescent="0.25">
      <c r="B92" s="8" t="s">
        <v>1769</v>
      </c>
      <c r="C92" s="57" t="s">
        <v>702</v>
      </c>
      <c r="D92" s="54" t="s">
        <v>1770</v>
      </c>
      <c r="E92" s="6" t="s">
        <v>64</v>
      </c>
      <c r="F92" s="19">
        <v>1414</v>
      </c>
      <c r="G92" s="24">
        <v>1.78</v>
      </c>
      <c r="H92" s="24">
        <v>0.25</v>
      </c>
      <c r="I92" s="31"/>
      <c r="J92" s="31"/>
      <c r="K92" s="35"/>
    </row>
    <row r="93" spans="2:11" x14ac:dyDescent="0.25">
      <c r="B93" s="8" t="s">
        <v>249</v>
      </c>
      <c r="C93" s="57" t="s">
        <v>250</v>
      </c>
      <c r="D93" s="54" t="s">
        <v>251</v>
      </c>
      <c r="E93" s="6" t="s">
        <v>252</v>
      </c>
      <c r="F93" s="19">
        <v>1012</v>
      </c>
      <c r="G93" s="24">
        <v>1.69</v>
      </c>
      <c r="H93" s="24">
        <v>0.24</v>
      </c>
      <c r="I93" s="31"/>
      <c r="J93" s="31"/>
      <c r="K93" s="35"/>
    </row>
    <row r="94" spans="2:11" x14ac:dyDescent="0.25">
      <c r="B94" s="8" t="s">
        <v>2354</v>
      </c>
      <c r="C94" s="57" t="s">
        <v>2355</v>
      </c>
      <c r="D94" s="54" t="s">
        <v>2356</v>
      </c>
      <c r="E94" s="6" t="s">
        <v>60</v>
      </c>
      <c r="F94" s="19">
        <v>200</v>
      </c>
      <c r="G94" s="24">
        <v>1.69</v>
      </c>
      <c r="H94" s="24">
        <v>0.24</v>
      </c>
      <c r="I94" s="31"/>
      <c r="J94" s="31"/>
      <c r="K94" s="35"/>
    </row>
    <row r="95" spans="2:11" x14ac:dyDescent="0.25">
      <c r="B95" s="8" t="s">
        <v>330</v>
      </c>
      <c r="C95" s="57" t="s">
        <v>331</v>
      </c>
      <c r="D95" s="54" t="s">
        <v>332</v>
      </c>
      <c r="E95" s="6" t="s">
        <v>75</v>
      </c>
      <c r="F95" s="19">
        <v>7</v>
      </c>
      <c r="G95" s="24">
        <v>1.67</v>
      </c>
      <c r="H95" s="24">
        <v>0.24</v>
      </c>
      <c r="I95" s="31"/>
      <c r="J95" s="31"/>
      <c r="K95" s="35"/>
    </row>
    <row r="96" spans="2:11" x14ac:dyDescent="0.25">
      <c r="B96" s="8" t="s">
        <v>908</v>
      </c>
      <c r="C96" s="57" t="s">
        <v>909</v>
      </c>
      <c r="D96" s="54" t="s">
        <v>910</v>
      </c>
      <c r="E96" s="6" t="s">
        <v>242</v>
      </c>
      <c r="F96" s="19">
        <v>94</v>
      </c>
      <c r="G96" s="24">
        <v>1.59</v>
      </c>
      <c r="H96" s="24">
        <v>0.23</v>
      </c>
      <c r="I96" s="31"/>
      <c r="J96" s="31"/>
      <c r="K96" s="35"/>
    </row>
    <row r="97" spans="2:11" x14ac:dyDescent="0.25">
      <c r="B97" s="8" t="s">
        <v>377</v>
      </c>
      <c r="C97" s="57" t="s">
        <v>378</v>
      </c>
      <c r="D97" s="54" t="s">
        <v>379</v>
      </c>
      <c r="E97" s="6" t="s">
        <v>281</v>
      </c>
      <c r="F97" s="19">
        <v>273</v>
      </c>
      <c r="G97" s="24">
        <v>1.56</v>
      </c>
      <c r="H97" s="24">
        <v>0.22</v>
      </c>
      <c r="I97" s="31"/>
      <c r="J97" s="31"/>
      <c r="K97" s="35"/>
    </row>
    <row r="98" spans="2:11" x14ac:dyDescent="0.25">
      <c r="B98" s="8" t="s">
        <v>400</v>
      </c>
      <c r="C98" s="57" t="s">
        <v>401</v>
      </c>
      <c r="D98" s="54" t="s">
        <v>402</v>
      </c>
      <c r="E98" s="6" t="s">
        <v>129</v>
      </c>
      <c r="F98" s="19">
        <v>170</v>
      </c>
      <c r="G98" s="24">
        <v>1.53</v>
      </c>
      <c r="H98" s="24">
        <v>0.22</v>
      </c>
      <c r="I98" s="31"/>
      <c r="J98" s="31"/>
      <c r="K98" s="35"/>
    </row>
    <row r="99" spans="2:11" x14ac:dyDescent="0.25">
      <c r="B99" s="8" t="s">
        <v>259</v>
      </c>
      <c r="C99" s="57" t="s">
        <v>260</v>
      </c>
      <c r="D99" s="54" t="s">
        <v>261</v>
      </c>
      <c r="E99" s="6" t="s">
        <v>100</v>
      </c>
      <c r="F99" s="19">
        <v>180</v>
      </c>
      <c r="G99" s="24">
        <v>1.51</v>
      </c>
      <c r="H99" s="24">
        <v>0.21</v>
      </c>
      <c r="I99" s="31"/>
      <c r="J99" s="31"/>
      <c r="K99" s="35"/>
    </row>
    <row r="100" spans="2:11" x14ac:dyDescent="0.25">
      <c r="B100" s="8" t="s">
        <v>107</v>
      </c>
      <c r="C100" s="57" t="s">
        <v>108</v>
      </c>
      <c r="D100" s="54" t="s">
        <v>109</v>
      </c>
      <c r="E100" s="6" t="s">
        <v>110</v>
      </c>
      <c r="F100" s="19">
        <v>4</v>
      </c>
      <c r="G100" s="24">
        <v>1.51</v>
      </c>
      <c r="H100" s="24">
        <v>0.21</v>
      </c>
      <c r="I100" s="31"/>
      <c r="J100" s="31"/>
      <c r="K100" s="35"/>
    </row>
    <row r="101" spans="2:11" x14ac:dyDescent="0.25">
      <c r="B101" s="8" t="s">
        <v>2542</v>
      </c>
      <c r="C101" s="57" t="s">
        <v>2543</v>
      </c>
      <c r="D101" s="54" t="s">
        <v>2544</v>
      </c>
      <c r="E101" s="6" t="s">
        <v>294</v>
      </c>
      <c r="F101" s="19">
        <v>543</v>
      </c>
      <c r="G101" s="24">
        <v>1.36</v>
      </c>
      <c r="H101" s="24">
        <v>0.19</v>
      </c>
      <c r="I101" s="31"/>
      <c r="J101" s="31"/>
      <c r="K101" s="35"/>
    </row>
    <row r="102" spans="2:11" x14ac:dyDescent="0.25">
      <c r="B102" s="8" t="s">
        <v>1909</v>
      </c>
      <c r="C102" s="57" t="s">
        <v>1910</v>
      </c>
      <c r="D102" s="54" t="s">
        <v>1911</v>
      </c>
      <c r="E102" s="6" t="s">
        <v>148</v>
      </c>
      <c r="F102" s="19">
        <v>214</v>
      </c>
      <c r="G102" s="24">
        <v>1.36</v>
      </c>
      <c r="H102" s="24">
        <v>0.19</v>
      </c>
      <c r="I102" s="31"/>
      <c r="J102" s="31"/>
      <c r="K102" s="35"/>
    </row>
    <row r="103" spans="2:11" x14ac:dyDescent="0.25">
      <c r="B103" s="8" t="s">
        <v>145</v>
      </c>
      <c r="C103" s="57" t="s">
        <v>146</v>
      </c>
      <c r="D103" s="54" t="s">
        <v>147</v>
      </c>
      <c r="E103" s="6" t="s">
        <v>148</v>
      </c>
      <c r="F103" s="19">
        <v>269</v>
      </c>
      <c r="G103" s="24">
        <v>1.35</v>
      </c>
      <c r="H103" s="24">
        <v>0.19</v>
      </c>
      <c r="I103" s="31"/>
      <c r="J103" s="31"/>
      <c r="K103" s="35"/>
    </row>
    <row r="104" spans="2:11" x14ac:dyDescent="0.25">
      <c r="B104" s="8" t="s">
        <v>339</v>
      </c>
      <c r="C104" s="57" t="s">
        <v>340</v>
      </c>
      <c r="D104" s="54" t="s">
        <v>341</v>
      </c>
      <c r="E104" s="6" t="s">
        <v>64</v>
      </c>
      <c r="F104" s="19">
        <v>533</v>
      </c>
      <c r="G104" s="24">
        <v>1.29</v>
      </c>
      <c r="H104" s="24">
        <v>0.18</v>
      </c>
      <c r="I104" s="31"/>
      <c r="J104" s="31"/>
      <c r="K104" s="35"/>
    </row>
    <row r="105" spans="2:11" x14ac:dyDescent="0.25">
      <c r="B105" s="8" t="s">
        <v>213</v>
      </c>
      <c r="C105" s="57" t="s">
        <v>214</v>
      </c>
      <c r="D105" s="54" t="s">
        <v>215</v>
      </c>
      <c r="E105" s="6" t="s">
        <v>114</v>
      </c>
      <c r="F105" s="19">
        <v>161</v>
      </c>
      <c r="G105" s="24">
        <v>1.22</v>
      </c>
      <c r="H105" s="24">
        <v>0.17</v>
      </c>
      <c r="I105" s="31"/>
      <c r="J105" s="31"/>
      <c r="K105" s="35"/>
    </row>
    <row r="106" spans="2:11" x14ac:dyDescent="0.25">
      <c r="B106" s="8" t="s">
        <v>475</v>
      </c>
      <c r="C106" s="57" t="s">
        <v>476</v>
      </c>
      <c r="D106" s="54" t="s">
        <v>477</v>
      </c>
      <c r="E106" s="6" t="s">
        <v>114</v>
      </c>
      <c r="F106" s="19">
        <v>421</v>
      </c>
      <c r="G106" s="24">
        <v>1.22</v>
      </c>
      <c r="H106" s="24">
        <v>0.17</v>
      </c>
      <c r="I106" s="31"/>
      <c r="J106" s="31"/>
      <c r="K106" s="35"/>
    </row>
    <row r="107" spans="2:11" x14ac:dyDescent="0.25">
      <c r="B107" s="8" t="s">
        <v>1886</v>
      </c>
      <c r="C107" s="57" t="s">
        <v>1887</v>
      </c>
      <c r="D107" s="54" t="s">
        <v>1888</v>
      </c>
      <c r="E107" s="6" t="s">
        <v>172</v>
      </c>
      <c r="F107" s="19">
        <v>676</v>
      </c>
      <c r="G107" s="24">
        <v>1.2</v>
      </c>
      <c r="H107" s="24">
        <v>0.17</v>
      </c>
      <c r="I107" s="31"/>
      <c r="J107" s="31"/>
      <c r="K107" s="35"/>
    </row>
    <row r="108" spans="2:11" x14ac:dyDescent="0.25">
      <c r="B108" s="8" t="s">
        <v>2546</v>
      </c>
      <c r="C108" s="57" t="s">
        <v>2547</v>
      </c>
      <c r="D108" s="54" t="s">
        <v>2548</v>
      </c>
      <c r="E108" s="6" t="s">
        <v>53</v>
      </c>
      <c r="F108" s="19">
        <v>58</v>
      </c>
      <c r="G108" s="24">
        <v>1.1000000000000001</v>
      </c>
      <c r="H108" s="24">
        <v>0.16</v>
      </c>
      <c r="I108" s="31"/>
      <c r="J108" s="31"/>
      <c r="K108" s="35"/>
    </row>
    <row r="109" spans="2:11" x14ac:dyDescent="0.25">
      <c r="B109" s="8" t="s">
        <v>222</v>
      </c>
      <c r="C109" s="57" t="s">
        <v>223</v>
      </c>
      <c r="D109" s="54" t="s">
        <v>224</v>
      </c>
      <c r="E109" s="6" t="s">
        <v>75</v>
      </c>
      <c r="F109" s="19">
        <v>59</v>
      </c>
      <c r="G109" s="24">
        <v>1.07</v>
      </c>
      <c r="H109" s="24">
        <v>0.15</v>
      </c>
      <c r="I109" s="31"/>
      <c r="J109" s="31"/>
      <c r="K109" s="35"/>
    </row>
    <row r="110" spans="2:11" x14ac:dyDescent="0.25">
      <c r="B110" s="8" t="s">
        <v>403</v>
      </c>
      <c r="C110" s="57" t="s">
        <v>404</v>
      </c>
      <c r="D110" s="54" t="s">
        <v>405</v>
      </c>
      <c r="E110" s="6" t="s">
        <v>83</v>
      </c>
      <c r="F110" s="19">
        <v>329</v>
      </c>
      <c r="G110" s="24">
        <v>1.03</v>
      </c>
      <c r="H110" s="24">
        <v>0.15</v>
      </c>
      <c r="I110" s="31"/>
      <c r="J110" s="31"/>
      <c r="K110" s="35"/>
    </row>
    <row r="111" spans="2:11" x14ac:dyDescent="0.25">
      <c r="C111" s="58" t="s">
        <v>39</v>
      </c>
      <c r="D111" s="54"/>
      <c r="E111" s="6"/>
      <c r="F111" s="19"/>
      <c r="G111" s="25">
        <v>702.42</v>
      </c>
      <c r="H111" s="25">
        <v>99.61</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C150" s="59" t="s">
        <v>23</v>
      </c>
      <c r="D150" s="54"/>
      <c r="E150" s="6"/>
      <c r="F150" s="19"/>
      <c r="G150" s="24"/>
      <c r="H150" s="24"/>
      <c r="I150" s="31"/>
      <c r="J150" s="31"/>
      <c r="K150" s="35"/>
    </row>
    <row r="151" spans="1:54" x14ac:dyDescent="0.25">
      <c r="B151" s="8" t="s">
        <v>37</v>
      </c>
      <c r="C151" s="57" t="s">
        <v>38</v>
      </c>
      <c r="D151" s="54"/>
      <c r="E151" s="6"/>
      <c r="F151" s="19"/>
      <c r="G151" s="24">
        <v>0.13</v>
      </c>
      <c r="H151" s="24">
        <v>0.02</v>
      </c>
      <c r="I151" s="31"/>
      <c r="J151" s="31"/>
      <c r="K151" s="35"/>
    </row>
    <row r="152" spans="1:54" x14ac:dyDescent="0.25">
      <c r="C152" s="58" t="s">
        <v>39</v>
      </c>
      <c r="D152" s="54"/>
      <c r="E152" s="6"/>
      <c r="F152" s="19"/>
      <c r="G152" s="25">
        <v>0.13</v>
      </c>
      <c r="H152" s="25">
        <v>0.02</v>
      </c>
      <c r="I152" s="31"/>
      <c r="J152" s="31"/>
      <c r="K152" s="35"/>
    </row>
    <row r="153" spans="1:54" x14ac:dyDescent="0.25">
      <c r="C153" s="57"/>
      <c r="D153" s="54"/>
      <c r="E153" s="6"/>
      <c r="F153" s="19"/>
      <c r="G153" s="24"/>
      <c r="H153" s="24"/>
      <c r="I153" s="31"/>
      <c r="J153" s="31"/>
      <c r="K153" s="35"/>
    </row>
    <row r="154" spans="1:54" x14ac:dyDescent="0.25">
      <c r="A154" s="10"/>
      <c r="B154" s="28"/>
      <c r="C154" s="58" t="s">
        <v>24</v>
      </c>
      <c r="D154" s="54"/>
      <c r="E154" s="6"/>
      <c r="F154" s="19"/>
      <c r="G154" s="24"/>
      <c r="H154" s="24"/>
      <c r="I154" s="31"/>
      <c r="J154" s="31"/>
      <c r="K154" s="35"/>
    </row>
    <row r="155" spans="1:54" s="2" customFormat="1" ht="13.5" x14ac:dyDescent="0.25">
      <c r="A155" s="28"/>
      <c r="B155" s="28"/>
      <c r="C155" s="57" t="s">
        <v>4772</v>
      </c>
      <c r="D155" s="54"/>
      <c r="E155" s="6"/>
      <c r="F155" s="19"/>
      <c r="G155" s="24" t="s">
        <v>2</v>
      </c>
      <c r="H155" s="24" t="s">
        <v>2</v>
      </c>
      <c r="I155" s="31"/>
      <c r="J155" s="31"/>
      <c r="K155" s="35"/>
      <c r="L155" s="3"/>
      <c r="AI155" s="3"/>
      <c r="AV155" s="3"/>
      <c r="AX155" s="3"/>
      <c r="BB155" s="3"/>
    </row>
    <row r="156" spans="1:54" x14ac:dyDescent="0.25">
      <c r="B156" s="8"/>
      <c r="C156" s="57" t="s">
        <v>40</v>
      </c>
      <c r="D156" s="54"/>
      <c r="E156" s="6"/>
      <c r="F156" s="19"/>
      <c r="G156" s="24">
        <v>2.67</v>
      </c>
      <c r="H156" s="24">
        <v>0.37</v>
      </c>
      <c r="I156" s="31"/>
      <c r="J156" s="31"/>
      <c r="K156" s="35"/>
    </row>
    <row r="157" spans="1:54" x14ac:dyDescent="0.25">
      <c r="C157" s="58" t="s">
        <v>39</v>
      </c>
      <c r="D157" s="54"/>
      <c r="E157" s="6"/>
      <c r="F157" s="19"/>
      <c r="G157" s="25">
        <v>2.67</v>
      </c>
      <c r="H157" s="25">
        <v>0.37</v>
      </c>
      <c r="I157" s="31"/>
      <c r="J157" s="31"/>
      <c r="K157" s="35"/>
    </row>
    <row r="158" spans="1:54" x14ac:dyDescent="0.25">
      <c r="C158" s="57"/>
      <c r="D158" s="54"/>
      <c r="E158" s="6"/>
      <c r="F158" s="19"/>
      <c r="G158" s="24"/>
      <c r="H158" s="24"/>
      <c r="I158" s="31"/>
      <c r="J158" s="31"/>
      <c r="K158" s="35"/>
    </row>
    <row r="159" spans="1:54" x14ac:dyDescent="0.25">
      <c r="C159" s="60" t="s">
        <v>41</v>
      </c>
      <c r="D159" s="55"/>
      <c r="E159" s="5"/>
      <c r="F159" s="20"/>
      <c r="G159" s="26">
        <v>705.22</v>
      </c>
      <c r="H159" s="26">
        <v>100</v>
      </c>
      <c r="I159" s="32"/>
      <c r="J159" s="32"/>
      <c r="K159" s="36"/>
    </row>
    <row r="162" spans="3:11" x14ac:dyDescent="0.25">
      <c r="C162" s="1" t="s">
        <v>42</v>
      </c>
    </row>
    <row r="163" spans="3:11" x14ac:dyDescent="0.25">
      <c r="C163" s="37" t="s">
        <v>43</v>
      </c>
      <c r="D163" s="37"/>
      <c r="E163" s="37"/>
      <c r="F163" s="37"/>
      <c r="G163" s="37"/>
      <c r="H163" s="37"/>
      <c r="I163" s="37"/>
      <c r="J163" s="37"/>
      <c r="K163" s="37"/>
    </row>
    <row r="164" spans="3:11" x14ac:dyDescent="0.25">
      <c r="C164" s="2" t="s">
        <v>44</v>
      </c>
    </row>
    <row r="165" spans="3:11" x14ac:dyDescent="0.25">
      <c r="C165" s="2" t="s">
        <v>45</v>
      </c>
    </row>
    <row r="166" spans="3:11" x14ac:dyDescent="0.25">
      <c r="C166" s="2" t="s">
        <v>46</v>
      </c>
    </row>
    <row r="167" spans="3:11" x14ac:dyDescent="0.25">
      <c r="C167" s="2" t="s">
        <v>47</v>
      </c>
    </row>
    <row r="169" spans="3:11" x14ac:dyDescent="0.25">
      <c r="C169" s="85" t="s">
        <v>4843</v>
      </c>
      <c r="E169" s="85" t="s">
        <v>4844</v>
      </c>
      <c r="F169" s="86"/>
    </row>
    <row r="170" spans="3:11" x14ac:dyDescent="0.25">
      <c r="E170" s="2" t="s">
        <v>4868</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21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2549</v>
      </c>
      <c r="J2" s="38" t="s">
        <v>4586</v>
      </c>
    </row>
    <row r="3" spans="1:54" ht="16.5" x14ac:dyDescent="0.3">
      <c r="C3" s="1" t="s">
        <v>26</v>
      </c>
      <c r="D3" s="21" t="s">
        <v>2550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1716900</v>
      </c>
      <c r="G10" s="24">
        <v>16046.15</v>
      </c>
      <c r="H10" s="24">
        <v>6.92</v>
      </c>
      <c r="I10" s="31"/>
      <c r="J10" s="31"/>
      <c r="K10" s="35"/>
    </row>
    <row r="11" spans="1:54" x14ac:dyDescent="0.25">
      <c r="B11" s="8" t="s">
        <v>57</v>
      </c>
      <c r="C11" s="57" t="s">
        <v>58</v>
      </c>
      <c r="D11" s="54" t="s">
        <v>59</v>
      </c>
      <c r="E11" s="6" t="s">
        <v>60</v>
      </c>
      <c r="F11" s="19">
        <v>290700</v>
      </c>
      <c r="G11" s="24">
        <v>8203.41</v>
      </c>
      <c r="H11" s="24">
        <v>3.54</v>
      </c>
      <c r="I11" s="31"/>
      <c r="J11" s="31"/>
      <c r="K11" s="35"/>
    </row>
    <row r="12" spans="1:54" x14ac:dyDescent="0.25">
      <c r="B12" s="8" t="s">
        <v>203</v>
      </c>
      <c r="C12" s="57" t="s">
        <v>204</v>
      </c>
      <c r="D12" s="54" t="s">
        <v>205</v>
      </c>
      <c r="E12" s="6" t="s">
        <v>206</v>
      </c>
      <c r="F12" s="19">
        <v>252250</v>
      </c>
      <c r="G12" s="24">
        <v>6433.01</v>
      </c>
      <c r="H12" s="24">
        <v>2.78</v>
      </c>
      <c r="I12" s="31"/>
      <c r="J12" s="31"/>
      <c r="K12" s="35"/>
    </row>
    <row r="13" spans="1:54" x14ac:dyDescent="0.25">
      <c r="B13" s="8" t="s">
        <v>94</v>
      </c>
      <c r="C13" s="57" t="s">
        <v>95</v>
      </c>
      <c r="D13" s="54" t="s">
        <v>96</v>
      </c>
      <c r="E13" s="6" t="s">
        <v>83</v>
      </c>
      <c r="F13" s="19">
        <v>57900</v>
      </c>
      <c r="G13" s="24">
        <v>5667.86</v>
      </c>
      <c r="H13" s="24">
        <v>2.4500000000000002</v>
      </c>
      <c r="I13" s="31"/>
      <c r="J13" s="31"/>
      <c r="K13" s="35"/>
    </row>
    <row r="14" spans="1:54" x14ac:dyDescent="0.25">
      <c r="B14" s="8" t="s">
        <v>497</v>
      </c>
      <c r="C14" s="57" t="s">
        <v>498</v>
      </c>
      <c r="D14" s="54" t="s">
        <v>499</v>
      </c>
      <c r="E14" s="6" t="s">
        <v>304</v>
      </c>
      <c r="F14" s="19">
        <v>453960</v>
      </c>
      <c r="G14" s="24">
        <v>4847.84</v>
      </c>
      <c r="H14" s="24">
        <v>2.09</v>
      </c>
      <c r="I14" s="31"/>
      <c r="J14" s="31"/>
      <c r="K14" s="35"/>
    </row>
    <row r="15" spans="1:54" x14ac:dyDescent="0.25">
      <c r="B15" s="8" t="s">
        <v>68</v>
      </c>
      <c r="C15" s="57" t="s">
        <v>69</v>
      </c>
      <c r="D15" s="54" t="s">
        <v>70</v>
      </c>
      <c r="E15" s="6" t="s">
        <v>71</v>
      </c>
      <c r="F15" s="19">
        <v>170000</v>
      </c>
      <c r="G15" s="24">
        <v>4208.4399999999996</v>
      </c>
      <c r="H15" s="24">
        <v>1.82</v>
      </c>
      <c r="I15" s="31"/>
      <c r="J15" s="31"/>
      <c r="K15" s="35"/>
    </row>
    <row r="16" spans="1:54" x14ac:dyDescent="0.25">
      <c r="B16" s="8" t="s">
        <v>104</v>
      </c>
      <c r="C16" s="57" t="s">
        <v>105</v>
      </c>
      <c r="D16" s="54" t="s">
        <v>106</v>
      </c>
      <c r="E16" s="6" t="s">
        <v>64</v>
      </c>
      <c r="F16" s="19">
        <v>243100</v>
      </c>
      <c r="G16" s="24">
        <v>4136.1000000000004</v>
      </c>
      <c r="H16" s="24">
        <v>1.78</v>
      </c>
      <c r="I16" s="31"/>
      <c r="J16" s="31"/>
      <c r="K16" s="35"/>
    </row>
    <row r="17" spans="2:11" x14ac:dyDescent="0.25">
      <c r="B17" s="8" t="s">
        <v>130</v>
      </c>
      <c r="C17" s="57" t="s">
        <v>131</v>
      </c>
      <c r="D17" s="54" t="s">
        <v>132</v>
      </c>
      <c r="E17" s="6" t="s">
        <v>133</v>
      </c>
      <c r="F17" s="19">
        <v>171381</v>
      </c>
      <c r="G17" s="24">
        <v>3934.31</v>
      </c>
      <c r="H17" s="24">
        <v>1.7</v>
      </c>
      <c r="I17" s="31"/>
      <c r="J17" s="31"/>
      <c r="K17" s="35"/>
    </row>
    <row r="18" spans="2:11" x14ac:dyDescent="0.25">
      <c r="B18" s="8" t="s">
        <v>229</v>
      </c>
      <c r="C18" s="57" t="s">
        <v>230</v>
      </c>
      <c r="D18" s="54" t="s">
        <v>231</v>
      </c>
      <c r="E18" s="6" t="s">
        <v>232</v>
      </c>
      <c r="F18" s="19">
        <v>444800</v>
      </c>
      <c r="G18" s="24">
        <v>3908.68</v>
      </c>
      <c r="H18" s="24">
        <v>1.69</v>
      </c>
      <c r="I18" s="31"/>
      <c r="J18" s="31"/>
      <c r="K18" s="35"/>
    </row>
    <row r="19" spans="2:11" x14ac:dyDescent="0.25">
      <c r="B19" s="8" t="s">
        <v>119</v>
      </c>
      <c r="C19" s="57" t="s">
        <v>120</v>
      </c>
      <c r="D19" s="54" t="s">
        <v>121</v>
      </c>
      <c r="E19" s="6" t="s">
        <v>64</v>
      </c>
      <c r="F19" s="19">
        <v>200000</v>
      </c>
      <c r="G19" s="24">
        <v>3693.1</v>
      </c>
      <c r="H19" s="24">
        <v>1.59</v>
      </c>
      <c r="I19" s="31"/>
      <c r="J19" s="31"/>
      <c r="K19" s="35"/>
    </row>
    <row r="20" spans="2:11" x14ac:dyDescent="0.25">
      <c r="B20" s="8" t="s">
        <v>974</v>
      </c>
      <c r="C20" s="57" t="s">
        <v>975</v>
      </c>
      <c r="D20" s="54" t="s">
        <v>976</v>
      </c>
      <c r="E20" s="6" t="s">
        <v>562</v>
      </c>
      <c r="F20" s="19">
        <v>475200</v>
      </c>
      <c r="G20" s="24">
        <v>3512.92</v>
      </c>
      <c r="H20" s="24">
        <v>1.52</v>
      </c>
      <c r="I20" s="31"/>
      <c r="J20" s="31"/>
      <c r="K20" s="35"/>
    </row>
    <row r="21" spans="2:11" x14ac:dyDescent="0.25">
      <c r="B21" s="8" t="s">
        <v>1906</v>
      </c>
      <c r="C21" s="57" t="s">
        <v>1907</v>
      </c>
      <c r="D21" s="54" t="s">
        <v>1908</v>
      </c>
      <c r="E21" s="6" t="s">
        <v>79</v>
      </c>
      <c r="F21" s="19">
        <v>3727500</v>
      </c>
      <c r="G21" s="24">
        <v>3267.15</v>
      </c>
      <c r="H21" s="24">
        <v>1.41</v>
      </c>
      <c r="I21" s="31"/>
      <c r="J21" s="31"/>
      <c r="K21" s="35"/>
    </row>
    <row r="22" spans="2:11" x14ac:dyDescent="0.25">
      <c r="B22" s="8" t="s">
        <v>275</v>
      </c>
      <c r="C22" s="57" t="s">
        <v>276</v>
      </c>
      <c r="D22" s="54" t="s">
        <v>277</v>
      </c>
      <c r="E22" s="6" t="s">
        <v>179</v>
      </c>
      <c r="F22" s="19">
        <v>490000</v>
      </c>
      <c r="G22" s="24">
        <v>3242.82</v>
      </c>
      <c r="H22" s="24">
        <v>1.4</v>
      </c>
      <c r="I22" s="31"/>
      <c r="J22" s="31"/>
      <c r="K22" s="35"/>
    </row>
    <row r="23" spans="2:11" x14ac:dyDescent="0.25">
      <c r="B23" s="8" t="s">
        <v>524</v>
      </c>
      <c r="C23" s="57" t="s">
        <v>525</v>
      </c>
      <c r="D23" s="54" t="s">
        <v>526</v>
      </c>
      <c r="E23" s="6" t="s">
        <v>60</v>
      </c>
      <c r="F23" s="19">
        <v>45000</v>
      </c>
      <c r="G23" s="24">
        <v>3222.27</v>
      </c>
      <c r="H23" s="24">
        <v>1.39</v>
      </c>
      <c r="I23" s="31"/>
      <c r="J23" s="31"/>
      <c r="K23" s="35"/>
    </row>
    <row r="24" spans="2:11" x14ac:dyDescent="0.25">
      <c r="B24" s="8" t="s">
        <v>766</v>
      </c>
      <c r="C24" s="57" t="s">
        <v>767</v>
      </c>
      <c r="D24" s="54" t="s">
        <v>768</v>
      </c>
      <c r="E24" s="6" t="s">
        <v>118</v>
      </c>
      <c r="F24" s="19">
        <v>398105</v>
      </c>
      <c r="G24" s="24">
        <v>3212.51</v>
      </c>
      <c r="H24" s="24">
        <v>1.39</v>
      </c>
      <c r="I24" s="31"/>
      <c r="J24" s="31"/>
      <c r="K24" s="35"/>
    </row>
    <row r="25" spans="2:11" x14ac:dyDescent="0.25">
      <c r="B25" s="8" t="s">
        <v>2008</v>
      </c>
      <c r="C25" s="57" t="s">
        <v>2009</v>
      </c>
      <c r="D25" s="54" t="s">
        <v>2010</v>
      </c>
      <c r="E25" s="6" t="s">
        <v>60</v>
      </c>
      <c r="F25" s="19">
        <v>2364860</v>
      </c>
      <c r="G25" s="24">
        <v>3019.93</v>
      </c>
      <c r="H25" s="24">
        <v>1.3</v>
      </c>
      <c r="I25" s="31"/>
      <c r="J25" s="31"/>
      <c r="K25" s="35"/>
    </row>
    <row r="26" spans="2:11" x14ac:dyDescent="0.25">
      <c r="B26" s="8" t="s">
        <v>1826</v>
      </c>
      <c r="C26" s="57" t="s">
        <v>1827</v>
      </c>
      <c r="D26" s="54" t="s">
        <v>1828</v>
      </c>
      <c r="E26" s="6" t="s">
        <v>433</v>
      </c>
      <c r="F26" s="19">
        <v>4603432</v>
      </c>
      <c r="G26" s="24">
        <v>2909.37</v>
      </c>
      <c r="H26" s="24">
        <v>1.26</v>
      </c>
      <c r="I26" s="31"/>
      <c r="J26" s="31"/>
      <c r="K26" s="35"/>
    </row>
    <row r="27" spans="2:11" x14ac:dyDescent="0.25">
      <c r="B27" s="8" t="s">
        <v>269</v>
      </c>
      <c r="C27" s="57" t="s">
        <v>270</v>
      </c>
      <c r="D27" s="54" t="s">
        <v>271</v>
      </c>
      <c r="E27" s="6" t="s">
        <v>71</v>
      </c>
      <c r="F27" s="19">
        <v>220000</v>
      </c>
      <c r="G27" s="24">
        <v>2819.08</v>
      </c>
      <c r="H27" s="24">
        <v>1.22</v>
      </c>
      <c r="I27" s="31"/>
      <c r="J27" s="31"/>
      <c r="K27" s="35"/>
    </row>
    <row r="28" spans="2:11" x14ac:dyDescent="0.25">
      <c r="B28" s="8" t="s">
        <v>282</v>
      </c>
      <c r="C28" s="57" t="s">
        <v>283</v>
      </c>
      <c r="D28" s="54" t="s">
        <v>284</v>
      </c>
      <c r="E28" s="6" t="s">
        <v>179</v>
      </c>
      <c r="F28" s="19">
        <v>739635</v>
      </c>
      <c r="G28" s="24">
        <v>2818.38</v>
      </c>
      <c r="H28" s="24">
        <v>1.22</v>
      </c>
      <c r="I28" s="31"/>
      <c r="J28" s="31"/>
      <c r="K28" s="35"/>
    </row>
    <row r="29" spans="2:11" x14ac:dyDescent="0.25">
      <c r="B29" s="8" t="s">
        <v>890</v>
      </c>
      <c r="C29" s="57" t="s">
        <v>891</v>
      </c>
      <c r="D29" s="54" t="s">
        <v>892</v>
      </c>
      <c r="E29" s="6" t="s">
        <v>110</v>
      </c>
      <c r="F29" s="19">
        <v>414111</v>
      </c>
      <c r="G29" s="24">
        <v>2752.18</v>
      </c>
      <c r="H29" s="24">
        <v>1.19</v>
      </c>
      <c r="I29" s="31"/>
      <c r="J29" s="31"/>
      <c r="K29" s="35"/>
    </row>
    <row r="30" spans="2:11" x14ac:dyDescent="0.25">
      <c r="B30" s="8" t="s">
        <v>87</v>
      </c>
      <c r="C30" s="57" t="s">
        <v>88</v>
      </c>
      <c r="D30" s="54" t="s">
        <v>89</v>
      </c>
      <c r="E30" s="6" t="s">
        <v>83</v>
      </c>
      <c r="F30" s="19">
        <v>200000</v>
      </c>
      <c r="G30" s="24">
        <v>2651.3</v>
      </c>
      <c r="H30" s="24">
        <v>1.1399999999999999</v>
      </c>
      <c r="I30" s="31"/>
      <c r="J30" s="31"/>
      <c r="K30" s="35"/>
    </row>
    <row r="31" spans="2:11" x14ac:dyDescent="0.25">
      <c r="B31" s="8" t="s">
        <v>494</v>
      </c>
      <c r="C31" s="57" t="s">
        <v>495</v>
      </c>
      <c r="D31" s="54" t="s">
        <v>496</v>
      </c>
      <c r="E31" s="6" t="s">
        <v>242</v>
      </c>
      <c r="F31" s="19">
        <v>18500</v>
      </c>
      <c r="G31" s="24">
        <v>2650.02</v>
      </c>
      <c r="H31" s="24">
        <v>1.1399999999999999</v>
      </c>
      <c r="I31" s="31"/>
      <c r="J31" s="31"/>
      <c r="K31" s="35"/>
    </row>
    <row r="32" spans="2:11" x14ac:dyDescent="0.25">
      <c r="B32" s="8" t="s">
        <v>138</v>
      </c>
      <c r="C32" s="57" t="s">
        <v>139</v>
      </c>
      <c r="D32" s="54" t="s">
        <v>140</v>
      </c>
      <c r="E32" s="6" t="s">
        <v>100</v>
      </c>
      <c r="F32" s="19">
        <v>76601</v>
      </c>
      <c r="G32" s="24">
        <v>2622.47</v>
      </c>
      <c r="H32" s="24">
        <v>1.1299999999999999</v>
      </c>
      <c r="I32" s="31"/>
      <c r="J32" s="31"/>
      <c r="K32" s="35"/>
    </row>
    <row r="33" spans="2:11" x14ac:dyDescent="0.25">
      <c r="B33" s="8" t="s">
        <v>1006</v>
      </c>
      <c r="C33" s="57" t="s">
        <v>1007</v>
      </c>
      <c r="D33" s="54" t="s">
        <v>1008</v>
      </c>
      <c r="E33" s="6" t="s">
        <v>110</v>
      </c>
      <c r="F33" s="19">
        <v>530000</v>
      </c>
      <c r="G33" s="24">
        <v>2560.4299999999998</v>
      </c>
      <c r="H33" s="24">
        <v>1.1000000000000001</v>
      </c>
      <c r="I33" s="31"/>
      <c r="J33" s="31"/>
      <c r="K33" s="35"/>
    </row>
    <row r="34" spans="2:11" x14ac:dyDescent="0.25">
      <c r="B34" s="8" t="s">
        <v>1524</v>
      </c>
      <c r="C34" s="57" t="s">
        <v>1525</v>
      </c>
      <c r="D34" s="54" t="s">
        <v>1526</v>
      </c>
      <c r="E34" s="6" t="s">
        <v>100</v>
      </c>
      <c r="F34" s="19">
        <v>1395107</v>
      </c>
      <c r="G34" s="24">
        <v>2452.6</v>
      </c>
      <c r="H34" s="24">
        <v>1.06</v>
      </c>
      <c r="I34" s="31"/>
      <c r="J34" s="31"/>
      <c r="K34" s="35"/>
    </row>
    <row r="35" spans="2:11" x14ac:dyDescent="0.25">
      <c r="B35" s="8" t="s">
        <v>246</v>
      </c>
      <c r="C35" s="57" t="s">
        <v>247</v>
      </c>
      <c r="D35" s="54" t="s">
        <v>248</v>
      </c>
      <c r="E35" s="6" t="s">
        <v>125</v>
      </c>
      <c r="F35" s="19">
        <v>20000</v>
      </c>
      <c r="G35" s="24">
        <v>2432.4899999999998</v>
      </c>
      <c r="H35" s="24">
        <v>1.05</v>
      </c>
      <c r="I35" s="31"/>
      <c r="J35" s="31"/>
      <c r="K35" s="35"/>
    </row>
    <row r="36" spans="2:11" x14ac:dyDescent="0.25">
      <c r="B36" s="8" t="s">
        <v>301</v>
      </c>
      <c r="C36" s="57" t="s">
        <v>302</v>
      </c>
      <c r="D36" s="54" t="s">
        <v>303</v>
      </c>
      <c r="E36" s="6" t="s">
        <v>304</v>
      </c>
      <c r="F36" s="19">
        <v>150000</v>
      </c>
      <c r="G36" s="24">
        <v>2420.6999999999998</v>
      </c>
      <c r="H36" s="24">
        <v>1.04</v>
      </c>
      <c r="I36" s="31"/>
      <c r="J36" s="31"/>
      <c r="K36" s="35"/>
    </row>
    <row r="37" spans="2:11" x14ac:dyDescent="0.25">
      <c r="B37" s="8" t="s">
        <v>210</v>
      </c>
      <c r="C37" s="57" t="s">
        <v>211</v>
      </c>
      <c r="D37" s="54" t="s">
        <v>212</v>
      </c>
      <c r="E37" s="6" t="s">
        <v>60</v>
      </c>
      <c r="F37" s="19">
        <v>192500</v>
      </c>
      <c r="G37" s="24">
        <v>2386.33</v>
      </c>
      <c r="H37" s="24">
        <v>1.03</v>
      </c>
      <c r="I37" s="31"/>
      <c r="J37" s="31"/>
      <c r="K37" s="35"/>
    </row>
    <row r="38" spans="2:11" x14ac:dyDescent="0.25">
      <c r="B38" s="8" t="s">
        <v>763</v>
      </c>
      <c r="C38" s="57" t="s">
        <v>764</v>
      </c>
      <c r="D38" s="54" t="s">
        <v>765</v>
      </c>
      <c r="E38" s="6" t="s">
        <v>148</v>
      </c>
      <c r="F38" s="19">
        <v>546185</v>
      </c>
      <c r="G38" s="24">
        <v>2343.6799999999998</v>
      </c>
      <c r="H38" s="24">
        <v>1.01</v>
      </c>
      <c r="I38" s="31"/>
      <c r="J38" s="31"/>
      <c r="K38" s="35"/>
    </row>
    <row r="39" spans="2:11" x14ac:dyDescent="0.25">
      <c r="B39" s="8" t="s">
        <v>342</v>
      </c>
      <c r="C39" s="57" t="s">
        <v>343</v>
      </c>
      <c r="D39" s="54" t="s">
        <v>344</v>
      </c>
      <c r="E39" s="6" t="s">
        <v>79</v>
      </c>
      <c r="F39" s="19">
        <v>573476</v>
      </c>
      <c r="G39" s="24">
        <v>2332.61</v>
      </c>
      <c r="H39" s="24">
        <v>1.01</v>
      </c>
      <c r="I39" s="31"/>
      <c r="J39" s="31"/>
      <c r="K39" s="35"/>
    </row>
    <row r="40" spans="2:11" x14ac:dyDescent="0.25">
      <c r="B40" s="8" t="s">
        <v>772</v>
      </c>
      <c r="C40" s="57" t="s">
        <v>773</v>
      </c>
      <c r="D40" s="54" t="s">
        <v>774</v>
      </c>
      <c r="E40" s="6" t="s">
        <v>152</v>
      </c>
      <c r="F40" s="19">
        <v>204606</v>
      </c>
      <c r="G40" s="24">
        <v>2326.17</v>
      </c>
      <c r="H40" s="24">
        <v>1</v>
      </c>
      <c r="I40" s="31"/>
      <c r="J40" s="31"/>
      <c r="K40" s="35"/>
    </row>
    <row r="41" spans="2:11" x14ac:dyDescent="0.25">
      <c r="B41" s="8" t="s">
        <v>84</v>
      </c>
      <c r="C41" s="57" t="s">
        <v>85</v>
      </c>
      <c r="D41" s="54" t="s">
        <v>86</v>
      </c>
      <c r="E41" s="6" t="s">
        <v>64</v>
      </c>
      <c r="F41" s="19">
        <v>400000</v>
      </c>
      <c r="G41" s="24">
        <v>2291.4</v>
      </c>
      <c r="H41" s="24">
        <v>0.99</v>
      </c>
      <c r="I41" s="31"/>
      <c r="J41" s="31"/>
      <c r="K41" s="35"/>
    </row>
    <row r="42" spans="2:11" x14ac:dyDescent="0.25">
      <c r="B42" s="8" t="s">
        <v>311</v>
      </c>
      <c r="C42" s="57" t="s">
        <v>312</v>
      </c>
      <c r="D42" s="54" t="s">
        <v>313</v>
      </c>
      <c r="E42" s="6" t="s">
        <v>110</v>
      </c>
      <c r="F42" s="19">
        <v>206158</v>
      </c>
      <c r="G42" s="24">
        <v>2227.9499999999998</v>
      </c>
      <c r="H42" s="24">
        <v>0.96</v>
      </c>
      <c r="I42" s="31"/>
      <c r="J42" s="31"/>
      <c r="K42" s="35"/>
    </row>
    <row r="43" spans="2:11" x14ac:dyDescent="0.25">
      <c r="B43" s="8" t="s">
        <v>1904</v>
      </c>
      <c r="C43" s="57" t="s">
        <v>604</v>
      </c>
      <c r="D43" s="54" t="s">
        <v>1905</v>
      </c>
      <c r="E43" s="6" t="s">
        <v>60</v>
      </c>
      <c r="F43" s="19">
        <v>1344000</v>
      </c>
      <c r="G43" s="24">
        <v>2212.9</v>
      </c>
      <c r="H43" s="24">
        <v>0.96</v>
      </c>
      <c r="I43" s="31"/>
      <c r="J43" s="31"/>
      <c r="K43" s="35"/>
    </row>
    <row r="44" spans="2:11" x14ac:dyDescent="0.25">
      <c r="B44" s="8" t="s">
        <v>169</v>
      </c>
      <c r="C44" s="57" t="s">
        <v>170</v>
      </c>
      <c r="D44" s="54" t="s">
        <v>171</v>
      </c>
      <c r="E44" s="6" t="s">
        <v>172</v>
      </c>
      <c r="F44" s="19">
        <v>150000</v>
      </c>
      <c r="G44" s="24">
        <v>2060.1799999999998</v>
      </c>
      <c r="H44" s="24">
        <v>0.89</v>
      </c>
      <c r="I44" s="31"/>
      <c r="J44" s="31"/>
      <c r="K44" s="35"/>
    </row>
    <row r="45" spans="2:11" x14ac:dyDescent="0.25">
      <c r="B45" s="8" t="s">
        <v>421</v>
      </c>
      <c r="C45" s="57" t="s">
        <v>422</v>
      </c>
      <c r="D45" s="54" t="s">
        <v>423</v>
      </c>
      <c r="E45" s="6" t="s">
        <v>162</v>
      </c>
      <c r="F45" s="19">
        <v>389400</v>
      </c>
      <c r="G45" s="24">
        <v>1910.2</v>
      </c>
      <c r="H45" s="24">
        <v>0.82</v>
      </c>
      <c r="I45" s="31"/>
      <c r="J45" s="31"/>
      <c r="K45" s="35"/>
    </row>
    <row r="46" spans="2:11" x14ac:dyDescent="0.25">
      <c r="B46" s="8" t="s">
        <v>122</v>
      </c>
      <c r="C46" s="57" t="s">
        <v>123</v>
      </c>
      <c r="D46" s="54" t="s">
        <v>124</v>
      </c>
      <c r="E46" s="6" t="s">
        <v>125</v>
      </c>
      <c r="F46" s="19">
        <v>370000</v>
      </c>
      <c r="G46" s="24">
        <v>1908.65</v>
      </c>
      <c r="H46" s="24">
        <v>0.82</v>
      </c>
      <c r="I46" s="31"/>
      <c r="J46" s="31"/>
      <c r="K46" s="35"/>
    </row>
    <row r="47" spans="2:11" x14ac:dyDescent="0.25">
      <c r="B47" s="8" t="s">
        <v>305</v>
      </c>
      <c r="C47" s="57" t="s">
        <v>306</v>
      </c>
      <c r="D47" s="54" t="s">
        <v>307</v>
      </c>
      <c r="E47" s="6" t="s">
        <v>64</v>
      </c>
      <c r="F47" s="19">
        <v>1000000</v>
      </c>
      <c r="G47" s="24">
        <v>1903.5</v>
      </c>
      <c r="H47" s="24">
        <v>0.82</v>
      </c>
      <c r="I47" s="31"/>
      <c r="J47" s="31"/>
      <c r="K47" s="35"/>
    </row>
    <row r="48" spans="2:11" x14ac:dyDescent="0.25">
      <c r="B48" s="8" t="s">
        <v>787</v>
      </c>
      <c r="C48" s="57" t="s">
        <v>788</v>
      </c>
      <c r="D48" s="54" t="s">
        <v>789</v>
      </c>
      <c r="E48" s="6" t="s">
        <v>114</v>
      </c>
      <c r="F48" s="19">
        <v>635000</v>
      </c>
      <c r="G48" s="24">
        <v>1793.88</v>
      </c>
      <c r="H48" s="24">
        <v>0.77</v>
      </c>
      <c r="I48" s="31"/>
      <c r="J48" s="31"/>
      <c r="K48" s="35"/>
    </row>
    <row r="49" spans="2:11" x14ac:dyDescent="0.25">
      <c r="B49" s="8" t="s">
        <v>412</v>
      </c>
      <c r="C49" s="57" t="s">
        <v>413</v>
      </c>
      <c r="D49" s="54" t="s">
        <v>414</v>
      </c>
      <c r="E49" s="6" t="s">
        <v>83</v>
      </c>
      <c r="F49" s="19">
        <v>299250</v>
      </c>
      <c r="G49" s="24">
        <v>1782.18</v>
      </c>
      <c r="H49" s="24">
        <v>0.77</v>
      </c>
      <c r="I49" s="31"/>
      <c r="J49" s="31"/>
      <c r="K49" s="35"/>
    </row>
    <row r="50" spans="2:11" x14ac:dyDescent="0.25">
      <c r="B50" s="8" t="s">
        <v>278</v>
      </c>
      <c r="C50" s="57" t="s">
        <v>279</v>
      </c>
      <c r="D50" s="54" t="s">
        <v>280</v>
      </c>
      <c r="E50" s="6" t="s">
        <v>281</v>
      </c>
      <c r="F50" s="19">
        <v>243172</v>
      </c>
      <c r="G50" s="24">
        <v>1583.54</v>
      </c>
      <c r="H50" s="24">
        <v>0.68</v>
      </c>
      <c r="I50" s="31"/>
      <c r="J50" s="31"/>
      <c r="K50" s="35"/>
    </row>
    <row r="51" spans="2:11" x14ac:dyDescent="0.25">
      <c r="B51" s="8" t="s">
        <v>236</v>
      </c>
      <c r="C51" s="57" t="s">
        <v>237</v>
      </c>
      <c r="D51" s="54" t="s">
        <v>238</v>
      </c>
      <c r="E51" s="6" t="s">
        <v>125</v>
      </c>
      <c r="F51" s="19">
        <v>260000</v>
      </c>
      <c r="G51" s="24">
        <v>1512.68</v>
      </c>
      <c r="H51" s="24">
        <v>0.65</v>
      </c>
      <c r="I51" s="31"/>
      <c r="J51" s="31"/>
      <c r="K51" s="35"/>
    </row>
    <row r="52" spans="2:11" x14ac:dyDescent="0.25">
      <c r="B52" s="8" t="s">
        <v>415</v>
      </c>
      <c r="C52" s="57" t="s">
        <v>416</v>
      </c>
      <c r="D52" s="54" t="s">
        <v>417</v>
      </c>
      <c r="E52" s="6" t="s">
        <v>191</v>
      </c>
      <c r="F52" s="19">
        <v>1325500</v>
      </c>
      <c r="G52" s="24">
        <v>1484.56</v>
      </c>
      <c r="H52" s="24">
        <v>0.64</v>
      </c>
      <c r="I52" s="31"/>
      <c r="J52" s="31"/>
      <c r="K52" s="35"/>
    </row>
    <row r="53" spans="2:11" x14ac:dyDescent="0.25">
      <c r="B53" s="8" t="s">
        <v>285</v>
      </c>
      <c r="C53" s="57" t="s">
        <v>286</v>
      </c>
      <c r="D53" s="54" t="s">
        <v>287</v>
      </c>
      <c r="E53" s="6" t="s">
        <v>114</v>
      </c>
      <c r="F53" s="19">
        <v>150000</v>
      </c>
      <c r="G53" s="24">
        <v>1363.5</v>
      </c>
      <c r="H53" s="24">
        <v>0.59</v>
      </c>
      <c r="I53" s="31"/>
      <c r="J53" s="31"/>
      <c r="K53" s="35"/>
    </row>
    <row r="54" spans="2:11" x14ac:dyDescent="0.25">
      <c r="B54" s="8" t="s">
        <v>156</v>
      </c>
      <c r="C54" s="57" t="s">
        <v>157</v>
      </c>
      <c r="D54" s="54" t="s">
        <v>158</v>
      </c>
      <c r="E54" s="6" t="s">
        <v>129</v>
      </c>
      <c r="F54" s="19">
        <v>130000</v>
      </c>
      <c r="G54" s="24">
        <v>1319.44</v>
      </c>
      <c r="H54" s="24">
        <v>0.56999999999999995</v>
      </c>
      <c r="I54" s="31"/>
      <c r="J54" s="31"/>
      <c r="K54" s="35"/>
    </row>
    <row r="55" spans="2:11" x14ac:dyDescent="0.25">
      <c r="B55" s="8" t="s">
        <v>2485</v>
      </c>
      <c r="C55" s="57" t="s">
        <v>2486</v>
      </c>
      <c r="D55" s="54" t="s">
        <v>2487</v>
      </c>
      <c r="E55" s="6" t="s">
        <v>64</v>
      </c>
      <c r="F55" s="19">
        <v>1052961</v>
      </c>
      <c r="G55" s="24">
        <v>1312.52</v>
      </c>
      <c r="H55" s="24">
        <v>0.56999999999999995</v>
      </c>
      <c r="I55" s="31"/>
      <c r="J55" s="31"/>
      <c r="K55" s="35"/>
    </row>
    <row r="56" spans="2:11" x14ac:dyDescent="0.25">
      <c r="B56" s="8" t="s">
        <v>994</v>
      </c>
      <c r="C56" s="57" t="s">
        <v>995</v>
      </c>
      <c r="D56" s="54" t="s">
        <v>996</v>
      </c>
      <c r="E56" s="6" t="s">
        <v>304</v>
      </c>
      <c r="F56" s="19">
        <v>243907</v>
      </c>
      <c r="G56" s="24">
        <v>1307.95</v>
      </c>
      <c r="H56" s="24">
        <v>0.56000000000000005</v>
      </c>
      <c r="I56" s="31"/>
      <c r="J56" s="31"/>
      <c r="K56" s="35"/>
    </row>
    <row r="57" spans="2:11" x14ac:dyDescent="0.25">
      <c r="B57" s="8" t="s">
        <v>489</v>
      </c>
      <c r="C57" s="57" t="s">
        <v>490</v>
      </c>
      <c r="D57" s="54" t="s">
        <v>491</v>
      </c>
      <c r="E57" s="6" t="s">
        <v>75</v>
      </c>
      <c r="F57" s="19">
        <v>293400</v>
      </c>
      <c r="G57" s="24">
        <v>1249.5899999999999</v>
      </c>
      <c r="H57" s="24">
        <v>0.54</v>
      </c>
      <c r="I57" s="31"/>
      <c r="J57" s="31"/>
      <c r="K57" s="35"/>
    </row>
    <row r="58" spans="2:11" x14ac:dyDescent="0.25">
      <c r="B58" s="8" t="s">
        <v>163</v>
      </c>
      <c r="C58" s="57" t="s">
        <v>164</v>
      </c>
      <c r="D58" s="54" t="s">
        <v>165</v>
      </c>
      <c r="E58" s="6" t="s">
        <v>53</v>
      </c>
      <c r="F58" s="19">
        <v>108000</v>
      </c>
      <c r="G58" s="24">
        <v>1221.32</v>
      </c>
      <c r="H58" s="24">
        <v>0.53</v>
      </c>
      <c r="I58" s="31"/>
      <c r="J58" s="31"/>
      <c r="K58" s="35"/>
    </row>
    <row r="59" spans="2:11" x14ac:dyDescent="0.25">
      <c r="B59" s="8" t="s">
        <v>1894</v>
      </c>
      <c r="C59" s="57" t="s">
        <v>1895</v>
      </c>
      <c r="D59" s="54" t="s">
        <v>1896</v>
      </c>
      <c r="E59" s="6" t="s">
        <v>1897</v>
      </c>
      <c r="F59" s="19">
        <v>723900</v>
      </c>
      <c r="G59" s="24">
        <v>910.3</v>
      </c>
      <c r="H59" s="24">
        <v>0.39</v>
      </c>
      <c r="I59" s="31"/>
      <c r="J59" s="31"/>
      <c r="K59" s="35"/>
    </row>
    <row r="60" spans="2:11" x14ac:dyDescent="0.25">
      <c r="B60" s="8" t="s">
        <v>902</v>
      </c>
      <c r="C60" s="57" t="s">
        <v>903</v>
      </c>
      <c r="D60" s="54" t="s">
        <v>904</v>
      </c>
      <c r="E60" s="6" t="s">
        <v>60</v>
      </c>
      <c r="F60" s="19">
        <v>648000</v>
      </c>
      <c r="G60" s="24">
        <v>857.63</v>
      </c>
      <c r="H60" s="24">
        <v>0.37</v>
      </c>
      <c r="I60" s="31"/>
      <c r="J60" s="31"/>
      <c r="K60" s="35"/>
    </row>
    <row r="61" spans="2:11" x14ac:dyDescent="0.25">
      <c r="B61" s="8" t="s">
        <v>249</v>
      </c>
      <c r="C61" s="57" t="s">
        <v>250</v>
      </c>
      <c r="D61" s="54" t="s">
        <v>251</v>
      </c>
      <c r="E61" s="6" t="s">
        <v>252</v>
      </c>
      <c r="F61" s="19">
        <v>450000</v>
      </c>
      <c r="G61" s="24">
        <v>753.3</v>
      </c>
      <c r="H61" s="24">
        <v>0.33</v>
      </c>
      <c r="I61" s="31"/>
      <c r="J61" s="31"/>
      <c r="K61" s="35"/>
    </row>
    <row r="62" spans="2:11" x14ac:dyDescent="0.25">
      <c r="B62" s="8" t="s">
        <v>314</v>
      </c>
      <c r="C62" s="57" t="s">
        <v>315</v>
      </c>
      <c r="D62" s="54" t="s">
        <v>316</v>
      </c>
      <c r="E62" s="6" t="s">
        <v>114</v>
      </c>
      <c r="F62" s="19">
        <v>53372</v>
      </c>
      <c r="G62" s="24">
        <v>646.41</v>
      </c>
      <c r="H62" s="24">
        <v>0.28000000000000003</v>
      </c>
      <c r="I62" s="31"/>
      <c r="J62" s="31"/>
      <c r="K62" s="35"/>
    </row>
    <row r="63" spans="2:11" x14ac:dyDescent="0.25">
      <c r="B63" s="8" t="s">
        <v>1921</v>
      </c>
      <c r="C63" s="57" t="s">
        <v>1922</v>
      </c>
      <c r="D63" s="54" t="s">
        <v>1923</v>
      </c>
      <c r="E63" s="6" t="s">
        <v>60</v>
      </c>
      <c r="F63" s="19">
        <v>66750</v>
      </c>
      <c r="G63" s="24">
        <v>628.99</v>
      </c>
      <c r="H63" s="24">
        <v>0.27</v>
      </c>
      <c r="I63" s="31"/>
      <c r="J63" s="31"/>
      <c r="K63" s="35"/>
    </row>
    <row r="64" spans="2:11" x14ac:dyDescent="0.25">
      <c r="B64" s="8" t="s">
        <v>2017</v>
      </c>
      <c r="C64" s="57" t="s">
        <v>2018</v>
      </c>
      <c r="D64" s="54" t="s">
        <v>2019</v>
      </c>
      <c r="E64" s="6" t="s">
        <v>242</v>
      </c>
      <c r="F64" s="19">
        <v>91250</v>
      </c>
      <c r="G64" s="24">
        <v>522.82000000000005</v>
      </c>
      <c r="H64" s="24">
        <v>0.23</v>
      </c>
      <c r="I64" s="31"/>
      <c r="J64" s="31"/>
      <c r="K64" s="35"/>
    </row>
    <row r="65" spans="2:11" x14ac:dyDescent="0.25">
      <c r="B65" s="8" t="s">
        <v>166</v>
      </c>
      <c r="C65" s="57" t="s">
        <v>167</v>
      </c>
      <c r="D65" s="54" t="s">
        <v>168</v>
      </c>
      <c r="E65" s="6" t="s">
        <v>114</v>
      </c>
      <c r="F65" s="19">
        <v>13800</v>
      </c>
      <c r="G65" s="24">
        <v>463.96</v>
      </c>
      <c r="H65" s="24">
        <v>0.2</v>
      </c>
      <c r="I65" s="31"/>
      <c r="J65" s="31"/>
      <c r="K65" s="35"/>
    </row>
    <row r="66" spans="2:11" x14ac:dyDescent="0.25">
      <c r="B66" s="8" t="s">
        <v>265</v>
      </c>
      <c r="C66" s="57" t="s">
        <v>266</v>
      </c>
      <c r="D66" s="54" t="s">
        <v>267</v>
      </c>
      <c r="E66" s="6" t="s">
        <v>268</v>
      </c>
      <c r="F66" s="19">
        <v>46511</v>
      </c>
      <c r="G66" s="24">
        <v>451.81</v>
      </c>
      <c r="H66" s="24">
        <v>0.19</v>
      </c>
      <c r="I66" s="31"/>
      <c r="J66" s="31"/>
      <c r="K66" s="35"/>
    </row>
    <row r="67" spans="2:11" x14ac:dyDescent="0.25">
      <c r="B67" s="8" t="s">
        <v>333</v>
      </c>
      <c r="C67" s="57" t="s">
        <v>334</v>
      </c>
      <c r="D67" s="54" t="s">
        <v>335</v>
      </c>
      <c r="E67" s="6" t="s">
        <v>53</v>
      </c>
      <c r="F67" s="19">
        <v>35000</v>
      </c>
      <c r="G67" s="24">
        <v>415.78</v>
      </c>
      <c r="H67" s="24">
        <v>0.18</v>
      </c>
      <c r="I67" s="31"/>
      <c r="J67" s="31"/>
      <c r="K67" s="35"/>
    </row>
    <row r="68" spans="2:11" x14ac:dyDescent="0.25">
      <c r="B68" s="8" t="s">
        <v>90</v>
      </c>
      <c r="C68" s="57" t="s">
        <v>91</v>
      </c>
      <c r="D68" s="54" t="s">
        <v>92</v>
      </c>
      <c r="E68" s="6" t="s">
        <v>93</v>
      </c>
      <c r="F68" s="19">
        <v>15000</v>
      </c>
      <c r="G68" s="24">
        <v>401.72</v>
      </c>
      <c r="H68" s="24">
        <v>0.17</v>
      </c>
      <c r="I68" s="31"/>
      <c r="J68" s="31"/>
      <c r="K68" s="35"/>
    </row>
    <row r="69" spans="2:11" x14ac:dyDescent="0.25">
      <c r="B69" s="8" t="s">
        <v>2048</v>
      </c>
      <c r="C69" s="57" t="s">
        <v>2049</v>
      </c>
      <c r="D69" s="54" t="s">
        <v>2050</v>
      </c>
      <c r="E69" s="6" t="s">
        <v>53</v>
      </c>
      <c r="F69" s="19">
        <v>4800</v>
      </c>
      <c r="G69" s="24">
        <v>226.14</v>
      </c>
      <c r="H69" s="24">
        <v>0.1</v>
      </c>
      <c r="I69" s="31"/>
      <c r="J69" s="31"/>
      <c r="K69" s="35"/>
    </row>
    <row r="70" spans="2:11" x14ac:dyDescent="0.25">
      <c r="B70" s="8" t="s">
        <v>1867</v>
      </c>
      <c r="C70" s="57" t="s">
        <v>1868</v>
      </c>
      <c r="D70" s="54" t="s">
        <v>1869</v>
      </c>
      <c r="E70" s="6" t="s">
        <v>503</v>
      </c>
      <c r="F70" s="19">
        <v>40800</v>
      </c>
      <c r="G70" s="24">
        <v>216.63</v>
      </c>
      <c r="H70" s="24">
        <v>0.09</v>
      </c>
      <c r="I70" s="31"/>
      <c r="J70" s="31"/>
      <c r="K70" s="35"/>
    </row>
    <row r="71" spans="2:11" x14ac:dyDescent="0.25">
      <c r="B71" s="8" t="s">
        <v>958</v>
      </c>
      <c r="C71" s="57" t="s">
        <v>959</v>
      </c>
      <c r="D71" s="54" t="s">
        <v>960</v>
      </c>
      <c r="E71" s="6" t="s">
        <v>60</v>
      </c>
      <c r="F71" s="19">
        <v>14000</v>
      </c>
      <c r="G71" s="24">
        <v>213.92</v>
      </c>
      <c r="H71" s="24">
        <v>0.09</v>
      </c>
      <c r="I71" s="31"/>
      <c r="J71" s="31"/>
      <c r="K71" s="35"/>
    </row>
    <row r="72" spans="2:11" x14ac:dyDescent="0.25">
      <c r="B72" s="8" t="s">
        <v>200</v>
      </c>
      <c r="C72" s="57" t="s">
        <v>201</v>
      </c>
      <c r="D72" s="54" t="s">
        <v>202</v>
      </c>
      <c r="E72" s="6" t="s">
        <v>148</v>
      </c>
      <c r="F72" s="19">
        <v>52000</v>
      </c>
      <c r="G72" s="24">
        <v>204.1</v>
      </c>
      <c r="H72" s="24">
        <v>0.09</v>
      </c>
      <c r="I72" s="31"/>
      <c r="J72" s="31"/>
      <c r="K72" s="35"/>
    </row>
    <row r="73" spans="2:11" x14ac:dyDescent="0.25">
      <c r="B73" s="8" t="s">
        <v>1947</v>
      </c>
      <c r="C73" s="57" t="s">
        <v>1948</v>
      </c>
      <c r="D73" s="54" t="s">
        <v>1949</v>
      </c>
      <c r="E73" s="6" t="s">
        <v>152</v>
      </c>
      <c r="F73" s="19">
        <v>83200</v>
      </c>
      <c r="G73" s="24">
        <v>177.17</v>
      </c>
      <c r="H73" s="24">
        <v>0.08</v>
      </c>
      <c r="I73" s="31"/>
      <c r="J73" s="31"/>
      <c r="K73" s="35"/>
    </row>
    <row r="74" spans="2:11" x14ac:dyDescent="0.25">
      <c r="B74" s="8" t="s">
        <v>1956</v>
      </c>
      <c r="C74" s="57" t="s">
        <v>1957</v>
      </c>
      <c r="D74" s="54" t="s">
        <v>1958</v>
      </c>
      <c r="E74" s="6" t="s">
        <v>129</v>
      </c>
      <c r="F74" s="19">
        <v>42000</v>
      </c>
      <c r="G74" s="24">
        <v>124.7</v>
      </c>
      <c r="H74" s="24">
        <v>0.05</v>
      </c>
      <c r="I74" s="31"/>
      <c r="J74" s="31"/>
      <c r="K74" s="35"/>
    </row>
    <row r="75" spans="2:11" x14ac:dyDescent="0.25">
      <c r="B75" s="8" t="s">
        <v>400</v>
      </c>
      <c r="C75" s="57" t="s">
        <v>401</v>
      </c>
      <c r="D75" s="54" t="s">
        <v>402</v>
      </c>
      <c r="E75" s="6" t="s">
        <v>129</v>
      </c>
      <c r="F75" s="19">
        <v>11900</v>
      </c>
      <c r="G75" s="24">
        <v>107.43</v>
      </c>
      <c r="H75" s="24">
        <v>0.05</v>
      </c>
      <c r="I75" s="31"/>
      <c r="J75" s="31"/>
      <c r="K75" s="35"/>
    </row>
    <row r="76" spans="2:11" x14ac:dyDescent="0.25">
      <c r="B76" s="8" t="s">
        <v>176</v>
      </c>
      <c r="C76" s="57" t="s">
        <v>177</v>
      </c>
      <c r="D76" s="54" t="s">
        <v>178</v>
      </c>
      <c r="E76" s="6" t="s">
        <v>179</v>
      </c>
      <c r="F76" s="19">
        <v>3900</v>
      </c>
      <c r="G76" s="24">
        <v>102.45</v>
      </c>
      <c r="H76" s="24">
        <v>0.04</v>
      </c>
      <c r="I76" s="31"/>
      <c r="J76" s="31"/>
      <c r="K76" s="35"/>
    </row>
    <row r="77" spans="2:11" x14ac:dyDescent="0.25">
      <c r="B77" s="8" t="s">
        <v>968</v>
      </c>
      <c r="C77" s="57" t="s">
        <v>969</v>
      </c>
      <c r="D77" s="54" t="s">
        <v>970</v>
      </c>
      <c r="E77" s="6" t="s">
        <v>75</v>
      </c>
      <c r="F77" s="19">
        <v>5700</v>
      </c>
      <c r="G77" s="24">
        <v>98.88</v>
      </c>
      <c r="H77" s="24">
        <v>0.04</v>
      </c>
      <c r="I77" s="31"/>
      <c r="J77" s="31"/>
      <c r="K77" s="35"/>
    </row>
    <row r="78" spans="2:11" x14ac:dyDescent="0.25">
      <c r="B78" s="8" t="s">
        <v>1516</v>
      </c>
      <c r="C78" s="57" t="s">
        <v>230</v>
      </c>
      <c r="D78" s="54" t="s">
        <v>1517</v>
      </c>
      <c r="E78" s="6" t="s">
        <v>232</v>
      </c>
      <c r="F78" s="19">
        <v>20027</v>
      </c>
      <c r="G78" s="24">
        <v>97.3</v>
      </c>
      <c r="H78" s="24">
        <v>0.04</v>
      </c>
      <c r="I78" s="31"/>
      <c r="J78" s="31"/>
      <c r="K78" s="35" t="s">
        <v>1518</v>
      </c>
    </row>
    <row r="79" spans="2:11" x14ac:dyDescent="0.25">
      <c r="B79" s="8" t="s">
        <v>80</v>
      </c>
      <c r="C79" s="57" t="s">
        <v>81</v>
      </c>
      <c r="D79" s="54" t="s">
        <v>82</v>
      </c>
      <c r="E79" s="6" t="s">
        <v>83</v>
      </c>
      <c r="F79" s="19">
        <v>6300</v>
      </c>
      <c r="G79" s="24">
        <v>91.58</v>
      </c>
      <c r="H79" s="24">
        <v>0.04</v>
      </c>
      <c r="I79" s="31"/>
      <c r="J79" s="31"/>
      <c r="K79" s="35"/>
    </row>
    <row r="80" spans="2:11" x14ac:dyDescent="0.25">
      <c r="B80" s="8" t="s">
        <v>397</v>
      </c>
      <c r="C80" s="57" t="s">
        <v>398</v>
      </c>
      <c r="D80" s="54" t="s">
        <v>399</v>
      </c>
      <c r="E80" s="6" t="s">
        <v>294</v>
      </c>
      <c r="F80" s="19">
        <v>48000</v>
      </c>
      <c r="G80" s="24">
        <v>90.79</v>
      </c>
      <c r="H80" s="24">
        <v>0.04</v>
      </c>
      <c r="I80" s="31"/>
      <c r="J80" s="31"/>
      <c r="K80" s="35"/>
    </row>
    <row r="81" spans="1:11" x14ac:dyDescent="0.25">
      <c r="B81" s="8" t="s">
        <v>1891</v>
      </c>
      <c r="C81" s="57" t="s">
        <v>1892</v>
      </c>
      <c r="D81" s="54" t="s">
        <v>1893</v>
      </c>
      <c r="E81" s="6" t="s">
        <v>60</v>
      </c>
      <c r="F81" s="19">
        <v>50000</v>
      </c>
      <c r="G81" s="24">
        <v>51.35</v>
      </c>
      <c r="H81" s="24">
        <v>0.02</v>
      </c>
      <c r="I81" s="31"/>
      <c r="J81" s="31"/>
      <c r="K81" s="35"/>
    </row>
    <row r="82" spans="1:11" x14ac:dyDescent="0.25">
      <c r="B82" s="8" t="s">
        <v>233</v>
      </c>
      <c r="C82" s="57" t="s">
        <v>234</v>
      </c>
      <c r="D82" s="54" t="s">
        <v>235</v>
      </c>
      <c r="E82" s="6" t="s">
        <v>129</v>
      </c>
      <c r="F82" s="19">
        <v>2100</v>
      </c>
      <c r="G82" s="24">
        <v>22.08</v>
      </c>
      <c r="H82" s="24">
        <v>0.01</v>
      </c>
      <c r="I82" s="31"/>
      <c r="J82" s="31"/>
      <c r="K82" s="35"/>
    </row>
    <row r="83" spans="1:11" x14ac:dyDescent="0.25">
      <c r="B83" s="8" t="s">
        <v>1997</v>
      </c>
      <c r="C83" s="57" t="s">
        <v>1998</v>
      </c>
      <c r="D83" s="54" t="s">
        <v>1999</v>
      </c>
      <c r="E83" s="6" t="s">
        <v>232</v>
      </c>
      <c r="F83" s="19">
        <v>1000</v>
      </c>
      <c r="G83" s="24">
        <v>15.95</v>
      </c>
      <c r="H83" s="24">
        <v>0.01</v>
      </c>
      <c r="I83" s="31"/>
      <c r="J83" s="31"/>
      <c r="K83" s="35"/>
    </row>
    <row r="84" spans="1:11" x14ac:dyDescent="0.25">
      <c r="B84" s="8" t="s">
        <v>336</v>
      </c>
      <c r="C84" s="57" t="s">
        <v>337</v>
      </c>
      <c r="D84" s="54" t="s">
        <v>338</v>
      </c>
      <c r="E84" s="6" t="s">
        <v>323</v>
      </c>
      <c r="F84" s="19">
        <v>700</v>
      </c>
      <c r="G84" s="24">
        <v>6.39</v>
      </c>
      <c r="H84" s="24" t="s">
        <v>4773</v>
      </c>
      <c r="I84" s="31"/>
      <c r="J84" s="31"/>
      <c r="K84" s="35"/>
    </row>
    <row r="85" spans="1:11" x14ac:dyDescent="0.25">
      <c r="C85" s="58" t="s">
        <v>39</v>
      </c>
      <c r="D85" s="54"/>
      <c r="E85" s="6"/>
      <c r="F85" s="19"/>
      <c r="G85" s="25">
        <v>157379.82999999999</v>
      </c>
      <c r="H85" s="25">
        <v>67.900000000000006</v>
      </c>
      <c r="I85" s="31"/>
      <c r="J85" s="31"/>
      <c r="K85" s="35"/>
    </row>
    <row r="86" spans="1:11" x14ac:dyDescent="0.25">
      <c r="C86" s="57"/>
      <c r="D86" s="54"/>
      <c r="E86" s="6"/>
      <c r="F86" s="19"/>
      <c r="G86" s="24"/>
      <c r="H86" s="24"/>
      <c r="I86" s="31"/>
      <c r="J86" s="31"/>
      <c r="K86" s="35"/>
    </row>
    <row r="87" spans="1:11" x14ac:dyDescent="0.25">
      <c r="C87" s="58" t="s">
        <v>3</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4</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9" t="s">
        <v>558</v>
      </c>
      <c r="D91" s="54"/>
      <c r="E91" s="6"/>
      <c r="F91" s="19"/>
      <c r="G91" s="24"/>
      <c r="H91" s="24"/>
      <c r="I91" s="31"/>
      <c r="J91" s="31"/>
      <c r="K91" s="35"/>
    </row>
    <row r="92" spans="1:11" x14ac:dyDescent="0.25">
      <c r="B92" s="8" t="s">
        <v>559</v>
      </c>
      <c r="C92" s="57" t="s">
        <v>560</v>
      </c>
      <c r="D92" s="54" t="s">
        <v>561</v>
      </c>
      <c r="E92" s="6" t="s">
        <v>562</v>
      </c>
      <c r="F92" s="19">
        <v>5000000</v>
      </c>
      <c r="G92" s="24">
        <v>5000</v>
      </c>
      <c r="H92" s="24">
        <v>2.16</v>
      </c>
      <c r="I92" s="31"/>
      <c r="J92" s="31"/>
      <c r="K92" s="35" t="s">
        <v>4812</v>
      </c>
    </row>
    <row r="93" spans="1:11" x14ac:dyDescent="0.25">
      <c r="C93" s="58" t="s">
        <v>39</v>
      </c>
      <c r="D93" s="54"/>
      <c r="E93" s="6"/>
      <c r="F93" s="19"/>
      <c r="G93" s="25">
        <v>5000</v>
      </c>
      <c r="H93" s="25">
        <v>2.16</v>
      </c>
      <c r="I93" s="31"/>
      <c r="J93" s="31"/>
      <c r="K93" s="35"/>
    </row>
    <row r="94" spans="1:11" x14ac:dyDescent="0.25">
      <c r="C94" s="57"/>
      <c r="D94" s="54"/>
      <c r="E94" s="6"/>
      <c r="F94" s="19"/>
      <c r="G94" s="24"/>
      <c r="H94" s="24"/>
      <c r="I94" s="31"/>
      <c r="J94" s="31"/>
      <c r="K94" s="35"/>
    </row>
    <row r="95" spans="1:11" x14ac:dyDescent="0.25">
      <c r="A95" s="10"/>
      <c r="B95" s="28"/>
      <c r="C95" s="58" t="s">
        <v>5</v>
      </c>
      <c r="D95" s="54"/>
      <c r="E95" s="6"/>
      <c r="F95" s="19"/>
      <c r="G95" s="24"/>
      <c r="H95" s="24"/>
      <c r="I95" s="31"/>
      <c r="J95" s="31"/>
      <c r="K95" s="35"/>
    </row>
    <row r="96" spans="1:11" x14ac:dyDescent="0.25">
      <c r="C96" s="59" t="s">
        <v>6</v>
      </c>
      <c r="D96" s="54"/>
      <c r="E96" s="6"/>
      <c r="F96" s="19"/>
      <c r="G96" s="24"/>
      <c r="H96" s="24"/>
      <c r="I96" s="31"/>
      <c r="J96" s="31"/>
      <c r="K96" s="35"/>
    </row>
    <row r="97" spans="2:11" x14ac:dyDescent="0.25">
      <c r="B97" s="8" t="s">
        <v>2551</v>
      </c>
      <c r="C97" s="57" t="s">
        <v>572</v>
      </c>
      <c r="D97" s="54" t="s">
        <v>2552</v>
      </c>
      <c r="E97" s="6" t="s">
        <v>574</v>
      </c>
      <c r="F97" s="19">
        <v>650</v>
      </c>
      <c r="G97" s="24">
        <v>6522.17</v>
      </c>
      <c r="H97" s="24">
        <v>2.81</v>
      </c>
      <c r="I97" s="31">
        <v>8.4</v>
      </c>
      <c r="J97" s="31"/>
      <c r="K97" s="35" t="s">
        <v>567</v>
      </c>
    </row>
    <row r="98" spans="2:11" x14ac:dyDescent="0.25">
      <c r="B98" s="8" t="s">
        <v>1587</v>
      </c>
      <c r="C98" s="57" t="s">
        <v>102</v>
      </c>
      <c r="D98" s="54" t="s">
        <v>1588</v>
      </c>
      <c r="E98" s="6" t="s">
        <v>608</v>
      </c>
      <c r="F98" s="19">
        <v>500</v>
      </c>
      <c r="G98" s="24">
        <v>5021.4399999999996</v>
      </c>
      <c r="H98" s="24">
        <v>2.17</v>
      </c>
      <c r="I98" s="31">
        <v>7.8849999999999998</v>
      </c>
      <c r="J98" s="31"/>
      <c r="K98" s="35" t="s">
        <v>567</v>
      </c>
    </row>
    <row r="99" spans="2:11" x14ac:dyDescent="0.25">
      <c r="B99" s="8" t="s">
        <v>1560</v>
      </c>
      <c r="C99" s="57" t="s">
        <v>1561</v>
      </c>
      <c r="D99" s="54" t="s">
        <v>1562</v>
      </c>
      <c r="E99" s="6" t="s">
        <v>566</v>
      </c>
      <c r="F99" s="19">
        <v>500</v>
      </c>
      <c r="G99" s="24">
        <v>5004.71</v>
      </c>
      <c r="H99" s="24">
        <v>2.16</v>
      </c>
      <c r="I99" s="31">
        <v>7.875</v>
      </c>
      <c r="J99" s="31"/>
      <c r="K99" s="35" t="s">
        <v>567</v>
      </c>
    </row>
    <row r="100" spans="2:11" x14ac:dyDescent="0.25">
      <c r="B100" s="8" t="s">
        <v>727</v>
      </c>
      <c r="C100" s="57" t="s">
        <v>728</v>
      </c>
      <c r="D100" s="54" t="s">
        <v>729</v>
      </c>
      <c r="E100" s="6" t="s">
        <v>730</v>
      </c>
      <c r="F100" s="19">
        <v>330</v>
      </c>
      <c r="G100" s="24">
        <v>3393.86</v>
      </c>
      <c r="H100" s="24">
        <v>1.46</v>
      </c>
      <c r="I100" s="31">
        <v>7.7119</v>
      </c>
      <c r="J100" s="31"/>
      <c r="K100" s="35" t="s">
        <v>567</v>
      </c>
    </row>
    <row r="101" spans="2:11" x14ac:dyDescent="0.25">
      <c r="B101" s="8" t="s">
        <v>1585</v>
      </c>
      <c r="C101" s="57" t="s">
        <v>211</v>
      </c>
      <c r="D101" s="54" t="s">
        <v>1586</v>
      </c>
      <c r="E101" s="6" t="s">
        <v>574</v>
      </c>
      <c r="F101" s="19">
        <v>2500</v>
      </c>
      <c r="G101" s="24">
        <v>2506.31</v>
      </c>
      <c r="H101" s="24">
        <v>1.08</v>
      </c>
      <c r="I101" s="31">
        <v>8.34</v>
      </c>
      <c r="J101" s="31"/>
      <c r="K101" s="35" t="s">
        <v>567</v>
      </c>
    </row>
    <row r="102" spans="2:11" x14ac:dyDescent="0.25">
      <c r="B102" s="8" t="s">
        <v>568</v>
      </c>
      <c r="C102" s="57" t="s">
        <v>569</v>
      </c>
      <c r="D102" s="54" t="s">
        <v>570</v>
      </c>
      <c r="E102" s="6" t="s">
        <v>566</v>
      </c>
      <c r="F102" s="19">
        <v>2500</v>
      </c>
      <c r="G102" s="24">
        <v>2501.2800000000002</v>
      </c>
      <c r="H102" s="24">
        <v>1.08</v>
      </c>
      <c r="I102" s="31">
        <v>7.5616000000000003</v>
      </c>
      <c r="J102" s="31"/>
      <c r="K102" s="35"/>
    </row>
    <row r="103" spans="2:11" x14ac:dyDescent="0.25">
      <c r="B103" s="8" t="s">
        <v>1537</v>
      </c>
      <c r="C103" s="57" t="s">
        <v>1457</v>
      </c>
      <c r="D103" s="54" t="s">
        <v>1538</v>
      </c>
      <c r="E103" s="6" t="s">
        <v>591</v>
      </c>
      <c r="F103" s="19">
        <v>2500</v>
      </c>
      <c r="G103" s="24">
        <v>2495.5700000000002</v>
      </c>
      <c r="H103" s="24">
        <v>1.08</v>
      </c>
      <c r="I103" s="31">
        <v>8.4349000000000007</v>
      </c>
      <c r="J103" s="31"/>
      <c r="K103" s="35" t="s">
        <v>567</v>
      </c>
    </row>
    <row r="104" spans="2:11" x14ac:dyDescent="0.25">
      <c r="B104" s="8" t="s">
        <v>1581</v>
      </c>
      <c r="C104" s="57" t="s">
        <v>211</v>
      </c>
      <c r="D104" s="54" t="s">
        <v>1582</v>
      </c>
      <c r="E104" s="6" t="s">
        <v>574</v>
      </c>
      <c r="F104" s="19">
        <v>250000</v>
      </c>
      <c r="G104" s="24">
        <v>2475</v>
      </c>
      <c r="H104" s="24">
        <v>1.07</v>
      </c>
      <c r="I104" s="31">
        <v>8.2050000000000001</v>
      </c>
      <c r="J104" s="31"/>
      <c r="K104" s="35" t="s">
        <v>567</v>
      </c>
    </row>
    <row r="105" spans="2:11" x14ac:dyDescent="0.25">
      <c r="B105" s="8" t="s">
        <v>592</v>
      </c>
      <c r="C105" s="57" t="s">
        <v>593</v>
      </c>
      <c r="D105" s="54" t="s">
        <v>594</v>
      </c>
      <c r="E105" s="6" t="s">
        <v>566</v>
      </c>
      <c r="F105" s="19">
        <v>200</v>
      </c>
      <c r="G105" s="24">
        <v>1961.93</v>
      </c>
      <c r="H105" s="24">
        <v>0.85</v>
      </c>
      <c r="I105" s="31">
        <v>7.6703999999999999</v>
      </c>
      <c r="J105" s="31"/>
      <c r="K105" s="35" t="s">
        <v>567</v>
      </c>
    </row>
    <row r="106" spans="2:11" x14ac:dyDescent="0.25">
      <c r="B106" s="8" t="s">
        <v>2553</v>
      </c>
      <c r="C106" s="57" t="s">
        <v>1015</v>
      </c>
      <c r="D106" s="54" t="s">
        <v>2554</v>
      </c>
      <c r="E106" s="6" t="s">
        <v>616</v>
      </c>
      <c r="F106" s="19">
        <v>192</v>
      </c>
      <c r="G106" s="24">
        <v>1861.7</v>
      </c>
      <c r="H106" s="24">
        <v>0.8</v>
      </c>
      <c r="I106" s="31">
        <v>8.0701999999999998</v>
      </c>
      <c r="J106" s="31"/>
      <c r="K106" s="35" t="s">
        <v>567</v>
      </c>
    </row>
    <row r="107" spans="2:11" x14ac:dyDescent="0.25">
      <c r="B107" s="8" t="s">
        <v>1554</v>
      </c>
      <c r="C107" s="57" t="s">
        <v>1555</v>
      </c>
      <c r="D107" s="54" t="s">
        <v>1556</v>
      </c>
      <c r="E107" s="6" t="s">
        <v>591</v>
      </c>
      <c r="F107" s="19">
        <v>17</v>
      </c>
      <c r="G107" s="24">
        <v>1713.52</v>
      </c>
      <c r="H107" s="24">
        <v>0.74</v>
      </c>
      <c r="I107" s="31">
        <v>8.6805000000000003</v>
      </c>
      <c r="J107" s="31">
        <v>8.5065448566999997</v>
      </c>
      <c r="K107" s="35" t="s">
        <v>567</v>
      </c>
    </row>
    <row r="108" spans="2:11" x14ac:dyDescent="0.25">
      <c r="C108" s="58" t="s">
        <v>39</v>
      </c>
      <c r="D108" s="54"/>
      <c r="E108" s="6"/>
      <c r="F108" s="19"/>
      <c r="G108" s="25">
        <v>35457.49</v>
      </c>
      <c r="H108" s="25">
        <v>15.3</v>
      </c>
      <c r="I108" s="31"/>
      <c r="J108" s="31"/>
      <c r="K108" s="35"/>
    </row>
    <row r="109" spans="2:11" x14ac:dyDescent="0.25">
      <c r="C109" s="57"/>
      <c r="D109" s="54"/>
      <c r="E109" s="6"/>
      <c r="F109" s="19"/>
      <c r="G109" s="24"/>
      <c r="H109" s="24"/>
      <c r="I109" s="31"/>
      <c r="J109" s="31"/>
      <c r="K109" s="35"/>
    </row>
    <row r="110" spans="2:11" x14ac:dyDescent="0.25">
      <c r="C110" s="58" t="s">
        <v>7</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8</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9</v>
      </c>
      <c r="D114" s="54"/>
      <c r="E114" s="6"/>
      <c r="F114" s="19"/>
      <c r="G114" s="24"/>
      <c r="H114" s="24"/>
      <c r="I114" s="31"/>
      <c r="J114" s="31"/>
      <c r="K114" s="35"/>
    </row>
    <row r="115" spans="1:11" x14ac:dyDescent="0.25">
      <c r="B115" s="8" t="s">
        <v>653</v>
      </c>
      <c r="C115" s="57" t="s">
        <v>654</v>
      </c>
      <c r="D115" s="54" t="s">
        <v>655</v>
      </c>
      <c r="E115" s="6" t="s">
        <v>640</v>
      </c>
      <c r="F115" s="19">
        <v>16000000</v>
      </c>
      <c r="G115" s="24">
        <v>16164.05</v>
      </c>
      <c r="H115" s="24">
        <v>6.98</v>
      </c>
      <c r="I115" s="31">
        <v>7.2034244000000003</v>
      </c>
      <c r="J115" s="31"/>
      <c r="K115" s="35"/>
    </row>
    <row r="116" spans="1:11" x14ac:dyDescent="0.25">
      <c r="C116" s="58" t="s">
        <v>39</v>
      </c>
      <c r="D116" s="54"/>
      <c r="E116" s="6"/>
      <c r="F116" s="19"/>
      <c r="G116" s="25">
        <v>16164.05</v>
      </c>
      <c r="H116" s="25">
        <v>6.98</v>
      </c>
      <c r="I116" s="31"/>
      <c r="J116" s="31"/>
      <c r="K116" s="35"/>
    </row>
    <row r="117" spans="1:11" x14ac:dyDescent="0.25">
      <c r="C117" s="57"/>
      <c r="D117" s="54"/>
      <c r="E117" s="6"/>
      <c r="F117" s="19"/>
      <c r="G117" s="24"/>
      <c r="H117" s="24"/>
      <c r="I117" s="31"/>
      <c r="J117" s="31"/>
      <c r="K117" s="35"/>
    </row>
    <row r="118" spans="1:11" x14ac:dyDescent="0.25">
      <c r="C118" s="58" t="s">
        <v>10</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11</v>
      </c>
      <c r="D120" s="54"/>
      <c r="E120" s="6"/>
      <c r="F120" s="19"/>
      <c r="G120" s="24"/>
      <c r="H120" s="24"/>
      <c r="I120" s="31"/>
      <c r="J120" s="31"/>
      <c r="K120" s="35"/>
    </row>
    <row r="121" spans="1:11" x14ac:dyDescent="0.25">
      <c r="C121" s="59" t="s">
        <v>13</v>
      </c>
      <c r="D121" s="54"/>
      <c r="E121" s="6"/>
      <c r="F121" s="19"/>
      <c r="G121" s="24"/>
      <c r="H121" s="24"/>
      <c r="I121" s="31"/>
      <c r="J121" s="31"/>
      <c r="K121" s="35"/>
    </row>
    <row r="122" spans="1:11" x14ac:dyDescent="0.25">
      <c r="B122" s="8" t="s">
        <v>1697</v>
      </c>
      <c r="C122" s="57" t="s">
        <v>4788</v>
      </c>
      <c r="D122" s="54" t="s">
        <v>1698</v>
      </c>
      <c r="E122" s="6" t="s">
        <v>700</v>
      </c>
      <c r="F122" s="19">
        <v>500</v>
      </c>
      <c r="G122" s="24">
        <v>2473.08</v>
      </c>
      <c r="H122" s="24">
        <v>1.07</v>
      </c>
      <c r="I122" s="31">
        <v>7.6398999999999999</v>
      </c>
      <c r="J122" s="31"/>
      <c r="K122" s="35" t="s">
        <v>567</v>
      </c>
    </row>
    <row r="123" spans="1:11" x14ac:dyDescent="0.25">
      <c r="B123" s="8" t="s">
        <v>1874</v>
      </c>
      <c r="C123" s="57" t="s">
        <v>1453</v>
      </c>
      <c r="D123" s="54" t="s">
        <v>1875</v>
      </c>
      <c r="E123" s="6" t="s">
        <v>700</v>
      </c>
      <c r="F123" s="19">
        <v>500</v>
      </c>
      <c r="G123" s="24">
        <v>2463.9699999999998</v>
      </c>
      <c r="H123" s="24">
        <v>1.06</v>
      </c>
      <c r="I123" s="31">
        <v>8.2111999999999998</v>
      </c>
      <c r="J123" s="31"/>
      <c r="K123" s="35" t="s">
        <v>567</v>
      </c>
    </row>
    <row r="124" spans="1:11" x14ac:dyDescent="0.25">
      <c r="B124" s="8" t="s">
        <v>1317</v>
      </c>
      <c r="C124" s="57" t="s">
        <v>102</v>
      </c>
      <c r="D124" s="54" t="s">
        <v>1318</v>
      </c>
      <c r="E124" s="6" t="s">
        <v>700</v>
      </c>
      <c r="F124" s="19">
        <v>500</v>
      </c>
      <c r="G124" s="24">
        <v>2357.12</v>
      </c>
      <c r="H124" s="24">
        <v>1.02</v>
      </c>
      <c r="I124" s="31">
        <v>7.9298999999999999</v>
      </c>
      <c r="J124" s="31"/>
      <c r="K124" s="35" t="s">
        <v>567</v>
      </c>
    </row>
    <row r="125" spans="1:11" x14ac:dyDescent="0.25">
      <c r="B125" s="8" t="s">
        <v>2555</v>
      </c>
      <c r="C125" s="57" t="s">
        <v>58</v>
      </c>
      <c r="D125" s="54" t="s">
        <v>2556</v>
      </c>
      <c r="E125" s="6" t="s">
        <v>700</v>
      </c>
      <c r="F125" s="19">
        <v>500</v>
      </c>
      <c r="G125" s="24">
        <v>2352.17</v>
      </c>
      <c r="H125" s="24">
        <v>1.02</v>
      </c>
      <c r="I125" s="31">
        <v>7.75</v>
      </c>
      <c r="J125" s="31"/>
      <c r="K125" s="35" t="s">
        <v>567</v>
      </c>
    </row>
    <row r="126" spans="1:11" x14ac:dyDescent="0.25">
      <c r="B126" s="8" t="s">
        <v>2160</v>
      </c>
      <c r="C126" s="57" t="s">
        <v>211</v>
      </c>
      <c r="D126" s="54" t="s">
        <v>2161</v>
      </c>
      <c r="E126" s="6" t="s">
        <v>700</v>
      </c>
      <c r="F126" s="19">
        <v>500</v>
      </c>
      <c r="G126" s="24">
        <v>2325.5100000000002</v>
      </c>
      <c r="H126" s="24">
        <v>1</v>
      </c>
      <c r="I126" s="31">
        <v>8.1999999999999993</v>
      </c>
      <c r="J126" s="31"/>
      <c r="K126" s="35" t="s">
        <v>567</v>
      </c>
    </row>
    <row r="127" spans="1:11" x14ac:dyDescent="0.25">
      <c r="C127" s="58" t="s">
        <v>39</v>
      </c>
      <c r="D127" s="54"/>
      <c r="E127" s="6"/>
      <c r="F127" s="19"/>
      <c r="G127" s="25">
        <v>11971.85</v>
      </c>
      <c r="H127" s="25">
        <v>5.17</v>
      </c>
      <c r="I127" s="31"/>
      <c r="J127" s="31"/>
      <c r="K127" s="35"/>
    </row>
    <row r="128" spans="1:11" x14ac:dyDescent="0.25">
      <c r="C128" s="57"/>
      <c r="D128" s="54"/>
      <c r="E128" s="6"/>
      <c r="F128" s="19"/>
      <c r="G128" s="24"/>
      <c r="H128" s="24"/>
      <c r="I128" s="31"/>
      <c r="J128" s="31"/>
      <c r="K128" s="35"/>
    </row>
    <row r="129" spans="1:11" x14ac:dyDescent="0.25">
      <c r="C129" s="58" t="s">
        <v>14</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9" t="s">
        <v>15</v>
      </c>
      <c r="D131" s="54"/>
      <c r="E131" s="6"/>
      <c r="F131" s="19"/>
      <c r="G131" s="24"/>
      <c r="H131" s="24"/>
      <c r="I131" s="31"/>
      <c r="J131" s="31"/>
      <c r="K131" s="35"/>
    </row>
    <row r="132" spans="1:11" x14ac:dyDescent="0.25">
      <c r="B132" s="8" t="s">
        <v>2190</v>
      </c>
      <c r="C132" s="57" t="s">
        <v>2191</v>
      </c>
      <c r="D132" s="54" t="s">
        <v>2192</v>
      </c>
      <c r="E132" s="6" t="s">
        <v>640</v>
      </c>
      <c r="F132" s="19">
        <v>2500000</v>
      </c>
      <c r="G132" s="24">
        <v>2378.81</v>
      </c>
      <c r="H132" s="24">
        <v>1.03</v>
      </c>
      <c r="I132" s="31">
        <v>6.8362999999999996</v>
      </c>
      <c r="J132" s="31"/>
      <c r="K132" s="35"/>
    </row>
    <row r="133" spans="1:11" x14ac:dyDescent="0.25">
      <c r="C133" s="58" t="s">
        <v>39</v>
      </c>
      <c r="D133" s="54"/>
      <c r="E133" s="6"/>
      <c r="F133" s="19"/>
      <c r="G133" s="25">
        <v>2378.81</v>
      </c>
      <c r="H133" s="25">
        <v>1.03</v>
      </c>
      <c r="I133" s="31"/>
      <c r="J133" s="31"/>
      <c r="K133" s="35"/>
    </row>
    <row r="134" spans="1:11" x14ac:dyDescent="0.25">
      <c r="C134" s="57"/>
      <c r="D134" s="54"/>
      <c r="E134" s="6"/>
      <c r="F134" s="19"/>
      <c r="G134" s="24"/>
      <c r="H134" s="24"/>
      <c r="I134" s="31"/>
      <c r="J134" s="31"/>
      <c r="K134" s="35"/>
    </row>
    <row r="135" spans="1:11" x14ac:dyDescent="0.25">
      <c r="C135" s="58" t="s">
        <v>16</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17</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20</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21</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22</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23</v>
      </c>
      <c r="D148" s="54"/>
      <c r="E148" s="6"/>
      <c r="F148" s="19"/>
      <c r="G148" s="24"/>
      <c r="H148" s="24"/>
      <c r="I148" s="31"/>
      <c r="J148" s="31"/>
      <c r="K148" s="35"/>
    </row>
    <row r="149" spans="1:54" x14ac:dyDescent="0.25">
      <c r="B149" s="8" t="s">
        <v>37</v>
      </c>
      <c r="C149" s="57" t="s">
        <v>38</v>
      </c>
      <c r="D149" s="54"/>
      <c r="E149" s="6"/>
      <c r="F149" s="19"/>
      <c r="G149" s="24">
        <v>3026.41</v>
      </c>
      <c r="H149" s="24">
        <v>1.31</v>
      </c>
      <c r="I149" s="31"/>
      <c r="J149" s="31"/>
      <c r="K149" s="35"/>
    </row>
    <row r="150" spans="1:54" x14ac:dyDescent="0.25">
      <c r="C150" s="58" t="s">
        <v>39</v>
      </c>
      <c r="D150" s="54"/>
      <c r="E150" s="6"/>
      <c r="F150" s="19"/>
      <c r="G150" s="25">
        <v>3026.41</v>
      </c>
      <c r="H150" s="25">
        <v>1.31</v>
      </c>
      <c r="I150" s="31"/>
      <c r="J150" s="31"/>
      <c r="K150" s="35"/>
    </row>
    <row r="151" spans="1:54" x14ac:dyDescent="0.25">
      <c r="C151" s="57"/>
      <c r="D151" s="54"/>
      <c r="E151" s="6"/>
      <c r="F151" s="19"/>
      <c r="G151" s="24"/>
      <c r="H151" s="24"/>
      <c r="I151" s="31"/>
      <c r="J151" s="31"/>
      <c r="K151" s="35"/>
    </row>
    <row r="152" spans="1:54" x14ac:dyDescent="0.25">
      <c r="A152" s="10"/>
      <c r="B152" s="28"/>
      <c r="C152" s="58" t="s">
        <v>24</v>
      </c>
      <c r="D152" s="54"/>
      <c r="E152" s="6"/>
      <c r="F152" s="19"/>
      <c r="G152" s="24"/>
      <c r="H152" s="24"/>
      <c r="I152" s="31"/>
      <c r="J152" s="31"/>
      <c r="K152" s="35"/>
    </row>
    <row r="153" spans="1:54" s="2" customFormat="1" ht="13.5" x14ac:dyDescent="0.25">
      <c r="A153" s="28"/>
      <c r="B153" s="28"/>
      <c r="C153" s="57" t="s">
        <v>4772</v>
      </c>
      <c r="D153" s="54"/>
      <c r="E153" s="6"/>
      <c r="F153" s="19"/>
      <c r="G153" s="24" t="s">
        <v>2</v>
      </c>
      <c r="H153" s="24" t="s">
        <v>2</v>
      </c>
      <c r="I153" s="31"/>
      <c r="J153" s="31"/>
      <c r="K153" s="35"/>
      <c r="L153" s="3"/>
      <c r="AI153" s="3"/>
      <c r="AV153" s="3"/>
      <c r="AX153" s="3"/>
      <c r="BB153" s="3"/>
    </row>
    <row r="154" spans="1:54" x14ac:dyDescent="0.25">
      <c r="B154" s="8"/>
      <c r="C154" s="57" t="s">
        <v>40</v>
      </c>
      <c r="D154" s="54"/>
      <c r="E154" s="6"/>
      <c r="F154" s="19"/>
      <c r="G154" s="24">
        <v>337.05</v>
      </c>
      <c r="H154" s="24">
        <v>0.15</v>
      </c>
      <c r="I154" s="31"/>
      <c r="J154" s="31"/>
      <c r="K154" s="35"/>
    </row>
    <row r="155" spans="1:54" x14ac:dyDescent="0.25">
      <c r="C155" s="58" t="s">
        <v>39</v>
      </c>
      <c r="D155" s="54"/>
      <c r="E155" s="6"/>
      <c r="F155" s="19"/>
      <c r="G155" s="25">
        <v>337.05</v>
      </c>
      <c r="H155" s="25">
        <v>0.15</v>
      </c>
      <c r="I155" s="31"/>
      <c r="J155" s="31"/>
      <c r="K155" s="35"/>
    </row>
    <row r="156" spans="1:54" x14ac:dyDescent="0.25">
      <c r="C156" s="57"/>
      <c r="D156" s="54"/>
      <c r="E156" s="6"/>
      <c r="F156" s="19"/>
      <c r="G156" s="24"/>
      <c r="H156" s="24"/>
      <c r="I156" s="31"/>
      <c r="J156" s="31"/>
      <c r="K156" s="35"/>
    </row>
    <row r="157" spans="1:54" x14ac:dyDescent="0.25">
      <c r="C157" s="60" t="s">
        <v>41</v>
      </c>
      <c r="D157" s="55"/>
      <c r="E157" s="5"/>
      <c r="F157" s="20"/>
      <c r="G157" s="26">
        <v>231715.49</v>
      </c>
      <c r="H157" s="26">
        <v>100.00000000000001</v>
      </c>
      <c r="I157" s="32"/>
      <c r="J157" s="32"/>
      <c r="K157" s="36"/>
    </row>
    <row r="159" spans="1:54" s="50" customFormat="1" ht="15.75" x14ac:dyDescent="0.3">
      <c r="C159" s="50" t="s">
        <v>4598</v>
      </c>
      <c r="F159" s="51"/>
      <c r="G159" s="51"/>
      <c r="H159" s="51"/>
    </row>
    <row r="160" spans="1:54" s="42" customFormat="1" ht="27" x14ac:dyDescent="0.25">
      <c r="B160" s="43"/>
      <c r="C160" s="43" t="s">
        <v>4593</v>
      </c>
      <c r="D160" s="43" t="s">
        <v>4594</v>
      </c>
      <c r="E160" s="43" t="s">
        <v>4595</v>
      </c>
      <c r="F160" s="44" t="s">
        <v>31</v>
      </c>
      <c r="G160" s="45" t="s">
        <v>4596</v>
      </c>
      <c r="H160" s="44" t="s">
        <v>33</v>
      </c>
      <c r="I160" s="43" t="s">
        <v>36</v>
      </c>
    </row>
    <row r="161" spans="2:9" s="42" customFormat="1" ht="13.5" x14ac:dyDescent="0.25">
      <c r="B161" s="43"/>
      <c r="C161" s="43" t="s">
        <v>4592</v>
      </c>
      <c r="D161" s="43"/>
      <c r="E161" s="43"/>
      <c r="F161" s="44"/>
      <c r="G161" s="45"/>
      <c r="H161" s="44"/>
      <c r="I161" s="43"/>
    </row>
    <row r="162" spans="2:9" s="2" customFormat="1" ht="13.5" x14ac:dyDescent="0.25">
      <c r="B162" s="46">
        <v>2215518</v>
      </c>
      <c r="C162" s="46" t="s">
        <v>4605</v>
      </c>
      <c r="D162" s="46" t="s">
        <v>4591</v>
      </c>
      <c r="E162" s="46" t="s">
        <v>64</v>
      </c>
      <c r="F162" s="47">
        <v>-956900</v>
      </c>
      <c r="G162" s="47">
        <v>-8984.8125500000006</v>
      </c>
      <c r="H162" s="47">
        <v>-3.88</v>
      </c>
      <c r="I162" s="46"/>
    </row>
    <row r="163" spans="2:9" s="2" customFormat="1" ht="13.5" x14ac:dyDescent="0.25">
      <c r="B163" s="46">
        <v>2215312</v>
      </c>
      <c r="C163" s="46" t="s">
        <v>4604</v>
      </c>
      <c r="D163" s="46" t="s">
        <v>4591</v>
      </c>
      <c r="E163" s="46" t="s">
        <v>60</v>
      </c>
      <c r="F163" s="47">
        <v>-290700</v>
      </c>
      <c r="G163" s="47">
        <v>-8219.2518</v>
      </c>
      <c r="H163" s="47">
        <v>-3.55</v>
      </c>
      <c r="I163" s="46"/>
    </row>
    <row r="164" spans="2:9" s="2" customFormat="1" ht="13.5" x14ac:dyDescent="0.25">
      <c r="B164" s="46">
        <v>2215366</v>
      </c>
      <c r="C164" s="46" t="s">
        <v>4603</v>
      </c>
      <c r="D164" s="46" t="s">
        <v>4591</v>
      </c>
      <c r="E164" s="46" t="s">
        <v>206</v>
      </c>
      <c r="F164" s="47">
        <v>-252250</v>
      </c>
      <c r="G164" s="47">
        <v>-6469.4557500000001</v>
      </c>
      <c r="H164" s="47">
        <v>-2.79</v>
      </c>
      <c r="I164" s="46"/>
    </row>
    <row r="165" spans="2:9" s="2" customFormat="1" ht="13.5" x14ac:dyDescent="0.25">
      <c r="B165" s="46">
        <v>2215313</v>
      </c>
      <c r="C165" s="46" t="s">
        <v>4606</v>
      </c>
      <c r="D165" s="46" t="s">
        <v>4591</v>
      </c>
      <c r="E165" s="46" t="s">
        <v>64</v>
      </c>
      <c r="F165" s="47">
        <v>-243100</v>
      </c>
      <c r="G165" s="47">
        <v>-4147.1644500000002</v>
      </c>
      <c r="H165" s="47">
        <v>-1.79</v>
      </c>
      <c r="I165" s="46"/>
    </row>
    <row r="166" spans="2:9" s="2" customFormat="1" ht="13.5" x14ac:dyDescent="0.25">
      <c r="B166" s="46">
        <v>2215333</v>
      </c>
      <c r="C166" s="46" t="s">
        <v>4625</v>
      </c>
      <c r="D166" s="46" t="s">
        <v>4591</v>
      </c>
      <c r="E166" s="46" t="s">
        <v>64</v>
      </c>
      <c r="F166" s="47">
        <v>-200000</v>
      </c>
      <c r="G166" s="47">
        <v>-3712.5</v>
      </c>
      <c r="H166" s="47">
        <v>-1.6</v>
      </c>
      <c r="I166" s="46"/>
    </row>
    <row r="167" spans="2:9" s="2" customFormat="1" ht="13.5" x14ac:dyDescent="0.25">
      <c r="B167" s="46">
        <v>2215342</v>
      </c>
      <c r="C167" s="46" t="s">
        <v>4686</v>
      </c>
      <c r="D167" s="46" t="s">
        <v>4591</v>
      </c>
      <c r="E167" s="46" t="s">
        <v>83</v>
      </c>
      <c r="F167" s="47">
        <v>-33700</v>
      </c>
      <c r="G167" s="47">
        <v>-3322.4155999999998</v>
      </c>
      <c r="H167" s="47">
        <v>-1.43</v>
      </c>
      <c r="I167" s="46"/>
    </row>
    <row r="168" spans="2:9" s="2" customFormat="1" ht="13.5" x14ac:dyDescent="0.25">
      <c r="B168" s="46">
        <v>2215284</v>
      </c>
      <c r="C168" s="46" t="s">
        <v>4635</v>
      </c>
      <c r="D168" s="46" t="s">
        <v>4591</v>
      </c>
      <c r="E168" s="46" t="s">
        <v>79</v>
      </c>
      <c r="F168" s="47">
        <v>-3727500</v>
      </c>
      <c r="G168" s="47">
        <v>-3291.3825000000002</v>
      </c>
      <c r="H168" s="47">
        <v>-1.42</v>
      </c>
      <c r="I168" s="46"/>
    </row>
    <row r="169" spans="2:9" s="2" customFormat="1" ht="13.5" x14ac:dyDescent="0.25">
      <c r="B169" s="46">
        <v>2215334</v>
      </c>
      <c r="C169" s="46" t="s">
        <v>4738</v>
      </c>
      <c r="D169" s="46" t="s">
        <v>4591</v>
      </c>
      <c r="E169" s="46" t="s">
        <v>60</v>
      </c>
      <c r="F169" s="47">
        <v>-2364860</v>
      </c>
      <c r="G169" s="47">
        <v>-3019.9262199999998</v>
      </c>
      <c r="H169" s="47">
        <v>-1.3</v>
      </c>
      <c r="I169" s="46"/>
    </row>
    <row r="170" spans="2:9" s="2" customFormat="1" ht="13.5" x14ac:dyDescent="0.25">
      <c r="B170" s="46">
        <v>2215265</v>
      </c>
      <c r="C170" s="46" t="s">
        <v>4615</v>
      </c>
      <c r="D170" s="46" t="s">
        <v>4591</v>
      </c>
      <c r="E170" s="46" t="s">
        <v>562</v>
      </c>
      <c r="F170" s="47">
        <v>-355200</v>
      </c>
      <c r="G170" s="47">
        <v>-2639.3136</v>
      </c>
      <c r="H170" s="47">
        <v>-1.1399999999999999</v>
      </c>
      <c r="I170" s="46"/>
    </row>
    <row r="171" spans="2:9" s="2" customFormat="1" ht="13.5" x14ac:dyDescent="0.25">
      <c r="B171" s="46">
        <v>2215365</v>
      </c>
      <c r="C171" s="46" t="s">
        <v>4631</v>
      </c>
      <c r="D171" s="46" t="s">
        <v>4591</v>
      </c>
      <c r="E171" s="46" t="s">
        <v>60</v>
      </c>
      <c r="F171" s="47">
        <v>-1344000</v>
      </c>
      <c r="G171" s="47">
        <v>-2228.3519999999999</v>
      </c>
      <c r="H171" s="47">
        <v>-0.96</v>
      </c>
      <c r="I171" s="46"/>
    </row>
    <row r="172" spans="2:9" s="2" customFormat="1" ht="13.5" x14ac:dyDescent="0.25">
      <c r="B172" s="46">
        <v>2215299</v>
      </c>
      <c r="C172" s="46" t="s">
        <v>4737</v>
      </c>
      <c r="D172" s="46" t="s">
        <v>4591</v>
      </c>
      <c r="E172" s="46" t="s">
        <v>162</v>
      </c>
      <c r="F172" s="47">
        <v>-389400</v>
      </c>
      <c r="G172" s="47">
        <v>-1922.4677999999999</v>
      </c>
      <c r="H172" s="47">
        <v>-0.83</v>
      </c>
      <c r="I172" s="46"/>
    </row>
    <row r="173" spans="2:9" s="2" customFormat="1" ht="13.5" x14ac:dyDescent="0.25">
      <c r="B173" s="46">
        <v>2215482</v>
      </c>
      <c r="C173" s="46" t="s">
        <v>4690</v>
      </c>
      <c r="D173" s="46" t="s">
        <v>4591</v>
      </c>
      <c r="E173" s="46" t="s">
        <v>232</v>
      </c>
      <c r="F173" s="47">
        <v>-174800</v>
      </c>
      <c r="G173" s="47">
        <v>-1544.4454000000001</v>
      </c>
      <c r="H173" s="47">
        <v>-0.67</v>
      </c>
      <c r="I173" s="46"/>
    </row>
    <row r="174" spans="2:9" s="2" customFormat="1" ht="13.5" x14ac:dyDescent="0.25">
      <c r="B174" s="46">
        <v>2215379</v>
      </c>
      <c r="C174" s="46" t="s">
        <v>4611</v>
      </c>
      <c r="D174" s="46" t="s">
        <v>4591</v>
      </c>
      <c r="E174" s="46" t="s">
        <v>191</v>
      </c>
      <c r="F174" s="47">
        <v>-1325500</v>
      </c>
      <c r="G174" s="47">
        <v>-1491.1875</v>
      </c>
      <c r="H174" s="47">
        <v>-0.64</v>
      </c>
      <c r="I174" s="46"/>
    </row>
    <row r="175" spans="2:9" s="2" customFormat="1" ht="13.5" x14ac:dyDescent="0.25">
      <c r="B175" s="46">
        <v>2215292</v>
      </c>
      <c r="C175" s="46" t="s">
        <v>4641</v>
      </c>
      <c r="D175" s="46" t="s">
        <v>4591</v>
      </c>
      <c r="E175" s="46" t="s">
        <v>129</v>
      </c>
      <c r="F175" s="47">
        <v>-130000</v>
      </c>
      <c r="G175" s="47">
        <v>-1316.1849999999999</v>
      </c>
      <c r="H175" s="47">
        <v>-0.56999999999999995</v>
      </c>
      <c r="I175" s="46"/>
    </row>
    <row r="176" spans="2:9" s="2" customFormat="1" ht="13.5" x14ac:dyDescent="0.25">
      <c r="B176" s="46">
        <v>2215267</v>
      </c>
      <c r="C176" s="46" t="s">
        <v>4612</v>
      </c>
      <c r="D176" s="46" t="s">
        <v>4591</v>
      </c>
      <c r="E176" s="46" t="s">
        <v>75</v>
      </c>
      <c r="F176" s="47">
        <v>-293400</v>
      </c>
      <c r="G176" s="47">
        <v>-1251.6443999999999</v>
      </c>
      <c r="H176" s="47">
        <v>-0.54</v>
      </c>
      <c r="I176" s="46"/>
    </row>
    <row r="177" spans="2:9" s="2" customFormat="1" ht="13.5" x14ac:dyDescent="0.25">
      <c r="B177" s="46">
        <v>2215280</v>
      </c>
      <c r="C177" s="46" t="s">
        <v>4621</v>
      </c>
      <c r="D177" s="46" t="s">
        <v>4591</v>
      </c>
      <c r="E177" s="46" t="s">
        <v>1897</v>
      </c>
      <c r="F177" s="47">
        <v>-723900</v>
      </c>
      <c r="G177" s="47">
        <v>-914.64765</v>
      </c>
      <c r="H177" s="47">
        <v>-0.39</v>
      </c>
      <c r="I177" s="46"/>
    </row>
    <row r="178" spans="2:9" s="2" customFormat="1" ht="13.5" x14ac:dyDescent="0.25">
      <c r="B178" s="46">
        <v>2215464</v>
      </c>
      <c r="C178" s="46" t="s">
        <v>4770</v>
      </c>
      <c r="D178" s="46" t="s">
        <v>4591</v>
      </c>
      <c r="E178" s="46" t="s">
        <v>562</v>
      </c>
      <c r="F178" s="47">
        <v>-120000</v>
      </c>
      <c r="G178" s="47">
        <v>-894.72</v>
      </c>
      <c r="H178" s="47">
        <v>-0.39</v>
      </c>
      <c r="I178" s="46"/>
    </row>
    <row r="179" spans="2:9" s="2" customFormat="1" ht="13.5" x14ac:dyDescent="0.25">
      <c r="B179" s="46">
        <v>2215340</v>
      </c>
      <c r="C179" s="46" t="s">
        <v>4639</v>
      </c>
      <c r="D179" s="46" t="s">
        <v>4591</v>
      </c>
      <c r="E179" s="46" t="s">
        <v>60</v>
      </c>
      <c r="F179" s="47">
        <v>-648000</v>
      </c>
      <c r="G179" s="47">
        <v>-863.78399999999999</v>
      </c>
      <c r="H179" s="47">
        <v>-0.37</v>
      </c>
      <c r="I179" s="46"/>
    </row>
    <row r="180" spans="2:9" s="2" customFormat="1" ht="13.5" x14ac:dyDescent="0.25">
      <c r="B180" s="46">
        <v>2215270</v>
      </c>
      <c r="C180" s="46" t="s">
        <v>4626</v>
      </c>
      <c r="D180" s="46" t="s">
        <v>4591</v>
      </c>
      <c r="E180" s="46" t="s">
        <v>252</v>
      </c>
      <c r="F180" s="47">
        <v>-450000</v>
      </c>
      <c r="G180" s="47">
        <v>-746.1</v>
      </c>
      <c r="H180" s="47">
        <v>-0.32</v>
      </c>
      <c r="I180" s="46"/>
    </row>
    <row r="181" spans="2:9" s="2" customFormat="1" ht="13.5" x14ac:dyDescent="0.25">
      <c r="B181" s="46">
        <v>2215356</v>
      </c>
      <c r="C181" s="46" t="s">
        <v>4653</v>
      </c>
      <c r="D181" s="46" t="s">
        <v>4591</v>
      </c>
      <c r="E181" s="46" t="s">
        <v>60</v>
      </c>
      <c r="F181" s="47">
        <v>-66750</v>
      </c>
      <c r="G181" s="47">
        <v>-632.72325000000001</v>
      </c>
      <c r="H181" s="47">
        <v>-0.27</v>
      </c>
      <c r="I181" s="46"/>
    </row>
    <row r="182" spans="2:9" s="2" customFormat="1" ht="13.5" x14ac:dyDescent="0.25">
      <c r="B182" s="46">
        <v>2215297</v>
      </c>
      <c r="C182" s="46" t="s">
        <v>4739</v>
      </c>
      <c r="D182" s="46" t="s">
        <v>4591</v>
      </c>
      <c r="E182" s="46" t="s">
        <v>242</v>
      </c>
      <c r="F182" s="47">
        <v>-91250</v>
      </c>
      <c r="G182" s="47">
        <v>-523.04499999999996</v>
      </c>
      <c r="H182" s="47">
        <v>-0.23</v>
      </c>
      <c r="I182" s="46"/>
    </row>
    <row r="183" spans="2:9" s="2" customFormat="1" ht="13.5" x14ac:dyDescent="0.25">
      <c r="B183" s="46">
        <v>2215271</v>
      </c>
      <c r="C183" s="46" t="s">
        <v>4710</v>
      </c>
      <c r="D183" s="46" t="s">
        <v>4591</v>
      </c>
      <c r="E183" s="46" t="s">
        <v>114</v>
      </c>
      <c r="F183" s="47">
        <v>-13800</v>
      </c>
      <c r="G183" s="47">
        <v>-467.28870000000001</v>
      </c>
      <c r="H183" s="47">
        <v>-0.2</v>
      </c>
      <c r="I183" s="46"/>
    </row>
    <row r="184" spans="2:9" s="2" customFormat="1" ht="13.5" x14ac:dyDescent="0.25">
      <c r="B184" s="46">
        <v>2215311</v>
      </c>
      <c r="C184" s="46" t="s">
        <v>4670</v>
      </c>
      <c r="D184" s="46" t="s">
        <v>4591</v>
      </c>
      <c r="E184" s="46" t="s">
        <v>53</v>
      </c>
      <c r="F184" s="47">
        <v>-35000</v>
      </c>
      <c r="G184" s="47">
        <v>-414.435</v>
      </c>
      <c r="H184" s="47">
        <v>-0.18</v>
      </c>
      <c r="I184" s="46"/>
    </row>
    <row r="185" spans="2:9" s="2" customFormat="1" ht="13.5" x14ac:dyDescent="0.25">
      <c r="B185" s="46">
        <v>2215317</v>
      </c>
      <c r="C185" s="46" t="s">
        <v>4745</v>
      </c>
      <c r="D185" s="46" t="s">
        <v>4591</v>
      </c>
      <c r="E185" s="46" t="s">
        <v>93</v>
      </c>
      <c r="F185" s="47">
        <v>-15000</v>
      </c>
      <c r="G185" s="47">
        <v>-404.24250000000001</v>
      </c>
      <c r="H185" s="47">
        <v>-0.17</v>
      </c>
      <c r="I185" s="46"/>
    </row>
    <row r="186" spans="2:9" s="2" customFormat="1" ht="13.5" x14ac:dyDescent="0.25">
      <c r="B186" s="46">
        <v>2215351</v>
      </c>
      <c r="C186" s="46" t="s">
        <v>4768</v>
      </c>
      <c r="D186" s="46" t="s">
        <v>4591</v>
      </c>
      <c r="E186" s="46" t="s">
        <v>53</v>
      </c>
      <c r="F186" s="47">
        <v>-4800</v>
      </c>
      <c r="G186" s="47">
        <v>-227.4144</v>
      </c>
      <c r="H186" s="47">
        <v>-0.1</v>
      </c>
      <c r="I186" s="46"/>
    </row>
    <row r="187" spans="2:9" s="2" customFormat="1" ht="13.5" x14ac:dyDescent="0.25">
      <c r="B187" s="46">
        <v>2215341</v>
      </c>
      <c r="C187" s="46" t="s">
        <v>4660</v>
      </c>
      <c r="D187" s="46" t="s">
        <v>4591</v>
      </c>
      <c r="E187" s="46" t="s">
        <v>503</v>
      </c>
      <c r="F187" s="47">
        <v>-40800</v>
      </c>
      <c r="G187" s="47">
        <v>-217.66800000000001</v>
      </c>
      <c r="H187" s="47">
        <v>-0.09</v>
      </c>
      <c r="I187" s="46"/>
    </row>
    <row r="188" spans="2:9" s="2" customFormat="1" ht="13.5" x14ac:dyDescent="0.25">
      <c r="B188" s="46">
        <v>2215275</v>
      </c>
      <c r="C188" s="46" t="s">
        <v>4658</v>
      </c>
      <c r="D188" s="46" t="s">
        <v>4591</v>
      </c>
      <c r="E188" s="46" t="s">
        <v>60</v>
      </c>
      <c r="F188" s="47">
        <v>-14000</v>
      </c>
      <c r="G188" s="47">
        <v>-215.43199999999999</v>
      </c>
      <c r="H188" s="47">
        <v>-0.09</v>
      </c>
      <c r="I188" s="46"/>
    </row>
    <row r="189" spans="2:9" s="2" customFormat="1" ht="13.5" x14ac:dyDescent="0.25">
      <c r="B189" s="46">
        <v>2215420</v>
      </c>
      <c r="C189" s="46" t="s">
        <v>4702</v>
      </c>
      <c r="D189" s="46" t="s">
        <v>4591</v>
      </c>
      <c r="E189" s="46" t="s">
        <v>148</v>
      </c>
      <c r="F189" s="47">
        <v>-52000</v>
      </c>
      <c r="G189" s="47">
        <v>-205.21799999999999</v>
      </c>
      <c r="H189" s="47">
        <v>-0.09</v>
      </c>
      <c r="I189" s="46"/>
    </row>
    <row r="190" spans="2:9" s="2" customFormat="1" ht="13.5" x14ac:dyDescent="0.25">
      <c r="B190" s="46">
        <v>2215418</v>
      </c>
      <c r="C190" s="46" t="s">
        <v>4674</v>
      </c>
      <c r="D190" s="46" t="s">
        <v>4591</v>
      </c>
      <c r="E190" s="46" t="s">
        <v>152</v>
      </c>
      <c r="F190" s="47">
        <v>-83200</v>
      </c>
      <c r="G190" s="47">
        <v>-178.048</v>
      </c>
      <c r="H190" s="47">
        <v>-0.08</v>
      </c>
      <c r="I190" s="46"/>
    </row>
    <row r="191" spans="2:9" s="2" customFormat="1" ht="13.5" x14ac:dyDescent="0.25">
      <c r="B191" s="46">
        <v>2215404</v>
      </c>
      <c r="C191" s="46" t="s">
        <v>4683</v>
      </c>
      <c r="D191" s="46" t="s">
        <v>4591</v>
      </c>
      <c r="E191" s="46" t="s">
        <v>129</v>
      </c>
      <c r="F191" s="47">
        <v>-42000</v>
      </c>
      <c r="G191" s="47">
        <v>-125.664</v>
      </c>
      <c r="H191" s="47">
        <v>-0.05</v>
      </c>
      <c r="I191" s="46"/>
    </row>
    <row r="192" spans="2:9" s="2" customFormat="1" ht="13.5" x14ac:dyDescent="0.25">
      <c r="B192" s="46">
        <v>2215337</v>
      </c>
      <c r="C192" s="46" t="s">
        <v>4764</v>
      </c>
      <c r="D192" s="46" t="s">
        <v>4591</v>
      </c>
      <c r="E192" s="46" t="s">
        <v>129</v>
      </c>
      <c r="F192" s="47">
        <v>-11900</v>
      </c>
      <c r="G192" s="47">
        <v>-107.4689</v>
      </c>
      <c r="H192" s="47">
        <v>-0.05</v>
      </c>
      <c r="I192" s="46"/>
    </row>
    <row r="193" spans="2:11" s="2" customFormat="1" ht="13.5" x14ac:dyDescent="0.25">
      <c r="B193" s="46">
        <v>2215324</v>
      </c>
      <c r="C193" s="46" t="s">
        <v>4645</v>
      </c>
      <c r="D193" s="46" t="s">
        <v>4591</v>
      </c>
      <c r="E193" s="46" t="s">
        <v>179</v>
      </c>
      <c r="F193" s="47">
        <v>-3900</v>
      </c>
      <c r="G193" s="47">
        <v>-102.9639</v>
      </c>
      <c r="H193" s="47">
        <v>-0.04</v>
      </c>
      <c r="I193" s="46"/>
    </row>
    <row r="194" spans="2:11" s="2" customFormat="1" ht="13.5" x14ac:dyDescent="0.25">
      <c r="B194" s="46">
        <v>2215309</v>
      </c>
      <c r="C194" s="46" t="s">
        <v>4610</v>
      </c>
      <c r="D194" s="46" t="s">
        <v>4591</v>
      </c>
      <c r="E194" s="46" t="s">
        <v>75</v>
      </c>
      <c r="F194" s="47">
        <v>-5700</v>
      </c>
      <c r="G194" s="47">
        <v>-99.504900000000006</v>
      </c>
      <c r="H194" s="47">
        <v>-0.04</v>
      </c>
      <c r="I194" s="46"/>
    </row>
    <row r="195" spans="2:11" s="2" customFormat="1" ht="13.5" x14ac:dyDescent="0.25">
      <c r="B195" s="46">
        <v>2215353</v>
      </c>
      <c r="C195" s="46" t="s">
        <v>4754</v>
      </c>
      <c r="D195" s="46" t="s">
        <v>4591</v>
      </c>
      <c r="E195" s="46" t="s">
        <v>294</v>
      </c>
      <c r="F195" s="47">
        <v>-48000</v>
      </c>
      <c r="G195" s="47">
        <v>-91.2</v>
      </c>
      <c r="H195" s="47">
        <v>-0.04</v>
      </c>
      <c r="I195" s="46"/>
    </row>
    <row r="196" spans="2:11" s="2" customFormat="1" ht="13.5" x14ac:dyDescent="0.25">
      <c r="B196" s="46">
        <v>2215338</v>
      </c>
      <c r="C196" s="46" t="s">
        <v>4707</v>
      </c>
      <c r="D196" s="46" t="s">
        <v>4591</v>
      </c>
      <c r="E196" s="46" t="s">
        <v>83</v>
      </c>
      <c r="F196" s="47">
        <v>-6300</v>
      </c>
      <c r="G196" s="47">
        <v>-90.978300000000004</v>
      </c>
      <c r="H196" s="47">
        <v>-0.04</v>
      </c>
      <c r="I196" s="46"/>
    </row>
    <row r="197" spans="2:11" s="2" customFormat="1" ht="13.5" x14ac:dyDescent="0.25">
      <c r="B197" s="46">
        <v>2215450</v>
      </c>
      <c r="C197" s="46" t="s">
        <v>4620</v>
      </c>
      <c r="D197" s="46" t="s">
        <v>4591</v>
      </c>
      <c r="E197" s="46" t="s">
        <v>60</v>
      </c>
      <c r="F197" s="47">
        <v>-50000</v>
      </c>
      <c r="G197" s="47">
        <v>-51.75</v>
      </c>
      <c r="H197" s="47">
        <v>-0.02</v>
      </c>
      <c r="I197" s="46"/>
    </row>
    <row r="198" spans="2:11" s="2" customFormat="1" ht="13.5" x14ac:dyDescent="0.25">
      <c r="B198" s="46">
        <v>2215373</v>
      </c>
      <c r="C198" s="46" t="s">
        <v>4607</v>
      </c>
      <c r="D198" s="46" t="s">
        <v>4591</v>
      </c>
      <c r="E198" s="46" t="s">
        <v>129</v>
      </c>
      <c r="F198" s="47">
        <v>-2100</v>
      </c>
      <c r="G198" s="47">
        <v>-22.178100000000001</v>
      </c>
      <c r="H198" s="47">
        <v>-0.01</v>
      </c>
      <c r="I198" s="46"/>
    </row>
    <row r="199" spans="2:11" s="2" customFormat="1" ht="13.5" x14ac:dyDescent="0.25">
      <c r="B199" s="46">
        <v>2215459</v>
      </c>
      <c r="C199" s="46" t="s">
        <v>4725</v>
      </c>
      <c r="D199" s="46" t="s">
        <v>4591</v>
      </c>
      <c r="E199" s="46" t="s">
        <v>232</v>
      </c>
      <c r="F199" s="47">
        <v>-1000</v>
      </c>
      <c r="G199" s="47">
        <v>-16.068000000000001</v>
      </c>
      <c r="H199" s="47">
        <v>-0.01</v>
      </c>
      <c r="I199" s="46"/>
    </row>
    <row r="200" spans="2:11" s="2" customFormat="1" ht="13.5" x14ac:dyDescent="0.25">
      <c r="B200" s="46">
        <v>2215343</v>
      </c>
      <c r="C200" s="46" t="s">
        <v>4723</v>
      </c>
      <c r="D200" s="46" t="s">
        <v>4591</v>
      </c>
      <c r="E200" s="46" t="s">
        <v>323</v>
      </c>
      <c r="F200" s="47">
        <v>-700</v>
      </c>
      <c r="G200" s="47">
        <v>-6.4316000000000004</v>
      </c>
      <c r="H200" s="47" t="s">
        <v>4773</v>
      </c>
      <c r="I200" s="46"/>
    </row>
    <row r="201" spans="2:11" s="1" customFormat="1" ht="13.5" x14ac:dyDescent="0.25">
      <c r="B201" s="48"/>
      <c r="C201" s="48" t="s">
        <v>4597</v>
      </c>
      <c r="D201" s="48"/>
      <c r="E201" s="48"/>
      <c r="F201" s="49"/>
      <c r="G201" s="49">
        <v>-61179.478769999987</v>
      </c>
      <c r="H201" s="49">
        <v>-26.380000000000003</v>
      </c>
      <c r="I201" s="48"/>
    </row>
    <row r="203" spans="2:11" x14ac:dyDescent="0.25">
      <c r="C203" s="1" t="s">
        <v>42</v>
      </c>
    </row>
    <row r="204" spans="2:11" x14ac:dyDescent="0.25">
      <c r="C204" s="37" t="s">
        <v>43</v>
      </c>
      <c r="D204" s="37"/>
      <c r="E204" s="37"/>
      <c r="F204" s="37"/>
      <c r="G204" s="37"/>
      <c r="H204" s="37"/>
      <c r="I204" s="37"/>
      <c r="J204" s="37"/>
      <c r="K204" s="37"/>
    </row>
    <row r="205" spans="2:11" x14ac:dyDescent="0.25">
      <c r="C205" s="2" t="s">
        <v>44</v>
      </c>
    </row>
    <row r="206" spans="2:11" x14ac:dyDescent="0.25">
      <c r="C206" s="2" t="s">
        <v>45</v>
      </c>
    </row>
    <row r="207" spans="2:11" x14ac:dyDescent="0.25">
      <c r="C207" s="2" t="s">
        <v>46</v>
      </c>
    </row>
    <row r="208" spans="2:11" x14ac:dyDescent="0.25">
      <c r="C208" s="2" t="s">
        <v>47</v>
      </c>
    </row>
    <row r="210" spans="3:6" x14ac:dyDescent="0.25">
      <c r="C210" s="85" t="s">
        <v>4843</v>
      </c>
      <c r="E210" s="85" t="s">
        <v>4844</v>
      </c>
      <c r="F210" s="86"/>
    </row>
    <row r="211" spans="3:6" x14ac:dyDescent="0.25">
      <c r="E211" s="2" t="s">
        <v>4881</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2557</v>
      </c>
      <c r="J2" s="38" t="s">
        <v>4586</v>
      </c>
    </row>
    <row r="3" spans="1:54" ht="16.5" x14ac:dyDescent="0.3">
      <c r="C3" s="1" t="s">
        <v>26</v>
      </c>
      <c r="D3" s="21" t="s">
        <v>2558</v>
      </c>
      <c r="F3" s="76" t="s">
        <v>4803</v>
      </c>
      <c r="G3" s="13" t="s">
        <v>4506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64470688</v>
      </c>
      <c r="G10" s="24">
        <v>1644163.72</v>
      </c>
      <c r="H10" s="24">
        <v>10.17</v>
      </c>
      <c r="I10" s="31"/>
      <c r="J10" s="31"/>
      <c r="K10" s="35"/>
    </row>
    <row r="11" spans="1:54" x14ac:dyDescent="0.25">
      <c r="B11" s="8" t="s">
        <v>104</v>
      </c>
      <c r="C11" s="57" t="s">
        <v>105</v>
      </c>
      <c r="D11" s="54" t="s">
        <v>106</v>
      </c>
      <c r="E11" s="6" t="s">
        <v>64</v>
      </c>
      <c r="F11" s="19">
        <v>84190649</v>
      </c>
      <c r="G11" s="24">
        <v>1432419.7</v>
      </c>
      <c r="H11" s="24">
        <v>8.86</v>
      </c>
      <c r="I11" s="31"/>
      <c r="J11" s="31"/>
      <c r="K11" s="35"/>
    </row>
    <row r="12" spans="1:54" x14ac:dyDescent="0.25">
      <c r="B12" s="8" t="s">
        <v>61</v>
      </c>
      <c r="C12" s="57" t="s">
        <v>62</v>
      </c>
      <c r="D12" s="54" t="s">
        <v>63</v>
      </c>
      <c r="E12" s="6" t="s">
        <v>64</v>
      </c>
      <c r="F12" s="19">
        <v>133326481</v>
      </c>
      <c r="G12" s="24">
        <v>1246069.29</v>
      </c>
      <c r="H12" s="24">
        <v>7.71</v>
      </c>
      <c r="I12" s="31"/>
      <c r="J12" s="31"/>
      <c r="K12" s="35"/>
    </row>
    <row r="13" spans="1:54" x14ac:dyDescent="0.25">
      <c r="B13" s="8" t="s">
        <v>57</v>
      </c>
      <c r="C13" s="57" t="s">
        <v>58</v>
      </c>
      <c r="D13" s="54" t="s">
        <v>59</v>
      </c>
      <c r="E13" s="6" t="s">
        <v>60</v>
      </c>
      <c r="F13" s="19">
        <v>34821636</v>
      </c>
      <c r="G13" s="24">
        <v>982649.16</v>
      </c>
      <c r="H13" s="24">
        <v>6.08</v>
      </c>
      <c r="I13" s="31"/>
      <c r="J13" s="31"/>
      <c r="K13" s="35"/>
    </row>
    <row r="14" spans="1:54" x14ac:dyDescent="0.25">
      <c r="B14" s="8" t="s">
        <v>54</v>
      </c>
      <c r="C14" s="57" t="s">
        <v>55</v>
      </c>
      <c r="D14" s="54" t="s">
        <v>56</v>
      </c>
      <c r="E14" s="6" t="s">
        <v>53</v>
      </c>
      <c r="F14" s="19">
        <v>68017191</v>
      </c>
      <c r="G14" s="24">
        <v>908369.59</v>
      </c>
      <c r="H14" s="24">
        <v>5.62</v>
      </c>
      <c r="I14" s="31"/>
      <c r="J14" s="31"/>
      <c r="K14" s="35"/>
    </row>
    <row r="15" spans="1:54" x14ac:dyDescent="0.25">
      <c r="B15" s="8" t="s">
        <v>197</v>
      </c>
      <c r="C15" s="57" t="s">
        <v>198</v>
      </c>
      <c r="D15" s="54" t="s">
        <v>199</v>
      </c>
      <c r="E15" s="6" t="s">
        <v>93</v>
      </c>
      <c r="F15" s="19">
        <v>168168803</v>
      </c>
      <c r="G15" s="24">
        <v>759450.31</v>
      </c>
      <c r="H15" s="24">
        <v>4.7</v>
      </c>
      <c r="I15" s="31"/>
      <c r="J15" s="31"/>
      <c r="K15" s="35"/>
    </row>
    <row r="16" spans="1:54" x14ac:dyDescent="0.25">
      <c r="B16" s="8" t="s">
        <v>50</v>
      </c>
      <c r="C16" s="57" t="s">
        <v>51</v>
      </c>
      <c r="D16" s="54" t="s">
        <v>52</v>
      </c>
      <c r="E16" s="6" t="s">
        <v>53</v>
      </c>
      <c r="F16" s="19">
        <v>19525934</v>
      </c>
      <c r="G16" s="24">
        <v>644795.16</v>
      </c>
      <c r="H16" s="24">
        <v>3.99</v>
      </c>
      <c r="I16" s="31"/>
      <c r="J16" s="31"/>
      <c r="K16" s="35"/>
    </row>
    <row r="17" spans="2:11" x14ac:dyDescent="0.25">
      <c r="B17" s="8" t="s">
        <v>68</v>
      </c>
      <c r="C17" s="57" t="s">
        <v>69</v>
      </c>
      <c r="D17" s="54" t="s">
        <v>70</v>
      </c>
      <c r="E17" s="6" t="s">
        <v>71</v>
      </c>
      <c r="F17" s="19">
        <v>23037587</v>
      </c>
      <c r="G17" s="24">
        <v>570306.98</v>
      </c>
      <c r="H17" s="24">
        <v>3.53</v>
      </c>
      <c r="I17" s="31"/>
      <c r="J17" s="31"/>
      <c r="K17" s="35"/>
    </row>
    <row r="18" spans="2:11" x14ac:dyDescent="0.25">
      <c r="B18" s="8" t="s">
        <v>119</v>
      </c>
      <c r="C18" s="57" t="s">
        <v>120</v>
      </c>
      <c r="D18" s="54" t="s">
        <v>121</v>
      </c>
      <c r="E18" s="6" t="s">
        <v>64</v>
      </c>
      <c r="F18" s="19">
        <v>28017583</v>
      </c>
      <c r="G18" s="24">
        <v>517358.68</v>
      </c>
      <c r="H18" s="24">
        <v>3.2</v>
      </c>
      <c r="I18" s="31"/>
      <c r="J18" s="31"/>
      <c r="K18" s="35"/>
    </row>
    <row r="19" spans="2:11" x14ac:dyDescent="0.25">
      <c r="B19" s="8" t="s">
        <v>65</v>
      </c>
      <c r="C19" s="57" t="s">
        <v>66</v>
      </c>
      <c r="D19" s="54" t="s">
        <v>67</v>
      </c>
      <c r="E19" s="6" t="s">
        <v>64</v>
      </c>
      <c r="F19" s="19">
        <v>52233926</v>
      </c>
      <c r="G19" s="24">
        <v>515783.9</v>
      </c>
      <c r="H19" s="24">
        <v>3.19</v>
      </c>
      <c r="I19" s="31"/>
      <c r="J19" s="31"/>
      <c r="K19" s="35"/>
    </row>
    <row r="20" spans="2:11" x14ac:dyDescent="0.25">
      <c r="B20" s="8" t="s">
        <v>90</v>
      </c>
      <c r="C20" s="57" t="s">
        <v>91</v>
      </c>
      <c r="D20" s="54" t="s">
        <v>92</v>
      </c>
      <c r="E20" s="6" t="s">
        <v>93</v>
      </c>
      <c r="F20" s="19">
        <v>17016144</v>
      </c>
      <c r="G20" s="24">
        <v>455717.86</v>
      </c>
      <c r="H20" s="24">
        <v>2.82</v>
      </c>
      <c r="I20" s="31"/>
      <c r="J20" s="31"/>
      <c r="K20" s="35"/>
    </row>
    <row r="21" spans="2:11" x14ac:dyDescent="0.25">
      <c r="B21" s="8" t="s">
        <v>229</v>
      </c>
      <c r="C21" s="57" t="s">
        <v>230</v>
      </c>
      <c r="D21" s="54" t="s">
        <v>231</v>
      </c>
      <c r="E21" s="6" t="s">
        <v>232</v>
      </c>
      <c r="F21" s="19">
        <v>47860984</v>
      </c>
      <c r="G21" s="24">
        <v>420578.4</v>
      </c>
      <c r="H21" s="24">
        <v>2.6</v>
      </c>
      <c r="I21" s="31"/>
      <c r="J21" s="31"/>
      <c r="K21" s="35"/>
    </row>
    <row r="22" spans="2:11" x14ac:dyDescent="0.25">
      <c r="B22" s="8" t="s">
        <v>84</v>
      </c>
      <c r="C22" s="57" t="s">
        <v>85</v>
      </c>
      <c r="D22" s="54" t="s">
        <v>86</v>
      </c>
      <c r="E22" s="6" t="s">
        <v>64</v>
      </c>
      <c r="F22" s="19">
        <v>73137985</v>
      </c>
      <c r="G22" s="24">
        <v>418970.95</v>
      </c>
      <c r="H22" s="24">
        <v>2.59</v>
      </c>
      <c r="I22" s="31"/>
      <c r="J22" s="31"/>
      <c r="K22" s="35"/>
    </row>
    <row r="23" spans="2:11" x14ac:dyDescent="0.25">
      <c r="B23" s="8" t="s">
        <v>524</v>
      </c>
      <c r="C23" s="57" t="s">
        <v>525</v>
      </c>
      <c r="D23" s="54" t="s">
        <v>526</v>
      </c>
      <c r="E23" s="6" t="s">
        <v>60</v>
      </c>
      <c r="F23" s="19">
        <v>5081033</v>
      </c>
      <c r="G23" s="24">
        <v>363832.45</v>
      </c>
      <c r="H23" s="24">
        <v>2.25</v>
      </c>
      <c r="I23" s="31"/>
      <c r="J23" s="31"/>
      <c r="K23" s="35"/>
    </row>
    <row r="24" spans="2:11" x14ac:dyDescent="0.25">
      <c r="B24" s="8" t="s">
        <v>166</v>
      </c>
      <c r="C24" s="57" t="s">
        <v>167</v>
      </c>
      <c r="D24" s="54" t="s">
        <v>168</v>
      </c>
      <c r="E24" s="6" t="s">
        <v>114</v>
      </c>
      <c r="F24" s="19">
        <v>8591939</v>
      </c>
      <c r="G24" s="24">
        <v>288865.28999999998</v>
      </c>
      <c r="H24" s="24">
        <v>1.79</v>
      </c>
      <c r="I24" s="31"/>
      <c r="J24" s="31"/>
      <c r="K24" s="35"/>
    </row>
    <row r="25" spans="2:11" x14ac:dyDescent="0.25">
      <c r="B25" s="8" t="s">
        <v>80</v>
      </c>
      <c r="C25" s="57" t="s">
        <v>81</v>
      </c>
      <c r="D25" s="54" t="s">
        <v>82</v>
      </c>
      <c r="E25" s="6" t="s">
        <v>83</v>
      </c>
      <c r="F25" s="19">
        <v>17063714</v>
      </c>
      <c r="G25" s="24">
        <v>248038.15</v>
      </c>
      <c r="H25" s="24">
        <v>1.53</v>
      </c>
      <c r="I25" s="31"/>
      <c r="J25" s="31"/>
      <c r="K25" s="35"/>
    </row>
    <row r="26" spans="2:11" x14ac:dyDescent="0.25">
      <c r="B26" s="8" t="s">
        <v>94</v>
      </c>
      <c r="C26" s="57" t="s">
        <v>95</v>
      </c>
      <c r="D26" s="54" t="s">
        <v>96</v>
      </c>
      <c r="E26" s="6" t="s">
        <v>83</v>
      </c>
      <c r="F26" s="19">
        <v>2533143</v>
      </c>
      <c r="G26" s="24">
        <v>247970.63</v>
      </c>
      <c r="H26" s="24">
        <v>1.53</v>
      </c>
      <c r="I26" s="31"/>
      <c r="J26" s="31"/>
      <c r="K26" s="35"/>
    </row>
    <row r="27" spans="2:11" x14ac:dyDescent="0.25">
      <c r="B27" s="8" t="s">
        <v>111</v>
      </c>
      <c r="C27" s="57" t="s">
        <v>112</v>
      </c>
      <c r="D27" s="54" t="s">
        <v>113</v>
      </c>
      <c r="E27" s="6" t="s">
        <v>114</v>
      </c>
      <c r="F27" s="19">
        <v>7952279</v>
      </c>
      <c r="G27" s="24">
        <v>242357.63</v>
      </c>
      <c r="H27" s="24">
        <v>1.5</v>
      </c>
      <c r="I27" s="31"/>
      <c r="J27" s="31"/>
      <c r="K27" s="35"/>
    </row>
    <row r="28" spans="2:11" x14ac:dyDescent="0.25">
      <c r="B28" s="8" t="s">
        <v>333</v>
      </c>
      <c r="C28" s="57" t="s">
        <v>334</v>
      </c>
      <c r="D28" s="54" t="s">
        <v>335</v>
      </c>
      <c r="E28" s="6" t="s">
        <v>53</v>
      </c>
      <c r="F28" s="19">
        <v>20170010</v>
      </c>
      <c r="G28" s="24">
        <v>239609.63</v>
      </c>
      <c r="H28" s="24">
        <v>1.48</v>
      </c>
      <c r="I28" s="31"/>
      <c r="J28" s="31"/>
      <c r="K28" s="35"/>
    </row>
    <row r="29" spans="2:11" x14ac:dyDescent="0.25">
      <c r="B29" s="8" t="s">
        <v>233</v>
      </c>
      <c r="C29" s="57" t="s">
        <v>234</v>
      </c>
      <c r="D29" s="54" t="s">
        <v>235</v>
      </c>
      <c r="E29" s="6" t="s">
        <v>129</v>
      </c>
      <c r="F29" s="19">
        <v>20577308</v>
      </c>
      <c r="G29" s="24">
        <v>216390.97</v>
      </c>
      <c r="H29" s="24">
        <v>1.34</v>
      </c>
      <c r="I29" s="31"/>
      <c r="J29" s="31"/>
      <c r="K29" s="35"/>
    </row>
    <row r="30" spans="2:11" x14ac:dyDescent="0.25">
      <c r="B30" s="8" t="s">
        <v>412</v>
      </c>
      <c r="C30" s="57" t="s">
        <v>413</v>
      </c>
      <c r="D30" s="54" t="s">
        <v>414</v>
      </c>
      <c r="E30" s="6" t="s">
        <v>83</v>
      </c>
      <c r="F30" s="19">
        <v>33550116</v>
      </c>
      <c r="G30" s="24">
        <v>199807.72</v>
      </c>
      <c r="H30" s="24">
        <v>1.24</v>
      </c>
      <c r="I30" s="31"/>
      <c r="J30" s="31"/>
      <c r="K30" s="35"/>
    </row>
    <row r="31" spans="2:11" x14ac:dyDescent="0.25">
      <c r="B31" s="8" t="s">
        <v>72</v>
      </c>
      <c r="C31" s="57" t="s">
        <v>73</v>
      </c>
      <c r="D31" s="54" t="s">
        <v>74</v>
      </c>
      <c r="E31" s="6" t="s">
        <v>75</v>
      </c>
      <c r="F31" s="19">
        <v>2200754</v>
      </c>
      <c r="G31" s="24">
        <v>182547.04</v>
      </c>
      <c r="H31" s="24">
        <v>1.1299999999999999</v>
      </c>
      <c r="I31" s="31"/>
      <c r="J31" s="31"/>
      <c r="K31" s="35"/>
    </row>
    <row r="32" spans="2:11" x14ac:dyDescent="0.25">
      <c r="B32" s="8" t="s">
        <v>415</v>
      </c>
      <c r="C32" s="57" t="s">
        <v>416</v>
      </c>
      <c r="D32" s="54" t="s">
        <v>417</v>
      </c>
      <c r="E32" s="6" t="s">
        <v>191</v>
      </c>
      <c r="F32" s="19">
        <v>153728639</v>
      </c>
      <c r="G32" s="24">
        <v>172176.08</v>
      </c>
      <c r="H32" s="24">
        <v>1.07</v>
      </c>
      <c r="I32" s="31"/>
      <c r="J32" s="31"/>
      <c r="K32" s="35"/>
    </row>
    <row r="33" spans="2:11" x14ac:dyDescent="0.25">
      <c r="B33" s="8" t="s">
        <v>397</v>
      </c>
      <c r="C33" s="57" t="s">
        <v>398</v>
      </c>
      <c r="D33" s="54" t="s">
        <v>399</v>
      </c>
      <c r="E33" s="6" t="s">
        <v>294</v>
      </c>
      <c r="F33" s="19">
        <v>90553219</v>
      </c>
      <c r="G33" s="24">
        <v>171281.41</v>
      </c>
      <c r="H33" s="24">
        <v>1.06</v>
      </c>
      <c r="I33" s="31"/>
      <c r="J33" s="31"/>
      <c r="K33" s="35"/>
    </row>
    <row r="34" spans="2:11" x14ac:dyDescent="0.25">
      <c r="B34" s="8" t="s">
        <v>876</v>
      </c>
      <c r="C34" s="57" t="s">
        <v>705</v>
      </c>
      <c r="D34" s="54" t="s">
        <v>877</v>
      </c>
      <c r="E34" s="6" t="s">
        <v>64</v>
      </c>
      <c r="F34" s="19">
        <v>12423360</v>
      </c>
      <c r="G34" s="24">
        <v>170777.72</v>
      </c>
      <c r="H34" s="24">
        <v>1.06</v>
      </c>
      <c r="I34" s="31"/>
      <c r="J34" s="31"/>
      <c r="K34" s="35"/>
    </row>
    <row r="35" spans="2:11" x14ac:dyDescent="0.25">
      <c r="B35" s="8" t="s">
        <v>542</v>
      </c>
      <c r="C35" s="57" t="s">
        <v>543</v>
      </c>
      <c r="D35" s="54" t="s">
        <v>544</v>
      </c>
      <c r="E35" s="6" t="s">
        <v>294</v>
      </c>
      <c r="F35" s="19">
        <v>65140905</v>
      </c>
      <c r="G35" s="24">
        <v>166207.01999999999</v>
      </c>
      <c r="H35" s="24">
        <v>1.03</v>
      </c>
      <c r="I35" s="31"/>
      <c r="J35" s="31"/>
      <c r="K35" s="35"/>
    </row>
    <row r="36" spans="2:11" x14ac:dyDescent="0.25">
      <c r="B36" s="8" t="s">
        <v>958</v>
      </c>
      <c r="C36" s="57" t="s">
        <v>959</v>
      </c>
      <c r="D36" s="54" t="s">
        <v>960</v>
      </c>
      <c r="E36" s="6" t="s">
        <v>60</v>
      </c>
      <c r="F36" s="19">
        <v>10321188</v>
      </c>
      <c r="G36" s="24">
        <v>157707.75</v>
      </c>
      <c r="H36" s="24">
        <v>0.98</v>
      </c>
      <c r="I36" s="31"/>
      <c r="J36" s="31"/>
      <c r="K36" s="35"/>
    </row>
    <row r="37" spans="2:11" x14ac:dyDescent="0.25">
      <c r="B37" s="8" t="s">
        <v>516</v>
      </c>
      <c r="C37" s="57" t="s">
        <v>517</v>
      </c>
      <c r="D37" s="54" t="s">
        <v>518</v>
      </c>
      <c r="E37" s="6" t="s">
        <v>118</v>
      </c>
      <c r="F37" s="19">
        <v>679884</v>
      </c>
      <c r="G37" s="24">
        <v>155654.68</v>
      </c>
      <c r="H37" s="24">
        <v>0.96</v>
      </c>
      <c r="I37" s="31"/>
      <c r="J37" s="31"/>
      <c r="K37" s="35"/>
    </row>
    <row r="38" spans="2:11" x14ac:dyDescent="0.25">
      <c r="B38" s="8" t="s">
        <v>961</v>
      </c>
      <c r="C38" s="57" t="s">
        <v>962</v>
      </c>
      <c r="D38" s="54" t="s">
        <v>963</v>
      </c>
      <c r="E38" s="6" t="s">
        <v>964</v>
      </c>
      <c r="F38" s="19">
        <v>5866165</v>
      </c>
      <c r="G38" s="24">
        <v>140086.95000000001</v>
      </c>
      <c r="H38" s="24">
        <v>0.87</v>
      </c>
      <c r="I38" s="31"/>
      <c r="J38" s="31"/>
      <c r="K38" s="35"/>
    </row>
    <row r="39" spans="2:11" x14ac:dyDescent="0.25">
      <c r="B39" s="8" t="s">
        <v>965</v>
      </c>
      <c r="C39" s="57" t="s">
        <v>966</v>
      </c>
      <c r="D39" s="54" t="s">
        <v>967</v>
      </c>
      <c r="E39" s="6" t="s">
        <v>191</v>
      </c>
      <c r="F39" s="19">
        <v>17505936</v>
      </c>
      <c r="G39" s="24">
        <v>137386.59</v>
      </c>
      <c r="H39" s="24">
        <v>0.85</v>
      </c>
      <c r="I39" s="31"/>
      <c r="J39" s="31"/>
      <c r="K39" s="35"/>
    </row>
    <row r="40" spans="2:11" x14ac:dyDescent="0.25">
      <c r="B40" s="8" t="s">
        <v>163</v>
      </c>
      <c r="C40" s="57" t="s">
        <v>164</v>
      </c>
      <c r="D40" s="54" t="s">
        <v>165</v>
      </c>
      <c r="E40" s="6" t="s">
        <v>53</v>
      </c>
      <c r="F40" s="19">
        <v>11885380</v>
      </c>
      <c r="G40" s="24">
        <v>134405.82</v>
      </c>
      <c r="H40" s="24">
        <v>0.83</v>
      </c>
      <c r="I40" s="31"/>
      <c r="J40" s="31"/>
      <c r="K40" s="35"/>
    </row>
    <row r="41" spans="2:11" x14ac:dyDescent="0.25">
      <c r="B41" s="8" t="s">
        <v>278</v>
      </c>
      <c r="C41" s="57" t="s">
        <v>279</v>
      </c>
      <c r="D41" s="54" t="s">
        <v>280</v>
      </c>
      <c r="E41" s="6" t="s">
        <v>281</v>
      </c>
      <c r="F41" s="19">
        <v>20484329</v>
      </c>
      <c r="G41" s="24">
        <v>133393.95000000001</v>
      </c>
      <c r="H41" s="24">
        <v>0.83</v>
      </c>
      <c r="I41" s="31"/>
      <c r="J41" s="31"/>
      <c r="K41" s="35"/>
    </row>
    <row r="42" spans="2:11" x14ac:dyDescent="0.25">
      <c r="B42" s="8" t="s">
        <v>968</v>
      </c>
      <c r="C42" s="57" t="s">
        <v>969</v>
      </c>
      <c r="D42" s="54" t="s">
        <v>970</v>
      </c>
      <c r="E42" s="6" t="s">
        <v>75</v>
      </c>
      <c r="F42" s="19">
        <v>7027233</v>
      </c>
      <c r="G42" s="24">
        <v>121897.9</v>
      </c>
      <c r="H42" s="24">
        <v>0.75</v>
      </c>
      <c r="I42" s="31"/>
      <c r="J42" s="31"/>
      <c r="K42" s="35"/>
    </row>
    <row r="43" spans="2:11" x14ac:dyDescent="0.25">
      <c r="B43" s="8" t="s">
        <v>971</v>
      </c>
      <c r="C43" s="57" t="s">
        <v>972</v>
      </c>
      <c r="D43" s="54" t="s">
        <v>973</v>
      </c>
      <c r="E43" s="6" t="s">
        <v>129</v>
      </c>
      <c r="F43" s="19">
        <v>2317067</v>
      </c>
      <c r="G43" s="24">
        <v>119551.39</v>
      </c>
      <c r="H43" s="24">
        <v>0.74</v>
      </c>
      <c r="I43" s="31"/>
      <c r="J43" s="31"/>
      <c r="K43" s="35"/>
    </row>
    <row r="44" spans="2:11" x14ac:dyDescent="0.25">
      <c r="B44" s="8" t="s">
        <v>390</v>
      </c>
      <c r="C44" s="57" t="s">
        <v>391</v>
      </c>
      <c r="D44" s="54" t="s">
        <v>392</v>
      </c>
      <c r="E44" s="6" t="s">
        <v>393</v>
      </c>
      <c r="F44" s="19">
        <v>74325403</v>
      </c>
      <c r="G44" s="24">
        <v>119143.62</v>
      </c>
      <c r="H44" s="24">
        <v>0.74</v>
      </c>
      <c r="I44" s="31"/>
      <c r="J44" s="31"/>
      <c r="K44" s="35"/>
    </row>
    <row r="45" spans="2:11" x14ac:dyDescent="0.25">
      <c r="B45" s="8" t="s">
        <v>974</v>
      </c>
      <c r="C45" s="57" t="s">
        <v>975</v>
      </c>
      <c r="D45" s="54" t="s">
        <v>976</v>
      </c>
      <c r="E45" s="6" t="s">
        <v>562</v>
      </c>
      <c r="F45" s="19">
        <v>16055783</v>
      </c>
      <c r="G45" s="24">
        <v>118692.38</v>
      </c>
      <c r="H45" s="24">
        <v>0.73</v>
      </c>
      <c r="I45" s="31"/>
      <c r="J45" s="31"/>
      <c r="K45" s="35"/>
    </row>
    <row r="46" spans="2:11" x14ac:dyDescent="0.25">
      <c r="B46" s="8" t="s">
        <v>134</v>
      </c>
      <c r="C46" s="57" t="s">
        <v>135</v>
      </c>
      <c r="D46" s="54" t="s">
        <v>136</v>
      </c>
      <c r="E46" s="6" t="s">
        <v>137</v>
      </c>
      <c r="F46" s="19">
        <v>27838069</v>
      </c>
      <c r="G46" s="24">
        <v>117184.35</v>
      </c>
      <c r="H46" s="24">
        <v>0.73</v>
      </c>
      <c r="I46" s="31"/>
      <c r="J46" s="31"/>
      <c r="K46" s="35"/>
    </row>
    <row r="47" spans="2:11" x14ac:dyDescent="0.25">
      <c r="B47" s="8" t="s">
        <v>115</v>
      </c>
      <c r="C47" s="57" t="s">
        <v>116</v>
      </c>
      <c r="D47" s="54" t="s">
        <v>117</v>
      </c>
      <c r="E47" s="6" t="s">
        <v>118</v>
      </c>
      <c r="F47" s="19">
        <v>2249370</v>
      </c>
      <c r="G47" s="24">
        <v>113020.72</v>
      </c>
      <c r="H47" s="24">
        <v>0.7</v>
      </c>
      <c r="I47" s="31"/>
      <c r="J47" s="31"/>
      <c r="K47" s="35"/>
    </row>
    <row r="48" spans="2:11" x14ac:dyDescent="0.25">
      <c r="B48" s="8" t="s">
        <v>977</v>
      </c>
      <c r="C48" s="57" t="s">
        <v>978</v>
      </c>
      <c r="D48" s="54" t="s">
        <v>979</v>
      </c>
      <c r="E48" s="6" t="s">
        <v>281</v>
      </c>
      <c r="F48" s="19">
        <v>8583988</v>
      </c>
      <c r="G48" s="24">
        <v>112184.14</v>
      </c>
      <c r="H48" s="24">
        <v>0.69</v>
      </c>
      <c r="I48" s="31"/>
      <c r="J48" s="31"/>
      <c r="K48" s="35"/>
    </row>
    <row r="49" spans="2:11" x14ac:dyDescent="0.25">
      <c r="B49" s="8" t="s">
        <v>427</v>
      </c>
      <c r="C49" s="57" t="s">
        <v>428</v>
      </c>
      <c r="D49" s="54" t="s">
        <v>429</v>
      </c>
      <c r="E49" s="6" t="s">
        <v>53</v>
      </c>
      <c r="F49" s="19">
        <v>28244221</v>
      </c>
      <c r="G49" s="24">
        <v>109912.39</v>
      </c>
      <c r="H49" s="24">
        <v>0.68</v>
      </c>
      <c r="I49" s="31"/>
      <c r="J49" s="31"/>
      <c r="K49" s="35"/>
    </row>
    <row r="50" spans="2:11" x14ac:dyDescent="0.25">
      <c r="B50" s="8" t="s">
        <v>156</v>
      </c>
      <c r="C50" s="57" t="s">
        <v>157</v>
      </c>
      <c r="D50" s="54" t="s">
        <v>158</v>
      </c>
      <c r="E50" s="6" t="s">
        <v>129</v>
      </c>
      <c r="F50" s="19">
        <v>9999839</v>
      </c>
      <c r="G50" s="24">
        <v>101493.37</v>
      </c>
      <c r="H50" s="24">
        <v>0.63</v>
      </c>
      <c r="I50" s="31"/>
      <c r="J50" s="31"/>
      <c r="K50" s="35"/>
    </row>
    <row r="51" spans="2:11" x14ac:dyDescent="0.25">
      <c r="B51" s="8" t="s">
        <v>790</v>
      </c>
      <c r="C51" s="57" t="s">
        <v>791</v>
      </c>
      <c r="D51" s="54" t="s">
        <v>792</v>
      </c>
      <c r="E51" s="6" t="s">
        <v>83</v>
      </c>
      <c r="F51" s="19">
        <v>2157082</v>
      </c>
      <c r="G51" s="24">
        <v>101200.58</v>
      </c>
      <c r="H51" s="24">
        <v>0.63</v>
      </c>
      <c r="I51" s="31"/>
      <c r="J51" s="31"/>
      <c r="K51" s="35"/>
    </row>
    <row r="52" spans="2:11" x14ac:dyDescent="0.25">
      <c r="B52" s="8" t="s">
        <v>548</v>
      </c>
      <c r="C52" s="57" t="s">
        <v>549</v>
      </c>
      <c r="D52" s="54" t="s">
        <v>550</v>
      </c>
      <c r="E52" s="6" t="s">
        <v>551</v>
      </c>
      <c r="F52" s="19">
        <v>43457011</v>
      </c>
      <c r="G52" s="24">
        <v>100385.7</v>
      </c>
      <c r="H52" s="24">
        <v>0.62</v>
      </c>
      <c r="I52" s="31"/>
      <c r="J52" s="31"/>
      <c r="K52" s="35"/>
    </row>
    <row r="53" spans="2:11" x14ac:dyDescent="0.25">
      <c r="B53" s="8" t="s">
        <v>980</v>
      </c>
      <c r="C53" s="57" t="s">
        <v>981</v>
      </c>
      <c r="D53" s="54" t="s">
        <v>982</v>
      </c>
      <c r="E53" s="6" t="s">
        <v>228</v>
      </c>
      <c r="F53" s="19">
        <v>1918207</v>
      </c>
      <c r="G53" s="24">
        <v>97794.03</v>
      </c>
      <c r="H53" s="24">
        <v>0.61</v>
      </c>
      <c r="I53" s="31"/>
      <c r="J53" s="31"/>
      <c r="K53" s="35"/>
    </row>
    <row r="54" spans="2:11" x14ac:dyDescent="0.25">
      <c r="B54" s="8" t="s">
        <v>983</v>
      </c>
      <c r="C54" s="57" t="s">
        <v>984</v>
      </c>
      <c r="D54" s="54" t="s">
        <v>985</v>
      </c>
      <c r="E54" s="6" t="s">
        <v>503</v>
      </c>
      <c r="F54" s="19">
        <v>11331469</v>
      </c>
      <c r="G54" s="24">
        <v>97552.62</v>
      </c>
      <c r="H54" s="24">
        <v>0.6</v>
      </c>
      <c r="I54" s="31"/>
      <c r="J54" s="31"/>
      <c r="K54" s="35"/>
    </row>
    <row r="55" spans="2:11" x14ac:dyDescent="0.25">
      <c r="B55" s="8" t="s">
        <v>986</v>
      </c>
      <c r="C55" s="57" t="s">
        <v>987</v>
      </c>
      <c r="D55" s="54" t="s">
        <v>988</v>
      </c>
      <c r="E55" s="6" t="s">
        <v>83</v>
      </c>
      <c r="F55" s="19">
        <v>2607737</v>
      </c>
      <c r="G55" s="24">
        <v>93359.59</v>
      </c>
      <c r="H55" s="24">
        <v>0.57999999999999996</v>
      </c>
      <c r="I55" s="31"/>
      <c r="J55" s="31"/>
      <c r="K55" s="35"/>
    </row>
    <row r="56" spans="2:11" x14ac:dyDescent="0.25">
      <c r="B56" s="8" t="s">
        <v>126</v>
      </c>
      <c r="C56" s="57" t="s">
        <v>127</v>
      </c>
      <c r="D56" s="54" t="s">
        <v>128</v>
      </c>
      <c r="E56" s="6" t="s">
        <v>129</v>
      </c>
      <c r="F56" s="19">
        <v>2428510</v>
      </c>
      <c r="G56" s="24">
        <v>87028.08</v>
      </c>
      <c r="H56" s="24">
        <v>0.54</v>
      </c>
      <c r="I56" s="31"/>
      <c r="J56" s="31"/>
      <c r="K56" s="35"/>
    </row>
    <row r="57" spans="2:11" x14ac:dyDescent="0.25">
      <c r="B57" s="8" t="s">
        <v>769</v>
      </c>
      <c r="C57" s="57" t="s">
        <v>770</v>
      </c>
      <c r="D57" s="54" t="s">
        <v>771</v>
      </c>
      <c r="E57" s="6" t="s">
        <v>83</v>
      </c>
      <c r="F57" s="19">
        <v>2475625</v>
      </c>
      <c r="G57" s="24">
        <v>72043.16</v>
      </c>
      <c r="H57" s="24">
        <v>0.45</v>
      </c>
      <c r="I57" s="31"/>
      <c r="J57" s="31"/>
      <c r="K57" s="35"/>
    </row>
    <row r="58" spans="2:11" x14ac:dyDescent="0.25">
      <c r="B58" s="8" t="s">
        <v>394</v>
      </c>
      <c r="C58" s="57" t="s">
        <v>395</v>
      </c>
      <c r="D58" s="54" t="s">
        <v>396</v>
      </c>
      <c r="E58" s="6" t="s">
        <v>206</v>
      </c>
      <c r="F58" s="19">
        <v>18190630</v>
      </c>
      <c r="G58" s="24">
        <v>66341.23</v>
      </c>
      <c r="H58" s="24">
        <v>0.41</v>
      </c>
      <c r="I58" s="31"/>
      <c r="J58" s="31"/>
      <c r="K58" s="35"/>
    </row>
    <row r="59" spans="2:11" x14ac:dyDescent="0.25">
      <c r="B59" s="8" t="s">
        <v>989</v>
      </c>
      <c r="C59" s="57" t="s">
        <v>990</v>
      </c>
      <c r="D59" s="54" t="s">
        <v>991</v>
      </c>
      <c r="E59" s="6" t="s">
        <v>433</v>
      </c>
      <c r="F59" s="19">
        <v>9584578</v>
      </c>
      <c r="G59" s="24">
        <v>65898.77</v>
      </c>
      <c r="H59" s="24">
        <v>0.41</v>
      </c>
      <c r="I59" s="31"/>
      <c r="J59" s="31"/>
      <c r="K59" s="35"/>
    </row>
    <row r="60" spans="2:11" x14ac:dyDescent="0.25">
      <c r="C60" s="58" t="s">
        <v>39</v>
      </c>
      <c r="D60" s="54"/>
      <c r="E60" s="6"/>
      <c r="F60" s="19"/>
      <c r="G60" s="25">
        <v>16099815.199999999</v>
      </c>
      <c r="H60" s="25">
        <v>99.63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13733.45</v>
      </c>
      <c r="H100" s="24">
        <v>0.08</v>
      </c>
      <c r="I100" s="31"/>
      <c r="J100" s="31"/>
      <c r="K100" s="35"/>
    </row>
    <row r="101" spans="1:54" x14ac:dyDescent="0.25">
      <c r="C101" s="58" t="s">
        <v>39</v>
      </c>
      <c r="D101" s="54"/>
      <c r="E101" s="6"/>
      <c r="F101" s="19"/>
      <c r="G101" s="25">
        <v>13733.45</v>
      </c>
      <c r="H101" s="25">
        <v>0.08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4772</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46372.51</v>
      </c>
      <c r="H105" s="24">
        <v>0.28999999999999998</v>
      </c>
      <c r="I105" s="31"/>
      <c r="J105" s="31"/>
      <c r="K105" s="35"/>
    </row>
    <row r="106" spans="1:54" x14ac:dyDescent="0.25">
      <c r="C106" s="58" t="s">
        <v>39</v>
      </c>
      <c r="D106" s="54"/>
      <c r="E106" s="6"/>
      <c r="F106" s="19"/>
      <c r="G106" s="25">
        <v>46372.51</v>
      </c>
      <c r="H106" s="25">
        <v>0.28999999999999998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16159921.16</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5" t="s">
        <v>4843</v>
      </c>
      <c r="E118" s="85" t="s">
        <v>4844</v>
      </c>
      <c r="F118" s="86"/>
    </row>
    <row r="119" spans="3:6" x14ac:dyDescent="0.25">
      <c r="E119" s="2" t="s">
        <v>4854</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2559</v>
      </c>
      <c r="J2" s="38" t="s">
        <v>4586</v>
      </c>
    </row>
    <row r="3" spans="1:54" ht="16.5" x14ac:dyDescent="0.3">
      <c r="C3" s="1" t="s">
        <v>26</v>
      </c>
      <c r="D3" s="21" t="s">
        <v>2560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28000</v>
      </c>
      <c r="G10" s="24">
        <v>476.39</v>
      </c>
      <c r="H10" s="24">
        <v>8.08</v>
      </c>
      <c r="I10" s="31"/>
      <c r="J10" s="31"/>
      <c r="K10" s="35"/>
    </row>
    <row r="11" spans="1:54" x14ac:dyDescent="0.25">
      <c r="B11" s="8" t="s">
        <v>61</v>
      </c>
      <c r="C11" s="57" t="s">
        <v>62</v>
      </c>
      <c r="D11" s="54" t="s">
        <v>63</v>
      </c>
      <c r="E11" s="6" t="s">
        <v>64</v>
      </c>
      <c r="F11" s="19">
        <v>35200</v>
      </c>
      <c r="G11" s="24">
        <v>328.98</v>
      </c>
      <c r="H11" s="24">
        <v>5.58</v>
      </c>
      <c r="I11" s="31"/>
      <c r="J11" s="31"/>
      <c r="K11" s="35"/>
    </row>
    <row r="12" spans="1:54" x14ac:dyDescent="0.25">
      <c r="B12" s="8" t="s">
        <v>253</v>
      </c>
      <c r="C12" s="57" t="s">
        <v>254</v>
      </c>
      <c r="D12" s="54" t="s">
        <v>255</v>
      </c>
      <c r="E12" s="6" t="s">
        <v>125</v>
      </c>
      <c r="F12" s="19">
        <v>10200</v>
      </c>
      <c r="G12" s="24">
        <v>323.83999999999997</v>
      </c>
      <c r="H12" s="24">
        <v>5.49</v>
      </c>
      <c r="I12" s="31"/>
      <c r="J12" s="31"/>
      <c r="K12" s="35"/>
    </row>
    <row r="13" spans="1:54" x14ac:dyDescent="0.25">
      <c r="B13" s="8" t="s">
        <v>203</v>
      </c>
      <c r="C13" s="57" t="s">
        <v>204</v>
      </c>
      <c r="D13" s="54" t="s">
        <v>205</v>
      </c>
      <c r="E13" s="6" t="s">
        <v>206</v>
      </c>
      <c r="F13" s="19">
        <v>11683</v>
      </c>
      <c r="G13" s="24">
        <v>297.95</v>
      </c>
      <c r="H13" s="24">
        <v>5.05</v>
      </c>
      <c r="I13" s="31"/>
      <c r="J13" s="31"/>
      <c r="K13" s="35"/>
    </row>
    <row r="14" spans="1:54" x14ac:dyDescent="0.25">
      <c r="B14" s="8" t="s">
        <v>497</v>
      </c>
      <c r="C14" s="57" t="s">
        <v>498</v>
      </c>
      <c r="D14" s="54" t="s">
        <v>499</v>
      </c>
      <c r="E14" s="6" t="s">
        <v>304</v>
      </c>
      <c r="F14" s="19">
        <v>26500</v>
      </c>
      <c r="G14" s="24">
        <v>282.99</v>
      </c>
      <c r="H14" s="24">
        <v>4.8</v>
      </c>
      <c r="I14" s="31"/>
      <c r="J14" s="31"/>
      <c r="K14" s="35"/>
    </row>
    <row r="15" spans="1:54" x14ac:dyDescent="0.25">
      <c r="B15" s="8" t="s">
        <v>2475</v>
      </c>
      <c r="C15" s="57" t="s">
        <v>2476</v>
      </c>
      <c r="D15" s="54" t="s">
        <v>2477</v>
      </c>
      <c r="E15" s="6" t="s">
        <v>125</v>
      </c>
      <c r="F15" s="19">
        <v>22500</v>
      </c>
      <c r="G15" s="24">
        <v>273.81</v>
      </c>
      <c r="H15" s="24">
        <v>4.6399999999999997</v>
      </c>
      <c r="I15" s="31"/>
      <c r="J15" s="31"/>
      <c r="K15" s="35"/>
    </row>
    <row r="16" spans="1:54" x14ac:dyDescent="0.25">
      <c r="B16" s="8" t="s">
        <v>54</v>
      </c>
      <c r="C16" s="57" t="s">
        <v>55</v>
      </c>
      <c r="D16" s="54" t="s">
        <v>56</v>
      </c>
      <c r="E16" s="6" t="s">
        <v>53</v>
      </c>
      <c r="F16" s="19">
        <v>20500</v>
      </c>
      <c r="G16" s="24">
        <v>273.77999999999997</v>
      </c>
      <c r="H16" s="24">
        <v>4.6399999999999997</v>
      </c>
      <c r="I16" s="31"/>
      <c r="J16" s="31"/>
      <c r="K16" s="35"/>
    </row>
    <row r="17" spans="2:11" x14ac:dyDescent="0.25">
      <c r="B17" s="8" t="s">
        <v>2478</v>
      </c>
      <c r="C17" s="57" t="s">
        <v>2479</v>
      </c>
      <c r="D17" s="54" t="s">
        <v>2480</v>
      </c>
      <c r="E17" s="6" t="s">
        <v>1897</v>
      </c>
      <c r="F17" s="19">
        <v>14104</v>
      </c>
      <c r="G17" s="24">
        <v>270.48</v>
      </c>
      <c r="H17" s="24">
        <v>4.59</v>
      </c>
      <c r="I17" s="31"/>
      <c r="J17" s="31"/>
      <c r="K17" s="35"/>
    </row>
    <row r="18" spans="2:11" x14ac:dyDescent="0.25">
      <c r="B18" s="8" t="s">
        <v>513</v>
      </c>
      <c r="C18" s="57" t="s">
        <v>514</v>
      </c>
      <c r="D18" s="54" t="s">
        <v>515</v>
      </c>
      <c r="E18" s="6" t="s">
        <v>268</v>
      </c>
      <c r="F18" s="19">
        <v>9673</v>
      </c>
      <c r="G18" s="24">
        <v>255.94</v>
      </c>
      <c r="H18" s="24">
        <v>4.34</v>
      </c>
      <c r="I18" s="31"/>
      <c r="J18" s="31"/>
      <c r="K18" s="35"/>
    </row>
    <row r="19" spans="2:11" x14ac:dyDescent="0.25">
      <c r="B19" s="8" t="s">
        <v>412</v>
      </c>
      <c r="C19" s="57" t="s">
        <v>413</v>
      </c>
      <c r="D19" s="54" t="s">
        <v>414</v>
      </c>
      <c r="E19" s="6" t="s">
        <v>83</v>
      </c>
      <c r="F19" s="19">
        <v>40000</v>
      </c>
      <c r="G19" s="24">
        <v>238.22</v>
      </c>
      <c r="H19" s="24">
        <v>4.04</v>
      </c>
      <c r="I19" s="31"/>
      <c r="J19" s="31"/>
      <c r="K19" s="35"/>
    </row>
    <row r="20" spans="2:11" x14ac:dyDescent="0.25">
      <c r="B20" s="8" t="s">
        <v>500</v>
      </c>
      <c r="C20" s="57" t="s">
        <v>501</v>
      </c>
      <c r="D20" s="54" t="s">
        <v>502</v>
      </c>
      <c r="E20" s="6" t="s">
        <v>503</v>
      </c>
      <c r="F20" s="19">
        <v>35500</v>
      </c>
      <c r="G20" s="24">
        <v>235.88</v>
      </c>
      <c r="H20" s="24">
        <v>4</v>
      </c>
      <c r="I20" s="31"/>
      <c r="J20" s="31"/>
      <c r="K20" s="35"/>
    </row>
    <row r="21" spans="2:11" x14ac:dyDescent="0.25">
      <c r="B21" s="8" t="s">
        <v>84</v>
      </c>
      <c r="C21" s="57" t="s">
        <v>85</v>
      </c>
      <c r="D21" s="54" t="s">
        <v>86</v>
      </c>
      <c r="E21" s="6" t="s">
        <v>64</v>
      </c>
      <c r="F21" s="19">
        <v>40000</v>
      </c>
      <c r="G21" s="24">
        <v>229.14</v>
      </c>
      <c r="H21" s="24">
        <v>3.89</v>
      </c>
      <c r="I21" s="31"/>
      <c r="J21" s="31"/>
      <c r="K21" s="35"/>
    </row>
    <row r="22" spans="2:11" x14ac:dyDescent="0.25">
      <c r="B22" s="8" t="s">
        <v>859</v>
      </c>
      <c r="C22" s="57" t="s">
        <v>860</v>
      </c>
      <c r="D22" s="54" t="s">
        <v>861</v>
      </c>
      <c r="E22" s="6" t="s">
        <v>228</v>
      </c>
      <c r="F22" s="19">
        <v>22500</v>
      </c>
      <c r="G22" s="24">
        <v>223.48</v>
      </c>
      <c r="H22" s="24">
        <v>3.79</v>
      </c>
      <c r="I22" s="31"/>
      <c r="J22" s="31"/>
      <c r="K22" s="35"/>
    </row>
    <row r="23" spans="2:11" x14ac:dyDescent="0.25">
      <c r="B23" s="8" t="s">
        <v>1814</v>
      </c>
      <c r="C23" s="57" t="s">
        <v>1815</v>
      </c>
      <c r="D23" s="54" t="s">
        <v>1816</v>
      </c>
      <c r="E23" s="6" t="s">
        <v>458</v>
      </c>
      <c r="F23" s="19">
        <v>69322</v>
      </c>
      <c r="G23" s="24">
        <v>219.99</v>
      </c>
      <c r="H23" s="24">
        <v>3.73</v>
      </c>
      <c r="I23" s="31"/>
      <c r="J23" s="31"/>
      <c r="K23" s="35"/>
    </row>
    <row r="24" spans="2:11" x14ac:dyDescent="0.25">
      <c r="B24" s="8" t="s">
        <v>176</v>
      </c>
      <c r="C24" s="57" t="s">
        <v>177</v>
      </c>
      <c r="D24" s="54" t="s">
        <v>178</v>
      </c>
      <c r="E24" s="6" t="s">
        <v>179</v>
      </c>
      <c r="F24" s="19">
        <v>7750</v>
      </c>
      <c r="G24" s="24">
        <v>203.58</v>
      </c>
      <c r="H24" s="24">
        <v>3.45</v>
      </c>
      <c r="I24" s="31"/>
      <c r="J24" s="31"/>
      <c r="K24" s="35"/>
    </row>
    <row r="25" spans="2:11" x14ac:dyDescent="0.25">
      <c r="B25" s="8" t="s">
        <v>994</v>
      </c>
      <c r="C25" s="57" t="s">
        <v>995</v>
      </c>
      <c r="D25" s="54" t="s">
        <v>996</v>
      </c>
      <c r="E25" s="6" t="s">
        <v>304</v>
      </c>
      <c r="F25" s="19">
        <v>36500</v>
      </c>
      <c r="G25" s="24">
        <v>195.73</v>
      </c>
      <c r="H25" s="24">
        <v>3.32</v>
      </c>
      <c r="I25" s="31"/>
      <c r="J25" s="31"/>
      <c r="K25" s="35"/>
    </row>
    <row r="26" spans="2:11" x14ac:dyDescent="0.25">
      <c r="B26" s="8" t="s">
        <v>486</v>
      </c>
      <c r="C26" s="57" t="s">
        <v>487</v>
      </c>
      <c r="D26" s="54" t="s">
        <v>488</v>
      </c>
      <c r="E26" s="6" t="s">
        <v>152</v>
      </c>
      <c r="F26" s="19">
        <v>260000</v>
      </c>
      <c r="G26" s="24">
        <v>195.13</v>
      </c>
      <c r="H26" s="24">
        <v>3.31</v>
      </c>
      <c r="I26" s="31"/>
      <c r="J26" s="31"/>
      <c r="K26" s="35"/>
    </row>
    <row r="27" spans="2:11" x14ac:dyDescent="0.25">
      <c r="B27" s="8" t="s">
        <v>920</v>
      </c>
      <c r="C27" s="57" t="s">
        <v>921</v>
      </c>
      <c r="D27" s="54" t="s">
        <v>922</v>
      </c>
      <c r="E27" s="6" t="s">
        <v>129</v>
      </c>
      <c r="F27" s="19">
        <v>26500</v>
      </c>
      <c r="G27" s="24">
        <v>192.75</v>
      </c>
      <c r="H27" s="24">
        <v>3.27</v>
      </c>
      <c r="I27" s="31"/>
      <c r="J27" s="31"/>
      <c r="K27" s="35"/>
    </row>
    <row r="28" spans="2:11" x14ac:dyDescent="0.25">
      <c r="B28" s="8" t="s">
        <v>539</v>
      </c>
      <c r="C28" s="57" t="s">
        <v>540</v>
      </c>
      <c r="D28" s="54" t="s">
        <v>541</v>
      </c>
      <c r="E28" s="6" t="s">
        <v>152</v>
      </c>
      <c r="F28" s="19">
        <v>15250</v>
      </c>
      <c r="G28" s="24">
        <v>188.95</v>
      </c>
      <c r="H28" s="24">
        <v>3.2</v>
      </c>
      <c r="I28" s="31"/>
      <c r="J28" s="31"/>
      <c r="K28" s="35"/>
    </row>
    <row r="29" spans="2:11" x14ac:dyDescent="0.25">
      <c r="B29" s="8" t="s">
        <v>1817</v>
      </c>
      <c r="C29" s="57" t="s">
        <v>1818</v>
      </c>
      <c r="D29" s="54" t="s">
        <v>1819</v>
      </c>
      <c r="E29" s="6" t="s">
        <v>100</v>
      </c>
      <c r="F29" s="19">
        <v>5753</v>
      </c>
      <c r="G29" s="24">
        <v>183.96</v>
      </c>
      <c r="H29" s="24">
        <v>3.12</v>
      </c>
      <c r="I29" s="31"/>
      <c r="J29" s="31"/>
      <c r="K29" s="35"/>
    </row>
    <row r="30" spans="2:11" x14ac:dyDescent="0.25">
      <c r="B30" s="8" t="s">
        <v>2076</v>
      </c>
      <c r="C30" s="57" t="s">
        <v>2077</v>
      </c>
      <c r="D30" s="54" t="s">
        <v>2078</v>
      </c>
      <c r="E30" s="6" t="s">
        <v>71</v>
      </c>
      <c r="F30" s="19">
        <v>30000</v>
      </c>
      <c r="G30" s="24">
        <v>182.13</v>
      </c>
      <c r="H30" s="24">
        <v>3.09</v>
      </c>
      <c r="I30" s="31"/>
      <c r="J30" s="31"/>
      <c r="K30" s="35"/>
    </row>
    <row r="31" spans="2:11" x14ac:dyDescent="0.25">
      <c r="B31" s="8" t="s">
        <v>163</v>
      </c>
      <c r="C31" s="57" t="s">
        <v>164</v>
      </c>
      <c r="D31" s="54" t="s">
        <v>165</v>
      </c>
      <c r="E31" s="6" t="s">
        <v>53</v>
      </c>
      <c r="F31" s="19">
        <v>15250</v>
      </c>
      <c r="G31" s="24">
        <v>172.45</v>
      </c>
      <c r="H31" s="24">
        <v>2.92</v>
      </c>
      <c r="I31" s="31"/>
      <c r="J31" s="31"/>
      <c r="K31" s="35"/>
    </row>
    <row r="32" spans="2:11" x14ac:dyDescent="0.25">
      <c r="B32" s="8" t="s">
        <v>2036</v>
      </c>
      <c r="C32" s="57" t="s">
        <v>2037</v>
      </c>
      <c r="D32" s="54" t="s">
        <v>2038</v>
      </c>
      <c r="E32" s="6" t="s">
        <v>152</v>
      </c>
      <c r="F32" s="19">
        <v>4000</v>
      </c>
      <c r="G32" s="24">
        <v>112.57</v>
      </c>
      <c r="H32" s="24">
        <v>1.91</v>
      </c>
      <c r="I32" s="31"/>
      <c r="J32" s="31"/>
      <c r="K32" s="35"/>
    </row>
    <row r="33" spans="2:11" x14ac:dyDescent="0.25">
      <c r="B33" s="8" t="s">
        <v>507</v>
      </c>
      <c r="C33" s="57" t="s">
        <v>508</v>
      </c>
      <c r="D33" s="54" t="s">
        <v>509</v>
      </c>
      <c r="E33" s="6" t="s">
        <v>100</v>
      </c>
      <c r="F33" s="19">
        <v>250</v>
      </c>
      <c r="G33" s="24">
        <v>9.94</v>
      </c>
      <c r="H33" s="24">
        <v>0.17</v>
      </c>
      <c r="I33" s="31"/>
      <c r="J33" s="31"/>
      <c r="K33" s="35"/>
    </row>
    <row r="34" spans="2:11" x14ac:dyDescent="0.25">
      <c r="B34" s="8" t="s">
        <v>1516</v>
      </c>
      <c r="C34" s="57" t="s">
        <v>230</v>
      </c>
      <c r="D34" s="54" t="s">
        <v>1517</v>
      </c>
      <c r="E34" s="6" t="s">
        <v>232</v>
      </c>
      <c r="F34" s="19">
        <v>1750</v>
      </c>
      <c r="G34" s="24">
        <v>8.5</v>
      </c>
      <c r="H34" s="24">
        <v>0.14000000000000001</v>
      </c>
      <c r="I34" s="31"/>
      <c r="J34" s="31"/>
      <c r="K34" s="35" t="s">
        <v>1518</v>
      </c>
    </row>
    <row r="35" spans="2:11" x14ac:dyDescent="0.25">
      <c r="B35" s="8" t="s">
        <v>914</v>
      </c>
      <c r="C35" s="57" t="s">
        <v>915</v>
      </c>
      <c r="D35" s="54" t="s">
        <v>916</v>
      </c>
      <c r="E35" s="6" t="s">
        <v>71</v>
      </c>
      <c r="F35" s="19">
        <v>500</v>
      </c>
      <c r="G35" s="24">
        <v>2.68</v>
      </c>
      <c r="H35" s="24">
        <v>0.05</v>
      </c>
      <c r="I35" s="31"/>
      <c r="J35" s="31"/>
      <c r="K35" s="35"/>
    </row>
    <row r="36" spans="2:11" x14ac:dyDescent="0.25">
      <c r="C36" s="58" t="s">
        <v>39</v>
      </c>
      <c r="D36" s="54"/>
      <c r="E36" s="6"/>
      <c r="F36" s="19"/>
      <c r="G36" s="25">
        <v>5579.24</v>
      </c>
      <c r="H36" s="25">
        <v>94.61</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314.70999999999998</v>
      </c>
      <c r="H76" s="24">
        <v>5.34</v>
      </c>
      <c r="I76" s="31"/>
      <c r="J76" s="31"/>
      <c r="K76" s="35"/>
    </row>
    <row r="77" spans="1:54" x14ac:dyDescent="0.25">
      <c r="C77" s="58" t="s">
        <v>39</v>
      </c>
      <c r="D77" s="54"/>
      <c r="E77" s="6"/>
      <c r="F77" s="19"/>
      <c r="G77" s="25">
        <v>314.70999999999998</v>
      </c>
      <c r="H77" s="25">
        <v>5.34</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4772</v>
      </c>
      <c r="D80" s="54"/>
      <c r="E80" s="6"/>
      <c r="F80" s="19"/>
      <c r="G80" s="24" t="s">
        <v>2</v>
      </c>
      <c r="H80" s="24" t="s">
        <v>2</v>
      </c>
      <c r="I80" s="31"/>
      <c r="J80" s="31"/>
      <c r="K80" s="35"/>
      <c r="L80" s="3"/>
      <c r="AI80" s="3"/>
      <c r="AV80" s="3"/>
      <c r="AX80" s="3"/>
      <c r="BB80" s="3"/>
    </row>
    <row r="81" spans="2:11" x14ac:dyDescent="0.25">
      <c r="B81" s="8"/>
      <c r="C81" s="57" t="s">
        <v>40</v>
      </c>
      <c r="D81" s="54"/>
      <c r="E81" s="6"/>
      <c r="F81" s="19"/>
      <c r="G81" s="24">
        <v>3.59</v>
      </c>
      <c r="H81" s="24">
        <v>4.9999999999999996E-2</v>
      </c>
      <c r="I81" s="31"/>
      <c r="J81" s="31"/>
      <c r="K81" s="35"/>
    </row>
    <row r="82" spans="2:11" x14ac:dyDescent="0.25">
      <c r="C82" s="58" t="s">
        <v>39</v>
      </c>
      <c r="D82" s="54"/>
      <c r="E82" s="6"/>
      <c r="F82" s="19"/>
      <c r="G82" s="25">
        <v>3.59</v>
      </c>
      <c r="H82" s="25">
        <v>4.9999999999999996E-2</v>
      </c>
      <c r="I82" s="31"/>
      <c r="J82" s="31"/>
      <c r="K82" s="35"/>
    </row>
    <row r="83" spans="2:11" x14ac:dyDescent="0.25">
      <c r="C83" s="57"/>
      <c r="D83" s="54"/>
      <c r="E83" s="6"/>
      <c r="F83" s="19"/>
      <c r="G83" s="24"/>
      <c r="H83" s="24"/>
      <c r="I83" s="31"/>
      <c r="J83" s="31"/>
      <c r="K83" s="35"/>
    </row>
    <row r="84" spans="2:11" x14ac:dyDescent="0.25">
      <c r="C84" s="60" t="s">
        <v>41</v>
      </c>
      <c r="D84" s="55"/>
      <c r="E84" s="5"/>
      <c r="F84" s="20"/>
      <c r="G84" s="26">
        <v>5897.54</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5" t="s">
        <v>4843</v>
      </c>
      <c r="E94" s="85" t="s">
        <v>4844</v>
      </c>
      <c r="F94" s="86"/>
    </row>
    <row r="95" spans="2:11" x14ac:dyDescent="0.25">
      <c r="E95" s="2" t="s">
        <v>4847</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492</v>
      </c>
      <c r="J2" s="38" t="s">
        <v>4586</v>
      </c>
    </row>
    <row r="3" spans="1:54" ht="16.5" x14ac:dyDescent="0.3">
      <c r="C3" s="1" t="s">
        <v>26</v>
      </c>
      <c r="D3" s="21" t="s">
        <v>493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94</v>
      </c>
      <c r="C10" s="57" t="s">
        <v>95</v>
      </c>
      <c r="D10" s="54" t="s">
        <v>96</v>
      </c>
      <c r="E10" s="6" t="s">
        <v>83</v>
      </c>
      <c r="F10" s="19">
        <v>440000</v>
      </c>
      <c r="G10" s="24">
        <v>43071.82</v>
      </c>
      <c r="H10" s="24">
        <v>7.19</v>
      </c>
      <c r="I10" s="31"/>
      <c r="J10" s="31"/>
      <c r="K10" s="35"/>
    </row>
    <row r="11" spans="1:54" x14ac:dyDescent="0.25">
      <c r="B11" s="8" t="s">
        <v>494</v>
      </c>
      <c r="C11" s="57" t="s">
        <v>495</v>
      </c>
      <c r="D11" s="54" t="s">
        <v>496</v>
      </c>
      <c r="E11" s="6" t="s">
        <v>242</v>
      </c>
      <c r="F11" s="19">
        <v>300000</v>
      </c>
      <c r="G11" s="24">
        <v>42973.35</v>
      </c>
      <c r="H11" s="24">
        <v>7.18</v>
      </c>
      <c r="I11" s="31"/>
      <c r="J11" s="31"/>
      <c r="K11" s="35"/>
    </row>
    <row r="12" spans="1:54" x14ac:dyDescent="0.25">
      <c r="B12" s="8" t="s">
        <v>126</v>
      </c>
      <c r="C12" s="57" t="s">
        <v>127</v>
      </c>
      <c r="D12" s="54" t="s">
        <v>128</v>
      </c>
      <c r="E12" s="6" t="s">
        <v>129</v>
      </c>
      <c r="F12" s="19">
        <v>1000000</v>
      </c>
      <c r="G12" s="24">
        <v>35836</v>
      </c>
      <c r="H12" s="24">
        <v>5.99</v>
      </c>
      <c r="I12" s="31"/>
      <c r="J12" s="31"/>
      <c r="K12" s="35"/>
    </row>
    <row r="13" spans="1:54" x14ac:dyDescent="0.25">
      <c r="B13" s="8" t="s">
        <v>497</v>
      </c>
      <c r="C13" s="57" t="s">
        <v>498</v>
      </c>
      <c r="D13" s="54" t="s">
        <v>499</v>
      </c>
      <c r="E13" s="6" t="s">
        <v>304</v>
      </c>
      <c r="F13" s="19">
        <v>3100000</v>
      </c>
      <c r="G13" s="24">
        <v>33104.9</v>
      </c>
      <c r="H13" s="24">
        <v>5.53</v>
      </c>
      <c r="I13" s="31"/>
      <c r="J13" s="31"/>
      <c r="K13" s="35"/>
    </row>
    <row r="14" spans="1:54" x14ac:dyDescent="0.25">
      <c r="B14" s="8" t="s">
        <v>90</v>
      </c>
      <c r="C14" s="57" t="s">
        <v>91</v>
      </c>
      <c r="D14" s="54" t="s">
        <v>92</v>
      </c>
      <c r="E14" s="6" t="s">
        <v>93</v>
      </c>
      <c r="F14" s="19">
        <v>1100000</v>
      </c>
      <c r="G14" s="24">
        <v>29459.65</v>
      </c>
      <c r="H14" s="24">
        <v>4.92</v>
      </c>
      <c r="I14" s="31"/>
      <c r="J14" s="31"/>
      <c r="K14" s="35"/>
    </row>
    <row r="15" spans="1:54" x14ac:dyDescent="0.25">
      <c r="B15" s="8" t="s">
        <v>107</v>
      </c>
      <c r="C15" s="57" t="s">
        <v>108</v>
      </c>
      <c r="D15" s="54" t="s">
        <v>109</v>
      </c>
      <c r="E15" s="6" t="s">
        <v>110</v>
      </c>
      <c r="F15" s="19">
        <v>73000</v>
      </c>
      <c r="G15" s="24">
        <v>27482.46</v>
      </c>
      <c r="H15" s="24">
        <v>4.59</v>
      </c>
      <c r="I15" s="31"/>
      <c r="J15" s="31"/>
      <c r="K15" s="35"/>
    </row>
    <row r="16" spans="1:54" x14ac:dyDescent="0.25">
      <c r="B16" s="8" t="s">
        <v>483</v>
      </c>
      <c r="C16" s="57" t="s">
        <v>484</v>
      </c>
      <c r="D16" s="54" t="s">
        <v>485</v>
      </c>
      <c r="E16" s="6" t="s">
        <v>100</v>
      </c>
      <c r="F16" s="19">
        <v>1170000</v>
      </c>
      <c r="G16" s="24">
        <v>26681.27</v>
      </c>
      <c r="H16" s="24">
        <v>4.46</v>
      </c>
      <c r="I16" s="31"/>
      <c r="J16" s="31"/>
      <c r="K16" s="35"/>
    </row>
    <row r="17" spans="2:11" x14ac:dyDescent="0.25">
      <c r="B17" s="8" t="s">
        <v>500</v>
      </c>
      <c r="C17" s="57" t="s">
        <v>501</v>
      </c>
      <c r="D17" s="54" t="s">
        <v>502</v>
      </c>
      <c r="E17" s="6" t="s">
        <v>503</v>
      </c>
      <c r="F17" s="19">
        <v>4000000</v>
      </c>
      <c r="G17" s="24">
        <v>26578</v>
      </c>
      <c r="H17" s="24">
        <v>4.4400000000000004</v>
      </c>
      <c r="I17" s="31"/>
      <c r="J17" s="31"/>
      <c r="K17" s="35"/>
    </row>
    <row r="18" spans="2:11" x14ac:dyDescent="0.25">
      <c r="B18" s="8" t="s">
        <v>207</v>
      </c>
      <c r="C18" s="57" t="s">
        <v>208</v>
      </c>
      <c r="D18" s="54" t="s">
        <v>209</v>
      </c>
      <c r="E18" s="6" t="s">
        <v>129</v>
      </c>
      <c r="F18" s="19">
        <v>110000</v>
      </c>
      <c r="G18" s="24">
        <v>25761.07</v>
      </c>
      <c r="H18" s="24">
        <v>4.3</v>
      </c>
      <c r="I18" s="31"/>
      <c r="J18" s="31"/>
      <c r="K18" s="35"/>
    </row>
    <row r="19" spans="2:11" x14ac:dyDescent="0.25">
      <c r="B19" s="8" t="s">
        <v>320</v>
      </c>
      <c r="C19" s="57" t="s">
        <v>321</v>
      </c>
      <c r="D19" s="54" t="s">
        <v>322</v>
      </c>
      <c r="E19" s="6" t="s">
        <v>323</v>
      </c>
      <c r="F19" s="19">
        <v>1700000</v>
      </c>
      <c r="G19" s="24">
        <v>25703.15</v>
      </c>
      <c r="H19" s="24">
        <v>4.29</v>
      </c>
      <c r="I19" s="31"/>
      <c r="J19" s="31"/>
      <c r="K19" s="35"/>
    </row>
    <row r="20" spans="2:11" x14ac:dyDescent="0.25">
      <c r="B20" s="8" t="s">
        <v>504</v>
      </c>
      <c r="C20" s="57" t="s">
        <v>505</v>
      </c>
      <c r="D20" s="54" t="s">
        <v>506</v>
      </c>
      <c r="E20" s="6" t="s">
        <v>100</v>
      </c>
      <c r="F20" s="19">
        <v>500000</v>
      </c>
      <c r="G20" s="24">
        <v>24884.25</v>
      </c>
      <c r="H20" s="24">
        <v>4.16</v>
      </c>
      <c r="I20" s="31"/>
      <c r="J20" s="31"/>
      <c r="K20" s="35"/>
    </row>
    <row r="21" spans="2:11" x14ac:dyDescent="0.25">
      <c r="B21" s="8" t="s">
        <v>54</v>
      </c>
      <c r="C21" s="57" t="s">
        <v>55</v>
      </c>
      <c r="D21" s="54" t="s">
        <v>56</v>
      </c>
      <c r="E21" s="6" t="s">
        <v>53</v>
      </c>
      <c r="F21" s="19">
        <v>1400000</v>
      </c>
      <c r="G21" s="24">
        <v>18697</v>
      </c>
      <c r="H21" s="24">
        <v>3.12</v>
      </c>
      <c r="I21" s="31"/>
      <c r="J21" s="31"/>
      <c r="K21" s="35"/>
    </row>
    <row r="22" spans="2:11" x14ac:dyDescent="0.25">
      <c r="B22" s="8" t="s">
        <v>288</v>
      </c>
      <c r="C22" s="57" t="s">
        <v>289</v>
      </c>
      <c r="D22" s="54" t="s">
        <v>290</v>
      </c>
      <c r="E22" s="6" t="s">
        <v>129</v>
      </c>
      <c r="F22" s="19">
        <v>1606415</v>
      </c>
      <c r="G22" s="24">
        <v>17068.16</v>
      </c>
      <c r="H22" s="24">
        <v>2.85</v>
      </c>
      <c r="I22" s="31"/>
      <c r="J22" s="31"/>
      <c r="K22" s="35"/>
    </row>
    <row r="23" spans="2:11" x14ac:dyDescent="0.25">
      <c r="B23" s="8" t="s">
        <v>246</v>
      </c>
      <c r="C23" s="57" t="s">
        <v>247</v>
      </c>
      <c r="D23" s="54" t="s">
        <v>248</v>
      </c>
      <c r="E23" s="6" t="s">
        <v>125</v>
      </c>
      <c r="F23" s="19">
        <v>140000</v>
      </c>
      <c r="G23" s="24">
        <v>17027.43</v>
      </c>
      <c r="H23" s="24">
        <v>2.84</v>
      </c>
      <c r="I23" s="31"/>
      <c r="J23" s="31"/>
      <c r="K23" s="35"/>
    </row>
    <row r="24" spans="2:11" x14ac:dyDescent="0.25">
      <c r="B24" s="8" t="s">
        <v>138</v>
      </c>
      <c r="C24" s="57" t="s">
        <v>139</v>
      </c>
      <c r="D24" s="54" t="s">
        <v>140</v>
      </c>
      <c r="E24" s="6" t="s">
        <v>100</v>
      </c>
      <c r="F24" s="19">
        <v>496118</v>
      </c>
      <c r="G24" s="24">
        <v>16984.849999999999</v>
      </c>
      <c r="H24" s="24">
        <v>2.84</v>
      </c>
      <c r="I24" s="31"/>
      <c r="J24" s="31"/>
      <c r="K24" s="35"/>
    </row>
    <row r="25" spans="2:11" x14ac:dyDescent="0.25">
      <c r="B25" s="8" t="s">
        <v>173</v>
      </c>
      <c r="C25" s="57" t="s">
        <v>174</v>
      </c>
      <c r="D25" s="54" t="s">
        <v>175</v>
      </c>
      <c r="E25" s="6" t="s">
        <v>125</v>
      </c>
      <c r="F25" s="19">
        <v>440000</v>
      </c>
      <c r="G25" s="24">
        <v>13629.22</v>
      </c>
      <c r="H25" s="24">
        <v>2.2799999999999998</v>
      </c>
      <c r="I25" s="31"/>
      <c r="J25" s="31"/>
      <c r="K25" s="35"/>
    </row>
    <row r="26" spans="2:11" x14ac:dyDescent="0.25">
      <c r="B26" s="8" t="s">
        <v>507</v>
      </c>
      <c r="C26" s="57" t="s">
        <v>508</v>
      </c>
      <c r="D26" s="54" t="s">
        <v>509</v>
      </c>
      <c r="E26" s="6" t="s">
        <v>100</v>
      </c>
      <c r="F26" s="19">
        <v>250000</v>
      </c>
      <c r="G26" s="24">
        <v>9940.5</v>
      </c>
      <c r="H26" s="24">
        <v>1.66</v>
      </c>
      <c r="I26" s="31"/>
      <c r="J26" s="31"/>
      <c r="K26" s="35"/>
    </row>
    <row r="27" spans="2:11" x14ac:dyDescent="0.25">
      <c r="B27" s="8" t="s">
        <v>510</v>
      </c>
      <c r="C27" s="57" t="s">
        <v>511</v>
      </c>
      <c r="D27" s="54" t="s">
        <v>512</v>
      </c>
      <c r="E27" s="6" t="s">
        <v>110</v>
      </c>
      <c r="F27" s="19">
        <v>275902</v>
      </c>
      <c r="G27" s="24">
        <v>8569.24</v>
      </c>
      <c r="H27" s="24">
        <v>1.43</v>
      </c>
      <c r="I27" s="31"/>
      <c r="J27" s="31"/>
      <c r="K27" s="35"/>
    </row>
    <row r="28" spans="2:11" x14ac:dyDescent="0.25">
      <c r="B28" s="8" t="s">
        <v>233</v>
      </c>
      <c r="C28" s="57" t="s">
        <v>234</v>
      </c>
      <c r="D28" s="54" t="s">
        <v>235</v>
      </c>
      <c r="E28" s="6" t="s">
        <v>129</v>
      </c>
      <c r="F28" s="19">
        <v>700000</v>
      </c>
      <c r="G28" s="24">
        <v>7361.2</v>
      </c>
      <c r="H28" s="24">
        <v>1.23</v>
      </c>
      <c r="I28" s="31"/>
      <c r="J28" s="31"/>
      <c r="K28" s="35"/>
    </row>
    <row r="29" spans="2:11" x14ac:dyDescent="0.25">
      <c r="B29" s="8" t="s">
        <v>513</v>
      </c>
      <c r="C29" s="57" t="s">
        <v>514</v>
      </c>
      <c r="D29" s="54" t="s">
        <v>515</v>
      </c>
      <c r="E29" s="6" t="s">
        <v>268</v>
      </c>
      <c r="F29" s="19">
        <v>277000</v>
      </c>
      <c r="G29" s="24">
        <v>7329.28</v>
      </c>
      <c r="H29" s="24">
        <v>1.22</v>
      </c>
      <c r="I29" s="31"/>
      <c r="J29" s="31"/>
      <c r="K29" s="35"/>
    </row>
    <row r="30" spans="2:11" x14ac:dyDescent="0.25">
      <c r="B30" s="8" t="s">
        <v>516</v>
      </c>
      <c r="C30" s="57" t="s">
        <v>517</v>
      </c>
      <c r="D30" s="54" t="s">
        <v>518</v>
      </c>
      <c r="E30" s="6" t="s">
        <v>118</v>
      </c>
      <c r="F30" s="19">
        <v>29000</v>
      </c>
      <c r="G30" s="24">
        <v>6639.35</v>
      </c>
      <c r="H30" s="24">
        <v>1.1100000000000001</v>
      </c>
      <c r="I30" s="31"/>
      <c r="J30" s="31"/>
      <c r="K30" s="35"/>
    </row>
    <row r="31" spans="2:11" x14ac:dyDescent="0.25">
      <c r="C31" s="58" t="s">
        <v>39</v>
      </c>
      <c r="D31" s="54"/>
      <c r="E31" s="6"/>
      <c r="F31" s="19"/>
      <c r="G31" s="25">
        <v>464782.15</v>
      </c>
      <c r="H31" s="25">
        <v>77.63</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519</v>
      </c>
      <c r="C36" s="57" t="s">
        <v>520</v>
      </c>
      <c r="D36" s="54" t="s">
        <v>521</v>
      </c>
      <c r="E36" s="6" t="s">
        <v>53</v>
      </c>
      <c r="F36" s="19">
        <v>440000</v>
      </c>
      <c r="G36" s="24">
        <v>42993.71</v>
      </c>
      <c r="H36" s="24">
        <v>7.18</v>
      </c>
      <c r="I36" s="31"/>
      <c r="J36" s="31"/>
      <c r="K36" s="35"/>
    </row>
    <row r="37" spans="2:11" x14ac:dyDescent="0.25">
      <c r="B37" s="8" t="s">
        <v>187</v>
      </c>
      <c r="C37" s="57" t="s">
        <v>188</v>
      </c>
      <c r="D37" s="54" t="s">
        <v>189</v>
      </c>
      <c r="E37" s="6" t="s">
        <v>53</v>
      </c>
      <c r="F37" s="19">
        <v>77000</v>
      </c>
      <c r="G37" s="24">
        <v>21166.1</v>
      </c>
      <c r="H37" s="24">
        <v>3.54</v>
      </c>
      <c r="I37" s="31"/>
      <c r="J37" s="31"/>
      <c r="K37" s="35"/>
    </row>
    <row r="38" spans="2:11" x14ac:dyDescent="0.25">
      <c r="C38" s="58" t="s">
        <v>39</v>
      </c>
      <c r="D38" s="54"/>
      <c r="E38" s="6"/>
      <c r="F38" s="19"/>
      <c r="G38" s="25">
        <v>64159.81</v>
      </c>
      <c r="H38" s="25">
        <v>10.72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60263.28</v>
      </c>
      <c r="H74" s="24">
        <v>10.07</v>
      </c>
      <c r="I74" s="31"/>
      <c r="J74" s="31"/>
      <c r="K74" s="35"/>
    </row>
    <row r="75" spans="1:54" x14ac:dyDescent="0.25">
      <c r="C75" s="58" t="s">
        <v>39</v>
      </c>
      <c r="D75" s="54"/>
      <c r="E75" s="6"/>
      <c r="F75" s="19"/>
      <c r="G75" s="25">
        <v>60263.28</v>
      </c>
      <c r="H75" s="25">
        <v>10.07</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4772</v>
      </c>
      <c r="D78" s="54"/>
      <c r="E78" s="6"/>
      <c r="F78" s="19"/>
      <c r="G78" s="24">
        <v>10000</v>
      </c>
      <c r="H78" s="24">
        <v>1.67</v>
      </c>
      <c r="I78" s="31"/>
      <c r="J78" s="31"/>
      <c r="K78" s="35"/>
      <c r="L78" s="3"/>
      <c r="AI78" s="3"/>
      <c r="AV78" s="3"/>
      <c r="AX78" s="3"/>
      <c r="BB78" s="3"/>
    </row>
    <row r="79" spans="1:54" x14ac:dyDescent="0.25">
      <c r="B79" s="8"/>
      <c r="C79" s="57" t="s">
        <v>40</v>
      </c>
      <c r="D79" s="54"/>
      <c r="E79" s="6"/>
      <c r="F79" s="19"/>
      <c r="G79" s="24">
        <v>-540.93000000000029</v>
      </c>
      <c r="H79" s="24">
        <v>-8.9999999999999858E-2</v>
      </c>
      <c r="I79" s="31"/>
      <c r="J79" s="31"/>
      <c r="K79" s="35"/>
    </row>
    <row r="80" spans="1:54" x14ac:dyDescent="0.25">
      <c r="C80" s="58" t="s">
        <v>39</v>
      </c>
      <c r="D80" s="54"/>
      <c r="E80" s="6"/>
      <c r="F80" s="19"/>
      <c r="G80" s="25">
        <v>9459.07</v>
      </c>
      <c r="H80" s="25">
        <v>1.58</v>
      </c>
      <c r="I80" s="31"/>
      <c r="J80" s="31"/>
      <c r="K80" s="35"/>
    </row>
    <row r="81" spans="2:11" x14ac:dyDescent="0.25">
      <c r="C81" s="57"/>
      <c r="D81" s="54"/>
      <c r="E81" s="6"/>
      <c r="F81" s="19"/>
      <c r="G81" s="24"/>
      <c r="H81" s="24"/>
      <c r="I81" s="31"/>
      <c r="J81" s="31"/>
      <c r="K81" s="35"/>
    </row>
    <row r="82" spans="2:11" x14ac:dyDescent="0.25">
      <c r="C82" s="60" t="s">
        <v>41</v>
      </c>
      <c r="D82" s="55"/>
      <c r="E82" s="5"/>
      <c r="F82" s="20"/>
      <c r="G82" s="26">
        <v>598664.31000000006</v>
      </c>
      <c r="H82" s="26">
        <v>99.999999999999986</v>
      </c>
      <c r="I82" s="32"/>
      <c r="J82" s="32"/>
      <c r="K82" s="36"/>
    </row>
    <row r="84" spans="2:11" s="50" customFormat="1" ht="15.75" x14ac:dyDescent="0.3">
      <c r="C84" s="50" t="s">
        <v>4598</v>
      </c>
      <c r="F84" s="51"/>
      <c r="G84" s="51"/>
      <c r="H84" s="51"/>
    </row>
    <row r="85" spans="2:11" s="42" customFormat="1" ht="27" x14ac:dyDescent="0.25">
      <c r="B85" s="43"/>
      <c r="C85" s="43" t="s">
        <v>4593</v>
      </c>
      <c r="D85" s="43" t="s">
        <v>4594</v>
      </c>
      <c r="E85" s="43" t="s">
        <v>4595</v>
      </c>
      <c r="F85" s="44" t="s">
        <v>31</v>
      </c>
      <c r="G85" s="45" t="s">
        <v>4596</v>
      </c>
      <c r="H85" s="44" t="s">
        <v>33</v>
      </c>
      <c r="I85" s="43" t="s">
        <v>36</v>
      </c>
    </row>
    <row r="86" spans="2:11" s="42" customFormat="1" ht="13.5" x14ac:dyDescent="0.25">
      <c r="B86" s="43"/>
      <c r="C86" s="43" t="s">
        <v>4601</v>
      </c>
      <c r="D86" s="43"/>
      <c r="E86" s="43"/>
      <c r="F86" s="44"/>
      <c r="G86" s="45"/>
      <c r="H86" s="44"/>
      <c r="I86" s="43"/>
    </row>
    <row r="87" spans="2:11" s="2" customFormat="1" ht="13.5" x14ac:dyDescent="0.25">
      <c r="B87" s="46">
        <v>2300087</v>
      </c>
      <c r="C87" s="46" t="s">
        <v>4599</v>
      </c>
      <c r="D87" s="46" t="s">
        <v>4600</v>
      </c>
      <c r="E87" s="46" t="s">
        <v>12</v>
      </c>
      <c r="F87" s="47">
        <v>130000</v>
      </c>
      <c r="G87" s="47">
        <v>25039.625</v>
      </c>
      <c r="H87" s="47">
        <v>4.18</v>
      </c>
      <c r="I87" s="46"/>
    </row>
    <row r="88" spans="2:11" s="1" customFormat="1" ht="13.5" x14ac:dyDescent="0.25">
      <c r="B88" s="48"/>
      <c r="C88" s="48" t="s">
        <v>4597</v>
      </c>
      <c r="D88" s="48"/>
      <c r="E88" s="48"/>
      <c r="F88" s="49"/>
      <c r="G88" s="49">
        <v>25039.625</v>
      </c>
      <c r="H88" s="49">
        <v>4.18</v>
      </c>
      <c r="I88" s="48"/>
    </row>
    <row r="90" spans="2:11" x14ac:dyDescent="0.25">
      <c r="C90" s="1" t="s">
        <v>42</v>
      </c>
    </row>
    <row r="91" spans="2:11" x14ac:dyDescent="0.25">
      <c r="C91" s="37" t="s">
        <v>43</v>
      </c>
      <c r="D91" s="37"/>
      <c r="E91" s="37"/>
      <c r="F91" s="37"/>
      <c r="G91" s="37"/>
      <c r="H91" s="37"/>
      <c r="I91" s="37"/>
      <c r="J91" s="37"/>
      <c r="K91" s="37"/>
    </row>
    <row r="92" spans="2:11" x14ac:dyDescent="0.25">
      <c r="C92" s="2" t="s">
        <v>44</v>
      </c>
    </row>
    <row r="93" spans="2:11" x14ac:dyDescent="0.25">
      <c r="C93" s="2" t="s">
        <v>45</v>
      </c>
    </row>
    <row r="94" spans="2:11" x14ac:dyDescent="0.25">
      <c r="C94" s="2" t="s">
        <v>46</v>
      </c>
    </row>
    <row r="95" spans="2:11" x14ac:dyDescent="0.25">
      <c r="C95" s="2" t="s">
        <v>47</v>
      </c>
    </row>
    <row r="97" spans="3:6" x14ac:dyDescent="0.25">
      <c r="C97" s="85" t="s">
        <v>4843</v>
      </c>
      <c r="E97" s="85" t="s">
        <v>4844</v>
      </c>
      <c r="F97" s="86"/>
    </row>
    <row r="98" spans="3:6" x14ac:dyDescent="0.25">
      <c r="E98" s="2" t="s">
        <v>4848</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2561</v>
      </c>
      <c r="J2" s="38" t="s">
        <v>4586</v>
      </c>
    </row>
    <row r="3" spans="1:54" ht="16.5" x14ac:dyDescent="0.3">
      <c r="C3" s="1" t="s">
        <v>26</v>
      </c>
      <c r="D3" s="21" t="s">
        <v>2562</v>
      </c>
      <c r="F3" s="76" t="s">
        <v>4803</v>
      </c>
      <c r="G3" s="13" t="s">
        <v>4508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640</v>
      </c>
      <c r="F24" s="19">
        <v>260510000</v>
      </c>
      <c r="G24" s="24">
        <v>263161.99</v>
      </c>
      <c r="H24" s="24">
        <v>97.19</v>
      </c>
      <c r="I24" s="31">
        <v>7.2367955000000004</v>
      </c>
      <c r="J24" s="31"/>
      <c r="K24" s="35"/>
    </row>
    <row r="25" spans="1:11" x14ac:dyDescent="0.25">
      <c r="C25" s="58" t="s">
        <v>39</v>
      </c>
      <c r="D25" s="54"/>
      <c r="E25" s="6"/>
      <c r="F25" s="19"/>
      <c r="G25" s="25">
        <v>263161.99</v>
      </c>
      <c r="H25" s="25">
        <v>97.19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0.01</v>
      </c>
      <c r="H51" s="24" t="s">
        <v>4773</v>
      </c>
      <c r="I51" s="31"/>
      <c r="J51" s="31"/>
      <c r="K51" s="35"/>
    </row>
    <row r="52" spans="1:54" x14ac:dyDescent="0.25">
      <c r="C52" s="58" t="s">
        <v>39</v>
      </c>
      <c r="D52" s="54"/>
      <c r="E52" s="6"/>
      <c r="F52" s="19"/>
      <c r="G52" s="25">
        <v>0.01</v>
      </c>
      <c r="H52" s="25" t="s">
        <v>4773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4772</v>
      </c>
      <c r="D55" s="54"/>
      <c r="E55" s="6"/>
      <c r="F55" s="19"/>
      <c r="G55" s="24" t="s">
        <v>2</v>
      </c>
      <c r="H55" s="24" t="s">
        <v>2</v>
      </c>
      <c r="I55" s="31"/>
      <c r="J55" s="31"/>
      <c r="K55" s="35"/>
      <c r="L55" s="3"/>
      <c r="AI55" s="3"/>
      <c r="AV55" s="3"/>
      <c r="AX55" s="3"/>
      <c r="BB55" s="3"/>
    </row>
    <row r="56" spans="1:54" x14ac:dyDescent="0.25">
      <c r="B56" s="8"/>
      <c r="C56" s="57" t="s">
        <v>40</v>
      </c>
      <c r="D56" s="54"/>
      <c r="E56" s="6"/>
      <c r="F56" s="19"/>
      <c r="G56" s="24">
        <v>7608.15</v>
      </c>
      <c r="H56" s="24">
        <v>2.81</v>
      </c>
      <c r="I56" s="31"/>
      <c r="J56" s="31"/>
      <c r="K56" s="35"/>
    </row>
    <row r="57" spans="1:54" x14ac:dyDescent="0.25">
      <c r="C57" s="58" t="s">
        <v>39</v>
      </c>
      <c r="D57" s="54"/>
      <c r="E57" s="6"/>
      <c r="F57" s="19"/>
      <c r="G57" s="25">
        <v>7608.15</v>
      </c>
      <c r="H57" s="25">
        <v>2.81</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270770.15000000002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5" t="s">
        <v>4843</v>
      </c>
      <c r="E69" s="85" t="s">
        <v>4844</v>
      </c>
      <c r="F69" s="86"/>
    </row>
    <row r="70" spans="3:6" x14ac:dyDescent="0.25">
      <c r="E70" s="2" t="s">
        <v>4864</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2563</v>
      </c>
      <c r="J2" s="38" t="s">
        <v>4586</v>
      </c>
    </row>
    <row r="3" spans="1:54" ht="16.5" x14ac:dyDescent="0.3">
      <c r="C3" s="1" t="s">
        <v>26</v>
      </c>
      <c r="D3" s="21" t="s">
        <v>2564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150000</v>
      </c>
      <c r="G10" s="24">
        <v>1401.9</v>
      </c>
      <c r="H10" s="24">
        <v>7.69</v>
      </c>
      <c r="I10" s="31"/>
      <c r="J10" s="31"/>
      <c r="K10" s="35"/>
    </row>
    <row r="11" spans="1:54" x14ac:dyDescent="0.25">
      <c r="B11" s="8" t="s">
        <v>84</v>
      </c>
      <c r="C11" s="57" t="s">
        <v>85</v>
      </c>
      <c r="D11" s="54" t="s">
        <v>86</v>
      </c>
      <c r="E11" s="6" t="s">
        <v>64</v>
      </c>
      <c r="F11" s="19">
        <v>210000</v>
      </c>
      <c r="G11" s="24">
        <v>1202.99</v>
      </c>
      <c r="H11" s="24">
        <v>6.6</v>
      </c>
      <c r="I11" s="31"/>
      <c r="J11" s="31"/>
      <c r="K11" s="35"/>
    </row>
    <row r="12" spans="1:54" x14ac:dyDescent="0.25">
      <c r="B12" s="8" t="s">
        <v>104</v>
      </c>
      <c r="C12" s="57" t="s">
        <v>105</v>
      </c>
      <c r="D12" s="54" t="s">
        <v>106</v>
      </c>
      <c r="E12" s="6" t="s">
        <v>64</v>
      </c>
      <c r="F12" s="19">
        <v>70000</v>
      </c>
      <c r="G12" s="24">
        <v>1190.98</v>
      </c>
      <c r="H12" s="24">
        <v>6.54</v>
      </c>
      <c r="I12" s="31"/>
      <c r="J12" s="31"/>
      <c r="K12" s="35"/>
    </row>
    <row r="13" spans="1:54" x14ac:dyDescent="0.25">
      <c r="B13" s="8" t="s">
        <v>229</v>
      </c>
      <c r="C13" s="57" t="s">
        <v>230</v>
      </c>
      <c r="D13" s="54" t="s">
        <v>231</v>
      </c>
      <c r="E13" s="6" t="s">
        <v>232</v>
      </c>
      <c r="F13" s="19">
        <v>130000</v>
      </c>
      <c r="G13" s="24">
        <v>1142.3800000000001</v>
      </c>
      <c r="H13" s="24">
        <v>6.27</v>
      </c>
      <c r="I13" s="31"/>
      <c r="J13" s="31"/>
      <c r="K13" s="35"/>
    </row>
    <row r="14" spans="1:54" x14ac:dyDescent="0.25">
      <c r="B14" s="8" t="s">
        <v>210</v>
      </c>
      <c r="C14" s="57" t="s">
        <v>211</v>
      </c>
      <c r="D14" s="54" t="s">
        <v>212</v>
      </c>
      <c r="E14" s="6" t="s">
        <v>60</v>
      </c>
      <c r="F14" s="19">
        <v>90000</v>
      </c>
      <c r="G14" s="24">
        <v>1115.69</v>
      </c>
      <c r="H14" s="24">
        <v>6.12</v>
      </c>
      <c r="I14" s="31"/>
      <c r="J14" s="31"/>
      <c r="K14" s="35"/>
    </row>
    <row r="15" spans="1:54" x14ac:dyDescent="0.25">
      <c r="B15" s="8" t="s">
        <v>2371</v>
      </c>
      <c r="C15" s="57" t="s">
        <v>2372</v>
      </c>
      <c r="D15" s="54" t="s">
        <v>2373</v>
      </c>
      <c r="E15" s="6" t="s">
        <v>125</v>
      </c>
      <c r="F15" s="19">
        <v>100000</v>
      </c>
      <c r="G15" s="24">
        <v>836.45</v>
      </c>
      <c r="H15" s="24">
        <v>4.59</v>
      </c>
      <c r="I15" s="31"/>
      <c r="J15" s="31"/>
      <c r="K15" s="35"/>
    </row>
    <row r="16" spans="1:54" x14ac:dyDescent="0.25">
      <c r="B16" s="8" t="s">
        <v>126</v>
      </c>
      <c r="C16" s="57" t="s">
        <v>127</v>
      </c>
      <c r="D16" s="54" t="s">
        <v>128</v>
      </c>
      <c r="E16" s="6" t="s">
        <v>129</v>
      </c>
      <c r="F16" s="19">
        <v>23000</v>
      </c>
      <c r="G16" s="24">
        <v>824.23</v>
      </c>
      <c r="H16" s="24">
        <v>4.5199999999999996</v>
      </c>
      <c r="I16" s="31"/>
      <c r="J16" s="31"/>
      <c r="K16" s="35"/>
    </row>
    <row r="17" spans="2:11" x14ac:dyDescent="0.25">
      <c r="B17" s="8" t="s">
        <v>497</v>
      </c>
      <c r="C17" s="57" t="s">
        <v>498</v>
      </c>
      <c r="D17" s="54" t="s">
        <v>499</v>
      </c>
      <c r="E17" s="6" t="s">
        <v>304</v>
      </c>
      <c r="F17" s="19">
        <v>77000</v>
      </c>
      <c r="G17" s="24">
        <v>822.28</v>
      </c>
      <c r="H17" s="24">
        <v>4.51</v>
      </c>
      <c r="I17" s="31"/>
      <c r="J17" s="31"/>
      <c r="K17" s="35"/>
    </row>
    <row r="18" spans="2:11" x14ac:dyDescent="0.25">
      <c r="B18" s="8" t="s">
        <v>301</v>
      </c>
      <c r="C18" s="57" t="s">
        <v>302</v>
      </c>
      <c r="D18" s="54" t="s">
        <v>303</v>
      </c>
      <c r="E18" s="6" t="s">
        <v>304</v>
      </c>
      <c r="F18" s="19">
        <v>50000</v>
      </c>
      <c r="G18" s="24">
        <v>806.9</v>
      </c>
      <c r="H18" s="24">
        <v>4.43</v>
      </c>
      <c r="I18" s="31"/>
      <c r="J18" s="31"/>
      <c r="K18" s="35"/>
    </row>
    <row r="19" spans="2:11" x14ac:dyDescent="0.25">
      <c r="B19" s="8" t="s">
        <v>524</v>
      </c>
      <c r="C19" s="57" t="s">
        <v>525</v>
      </c>
      <c r="D19" s="54" t="s">
        <v>526</v>
      </c>
      <c r="E19" s="6" t="s">
        <v>60</v>
      </c>
      <c r="F19" s="19">
        <v>11000</v>
      </c>
      <c r="G19" s="24">
        <v>787.67</v>
      </c>
      <c r="H19" s="24">
        <v>4.32</v>
      </c>
      <c r="I19" s="31"/>
      <c r="J19" s="31"/>
      <c r="K19" s="35"/>
    </row>
    <row r="20" spans="2:11" x14ac:dyDescent="0.25">
      <c r="B20" s="8" t="s">
        <v>784</v>
      </c>
      <c r="C20" s="57" t="s">
        <v>785</v>
      </c>
      <c r="D20" s="54" t="s">
        <v>786</v>
      </c>
      <c r="E20" s="6" t="s">
        <v>114</v>
      </c>
      <c r="F20" s="19">
        <v>100000</v>
      </c>
      <c r="G20" s="24">
        <v>767.1</v>
      </c>
      <c r="H20" s="24">
        <v>4.21</v>
      </c>
      <c r="I20" s="31"/>
      <c r="J20" s="31"/>
      <c r="K20" s="35"/>
    </row>
    <row r="21" spans="2:11" x14ac:dyDescent="0.25">
      <c r="B21" s="8" t="s">
        <v>838</v>
      </c>
      <c r="C21" s="57" t="s">
        <v>839</v>
      </c>
      <c r="D21" s="54" t="s">
        <v>840</v>
      </c>
      <c r="E21" s="6" t="s">
        <v>228</v>
      </c>
      <c r="F21" s="19">
        <v>110000</v>
      </c>
      <c r="G21" s="24">
        <v>725.18</v>
      </c>
      <c r="H21" s="24">
        <v>3.98</v>
      </c>
      <c r="I21" s="31"/>
      <c r="J21" s="31"/>
      <c r="K21" s="35"/>
    </row>
    <row r="22" spans="2:11" x14ac:dyDescent="0.25">
      <c r="B22" s="8" t="s">
        <v>1000</v>
      </c>
      <c r="C22" s="57" t="s">
        <v>1001</v>
      </c>
      <c r="D22" s="54" t="s">
        <v>1002</v>
      </c>
      <c r="E22" s="6" t="s">
        <v>64</v>
      </c>
      <c r="F22" s="19">
        <v>210000</v>
      </c>
      <c r="G22" s="24">
        <v>596.92999999999995</v>
      </c>
      <c r="H22" s="24">
        <v>3.28</v>
      </c>
      <c r="I22" s="31"/>
      <c r="J22" s="31"/>
      <c r="K22" s="35"/>
    </row>
    <row r="23" spans="2:11" x14ac:dyDescent="0.25">
      <c r="B23" s="8" t="s">
        <v>510</v>
      </c>
      <c r="C23" s="57" t="s">
        <v>511</v>
      </c>
      <c r="D23" s="54" t="s">
        <v>512</v>
      </c>
      <c r="E23" s="6" t="s">
        <v>110</v>
      </c>
      <c r="F23" s="19">
        <v>18808</v>
      </c>
      <c r="G23" s="24">
        <v>584.16</v>
      </c>
      <c r="H23" s="24">
        <v>3.21</v>
      </c>
      <c r="I23" s="31"/>
      <c r="J23" s="31"/>
      <c r="K23" s="35"/>
    </row>
    <row r="24" spans="2:11" x14ac:dyDescent="0.25">
      <c r="B24" s="8" t="s">
        <v>2565</v>
      </c>
      <c r="C24" s="57" t="s">
        <v>2566</v>
      </c>
      <c r="D24" s="54" t="s">
        <v>2567</v>
      </c>
      <c r="E24" s="6" t="s">
        <v>60</v>
      </c>
      <c r="F24" s="19">
        <v>67528</v>
      </c>
      <c r="G24" s="24">
        <v>580.98</v>
      </c>
      <c r="H24" s="24">
        <v>3.19</v>
      </c>
      <c r="I24" s="31"/>
      <c r="J24" s="31"/>
      <c r="K24" s="35"/>
    </row>
    <row r="25" spans="2:11" x14ac:dyDescent="0.25">
      <c r="B25" s="8" t="s">
        <v>778</v>
      </c>
      <c r="C25" s="57" t="s">
        <v>779</v>
      </c>
      <c r="D25" s="54" t="s">
        <v>780</v>
      </c>
      <c r="E25" s="6" t="s">
        <v>114</v>
      </c>
      <c r="F25" s="19">
        <v>9000</v>
      </c>
      <c r="G25" s="24">
        <v>575.28</v>
      </c>
      <c r="H25" s="24">
        <v>3.16</v>
      </c>
      <c r="I25" s="31"/>
      <c r="J25" s="31"/>
      <c r="K25" s="35"/>
    </row>
    <row r="26" spans="2:11" x14ac:dyDescent="0.25">
      <c r="B26" s="8" t="s">
        <v>793</v>
      </c>
      <c r="C26" s="57" t="s">
        <v>794</v>
      </c>
      <c r="D26" s="54" t="s">
        <v>795</v>
      </c>
      <c r="E26" s="6" t="s">
        <v>118</v>
      </c>
      <c r="F26" s="19">
        <v>93450</v>
      </c>
      <c r="G26" s="24">
        <v>545.75</v>
      </c>
      <c r="H26" s="24">
        <v>2.99</v>
      </c>
      <c r="I26" s="31"/>
      <c r="J26" s="31"/>
      <c r="K26" s="35"/>
    </row>
    <row r="27" spans="2:11" x14ac:dyDescent="0.25">
      <c r="B27" s="8" t="s">
        <v>449</v>
      </c>
      <c r="C27" s="57" t="s">
        <v>450</v>
      </c>
      <c r="D27" s="54" t="s">
        <v>451</v>
      </c>
      <c r="E27" s="6" t="s">
        <v>281</v>
      </c>
      <c r="F27" s="19">
        <v>40000</v>
      </c>
      <c r="G27" s="24">
        <v>537.78</v>
      </c>
      <c r="H27" s="24">
        <v>2.95</v>
      </c>
      <c r="I27" s="31"/>
      <c r="J27" s="31"/>
      <c r="K27" s="35"/>
    </row>
    <row r="28" spans="2:11" x14ac:dyDescent="0.25">
      <c r="B28" s="8" t="s">
        <v>203</v>
      </c>
      <c r="C28" s="57" t="s">
        <v>204</v>
      </c>
      <c r="D28" s="54" t="s">
        <v>205</v>
      </c>
      <c r="E28" s="6" t="s">
        <v>206</v>
      </c>
      <c r="F28" s="19">
        <v>17000</v>
      </c>
      <c r="G28" s="24">
        <v>433.54</v>
      </c>
      <c r="H28" s="24">
        <v>2.38</v>
      </c>
      <c r="I28" s="31"/>
      <c r="J28" s="31"/>
      <c r="K28" s="35"/>
    </row>
    <row r="29" spans="2:11" x14ac:dyDescent="0.25">
      <c r="B29" s="8" t="s">
        <v>269</v>
      </c>
      <c r="C29" s="57" t="s">
        <v>270</v>
      </c>
      <c r="D29" s="54" t="s">
        <v>271</v>
      </c>
      <c r="E29" s="6" t="s">
        <v>71</v>
      </c>
      <c r="F29" s="19">
        <v>33000</v>
      </c>
      <c r="G29" s="24">
        <v>422.86</v>
      </c>
      <c r="H29" s="24">
        <v>2.3199999999999998</v>
      </c>
      <c r="I29" s="31"/>
      <c r="J29" s="31"/>
      <c r="K29" s="35"/>
    </row>
    <row r="30" spans="2:11" x14ac:dyDescent="0.25">
      <c r="B30" s="8" t="s">
        <v>348</v>
      </c>
      <c r="C30" s="57" t="s">
        <v>349</v>
      </c>
      <c r="D30" s="54" t="s">
        <v>350</v>
      </c>
      <c r="E30" s="6" t="s">
        <v>118</v>
      </c>
      <c r="F30" s="19">
        <v>45163</v>
      </c>
      <c r="G30" s="24">
        <v>416.22</v>
      </c>
      <c r="H30" s="24">
        <v>2.2799999999999998</v>
      </c>
      <c r="I30" s="31"/>
      <c r="J30" s="31"/>
      <c r="K30" s="35"/>
    </row>
    <row r="31" spans="2:11" x14ac:dyDescent="0.25">
      <c r="B31" s="8" t="s">
        <v>54</v>
      </c>
      <c r="C31" s="57" t="s">
        <v>55</v>
      </c>
      <c r="D31" s="54" t="s">
        <v>56</v>
      </c>
      <c r="E31" s="6" t="s">
        <v>53</v>
      </c>
      <c r="F31" s="19">
        <v>30000</v>
      </c>
      <c r="G31" s="24">
        <v>400.65</v>
      </c>
      <c r="H31" s="24">
        <v>2.2000000000000002</v>
      </c>
      <c r="I31" s="31"/>
      <c r="J31" s="31"/>
      <c r="K31" s="35"/>
    </row>
    <row r="32" spans="2:11" x14ac:dyDescent="0.25">
      <c r="B32" s="8" t="s">
        <v>317</v>
      </c>
      <c r="C32" s="57" t="s">
        <v>318</v>
      </c>
      <c r="D32" s="54" t="s">
        <v>319</v>
      </c>
      <c r="E32" s="6" t="s">
        <v>304</v>
      </c>
      <c r="F32" s="19">
        <v>35000</v>
      </c>
      <c r="G32" s="24">
        <v>378.16</v>
      </c>
      <c r="H32" s="24">
        <v>2.08</v>
      </c>
      <c r="I32" s="31"/>
      <c r="J32" s="31"/>
      <c r="K32" s="35"/>
    </row>
    <row r="33" spans="2:11" x14ac:dyDescent="0.25">
      <c r="C33" s="58" t="s">
        <v>39</v>
      </c>
      <c r="D33" s="54"/>
      <c r="E33" s="6"/>
      <c r="F33" s="19"/>
      <c r="G33" s="25">
        <f>SUM(XDO_?FINAL_MV?288?)</f>
        <v>17096.060000000005</v>
      </c>
      <c r="H33" s="25">
        <f>SUM(XDO_?FINAL_PER_NET?288?)</f>
        <v>93.819999999999965</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862</v>
      </c>
      <c r="C44" s="57" t="s">
        <v>863</v>
      </c>
      <c r="D44" s="54" t="s">
        <v>864</v>
      </c>
      <c r="E44" s="6" t="s">
        <v>4801</v>
      </c>
      <c r="F44" s="19">
        <v>846710</v>
      </c>
      <c r="G44" s="24">
        <v>142.78</v>
      </c>
      <c r="H44" s="24">
        <v>0.78</v>
      </c>
      <c r="I44" s="83">
        <v>8.39</v>
      </c>
      <c r="J44" s="31"/>
      <c r="K44" s="35" t="s">
        <v>4802</v>
      </c>
    </row>
    <row r="45" spans="2:11" x14ac:dyDescent="0.25">
      <c r="C45" s="58" t="s">
        <v>39</v>
      </c>
      <c r="D45" s="54"/>
      <c r="E45" s="6"/>
      <c r="F45" s="19"/>
      <c r="G45" s="25">
        <v>142.78</v>
      </c>
      <c r="H45" s="25">
        <v>0.78</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974.99</v>
      </c>
      <c r="H75" s="24">
        <v>5.35</v>
      </c>
      <c r="I75" s="31"/>
      <c r="J75" s="31"/>
      <c r="K75" s="35"/>
    </row>
    <row r="76" spans="1:54" x14ac:dyDescent="0.25">
      <c r="C76" s="58" t="s">
        <v>39</v>
      </c>
      <c r="D76" s="54"/>
      <c r="E76" s="6"/>
      <c r="F76" s="19"/>
      <c r="G76" s="25">
        <v>974.99</v>
      </c>
      <c r="H76" s="25">
        <v>5.35</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4772</v>
      </c>
      <c r="D79" s="54"/>
      <c r="E79" s="6"/>
      <c r="F79" s="19"/>
      <c r="G79" s="24" t="s">
        <v>2</v>
      </c>
      <c r="H79" s="24" t="s">
        <v>2</v>
      </c>
      <c r="I79" s="31"/>
      <c r="J79" s="31"/>
      <c r="K79" s="35"/>
      <c r="L79" s="3"/>
      <c r="AI79" s="3"/>
      <c r="AV79" s="3"/>
      <c r="AX79" s="3"/>
      <c r="BB79" s="3"/>
    </row>
    <row r="80" spans="1:54" x14ac:dyDescent="0.25">
      <c r="B80" s="8"/>
      <c r="C80" s="57" t="s">
        <v>40</v>
      </c>
      <c r="D80" s="54"/>
      <c r="E80" s="6"/>
      <c r="F80" s="19"/>
      <c r="G80" s="24">
        <v>9.24</v>
      </c>
      <c r="H80" s="24">
        <v>0.05</v>
      </c>
      <c r="I80" s="31"/>
      <c r="J80" s="31"/>
      <c r="K80" s="35"/>
    </row>
    <row r="81" spans="3:11" x14ac:dyDescent="0.25">
      <c r="C81" s="58" t="s">
        <v>39</v>
      </c>
      <c r="D81" s="54"/>
      <c r="E81" s="6"/>
      <c r="F81" s="19"/>
      <c r="G81" s="25">
        <v>9.24</v>
      </c>
      <c r="H81" s="25">
        <v>0.05</v>
      </c>
      <c r="I81" s="31"/>
      <c r="J81" s="31"/>
      <c r="K81" s="35"/>
    </row>
    <row r="82" spans="3:11" x14ac:dyDescent="0.25">
      <c r="C82" s="57"/>
      <c r="D82" s="54"/>
      <c r="E82" s="6"/>
      <c r="F82" s="19"/>
      <c r="G82" s="24"/>
      <c r="H82" s="24"/>
      <c r="I82" s="31"/>
      <c r="J82" s="31"/>
      <c r="K82" s="35"/>
    </row>
    <row r="83" spans="3:11" x14ac:dyDescent="0.25">
      <c r="C83" s="60" t="s">
        <v>41</v>
      </c>
      <c r="D83" s="55"/>
      <c r="E83" s="5"/>
      <c r="F83" s="20"/>
      <c r="G83" s="26">
        <v>18223.07</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5" t="s">
        <v>4843</v>
      </c>
      <c r="E93" s="85" t="s">
        <v>4844</v>
      </c>
      <c r="F93" s="86"/>
    </row>
    <row r="94" spans="3:11" x14ac:dyDescent="0.25">
      <c r="E94" s="2" t="s">
        <v>4847</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2568</v>
      </c>
      <c r="J2" s="38" t="s">
        <v>4586</v>
      </c>
    </row>
    <row r="3" spans="1:54" ht="16.5" x14ac:dyDescent="0.3">
      <c r="C3" s="1" t="s">
        <v>26</v>
      </c>
      <c r="D3" s="21" t="s">
        <v>2569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290000</v>
      </c>
      <c r="G10" s="24">
        <v>2710.34</v>
      </c>
      <c r="H10" s="24">
        <v>9.3000000000000007</v>
      </c>
      <c r="I10" s="31"/>
      <c r="J10" s="31"/>
      <c r="K10" s="35"/>
    </row>
    <row r="11" spans="1:54" x14ac:dyDescent="0.25">
      <c r="B11" s="8" t="s">
        <v>104</v>
      </c>
      <c r="C11" s="57" t="s">
        <v>105</v>
      </c>
      <c r="D11" s="54" t="s">
        <v>106</v>
      </c>
      <c r="E11" s="6" t="s">
        <v>64</v>
      </c>
      <c r="F11" s="19">
        <v>159000</v>
      </c>
      <c r="G11" s="24">
        <v>2705.23</v>
      </c>
      <c r="H11" s="24">
        <v>9.2799999999999994</v>
      </c>
      <c r="I11" s="31"/>
      <c r="J11" s="31"/>
      <c r="K11" s="35"/>
    </row>
    <row r="12" spans="1:54" x14ac:dyDescent="0.25">
      <c r="B12" s="8" t="s">
        <v>84</v>
      </c>
      <c r="C12" s="57" t="s">
        <v>85</v>
      </c>
      <c r="D12" s="54" t="s">
        <v>86</v>
      </c>
      <c r="E12" s="6" t="s">
        <v>64</v>
      </c>
      <c r="F12" s="19">
        <v>470000</v>
      </c>
      <c r="G12" s="24">
        <v>2692.4</v>
      </c>
      <c r="H12" s="24">
        <v>9.24</v>
      </c>
      <c r="I12" s="31"/>
      <c r="J12" s="31"/>
      <c r="K12" s="35"/>
    </row>
    <row r="13" spans="1:54" x14ac:dyDescent="0.25">
      <c r="B13" s="8" t="s">
        <v>229</v>
      </c>
      <c r="C13" s="57" t="s">
        <v>230</v>
      </c>
      <c r="D13" s="54" t="s">
        <v>231</v>
      </c>
      <c r="E13" s="6" t="s">
        <v>232</v>
      </c>
      <c r="F13" s="19">
        <v>270000</v>
      </c>
      <c r="G13" s="24">
        <v>2372.63</v>
      </c>
      <c r="H13" s="24">
        <v>8.14</v>
      </c>
      <c r="I13" s="31"/>
      <c r="J13" s="31"/>
      <c r="K13" s="35"/>
    </row>
    <row r="14" spans="1:54" x14ac:dyDescent="0.25">
      <c r="B14" s="8" t="s">
        <v>197</v>
      </c>
      <c r="C14" s="57" t="s">
        <v>198</v>
      </c>
      <c r="D14" s="54" t="s">
        <v>199</v>
      </c>
      <c r="E14" s="6" t="s">
        <v>93</v>
      </c>
      <c r="F14" s="19">
        <v>500000</v>
      </c>
      <c r="G14" s="24">
        <v>2258</v>
      </c>
      <c r="H14" s="24">
        <v>7.75</v>
      </c>
      <c r="I14" s="31"/>
      <c r="J14" s="31"/>
      <c r="K14" s="35"/>
    </row>
    <row r="15" spans="1:54" x14ac:dyDescent="0.25">
      <c r="B15" s="8" t="s">
        <v>176</v>
      </c>
      <c r="C15" s="57" t="s">
        <v>177</v>
      </c>
      <c r="D15" s="54" t="s">
        <v>178</v>
      </c>
      <c r="E15" s="6" t="s">
        <v>179</v>
      </c>
      <c r="F15" s="19">
        <v>72100</v>
      </c>
      <c r="G15" s="24">
        <v>1893.99</v>
      </c>
      <c r="H15" s="24">
        <v>6.5</v>
      </c>
      <c r="I15" s="31"/>
      <c r="J15" s="31"/>
      <c r="K15" s="35"/>
    </row>
    <row r="16" spans="1:54" x14ac:dyDescent="0.25">
      <c r="B16" s="8" t="s">
        <v>94</v>
      </c>
      <c r="C16" s="57" t="s">
        <v>95</v>
      </c>
      <c r="D16" s="54" t="s">
        <v>96</v>
      </c>
      <c r="E16" s="6" t="s">
        <v>83</v>
      </c>
      <c r="F16" s="19">
        <v>19000</v>
      </c>
      <c r="G16" s="24">
        <v>1859.92</v>
      </c>
      <c r="H16" s="24">
        <v>6.38</v>
      </c>
      <c r="I16" s="31"/>
      <c r="J16" s="31"/>
      <c r="K16" s="35"/>
    </row>
    <row r="17" spans="2:11" x14ac:dyDescent="0.25">
      <c r="B17" s="8" t="s">
        <v>524</v>
      </c>
      <c r="C17" s="57" t="s">
        <v>525</v>
      </c>
      <c r="D17" s="54" t="s">
        <v>526</v>
      </c>
      <c r="E17" s="6" t="s">
        <v>60</v>
      </c>
      <c r="F17" s="19">
        <v>24000</v>
      </c>
      <c r="G17" s="24">
        <v>1718.54</v>
      </c>
      <c r="H17" s="24">
        <v>5.9</v>
      </c>
      <c r="I17" s="31"/>
      <c r="J17" s="31"/>
      <c r="K17" s="35"/>
    </row>
    <row r="18" spans="2:11" x14ac:dyDescent="0.25">
      <c r="B18" s="8" t="s">
        <v>126</v>
      </c>
      <c r="C18" s="57" t="s">
        <v>127</v>
      </c>
      <c r="D18" s="54" t="s">
        <v>128</v>
      </c>
      <c r="E18" s="6" t="s">
        <v>129</v>
      </c>
      <c r="F18" s="19">
        <v>47000</v>
      </c>
      <c r="G18" s="24">
        <v>1684.29</v>
      </c>
      <c r="H18" s="24">
        <v>5.78</v>
      </c>
      <c r="I18" s="31"/>
      <c r="J18" s="31"/>
      <c r="K18" s="35"/>
    </row>
    <row r="19" spans="2:11" x14ac:dyDescent="0.25">
      <c r="B19" s="8" t="s">
        <v>107</v>
      </c>
      <c r="C19" s="57" t="s">
        <v>108</v>
      </c>
      <c r="D19" s="54" t="s">
        <v>109</v>
      </c>
      <c r="E19" s="6" t="s">
        <v>110</v>
      </c>
      <c r="F19" s="19">
        <v>4030</v>
      </c>
      <c r="G19" s="24">
        <v>1517.18</v>
      </c>
      <c r="H19" s="24">
        <v>5.2</v>
      </c>
      <c r="I19" s="31"/>
      <c r="J19" s="31"/>
      <c r="K19" s="35"/>
    </row>
    <row r="20" spans="2:11" x14ac:dyDescent="0.25">
      <c r="B20" s="8" t="s">
        <v>54</v>
      </c>
      <c r="C20" s="57" t="s">
        <v>55</v>
      </c>
      <c r="D20" s="54" t="s">
        <v>56</v>
      </c>
      <c r="E20" s="6" t="s">
        <v>53</v>
      </c>
      <c r="F20" s="19">
        <v>103500</v>
      </c>
      <c r="G20" s="24">
        <v>1382.24</v>
      </c>
      <c r="H20" s="24">
        <v>4.74</v>
      </c>
      <c r="I20" s="31"/>
      <c r="J20" s="31"/>
      <c r="K20" s="35"/>
    </row>
    <row r="21" spans="2:11" x14ac:dyDescent="0.25">
      <c r="B21" s="8" t="s">
        <v>203</v>
      </c>
      <c r="C21" s="57" t="s">
        <v>204</v>
      </c>
      <c r="D21" s="54" t="s">
        <v>205</v>
      </c>
      <c r="E21" s="6" t="s">
        <v>206</v>
      </c>
      <c r="F21" s="19">
        <v>45245</v>
      </c>
      <c r="G21" s="24">
        <v>1153.8599999999999</v>
      </c>
      <c r="H21" s="24">
        <v>3.96</v>
      </c>
      <c r="I21" s="31"/>
      <c r="J21" s="31"/>
      <c r="K21" s="35"/>
    </row>
    <row r="22" spans="2:11" x14ac:dyDescent="0.25">
      <c r="B22" s="8" t="s">
        <v>542</v>
      </c>
      <c r="C22" s="57" t="s">
        <v>543</v>
      </c>
      <c r="D22" s="54" t="s">
        <v>544</v>
      </c>
      <c r="E22" s="6" t="s">
        <v>294</v>
      </c>
      <c r="F22" s="19">
        <v>415000</v>
      </c>
      <c r="G22" s="24">
        <v>1058.8699999999999</v>
      </c>
      <c r="H22" s="24">
        <v>3.63</v>
      </c>
      <c r="I22" s="31"/>
      <c r="J22" s="31"/>
      <c r="K22" s="35"/>
    </row>
    <row r="23" spans="2:11" x14ac:dyDescent="0.25">
      <c r="B23" s="8" t="s">
        <v>449</v>
      </c>
      <c r="C23" s="57" t="s">
        <v>450</v>
      </c>
      <c r="D23" s="54" t="s">
        <v>451</v>
      </c>
      <c r="E23" s="6" t="s">
        <v>281</v>
      </c>
      <c r="F23" s="19">
        <v>69400</v>
      </c>
      <c r="G23" s="24">
        <v>933.05</v>
      </c>
      <c r="H23" s="24">
        <v>3.2</v>
      </c>
      <c r="I23" s="31"/>
      <c r="J23" s="31"/>
      <c r="K23" s="35"/>
    </row>
    <row r="24" spans="2:11" x14ac:dyDescent="0.25">
      <c r="B24" s="8" t="s">
        <v>119</v>
      </c>
      <c r="C24" s="57" t="s">
        <v>120</v>
      </c>
      <c r="D24" s="54" t="s">
        <v>121</v>
      </c>
      <c r="E24" s="6" t="s">
        <v>64</v>
      </c>
      <c r="F24" s="19">
        <v>38000</v>
      </c>
      <c r="G24" s="24">
        <v>701.69</v>
      </c>
      <c r="H24" s="24">
        <v>2.41</v>
      </c>
      <c r="I24" s="31"/>
      <c r="J24" s="31"/>
      <c r="K24" s="35"/>
    </row>
    <row r="25" spans="2:11" x14ac:dyDescent="0.25">
      <c r="B25" s="8" t="s">
        <v>210</v>
      </c>
      <c r="C25" s="57" t="s">
        <v>211</v>
      </c>
      <c r="D25" s="54" t="s">
        <v>212</v>
      </c>
      <c r="E25" s="6" t="s">
        <v>60</v>
      </c>
      <c r="F25" s="19">
        <v>46307</v>
      </c>
      <c r="G25" s="24">
        <v>574.04</v>
      </c>
      <c r="H25" s="24">
        <v>1.97</v>
      </c>
      <c r="I25" s="31"/>
      <c r="J25" s="31"/>
      <c r="K25" s="35"/>
    </row>
    <row r="26" spans="2:11" x14ac:dyDescent="0.25">
      <c r="B26" s="8" t="s">
        <v>68</v>
      </c>
      <c r="C26" s="57" t="s">
        <v>69</v>
      </c>
      <c r="D26" s="54" t="s">
        <v>70</v>
      </c>
      <c r="E26" s="6" t="s">
        <v>71</v>
      </c>
      <c r="F26" s="19">
        <v>16900</v>
      </c>
      <c r="G26" s="24">
        <v>418.37</v>
      </c>
      <c r="H26" s="24">
        <v>1.44</v>
      </c>
      <c r="I26" s="31"/>
      <c r="J26" s="31"/>
      <c r="K26" s="35"/>
    </row>
    <row r="27" spans="2:11" x14ac:dyDescent="0.25">
      <c r="B27" s="8" t="s">
        <v>156</v>
      </c>
      <c r="C27" s="57" t="s">
        <v>157</v>
      </c>
      <c r="D27" s="54" t="s">
        <v>158</v>
      </c>
      <c r="E27" s="6" t="s">
        <v>129</v>
      </c>
      <c r="F27" s="19">
        <v>35000</v>
      </c>
      <c r="G27" s="24">
        <v>355.23</v>
      </c>
      <c r="H27" s="24">
        <v>1.22</v>
      </c>
      <c r="I27" s="31"/>
      <c r="J27" s="31"/>
      <c r="K27" s="35"/>
    </row>
    <row r="28" spans="2:11" x14ac:dyDescent="0.25">
      <c r="B28" s="8" t="s">
        <v>1847</v>
      </c>
      <c r="C28" s="57" t="s">
        <v>1848</v>
      </c>
      <c r="D28" s="54" t="s">
        <v>1849</v>
      </c>
      <c r="E28" s="6" t="s">
        <v>114</v>
      </c>
      <c r="F28" s="19">
        <v>26900</v>
      </c>
      <c r="G28" s="24">
        <v>345.07</v>
      </c>
      <c r="H28" s="24">
        <v>1.18</v>
      </c>
      <c r="I28" s="31"/>
      <c r="J28" s="31"/>
      <c r="K28" s="35"/>
    </row>
    <row r="29" spans="2:11" x14ac:dyDescent="0.25">
      <c r="B29" s="8" t="s">
        <v>134</v>
      </c>
      <c r="C29" s="57" t="s">
        <v>135</v>
      </c>
      <c r="D29" s="54" t="s">
        <v>136</v>
      </c>
      <c r="E29" s="6" t="s">
        <v>137</v>
      </c>
      <c r="F29" s="19">
        <v>7000</v>
      </c>
      <c r="G29" s="24">
        <v>29.47</v>
      </c>
      <c r="H29" s="24">
        <v>0.1</v>
      </c>
      <c r="I29" s="31"/>
      <c r="J29" s="31"/>
      <c r="K29" s="35"/>
    </row>
    <row r="30" spans="2:11" x14ac:dyDescent="0.25">
      <c r="B30" s="8" t="s">
        <v>415</v>
      </c>
      <c r="C30" s="57" t="s">
        <v>416</v>
      </c>
      <c r="D30" s="54" t="s">
        <v>417</v>
      </c>
      <c r="E30" s="6" t="s">
        <v>191</v>
      </c>
      <c r="F30" s="19">
        <v>7000</v>
      </c>
      <c r="G30" s="24">
        <v>7.84</v>
      </c>
      <c r="H30" s="24">
        <v>0.03</v>
      </c>
      <c r="I30" s="31"/>
      <c r="J30" s="31"/>
      <c r="K30" s="35"/>
    </row>
    <row r="31" spans="2:11" x14ac:dyDescent="0.25">
      <c r="C31" s="58" t="s">
        <v>39</v>
      </c>
      <c r="D31" s="54"/>
      <c r="E31" s="6"/>
      <c r="F31" s="19"/>
      <c r="G31" s="25">
        <v>28372.25</v>
      </c>
      <c r="H31" s="25">
        <v>97.35</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697.49</v>
      </c>
      <c r="H71" s="24">
        <v>2.39</v>
      </c>
      <c r="I71" s="31"/>
      <c r="J71" s="31"/>
      <c r="K71" s="35"/>
    </row>
    <row r="72" spans="1:54" x14ac:dyDescent="0.25">
      <c r="C72" s="58" t="s">
        <v>39</v>
      </c>
      <c r="D72" s="54"/>
      <c r="E72" s="6"/>
      <c r="F72" s="19"/>
      <c r="G72" s="25">
        <v>697.49</v>
      </c>
      <c r="H72" s="25">
        <v>2.39</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4772</v>
      </c>
      <c r="D75" s="54"/>
      <c r="E75" s="6"/>
      <c r="F75" s="19"/>
      <c r="G75" s="24" t="s">
        <v>2</v>
      </c>
      <c r="H75" s="24" t="s">
        <v>2</v>
      </c>
      <c r="I75" s="31"/>
      <c r="J75" s="31"/>
      <c r="K75" s="35"/>
      <c r="L75" s="3"/>
      <c r="AI75" s="3"/>
      <c r="AV75" s="3"/>
      <c r="AX75" s="3"/>
      <c r="BB75" s="3"/>
    </row>
    <row r="76" spans="1:54" x14ac:dyDescent="0.25">
      <c r="B76" s="8"/>
      <c r="C76" s="57" t="s">
        <v>40</v>
      </c>
      <c r="D76" s="54"/>
      <c r="E76" s="6"/>
      <c r="F76" s="19"/>
      <c r="G76" s="24">
        <v>79.28</v>
      </c>
      <c r="H76" s="24">
        <v>0.26</v>
      </c>
      <c r="I76" s="31"/>
      <c r="J76" s="31"/>
      <c r="K76" s="35"/>
    </row>
    <row r="77" spans="1:54" x14ac:dyDescent="0.25">
      <c r="C77" s="58" t="s">
        <v>39</v>
      </c>
      <c r="D77" s="54"/>
      <c r="E77" s="6"/>
      <c r="F77" s="19"/>
      <c r="G77" s="25">
        <v>79.28</v>
      </c>
      <c r="H77" s="25">
        <v>0.26</v>
      </c>
      <c r="I77" s="31"/>
      <c r="J77" s="31"/>
      <c r="K77" s="35"/>
    </row>
    <row r="78" spans="1:54" x14ac:dyDescent="0.25">
      <c r="C78" s="57"/>
      <c r="D78" s="54"/>
      <c r="E78" s="6"/>
      <c r="F78" s="19"/>
      <c r="G78" s="24"/>
      <c r="H78" s="24"/>
      <c r="I78" s="31"/>
      <c r="J78" s="31"/>
      <c r="K78" s="35"/>
    </row>
    <row r="79" spans="1:54" x14ac:dyDescent="0.25">
      <c r="C79" s="60" t="s">
        <v>41</v>
      </c>
      <c r="D79" s="55"/>
      <c r="E79" s="5"/>
      <c r="F79" s="20"/>
      <c r="G79" s="26">
        <v>29149.02</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85" t="s">
        <v>4843</v>
      </c>
      <c r="E89" s="85" t="s">
        <v>4844</v>
      </c>
      <c r="F89" s="86"/>
    </row>
    <row r="90" spans="3:11" x14ac:dyDescent="0.25">
      <c r="E90" s="2" t="s">
        <v>4847</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1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2570</v>
      </c>
      <c r="J2" s="38" t="s">
        <v>4586</v>
      </c>
    </row>
    <row r="3" spans="1:54" ht="16.5" x14ac:dyDescent="0.3">
      <c r="C3" s="1" t="s">
        <v>26</v>
      </c>
      <c r="D3" s="21" t="s">
        <v>2571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136800</v>
      </c>
      <c r="G10" s="24">
        <v>1278.53</v>
      </c>
      <c r="H10" s="24">
        <v>5.42</v>
      </c>
      <c r="I10" s="31"/>
      <c r="J10" s="31"/>
      <c r="K10" s="35"/>
    </row>
    <row r="11" spans="1:54" x14ac:dyDescent="0.25">
      <c r="B11" s="8" t="s">
        <v>54</v>
      </c>
      <c r="C11" s="57" t="s">
        <v>55</v>
      </c>
      <c r="D11" s="54" t="s">
        <v>56</v>
      </c>
      <c r="E11" s="6" t="s">
        <v>53</v>
      </c>
      <c r="F11" s="19">
        <v>79000</v>
      </c>
      <c r="G11" s="24">
        <v>1055.05</v>
      </c>
      <c r="H11" s="24">
        <v>4.4800000000000004</v>
      </c>
      <c r="I11" s="31"/>
      <c r="J11" s="31"/>
      <c r="K11" s="35"/>
    </row>
    <row r="12" spans="1:54" x14ac:dyDescent="0.25">
      <c r="B12" s="8" t="s">
        <v>229</v>
      </c>
      <c r="C12" s="57" t="s">
        <v>230</v>
      </c>
      <c r="D12" s="54" t="s">
        <v>231</v>
      </c>
      <c r="E12" s="6" t="s">
        <v>232</v>
      </c>
      <c r="F12" s="19">
        <v>96000</v>
      </c>
      <c r="G12" s="24">
        <v>843.6</v>
      </c>
      <c r="H12" s="24">
        <v>3.58</v>
      </c>
      <c r="I12" s="31"/>
      <c r="J12" s="31"/>
      <c r="K12" s="35"/>
    </row>
    <row r="13" spans="1:54" x14ac:dyDescent="0.25">
      <c r="B13" s="8" t="s">
        <v>262</v>
      </c>
      <c r="C13" s="57" t="s">
        <v>263</v>
      </c>
      <c r="D13" s="54" t="s">
        <v>264</v>
      </c>
      <c r="E13" s="6" t="s">
        <v>75</v>
      </c>
      <c r="F13" s="19">
        <v>223741</v>
      </c>
      <c r="G13" s="24">
        <v>785.44</v>
      </c>
      <c r="H13" s="24">
        <v>3.33</v>
      </c>
      <c r="I13" s="31"/>
      <c r="J13" s="31"/>
      <c r="K13" s="35"/>
    </row>
    <row r="14" spans="1:54" x14ac:dyDescent="0.25">
      <c r="B14" s="8" t="s">
        <v>176</v>
      </c>
      <c r="C14" s="57" t="s">
        <v>177</v>
      </c>
      <c r="D14" s="54" t="s">
        <v>178</v>
      </c>
      <c r="E14" s="6" t="s">
        <v>179</v>
      </c>
      <c r="F14" s="19">
        <v>29300</v>
      </c>
      <c r="G14" s="24">
        <v>769.68</v>
      </c>
      <c r="H14" s="24">
        <v>3.27</v>
      </c>
      <c r="I14" s="31"/>
      <c r="J14" s="31"/>
      <c r="K14" s="35"/>
    </row>
    <row r="15" spans="1:54" x14ac:dyDescent="0.25">
      <c r="B15" s="8" t="s">
        <v>763</v>
      </c>
      <c r="C15" s="57" t="s">
        <v>764</v>
      </c>
      <c r="D15" s="54" t="s">
        <v>765</v>
      </c>
      <c r="E15" s="6" t="s">
        <v>148</v>
      </c>
      <c r="F15" s="19">
        <v>178950</v>
      </c>
      <c r="G15" s="24">
        <v>767.87</v>
      </c>
      <c r="H15" s="24">
        <v>3.26</v>
      </c>
      <c r="I15" s="31"/>
      <c r="J15" s="31"/>
      <c r="K15" s="35"/>
    </row>
    <row r="16" spans="1:54" x14ac:dyDescent="0.25">
      <c r="B16" s="8" t="s">
        <v>497</v>
      </c>
      <c r="C16" s="57" t="s">
        <v>498</v>
      </c>
      <c r="D16" s="54" t="s">
        <v>499</v>
      </c>
      <c r="E16" s="6" t="s">
        <v>304</v>
      </c>
      <c r="F16" s="19">
        <v>71739</v>
      </c>
      <c r="G16" s="24">
        <v>766.1</v>
      </c>
      <c r="H16" s="24">
        <v>3.25</v>
      </c>
      <c r="I16" s="31"/>
      <c r="J16" s="31"/>
      <c r="K16" s="35"/>
    </row>
    <row r="17" spans="2:11" x14ac:dyDescent="0.25">
      <c r="B17" s="8" t="s">
        <v>787</v>
      </c>
      <c r="C17" s="57" t="s">
        <v>788</v>
      </c>
      <c r="D17" s="54" t="s">
        <v>789</v>
      </c>
      <c r="E17" s="6" t="s">
        <v>114</v>
      </c>
      <c r="F17" s="19">
        <v>264000</v>
      </c>
      <c r="G17" s="24">
        <v>745.8</v>
      </c>
      <c r="H17" s="24">
        <v>3.16</v>
      </c>
      <c r="I17" s="31"/>
      <c r="J17" s="31"/>
      <c r="K17" s="35"/>
    </row>
    <row r="18" spans="2:11" x14ac:dyDescent="0.25">
      <c r="B18" s="8" t="s">
        <v>68</v>
      </c>
      <c r="C18" s="57" t="s">
        <v>69</v>
      </c>
      <c r="D18" s="54" t="s">
        <v>70</v>
      </c>
      <c r="E18" s="6" t="s">
        <v>71</v>
      </c>
      <c r="F18" s="19">
        <v>29090</v>
      </c>
      <c r="G18" s="24">
        <v>720.14</v>
      </c>
      <c r="H18" s="24">
        <v>3.05</v>
      </c>
      <c r="I18" s="31"/>
      <c r="J18" s="31"/>
      <c r="K18" s="35"/>
    </row>
    <row r="19" spans="2:11" x14ac:dyDescent="0.25">
      <c r="B19" s="8" t="s">
        <v>282</v>
      </c>
      <c r="C19" s="57" t="s">
        <v>283</v>
      </c>
      <c r="D19" s="54" t="s">
        <v>284</v>
      </c>
      <c r="E19" s="6" t="s">
        <v>179</v>
      </c>
      <c r="F19" s="19">
        <v>187000</v>
      </c>
      <c r="G19" s="24">
        <v>712.56</v>
      </c>
      <c r="H19" s="24">
        <v>3.02</v>
      </c>
      <c r="I19" s="31"/>
      <c r="J19" s="31"/>
      <c r="K19" s="35"/>
    </row>
    <row r="20" spans="2:11" x14ac:dyDescent="0.25">
      <c r="B20" s="8" t="s">
        <v>119</v>
      </c>
      <c r="C20" s="57" t="s">
        <v>120</v>
      </c>
      <c r="D20" s="54" t="s">
        <v>121</v>
      </c>
      <c r="E20" s="6" t="s">
        <v>64</v>
      </c>
      <c r="F20" s="19">
        <v>38300</v>
      </c>
      <c r="G20" s="24">
        <v>707.23</v>
      </c>
      <c r="H20" s="24">
        <v>3</v>
      </c>
      <c r="I20" s="31"/>
      <c r="J20" s="31"/>
      <c r="K20" s="35"/>
    </row>
    <row r="21" spans="2:11" x14ac:dyDescent="0.25">
      <c r="B21" s="8" t="s">
        <v>122</v>
      </c>
      <c r="C21" s="57" t="s">
        <v>123</v>
      </c>
      <c r="D21" s="54" t="s">
        <v>124</v>
      </c>
      <c r="E21" s="6" t="s">
        <v>125</v>
      </c>
      <c r="F21" s="19">
        <v>134000</v>
      </c>
      <c r="G21" s="24">
        <v>691.24</v>
      </c>
      <c r="H21" s="24">
        <v>2.93</v>
      </c>
      <c r="I21" s="31"/>
      <c r="J21" s="31"/>
      <c r="K21" s="35"/>
    </row>
    <row r="22" spans="2:11" x14ac:dyDescent="0.25">
      <c r="B22" s="8" t="s">
        <v>90</v>
      </c>
      <c r="C22" s="57" t="s">
        <v>91</v>
      </c>
      <c r="D22" s="54" t="s">
        <v>92</v>
      </c>
      <c r="E22" s="6" t="s">
        <v>93</v>
      </c>
      <c r="F22" s="19">
        <v>23600</v>
      </c>
      <c r="G22" s="24">
        <v>632.04</v>
      </c>
      <c r="H22" s="24">
        <v>2.68</v>
      </c>
      <c r="I22" s="31"/>
      <c r="J22" s="31"/>
      <c r="K22" s="35"/>
    </row>
    <row r="23" spans="2:11" x14ac:dyDescent="0.25">
      <c r="B23" s="8" t="s">
        <v>2485</v>
      </c>
      <c r="C23" s="57" t="s">
        <v>2486</v>
      </c>
      <c r="D23" s="54" t="s">
        <v>2487</v>
      </c>
      <c r="E23" s="6" t="s">
        <v>64</v>
      </c>
      <c r="F23" s="19">
        <v>485000</v>
      </c>
      <c r="G23" s="24">
        <v>604.54999999999995</v>
      </c>
      <c r="H23" s="24">
        <v>2.56</v>
      </c>
      <c r="I23" s="31"/>
      <c r="J23" s="31"/>
      <c r="K23" s="35"/>
    </row>
    <row r="24" spans="2:11" x14ac:dyDescent="0.25">
      <c r="B24" s="8" t="s">
        <v>210</v>
      </c>
      <c r="C24" s="57" t="s">
        <v>211</v>
      </c>
      <c r="D24" s="54" t="s">
        <v>212</v>
      </c>
      <c r="E24" s="6" t="s">
        <v>60</v>
      </c>
      <c r="F24" s="19">
        <v>47850</v>
      </c>
      <c r="G24" s="24">
        <v>593.16999999999996</v>
      </c>
      <c r="H24" s="24">
        <v>2.52</v>
      </c>
      <c r="I24" s="31"/>
      <c r="J24" s="31"/>
      <c r="K24" s="35"/>
    </row>
    <row r="25" spans="2:11" x14ac:dyDescent="0.25">
      <c r="B25" s="8" t="s">
        <v>2036</v>
      </c>
      <c r="C25" s="57" t="s">
        <v>2037</v>
      </c>
      <c r="D25" s="54" t="s">
        <v>2038</v>
      </c>
      <c r="E25" s="6" t="s">
        <v>152</v>
      </c>
      <c r="F25" s="19">
        <v>21000</v>
      </c>
      <c r="G25" s="24">
        <v>590.98</v>
      </c>
      <c r="H25" s="24">
        <v>2.5099999999999998</v>
      </c>
      <c r="I25" s="31"/>
      <c r="J25" s="31"/>
      <c r="K25" s="35"/>
    </row>
    <row r="26" spans="2:11" x14ac:dyDescent="0.25">
      <c r="B26" s="8" t="s">
        <v>275</v>
      </c>
      <c r="C26" s="57" t="s">
        <v>276</v>
      </c>
      <c r="D26" s="54" t="s">
        <v>277</v>
      </c>
      <c r="E26" s="6" t="s">
        <v>179</v>
      </c>
      <c r="F26" s="19">
        <v>87100</v>
      </c>
      <c r="G26" s="24">
        <v>576.42999999999995</v>
      </c>
      <c r="H26" s="24">
        <v>2.4500000000000002</v>
      </c>
      <c r="I26" s="31"/>
      <c r="J26" s="31"/>
      <c r="K26" s="35"/>
    </row>
    <row r="27" spans="2:11" x14ac:dyDescent="0.25">
      <c r="B27" s="8" t="s">
        <v>1826</v>
      </c>
      <c r="C27" s="57" t="s">
        <v>1827</v>
      </c>
      <c r="D27" s="54" t="s">
        <v>1828</v>
      </c>
      <c r="E27" s="6" t="s">
        <v>433</v>
      </c>
      <c r="F27" s="19">
        <v>882900</v>
      </c>
      <c r="G27" s="24">
        <v>557.99</v>
      </c>
      <c r="H27" s="24">
        <v>2.37</v>
      </c>
      <c r="I27" s="31"/>
      <c r="J27" s="31"/>
      <c r="K27" s="35"/>
    </row>
    <row r="28" spans="2:11" x14ac:dyDescent="0.25">
      <c r="B28" s="8" t="s">
        <v>832</v>
      </c>
      <c r="C28" s="57" t="s">
        <v>833</v>
      </c>
      <c r="D28" s="54" t="s">
        <v>834</v>
      </c>
      <c r="E28" s="6" t="s">
        <v>228</v>
      </c>
      <c r="F28" s="19">
        <v>29100</v>
      </c>
      <c r="G28" s="24">
        <v>520.16</v>
      </c>
      <c r="H28" s="24">
        <v>2.21</v>
      </c>
      <c r="I28" s="31"/>
      <c r="J28" s="31"/>
      <c r="K28" s="35"/>
    </row>
    <row r="29" spans="2:11" x14ac:dyDescent="0.25">
      <c r="B29" s="8" t="s">
        <v>305</v>
      </c>
      <c r="C29" s="57" t="s">
        <v>306</v>
      </c>
      <c r="D29" s="54" t="s">
        <v>307</v>
      </c>
      <c r="E29" s="6" t="s">
        <v>64</v>
      </c>
      <c r="F29" s="19">
        <v>254600</v>
      </c>
      <c r="G29" s="24">
        <v>484.63</v>
      </c>
      <c r="H29" s="24">
        <v>2.06</v>
      </c>
      <c r="I29" s="31"/>
      <c r="J29" s="31"/>
      <c r="K29" s="35"/>
    </row>
    <row r="30" spans="2:11" x14ac:dyDescent="0.25">
      <c r="B30" s="8" t="s">
        <v>134</v>
      </c>
      <c r="C30" s="57" t="s">
        <v>135</v>
      </c>
      <c r="D30" s="54" t="s">
        <v>136</v>
      </c>
      <c r="E30" s="6" t="s">
        <v>137</v>
      </c>
      <c r="F30" s="19">
        <v>115000</v>
      </c>
      <c r="G30" s="24">
        <v>484.09</v>
      </c>
      <c r="H30" s="24">
        <v>2.0499999999999998</v>
      </c>
      <c r="I30" s="31"/>
      <c r="J30" s="31"/>
      <c r="K30" s="35"/>
    </row>
    <row r="31" spans="2:11" x14ac:dyDescent="0.25">
      <c r="B31" s="8" t="s">
        <v>2079</v>
      </c>
      <c r="C31" s="57" t="s">
        <v>2080</v>
      </c>
      <c r="D31" s="54" t="s">
        <v>2081</v>
      </c>
      <c r="E31" s="6" t="s">
        <v>294</v>
      </c>
      <c r="F31" s="19">
        <v>1180000</v>
      </c>
      <c r="G31" s="24">
        <v>482.62</v>
      </c>
      <c r="H31" s="24">
        <v>2.0499999999999998</v>
      </c>
      <c r="I31" s="31"/>
      <c r="J31" s="31"/>
      <c r="K31" s="35"/>
    </row>
    <row r="32" spans="2:11" x14ac:dyDescent="0.25">
      <c r="B32" s="8" t="s">
        <v>278</v>
      </c>
      <c r="C32" s="57" t="s">
        <v>279</v>
      </c>
      <c r="D32" s="54" t="s">
        <v>280</v>
      </c>
      <c r="E32" s="6" t="s">
        <v>281</v>
      </c>
      <c r="F32" s="19">
        <v>71900</v>
      </c>
      <c r="G32" s="24">
        <v>468.21</v>
      </c>
      <c r="H32" s="24">
        <v>1.99</v>
      </c>
      <c r="I32" s="31"/>
      <c r="J32" s="31"/>
      <c r="K32" s="35"/>
    </row>
    <row r="33" spans="2:11" x14ac:dyDescent="0.25">
      <c r="B33" s="8" t="s">
        <v>213</v>
      </c>
      <c r="C33" s="57" t="s">
        <v>214</v>
      </c>
      <c r="D33" s="54" t="s">
        <v>215</v>
      </c>
      <c r="E33" s="6" t="s">
        <v>114</v>
      </c>
      <c r="F33" s="19">
        <v>59400</v>
      </c>
      <c r="G33" s="24">
        <v>451.29</v>
      </c>
      <c r="H33" s="24">
        <v>1.91</v>
      </c>
      <c r="I33" s="31"/>
      <c r="J33" s="31"/>
      <c r="K33" s="35"/>
    </row>
    <row r="34" spans="2:11" x14ac:dyDescent="0.25">
      <c r="B34" s="8" t="s">
        <v>159</v>
      </c>
      <c r="C34" s="57" t="s">
        <v>160</v>
      </c>
      <c r="D34" s="54" t="s">
        <v>161</v>
      </c>
      <c r="E34" s="6" t="s">
        <v>162</v>
      </c>
      <c r="F34" s="19">
        <v>75000</v>
      </c>
      <c r="G34" s="24">
        <v>431.4</v>
      </c>
      <c r="H34" s="24">
        <v>1.83</v>
      </c>
      <c r="I34" s="31"/>
      <c r="J34" s="31"/>
      <c r="K34" s="35"/>
    </row>
    <row r="35" spans="2:11" x14ac:dyDescent="0.25">
      <c r="B35" s="8" t="s">
        <v>1789</v>
      </c>
      <c r="C35" s="57" t="s">
        <v>1790</v>
      </c>
      <c r="D35" s="54" t="s">
        <v>1791</v>
      </c>
      <c r="E35" s="6" t="s">
        <v>152</v>
      </c>
      <c r="F35" s="19">
        <v>9600</v>
      </c>
      <c r="G35" s="24">
        <v>430.43</v>
      </c>
      <c r="H35" s="24">
        <v>1.83</v>
      </c>
      <c r="I35" s="31"/>
      <c r="J35" s="31"/>
      <c r="K35" s="35"/>
    </row>
    <row r="36" spans="2:11" x14ac:dyDescent="0.25">
      <c r="B36" s="8" t="s">
        <v>829</v>
      </c>
      <c r="C36" s="57" t="s">
        <v>830</v>
      </c>
      <c r="D36" s="54" t="s">
        <v>831</v>
      </c>
      <c r="E36" s="6" t="s">
        <v>129</v>
      </c>
      <c r="F36" s="19">
        <v>24412</v>
      </c>
      <c r="G36" s="24">
        <v>416.66</v>
      </c>
      <c r="H36" s="24">
        <v>1.77</v>
      </c>
      <c r="I36" s="31"/>
      <c r="J36" s="31"/>
      <c r="K36" s="35"/>
    </row>
    <row r="37" spans="2:11" x14ac:dyDescent="0.25">
      <c r="B37" s="8" t="s">
        <v>236</v>
      </c>
      <c r="C37" s="57" t="s">
        <v>237</v>
      </c>
      <c r="D37" s="54" t="s">
        <v>238</v>
      </c>
      <c r="E37" s="6" t="s">
        <v>125</v>
      </c>
      <c r="F37" s="19">
        <v>64000</v>
      </c>
      <c r="G37" s="24">
        <v>372.35</v>
      </c>
      <c r="H37" s="24">
        <v>1.58</v>
      </c>
      <c r="I37" s="31"/>
      <c r="J37" s="31"/>
      <c r="K37" s="35"/>
    </row>
    <row r="38" spans="2:11" x14ac:dyDescent="0.25">
      <c r="B38" s="8" t="s">
        <v>80</v>
      </c>
      <c r="C38" s="57" t="s">
        <v>81</v>
      </c>
      <c r="D38" s="54" t="s">
        <v>82</v>
      </c>
      <c r="E38" s="6" t="s">
        <v>83</v>
      </c>
      <c r="F38" s="19">
        <v>25500</v>
      </c>
      <c r="G38" s="24">
        <v>370.67</v>
      </c>
      <c r="H38" s="24">
        <v>1.57</v>
      </c>
      <c r="I38" s="31"/>
      <c r="J38" s="31"/>
      <c r="K38" s="35"/>
    </row>
    <row r="39" spans="2:11" x14ac:dyDescent="0.25">
      <c r="B39" s="8" t="s">
        <v>1524</v>
      </c>
      <c r="C39" s="57" t="s">
        <v>1525</v>
      </c>
      <c r="D39" s="54" t="s">
        <v>1526</v>
      </c>
      <c r="E39" s="6" t="s">
        <v>100</v>
      </c>
      <c r="F39" s="19">
        <v>210000</v>
      </c>
      <c r="G39" s="24">
        <v>369.18</v>
      </c>
      <c r="H39" s="24">
        <v>1.57</v>
      </c>
      <c r="I39" s="31"/>
      <c r="J39" s="31"/>
      <c r="K39" s="35"/>
    </row>
    <row r="40" spans="2:11" x14ac:dyDescent="0.25">
      <c r="B40" s="8" t="s">
        <v>87</v>
      </c>
      <c r="C40" s="57" t="s">
        <v>88</v>
      </c>
      <c r="D40" s="54" t="s">
        <v>89</v>
      </c>
      <c r="E40" s="6" t="s">
        <v>83</v>
      </c>
      <c r="F40" s="19">
        <v>26500</v>
      </c>
      <c r="G40" s="24">
        <v>351.3</v>
      </c>
      <c r="H40" s="24">
        <v>1.49</v>
      </c>
      <c r="I40" s="31"/>
      <c r="J40" s="31"/>
      <c r="K40" s="35"/>
    </row>
    <row r="41" spans="2:11" x14ac:dyDescent="0.25">
      <c r="B41" s="8" t="s">
        <v>394</v>
      </c>
      <c r="C41" s="57" t="s">
        <v>395</v>
      </c>
      <c r="D41" s="54" t="s">
        <v>396</v>
      </c>
      <c r="E41" s="6" t="s">
        <v>206</v>
      </c>
      <c r="F41" s="19">
        <v>95000</v>
      </c>
      <c r="G41" s="24">
        <v>346.47</v>
      </c>
      <c r="H41" s="24">
        <v>1.47</v>
      </c>
      <c r="I41" s="31"/>
      <c r="J41" s="31"/>
      <c r="K41" s="35"/>
    </row>
    <row r="42" spans="2:11" x14ac:dyDescent="0.25">
      <c r="B42" s="8" t="s">
        <v>1853</v>
      </c>
      <c r="C42" s="57" t="s">
        <v>1854</v>
      </c>
      <c r="D42" s="54" t="s">
        <v>1855</v>
      </c>
      <c r="E42" s="6" t="s">
        <v>75</v>
      </c>
      <c r="F42" s="19">
        <v>245454</v>
      </c>
      <c r="G42" s="24">
        <v>345.84</v>
      </c>
      <c r="H42" s="24">
        <v>1.47</v>
      </c>
      <c r="I42" s="31"/>
      <c r="J42" s="31"/>
      <c r="K42" s="35"/>
    </row>
    <row r="43" spans="2:11" x14ac:dyDescent="0.25">
      <c r="B43" s="8" t="s">
        <v>790</v>
      </c>
      <c r="C43" s="57" t="s">
        <v>791</v>
      </c>
      <c r="D43" s="54" t="s">
        <v>792</v>
      </c>
      <c r="E43" s="6" t="s">
        <v>83</v>
      </c>
      <c r="F43" s="19">
        <v>7370</v>
      </c>
      <c r="G43" s="24">
        <v>345.77</v>
      </c>
      <c r="H43" s="24">
        <v>1.47</v>
      </c>
      <c r="I43" s="31"/>
      <c r="J43" s="31"/>
      <c r="K43" s="35"/>
    </row>
    <row r="44" spans="2:11" x14ac:dyDescent="0.25">
      <c r="B44" s="8" t="s">
        <v>285</v>
      </c>
      <c r="C44" s="57" t="s">
        <v>286</v>
      </c>
      <c r="D44" s="54" t="s">
        <v>287</v>
      </c>
      <c r="E44" s="6" t="s">
        <v>114</v>
      </c>
      <c r="F44" s="19">
        <v>37500</v>
      </c>
      <c r="G44" s="24">
        <v>340.88</v>
      </c>
      <c r="H44" s="24">
        <v>1.45</v>
      </c>
      <c r="I44" s="31"/>
      <c r="J44" s="31"/>
      <c r="K44" s="35"/>
    </row>
    <row r="45" spans="2:11" x14ac:dyDescent="0.25">
      <c r="B45" s="8" t="s">
        <v>233</v>
      </c>
      <c r="C45" s="57" t="s">
        <v>234</v>
      </c>
      <c r="D45" s="54" t="s">
        <v>235</v>
      </c>
      <c r="E45" s="6" t="s">
        <v>129</v>
      </c>
      <c r="F45" s="19">
        <v>31000</v>
      </c>
      <c r="G45" s="24">
        <v>326</v>
      </c>
      <c r="H45" s="24">
        <v>1.38</v>
      </c>
      <c r="I45" s="31"/>
      <c r="J45" s="31"/>
      <c r="K45" s="35"/>
    </row>
    <row r="46" spans="2:11" x14ac:dyDescent="0.25">
      <c r="B46" s="8" t="s">
        <v>107</v>
      </c>
      <c r="C46" s="57" t="s">
        <v>108</v>
      </c>
      <c r="D46" s="54" t="s">
        <v>109</v>
      </c>
      <c r="E46" s="6" t="s">
        <v>110</v>
      </c>
      <c r="F46" s="19">
        <v>856</v>
      </c>
      <c r="G46" s="24">
        <v>322.26</v>
      </c>
      <c r="H46" s="24">
        <v>1.37</v>
      </c>
      <c r="I46" s="31"/>
      <c r="J46" s="31"/>
      <c r="K46" s="35"/>
    </row>
    <row r="47" spans="2:11" x14ac:dyDescent="0.25">
      <c r="B47" s="8" t="s">
        <v>163</v>
      </c>
      <c r="C47" s="57" t="s">
        <v>164</v>
      </c>
      <c r="D47" s="54" t="s">
        <v>165</v>
      </c>
      <c r="E47" s="6" t="s">
        <v>53</v>
      </c>
      <c r="F47" s="19">
        <v>27000</v>
      </c>
      <c r="G47" s="24">
        <v>305.33</v>
      </c>
      <c r="H47" s="24">
        <v>1.3</v>
      </c>
      <c r="I47" s="31"/>
      <c r="J47" s="31"/>
      <c r="K47" s="35"/>
    </row>
    <row r="48" spans="2:11" x14ac:dyDescent="0.25">
      <c r="B48" s="8" t="s">
        <v>169</v>
      </c>
      <c r="C48" s="57" t="s">
        <v>170</v>
      </c>
      <c r="D48" s="54" t="s">
        <v>171</v>
      </c>
      <c r="E48" s="6" t="s">
        <v>172</v>
      </c>
      <c r="F48" s="19">
        <v>21000</v>
      </c>
      <c r="G48" s="24">
        <v>288.42</v>
      </c>
      <c r="H48" s="24">
        <v>1.22</v>
      </c>
      <c r="I48" s="31"/>
      <c r="J48" s="31"/>
      <c r="K48" s="35"/>
    </row>
    <row r="49" spans="2:11" x14ac:dyDescent="0.25">
      <c r="B49" s="8" t="s">
        <v>802</v>
      </c>
      <c r="C49" s="57" t="s">
        <v>803</v>
      </c>
      <c r="D49" s="54" t="s">
        <v>804</v>
      </c>
      <c r="E49" s="6" t="s">
        <v>805</v>
      </c>
      <c r="F49" s="19">
        <v>193000</v>
      </c>
      <c r="G49" s="24">
        <v>245.69</v>
      </c>
      <c r="H49" s="24">
        <v>1.04</v>
      </c>
      <c r="I49" s="31"/>
      <c r="J49" s="31"/>
      <c r="K49" s="35"/>
    </row>
    <row r="50" spans="2:11" x14ac:dyDescent="0.25">
      <c r="B50" s="8" t="s">
        <v>126</v>
      </c>
      <c r="C50" s="57" t="s">
        <v>127</v>
      </c>
      <c r="D50" s="54" t="s">
        <v>128</v>
      </c>
      <c r="E50" s="6" t="s">
        <v>129</v>
      </c>
      <c r="F50" s="19">
        <v>6800</v>
      </c>
      <c r="G50" s="24">
        <v>243.68</v>
      </c>
      <c r="H50" s="24">
        <v>1.03</v>
      </c>
      <c r="I50" s="31"/>
      <c r="J50" s="31"/>
      <c r="K50" s="35"/>
    </row>
    <row r="51" spans="2:11" x14ac:dyDescent="0.25">
      <c r="B51" s="8" t="s">
        <v>1932</v>
      </c>
      <c r="C51" s="57" t="s">
        <v>1933</v>
      </c>
      <c r="D51" s="54" t="s">
        <v>1934</v>
      </c>
      <c r="E51" s="6" t="s">
        <v>304</v>
      </c>
      <c r="F51" s="19">
        <v>5300</v>
      </c>
      <c r="G51" s="24">
        <v>238.61</v>
      </c>
      <c r="H51" s="24">
        <v>1.01</v>
      </c>
      <c r="I51" s="31"/>
      <c r="J51" s="31"/>
      <c r="K51" s="35"/>
    </row>
    <row r="52" spans="2:11" x14ac:dyDescent="0.25">
      <c r="B52" s="8" t="s">
        <v>1847</v>
      </c>
      <c r="C52" s="57" t="s">
        <v>1848</v>
      </c>
      <c r="D52" s="54" t="s">
        <v>1849</v>
      </c>
      <c r="E52" s="6" t="s">
        <v>114</v>
      </c>
      <c r="F52" s="19">
        <v>17400</v>
      </c>
      <c r="G52" s="24">
        <v>223.21</v>
      </c>
      <c r="H52" s="24">
        <v>0.95</v>
      </c>
      <c r="I52" s="31"/>
      <c r="J52" s="31"/>
      <c r="K52" s="35"/>
    </row>
    <row r="53" spans="2:11" x14ac:dyDescent="0.25">
      <c r="C53" s="58" t="s">
        <v>39</v>
      </c>
      <c r="D53" s="54"/>
      <c r="E53" s="6"/>
      <c r="F53" s="19"/>
      <c r="G53" s="25">
        <v>22603.55</v>
      </c>
      <c r="H53" s="25">
        <v>95.91</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8</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9</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10</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11</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13</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14</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15</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16</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23</v>
      </c>
      <c r="D92" s="54"/>
      <c r="E92" s="6"/>
      <c r="F92" s="19"/>
      <c r="G92" s="24"/>
      <c r="H92" s="24"/>
      <c r="I92" s="31"/>
      <c r="J92" s="31"/>
      <c r="K92" s="35"/>
    </row>
    <row r="93" spans="1:11" x14ac:dyDescent="0.25">
      <c r="B93" s="8" t="s">
        <v>37</v>
      </c>
      <c r="C93" s="57" t="s">
        <v>38</v>
      </c>
      <c r="D93" s="54"/>
      <c r="E93" s="6"/>
      <c r="F93" s="19"/>
      <c r="G93" s="24">
        <v>950.16</v>
      </c>
      <c r="H93" s="24">
        <v>4.03</v>
      </c>
      <c r="I93" s="31"/>
      <c r="J93" s="31"/>
      <c r="K93" s="35"/>
    </row>
    <row r="94" spans="1:11" x14ac:dyDescent="0.25">
      <c r="C94" s="58" t="s">
        <v>39</v>
      </c>
      <c r="D94" s="54"/>
      <c r="E94" s="6"/>
      <c r="F94" s="19"/>
      <c r="G94" s="25">
        <v>950.16</v>
      </c>
      <c r="H94" s="25">
        <v>4.03</v>
      </c>
      <c r="I94" s="31"/>
      <c r="J94" s="31"/>
      <c r="K94" s="35"/>
    </row>
    <row r="95" spans="1:11" x14ac:dyDescent="0.25">
      <c r="C95" s="57"/>
      <c r="D95" s="54"/>
      <c r="E95" s="6"/>
      <c r="F95" s="19"/>
      <c r="G95" s="24"/>
      <c r="H95" s="24"/>
      <c r="I95" s="31"/>
      <c r="J95" s="31"/>
      <c r="K95" s="35"/>
    </row>
    <row r="96" spans="1:11" x14ac:dyDescent="0.25">
      <c r="A96" s="10"/>
      <c r="B96" s="28"/>
      <c r="C96" s="58" t="s">
        <v>24</v>
      </c>
      <c r="D96" s="54"/>
      <c r="E96" s="6"/>
      <c r="F96" s="19"/>
      <c r="G96" s="24"/>
      <c r="H96" s="24"/>
      <c r="I96" s="31"/>
      <c r="J96" s="31"/>
      <c r="K96" s="35"/>
    </row>
    <row r="97" spans="1:54" s="2" customFormat="1" ht="13.5" x14ac:dyDescent="0.25">
      <c r="A97" s="28"/>
      <c r="B97" s="28"/>
      <c r="C97" s="57" t="s">
        <v>4772</v>
      </c>
      <c r="D97" s="54"/>
      <c r="E97" s="6"/>
      <c r="F97" s="19"/>
      <c r="G97" s="24" t="s">
        <v>2</v>
      </c>
      <c r="H97" s="24" t="s">
        <v>2</v>
      </c>
      <c r="I97" s="31"/>
      <c r="J97" s="31"/>
      <c r="K97" s="35"/>
      <c r="L97" s="3"/>
      <c r="AI97" s="3"/>
      <c r="AV97" s="3"/>
      <c r="AX97" s="3"/>
      <c r="BB97" s="3"/>
    </row>
    <row r="98" spans="1:54" x14ac:dyDescent="0.25">
      <c r="B98" s="8"/>
      <c r="C98" s="57" t="s">
        <v>40</v>
      </c>
      <c r="D98" s="54"/>
      <c r="E98" s="6"/>
      <c r="F98" s="19"/>
      <c r="G98" s="24">
        <v>19.05</v>
      </c>
      <c r="H98" s="24">
        <v>0.06</v>
      </c>
      <c r="I98" s="31"/>
      <c r="J98" s="31"/>
      <c r="K98" s="35"/>
    </row>
    <row r="99" spans="1:54" x14ac:dyDescent="0.25">
      <c r="C99" s="58" t="s">
        <v>39</v>
      </c>
      <c r="D99" s="54"/>
      <c r="E99" s="6"/>
      <c r="F99" s="19"/>
      <c r="G99" s="25">
        <v>19.05</v>
      </c>
      <c r="H99" s="25">
        <v>0.06</v>
      </c>
      <c r="I99" s="31"/>
      <c r="J99" s="31"/>
      <c r="K99" s="35"/>
    </row>
    <row r="100" spans="1:54" x14ac:dyDescent="0.25">
      <c r="C100" s="57"/>
      <c r="D100" s="54"/>
      <c r="E100" s="6"/>
      <c r="F100" s="19"/>
      <c r="G100" s="24"/>
      <c r="H100" s="24"/>
      <c r="I100" s="31"/>
      <c r="J100" s="31"/>
      <c r="K100" s="35"/>
    </row>
    <row r="101" spans="1:54" x14ac:dyDescent="0.25">
      <c r="C101" s="60" t="s">
        <v>41</v>
      </c>
      <c r="D101" s="55"/>
      <c r="E101" s="5"/>
      <c r="F101" s="20"/>
      <c r="G101" s="26">
        <v>23572.76</v>
      </c>
      <c r="H101" s="26">
        <v>100</v>
      </c>
      <c r="I101" s="32"/>
      <c r="J101" s="32"/>
      <c r="K101" s="36"/>
    </row>
    <row r="104" spans="1:54" x14ac:dyDescent="0.25">
      <c r="C104" s="1" t="s">
        <v>42</v>
      </c>
    </row>
    <row r="105" spans="1:54" x14ac:dyDescent="0.25">
      <c r="C105" s="37" t="s">
        <v>43</v>
      </c>
      <c r="D105" s="37"/>
      <c r="E105" s="37"/>
      <c r="F105" s="37"/>
      <c r="G105" s="37"/>
      <c r="H105" s="37"/>
      <c r="I105" s="37"/>
      <c r="J105" s="37"/>
      <c r="K105" s="37"/>
    </row>
    <row r="106" spans="1:54" x14ac:dyDescent="0.25">
      <c r="C106" s="2" t="s">
        <v>44</v>
      </c>
    </row>
    <row r="107" spans="1:54" x14ac:dyDescent="0.25">
      <c r="C107" s="2" t="s">
        <v>45</v>
      </c>
    </row>
    <row r="108" spans="1:54" x14ac:dyDescent="0.25">
      <c r="C108" s="2" t="s">
        <v>46</v>
      </c>
    </row>
    <row r="109" spans="1:54" x14ac:dyDescent="0.25">
      <c r="C109" s="2" t="s">
        <v>47</v>
      </c>
    </row>
    <row r="111" spans="1:54" x14ac:dyDescent="0.25">
      <c r="C111" s="85" t="s">
        <v>4843</v>
      </c>
      <c r="E111" s="85" t="s">
        <v>4844</v>
      </c>
      <c r="F111" s="86"/>
    </row>
    <row r="112" spans="1:54" x14ac:dyDescent="0.25">
      <c r="E112" s="2" t="s">
        <v>4847</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2572</v>
      </c>
      <c r="J2" s="38" t="s">
        <v>4586</v>
      </c>
    </row>
    <row r="3" spans="1:54" ht="16.5" x14ac:dyDescent="0.3">
      <c r="C3" s="1" t="s">
        <v>26</v>
      </c>
      <c r="D3" s="21" t="s">
        <v>2573</v>
      </c>
      <c r="F3" s="76" t="s">
        <v>4803</v>
      </c>
      <c r="G3" s="13" t="s">
        <v>4512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530</v>
      </c>
      <c r="C10" s="57" t="s">
        <v>531</v>
      </c>
      <c r="D10" s="54" t="s">
        <v>532</v>
      </c>
      <c r="E10" s="6" t="s">
        <v>152</v>
      </c>
      <c r="F10" s="19">
        <v>939</v>
      </c>
      <c r="G10" s="24">
        <v>36.53</v>
      </c>
      <c r="H10" s="24">
        <v>3.8</v>
      </c>
      <c r="I10" s="31"/>
      <c r="J10" s="31"/>
      <c r="K10" s="35"/>
    </row>
    <row r="11" spans="1:54" x14ac:dyDescent="0.25">
      <c r="B11" s="8" t="s">
        <v>980</v>
      </c>
      <c r="C11" s="57" t="s">
        <v>981</v>
      </c>
      <c r="D11" s="54" t="s">
        <v>982</v>
      </c>
      <c r="E11" s="6" t="s">
        <v>228</v>
      </c>
      <c r="F11" s="19">
        <v>633</v>
      </c>
      <c r="G11" s="24">
        <v>32.26</v>
      </c>
      <c r="H11" s="24">
        <v>3.36</v>
      </c>
      <c r="I11" s="31"/>
      <c r="J11" s="31"/>
      <c r="K11" s="35"/>
    </row>
    <row r="12" spans="1:54" x14ac:dyDescent="0.25">
      <c r="B12" s="8" t="s">
        <v>1918</v>
      </c>
      <c r="C12" s="57" t="s">
        <v>1919</v>
      </c>
      <c r="D12" s="54" t="s">
        <v>1920</v>
      </c>
      <c r="E12" s="6" t="s">
        <v>53</v>
      </c>
      <c r="F12" s="19">
        <v>577</v>
      </c>
      <c r="G12" s="24">
        <v>29.99</v>
      </c>
      <c r="H12" s="24">
        <v>3.12</v>
      </c>
      <c r="I12" s="31"/>
      <c r="J12" s="31"/>
      <c r="K12" s="35"/>
    </row>
    <row r="13" spans="1:54" x14ac:dyDescent="0.25">
      <c r="B13" s="8" t="s">
        <v>1894</v>
      </c>
      <c r="C13" s="57" t="s">
        <v>1895</v>
      </c>
      <c r="D13" s="54" t="s">
        <v>1896</v>
      </c>
      <c r="E13" s="6" t="s">
        <v>1897</v>
      </c>
      <c r="F13" s="19">
        <v>22533</v>
      </c>
      <c r="G13" s="24">
        <v>28.36</v>
      </c>
      <c r="H13" s="24">
        <v>2.95</v>
      </c>
      <c r="I13" s="31"/>
      <c r="J13" s="31"/>
      <c r="K13" s="35"/>
    </row>
    <row r="14" spans="1:54" x14ac:dyDescent="0.25">
      <c r="B14" s="8" t="s">
        <v>101</v>
      </c>
      <c r="C14" s="57" t="s">
        <v>102</v>
      </c>
      <c r="D14" s="54" t="s">
        <v>103</v>
      </c>
      <c r="E14" s="6" t="s">
        <v>60</v>
      </c>
      <c r="F14" s="19">
        <v>2482</v>
      </c>
      <c r="G14" s="24">
        <v>28.34</v>
      </c>
      <c r="H14" s="24">
        <v>2.95</v>
      </c>
      <c r="I14" s="31"/>
      <c r="J14" s="31"/>
      <c r="K14" s="35"/>
    </row>
    <row r="15" spans="1:54" x14ac:dyDescent="0.25">
      <c r="B15" s="8" t="s">
        <v>225</v>
      </c>
      <c r="C15" s="57" t="s">
        <v>226</v>
      </c>
      <c r="D15" s="54" t="s">
        <v>227</v>
      </c>
      <c r="E15" s="6" t="s">
        <v>228</v>
      </c>
      <c r="F15" s="19">
        <v>4643</v>
      </c>
      <c r="G15" s="24">
        <v>27.82</v>
      </c>
      <c r="H15" s="24">
        <v>2.9</v>
      </c>
      <c r="I15" s="31"/>
      <c r="J15" s="31"/>
      <c r="K15" s="35"/>
    </row>
    <row r="16" spans="1:54" x14ac:dyDescent="0.25">
      <c r="B16" s="8" t="s">
        <v>1959</v>
      </c>
      <c r="C16" s="57" t="s">
        <v>1960</v>
      </c>
      <c r="D16" s="54" t="s">
        <v>1961</v>
      </c>
      <c r="E16" s="6" t="s">
        <v>60</v>
      </c>
      <c r="F16" s="19">
        <v>1555</v>
      </c>
      <c r="G16" s="24">
        <v>26.98</v>
      </c>
      <c r="H16" s="24">
        <v>2.81</v>
      </c>
      <c r="I16" s="31"/>
      <c r="J16" s="31"/>
      <c r="K16" s="35"/>
    </row>
    <row r="17" spans="2:11" x14ac:dyDescent="0.25">
      <c r="B17" s="8" t="s">
        <v>440</v>
      </c>
      <c r="C17" s="57" t="s">
        <v>441</v>
      </c>
      <c r="D17" s="54" t="s">
        <v>442</v>
      </c>
      <c r="E17" s="6" t="s">
        <v>242</v>
      </c>
      <c r="F17" s="19">
        <v>2381</v>
      </c>
      <c r="G17" s="24">
        <v>25.73</v>
      </c>
      <c r="H17" s="24">
        <v>2.68</v>
      </c>
      <c r="I17" s="31"/>
      <c r="J17" s="31"/>
      <c r="K17" s="35"/>
    </row>
    <row r="18" spans="2:11" x14ac:dyDescent="0.25">
      <c r="B18" s="8" t="s">
        <v>2020</v>
      </c>
      <c r="C18" s="57" t="s">
        <v>2021</v>
      </c>
      <c r="D18" s="54" t="s">
        <v>2022</v>
      </c>
      <c r="E18" s="6" t="s">
        <v>304</v>
      </c>
      <c r="F18" s="19">
        <v>959</v>
      </c>
      <c r="G18" s="24">
        <v>24.91</v>
      </c>
      <c r="H18" s="24">
        <v>2.59</v>
      </c>
      <c r="I18" s="31"/>
      <c r="J18" s="31"/>
      <c r="K18" s="35"/>
    </row>
    <row r="19" spans="2:11" x14ac:dyDescent="0.25">
      <c r="B19" s="8" t="s">
        <v>1977</v>
      </c>
      <c r="C19" s="57" t="s">
        <v>1978</v>
      </c>
      <c r="D19" s="54" t="s">
        <v>1979</v>
      </c>
      <c r="E19" s="6" t="s">
        <v>152</v>
      </c>
      <c r="F19" s="19">
        <v>1409</v>
      </c>
      <c r="G19" s="24">
        <v>24.84</v>
      </c>
      <c r="H19" s="24">
        <v>2.59</v>
      </c>
      <c r="I19" s="31"/>
      <c r="J19" s="31"/>
      <c r="K19" s="35"/>
    </row>
    <row r="20" spans="2:11" x14ac:dyDescent="0.25">
      <c r="B20" s="8" t="s">
        <v>1889</v>
      </c>
      <c r="C20" s="57" t="s">
        <v>1139</v>
      </c>
      <c r="D20" s="54" t="s">
        <v>1890</v>
      </c>
      <c r="E20" s="6" t="s">
        <v>294</v>
      </c>
      <c r="F20" s="19">
        <v>10654</v>
      </c>
      <c r="G20" s="24">
        <v>23.63</v>
      </c>
      <c r="H20" s="24">
        <v>2.46</v>
      </c>
      <c r="I20" s="31"/>
      <c r="J20" s="31"/>
      <c r="K20" s="35"/>
    </row>
    <row r="21" spans="2:11" x14ac:dyDescent="0.25">
      <c r="B21" s="8" t="s">
        <v>2503</v>
      </c>
      <c r="C21" s="57" t="s">
        <v>2504</v>
      </c>
      <c r="D21" s="54" t="s">
        <v>2505</v>
      </c>
      <c r="E21" s="6" t="s">
        <v>323</v>
      </c>
      <c r="F21" s="19">
        <v>2942</v>
      </c>
      <c r="G21" s="24">
        <v>23.55</v>
      </c>
      <c r="H21" s="24">
        <v>2.4500000000000002</v>
      </c>
      <c r="I21" s="31"/>
      <c r="J21" s="31"/>
      <c r="K21" s="35"/>
    </row>
    <row r="22" spans="2:11" x14ac:dyDescent="0.25">
      <c r="B22" s="8" t="s">
        <v>2526</v>
      </c>
      <c r="C22" s="57" t="s">
        <v>2527</v>
      </c>
      <c r="D22" s="54" t="s">
        <v>2528</v>
      </c>
      <c r="E22" s="6" t="s">
        <v>64</v>
      </c>
      <c r="F22" s="19">
        <v>2978</v>
      </c>
      <c r="G22" s="24">
        <v>22.46</v>
      </c>
      <c r="H22" s="24">
        <v>2.34</v>
      </c>
      <c r="I22" s="31"/>
      <c r="J22" s="31"/>
      <c r="K22" s="35"/>
    </row>
    <row r="23" spans="2:11" x14ac:dyDescent="0.25">
      <c r="B23" s="8" t="s">
        <v>305</v>
      </c>
      <c r="C23" s="57" t="s">
        <v>306</v>
      </c>
      <c r="D23" s="54" t="s">
        <v>307</v>
      </c>
      <c r="E23" s="6" t="s">
        <v>64</v>
      </c>
      <c r="F23" s="19">
        <v>11712</v>
      </c>
      <c r="G23" s="24">
        <v>22.29</v>
      </c>
      <c r="H23" s="24">
        <v>2.3199999999999998</v>
      </c>
      <c r="I23" s="31"/>
      <c r="J23" s="31"/>
      <c r="K23" s="35"/>
    </row>
    <row r="24" spans="2:11" x14ac:dyDescent="0.25">
      <c r="B24" s="8" t="s">
        <v>324</v>
      </c>
      <c r="C24" s="57" t="s">
        <v>325</v>
      </c>
      <c r="D24" s="54" t="s">
        <v>326</v>
      </c>
      <c r="E24" s="6" t="s">
        <v>206</v>
      </c>
      <c r="F24" s="19">
        <v>23986</v>
      </c>
      <c r="G24" s="24">
        <v>21.89</v>
      </c>
      <c r="H24" s="24">
        <v>2.2799999999999998</v>
      </c>
      <c r="I24" s="31"/>
      <c r="J24" s="31"/>
      <c r="K24" s="35"/>
    </row>
    <row r="25" spans="2:11" x14ac:dyDescent="0.25">
      <c r="B25" s="8" t="s">
        <v>200</v>
      </c>
      <c r="C25" s="57" t="s">
        <v>201</v>
      </c>
      <c r="D25" s="54" t="s">
        <v>202</v>
      </c>
      <c r="E25" s="6" t="s">
        <v>148</v>
      </c>
      <c r="F25" s="19">
        <v>5540</v>
      </c>
      <c r="G25" s="24">
        <v>21.75</v>
      </c>
      <c r="H25" s="24">
        <v>2.2599999999999998</v>
      </c>
      <c r="I25" s="31"/>
      <c r="J25" s="31"/>
      <c r="K25" s="35"/>
    </row>
    <row r="26" spans="2:11" x14ac:dyDescent="0.25">
      <c r="B26" s="8" t="s">
        <v>2512</v>
      </c>
      <c r="C26" s="57" t="s">
        <v>2513</v>
      </c>
      <c r="D26" s="54" t="s">
        <v>2514</v>
      </c>
      <c r="E26" s="6" t="s">
        <v>60</v>
      </c>
      <c r="F26" s="19">
        <v>308</v>
      </c>
      <c r="G26" s="24">
        <v>21.56</v>
      </c>
      <c r="H26" s="24">
        <v>2.2400000000000002</v>
      </c>
      <c r="I26" s="31"/>
      <c r="J26" s="31"/>
      <c r="K26" s="35"/>
    </row>
    <row r="27" spans="2:11" x14ac:dyDescent="0.25">
      <c r="B27" s="8" t="s">
        <v>2496</v>
      </c>
      <c r="C27" s="57" t="s">
        <v>2497</v>
      </c>
      <c r="D27" s="54" t="s">
        <v>2498</v>
      </c>
      <c r="E27" s="6" t="s">
        <v>79</v>
      </c>
      <c r="F27" s="19">
        <v>560</v>
      </c>
      <c r="G27" s="24">
        <v>21.09</v>
      </c>
      <c r="H27" s="24">
        <v>2.2000000000000002</v>
      </c>
      <c r="I27" s="31"/>
      <c r="J27" s="31"/>
      <c r="K27" s="35"/>
    </row>
    <row r="28" spans="2:11" x14ac:dyDescent="0.25">
      <c r="B28" s="8" t="s">
        <v>1850</v>
      </c>
      <c r="C28" s="57" t="s">
        <v>1851</v>
      </c>
      <c r="D28" s="54" t="s">
        <v>1852</v>
      </c>
      <c r="E28" s="6" t="s">
        <v>304</v>
      </c>
      <c r="F28" s="19">
        <v>914</v>
      </c>
      <c r="G28" s="24">
        <v>20.93</v>
      </c>
      <c r="H28" s="24">
        <v>2.1800000000000002</v>
      </c>
      <c r="I28" s="31"/>
      <c r="J28" s="31"/>
      <c r="K28" s="35"/>
    </row>
    <row r="29" spans="2:11" x14ac:dyDescent="0.25">
      <c r="B29" s="8" t="s">
        <v>253</v>
      </c>
      <c r="C29" s="57" t="s">
        <v>254</v>
      </c>
      <c r="D29" s="54" t="s">
        <v>255</v>
      </c>
      <c r="E29" s="6" t="s">
        <v>125</v>
      </c>
      <c r="F29" s="19">
        <v>656</v>
      </c>
      <c r="G29" s="24">
        <v>20.81</v>
      </c>
      <c r="H29" s="24">
        <v>2.17</v>
      </c>
      <c r="I29" s="31"/>
      <c r="J29" s="31"/>
      <c r="K29" s="35"/>
    </row>
    <row r="30" spans="2:11" x14ac:dyDescent="0.25">
      <c r="B30" s="8" t="s">
        <v>1789</v>
      </c>
      <c r="C30" s="57" t="s">
        <v>1790</v>
      </c>
      <c r="D30" s="54" t="s">
        <v>1791</v>
      </c>
      <c r="E30" s="6" t="s">
        <v>152</v>
      </c>
      <c r="F30" s="19">
        <v>463</v>
      </c>
      <c r="G30" s="24">
        <v>20.75</v>
      </c>
      <c r="H30" s="24">
        <v>2.16</v>
      </c>
      <c r="I30" s="31"/>
      <c r="J30" s="31"/>
      <c r="K30" s="35"/>
    </row>
    <row r="31" spans="2:11" x14ac:dyDescent="0.25">
      <c r="B31" s="8" t="s">
        <v>1847</v>
      </c>
      <c r="C31" s="57" t="s">
        <v>1848</v>
      </c>
      <c r="D31" s="54" t="s">
        <v>1849</v>
      </c>
      <c r="E31" s="6" t="s">
        <v>114</v>
      </c>
      <c r="F31" s="19">
        <v>1577</v>
      </c>
      <c r="G31" s="24">
        <v>20.23</v>
      </c>
      <c r="H31" s="24">
        <v>2.11</v>
      </c>
      <c r="I31" s="31"/>
      <c r="J31" s="31"/>
      <c r="K31" s="35"/>
    </row>
    <row r="32" spans="2:11" x14ac:dyDescent="0.25">
      <c r="B32" s="8" t="s">
        <v>449</v>
      </c>
      <c r="C32" s="57" t="s">
        <v>450</v>
      </c>
      <c r="D32" s="54" t="s">
        <v>451</v>
      </c>
      <c r="E32" s="6" t="s">
        <v>281</v>
      </c>
      <c r="F32" s="19">
        <v>1483</v>
      </c>
      <c r="G32" s="24">
        <v>19.93</v>
      </c>
      <c r="H32" s="24">
        <v>2.08</v>
      </c>
      <c r="I32" s="31"/>
      <c r="J32" s="31"/>
      <c r="K32" s="35"/>
    </row>
    <row r="33" spans="2:11" x14ac:dyDescent="0.25">
      <c r="B33" s="8" t="s">
        <v>1754</v>
      </c>
      <c r="C33" s="57" t="s">
        <v>1755</v>
      </c>
      <c r="D33" s="54" t="s">
        <v>1756</v>
      </c>
      <c r="E33" s="6" t="s">
        <v>433</v>
      </c>
      <c r="F33" s="19">
        <v>506</v>
      </c>
      <c r="G33" s="24">
        <v>19.850000000000001</v>
      </c>
      <c r="H33" s="24">
        <v>2.0699999999999998</v>
      </c>
      <c r="I33" s="31"/>
      <c r="J33" s="31"/>
      <c r="K33" s="35"/>
    </row>
    <row r="34" spans="2:11" x14ac:dyDescent="0.25">
      <c r="B34" s="8" t="s">
        <v>489</v>
      </c>
      <c r="C34" s="57" t="s">
        <v>490</v>
      </c>
      <c r="D34" s="54" t="s">
        <v>491</v>
      </c>
      <c r="E34" s="6" t="s">
        <v>75</v>
      </c>
      <c r="F34" s="19">
        <v>4622</v>
      </c>
      <c r="G34" s="24">
        <v>19.68</v>
      </c>
      <c r="H34" s="24">
        <v>2.0499999999999998</v>
      </c>
      <c r="I34" s="31"/>
      <c r="J34" s="31"/>
      <c r="K34" s="35"/>
    </row>
    <row r="35" spans="2:11" x14ac:dyDescent="0.25">
      <c r="B35" s="8" t="s">
        <v>2499</v>
      </c>
      <c r="C35" s="57" t="s">
        <v>2500</v>
      </c>
      <c r="D35" s="54" t="s">
        <v>2501</v>
      </c>
      <c r="E35" s="6" t="s">
        <v>2502</v>
      </c>
      <c r="F35" s="19">
        <v>7016</v>
      </c>
      <c r="G35" s="24">
        <v>19.510000000000002</v>
      </c>
      <c r="H35" s="24">
        <v>2.0299999999999998</v>
      </c>
      <c r="I35" s="31"/>
      <c r="J35" s="31"/>
      <c r="K35" s="35"/>
    </row>
    <row r="36" spans="2:11" x14ac:dyDescent="0.25">
      <c r="B36" s="8" t="s">
        <v>421</v>
      </c>
      <c r="C36" s="57" t="s">
        <v>422</v>
      </c>
      <c r="D36" s="54" t="s">
        <v>423</v>
      </c>
      <c r="E36" s="6" t="s">
        <v>162</v>
      </c>
      <c r="F36" s="19">
        <v>3893</v>
      </c>
      <c r="G36" s="24">
        <v>19.100000000000001</v>
      </c>
      <c r="H36" s="24">
        <v>1.99</v>
      </c>
      <c r="I36" s="31"/>
      <c r="J36" s="31"/>
      <c r="K36" s="35"/>
    </row>
    <row r="37" spans="2:11" x14ac:dyDescent="0.25">
      <c r="B37" s="8" t="s">
        <v>383</v>
      </c>
      <c r="C37" s="57" t="s">
        <v>384</v>
      </c>
      <c r="D37" s="54" t="s">
        <v>385</v>
      </c>
      <c r="E37" s="6" t="s">
        <v>386</v>
      </c>
      <c r="F37" s="19">
        <v>16546</v>
      </c>
      <c r="G37" s="24">
        <v>17.37</v>
      </c>
      <c r="H37" s="24">
        <v>1.81</v>
      </c>
      <c r="I37" s="31"/>
      <c r="J37" s="31"/>
      <c r="K37" s="35"/>
    </row>
    <row r="38" spans="2:11" x14ac:dyDescent="0.25">
      <c r="B38" s="8" t="s">
        <v>1867</v>
      </c>
      <c r="C38" s="57" t="s">
        <v>1868</v>
      </c>
      <c r="D38" s="54" t="s">
        <v>1869</v>
      </c>
      <c r="E38" s="6" t="s">
        <v>503</v>
      </c>
      <c r="F38" s="19">
        <v>3254</v>
      </c>
      <c r="G38" s="24">
        <v>17.27</v>
      </c>
      <c r="H38" s="24">
        <v>1.8</v>
      </c>
      <c r="I38" s="31"/>
      <c r="J38" s="31"/>
      <c r="K38" s="35"/>
    </row>
    <row r="39" spans="2:11" x14ac:dyDescent="0.25">
      <c r="B39" s="8" t="s">
        <v>336</v>
      </c>
      <c r="C39" s="57" t="s">
        <v>337</v>
      </c>
      <c r="D39" s="54" t="s">
        <v>338</v>
      </c>
      <c r="E39" s="6" t="s">
        <v>323</v>
      </c>
      <c r="F39" s="19">
        <v>1876</v>
      </c>
      <c r="G39" s="24">
        <v>17.100000000000001</v>
      </c>
      <c r="H39" s="24">
        <v>1.78</v>
      </c>
      <c r="I39" s="31"/>
      <c r="J39" s="31"/>
      <c r="K39" s="35"/>
    </row>
    <row r="40" spans="2:11" x14ac:dyDescent="0.25">
      <c r="B40" s="8" t="s">
        <v>2539</v>
      </c>
      <c r="C40" s="57" t="s">
        <v>2540</v>
      </c>
      <c r="D40" s="54" t="s">
        <v>2541</v>
      </c>
      <c r="E40" s="6" t="s">
        <v>53</v>
      </c>
      <c r="F40" s="19">
        <v>219</v>
      </c>
      <c r="G40" s="24">
        <v>16.61</v>
      </c>
      <c r="H40" s="24">
        <v>1.73</v>
      </c>
      <c r="I40" s="31"/>
      <c r="J40" s="31"/>
      <c r="K40" s="35"/>
    </row>
    <row r="41" spans="2:11" x14ac:dyDescent="0.25">
      <c r="B41" s="8" t="s">
        <v>1769</v>
      </c>
      <c r="C41" s="57" t="s">
        <v>702</v>
      </c>
      <c r="D41" s="54" t="s">
        <v>1770</v>
      </c>
      <c r="E41" s="6" t="s">
        <v>64</v>
      </c>
      <c r="F41" s="19">
        <v>12645</v>
      </c>
      <c r="G41" s="24">
        <v>15.95</v>
      </c>
      <c r="H41" s="24">
        <v>1.66</v>
      </c>
      <c r="I41" s="31"/>
      <c r="J41" s="31"/>
      <c r="K41" s="35"/>
    </row>
    <row r="42" spans="2:11" x14ac:dyDescent="0.25">
      <c r="B42" s="8" t="s">
        <v>176</v>
      </c>
      <c r="C42" s="57" t="s">
        <v>177</v>
      </c>
      <c r="D42" s="54" t="s">
        <v>178</v>
      </c>
      <c r="E42" s="6" t="s">
        <v>179</v>
      </c>
      <c r="F42" s="19">
        <v>606</v>
      </c>
      <c r="G42" s="24">
        <v>15.92</v>
      </c>
      <c r="H42" s="24">
        <v>1.66</v>
      </c>
      <c r="I42" s="31"/>
      <c r="J42" s="31"/>
      <c r="K42" s="35"/>
    </row>
    <row r="43" spans="2:11" x14ac:dyDescent="0.25">
      <c r="B43" s="8" t="s">
        <v>249</v>
      </c>
      <c r="C43" s="57" t="s">
        <v>250</v>
      </c>
      <c r="D43" s="54" t="s">
        <v>251</v>
      </c>
      <c r="E43" s="6" t="s">
        <v>252</v>
      </c>
      <c r="F43" s="19">
        <v>9051</v>
      </c>
      <c r="G43" s="24">
        <v>15.15</v>
      </c>
      <c r="H43" s="24">
        <v>1.58</v>
      </c>
      <c r="I43" s="31"/>
      <c r="J43" s="31"/>
      <c r="K43" s="35"/>
    </row>
    <row r="44" spans="2:11" x14ac:dyDescent="0.25">
      <c r="B44" s="8" t="s">
        <v>2354</v>
      </c>
      <c r="C44" s="57" t="s">
        <v>2355</v>
      </c>
      <c r="D44" s="54" t="s">
        <v>2356</v>
      </c>
      <c r="E44" s="6" t="s">
        <v>60</v>
      </c>
      <c r="F44" s="19">
        <v>1786</v>
      </c>
      <c r="G44" s="24">
        <v>15.13</v>
      </c>
      <c r="H44" s="24">
        <v>1.57</v>
      </c>
      <c r="I44" s="31"/>
      <c r="J44" s="31"/>
      <c r="K44" s="35"/>
    </row>
    <row r="45" spans="2:11" x14ac:dyDescent="0.25">
      <c r="B45" s="8" t="s">
        <v>330</v>
      </c>
      <c r="C45" s="57" t="s">
        <v>331</v>
      </c>
      <c r="D45" s="54" t="s">
        <v>332</v>
      </c>
      <c r="E45" s="6" t="s">
        <v>75</v>
      </c>
      <c r="F45" s="19">
        <v>61</v>
      </c>
      <c r="G45" s="24">
        <v>14.57</v>
      </c>
      <c r="H45" s="24">
        <v>1.52</v>
      </c>
      <c r="I45" s="31"/>
      <c r="J45" s="31"/>
      <c r="K45" s="35"/>
    </row>
    <row r="46" spans="2:11" x14ac:dyDescent="0.25">
      <c r="B46" s="8" t="s">
        <v>908</v>
      </c>
      <c r="C46" s="57" t="s">
        <v>909</v>
      </c>
      <c r="D46" s="54" t="s">
        <v>910</v>
      </c>
      <c r="E46" s="6" t="s">
        <v>242</v>
      </c>
      <c r="F46" s="19">
        <v>838</v>
      </c>
      <c r="G46" s="24">
        <v>14.16</v>
      </c>
      <c r="H46" s="24">
        <v>1.47</v>
      </c>
      <c r="I46" s="31"/>
      <c r="J46" s="31"/>
      <c r="K46" s="35"/>
    </row>
    <row r="47" spans="2:11" x14ac:dyDescent="0.25">
      <c r="B47" s="8" t="s">
        <v>377</v>
      </c>
      <c r="C47" s="57" t="s">
        <v>378</v>
      </c>
      <c r="D47" s="54" t="s">
        <v>379</v>
      </c>
      <c r="E47" s="6" t="s">
        <v>281</v>
      </c>
      <c r="F47" s="19">
        <v>2444</v>
      </c>
      <c r="G47" s="24">
        <v>13.99</v>
      </c>
      <c r="H47" s="24">
        <v>1.46</v>
      </c>
      <c r="I47" s="31"/>
      <c r="J47" s="31"/>
      <c r="K47" s="35"/>
    </row>
    <row r="48" spans="2:11" x14ac:dyDescent="0.25">
      <c r="B48" s="8" t="s">
        <v>107</v>
      </c>
      <c r="C48" s="57" t="s">
        <v>108</v>
      </c>
      <c r="D48" s="54" t="s">
        <v>109</v>
      </c>
      <c r="E48" s="6" t="s">
        <v>110</v>
      </c>
      <c r="F48" s="19">
        <v>37</v>
      </c>
      <c r="G48" s="24">
        <v>13.93</v>
      </c>
      <c r="H48" s="24">
        <v>1.45</v>
      </c>
      <c r="I48" s="31"/>
      <c r="J48" s="31"/>
      <c r="K48" s="35"/>
    </row>
    <row r="49" spans="2:11" x14ac:dyDescent="0.25">
      <c r="B49" s="8" t="s">
        <v>400</v>
      </c>
      <c r="C49" s="57" t="s">
        <v>401</v>
      </c>
      <c r="D49" s="54" t="s">
        <v>402</v>
      </c>
      <c r="E49" s="6" t="s">
        <v>129</v>
      </c>
      <c r="F49" s="19">
        <v>1517</v>
      </c>
      <c r="G49" s="24">
        <v>13.69</v>
      </c>
      <c r="H49" s="24">
        <v>1.43</v>
      </c>
      <c r="I49" s="31"/>
      <c r="J49" s="31"/>
      <c r="K49" s="35"/>
    </row>
    <row r="50" spans="2:11" x14ac:dyDescent="0.25">
      <c r="B50" s="8" t="s">
        <v>259</v>
      </c>
      <c r="C50" s="57" t="s">
        <v>260</v>
      </c>
      <c r="D50" s="54" t="s">
        <v>261</v>
      </c>
      <c r="E50" s="6" t="s">
        <v>100</v>
      </c>
      <c r="F50" s="19">
        <v>1611</v>
      </c>
      <c r="G50" s="24">
        <v>13.48</v>
      </c>
      <c r="H50" s="24">
        <v>1.4</v>
      </c>
      <c r="I50" s="31"/>
      <c r="J50" s="31"/>
      <c r="K50" s="35"/>
    </row>
    <row r="51" spans="2:11" x14ac:dyDescent="0.25">
      <c r="B51" s="8" t="s">
        <v>1909</v>
      </c>
      <c r="C51" s="57" t="s">
        <v>1910</v>
      </c>
      <c r="D51" s="54" t="s">
        <v>1911</v>
      </c>
      <c r="E51" s="6" t="s">
        <v>148</v>
      </c>
      <c r="F51" s="19">
        <v>1912</v>
      </c>
      <c r="G51" s="24">
        <v>12.15</v>
      </c>
      <c r="H51" s="24">
        <v>1.26</v>
      </c>
      <c r="I51" s="31"/>
      <c r="J51" s="31"/>
      <c r="K51" s="35"/>
    </row>
    <row r="52" spans="2:11" x14ac:dyDescent="0.25">
      <c r="B52" s="8" t="s">
        <v>2542</v>
      </c>
      <c r="C52" s="57" t="s">
        <v>2543</v>
      </c>
      <c r="D52" s="54" t="s">
        <v>2544</v>
      </c>
      <c r="E52" s="6" t="s">
        <v>294</v>
      </c>
      <c r="F52" s="19">
        <v>4853</v>
      </c>
      <c r="G52" s="24">
        <v>12.13</v>
      </c>
      <c r="H52" s="24">
        <v>1.26</v>
      </c>
      <c r="I52" s="31"/>
      <c r="J52" s="31"/>
      <c r="K52" s="35"/>
    </row>
    <row r="53" spans="2:11" x14ac:dyDescent="0.25">
      <c r="B53" s="8" t="s">
        <v>145</v>
      </c>
      <c r="C53" s="57" t="s">
        <v>146</v>
      </c>
      <c r="D53" s="54" t="s">
        <v>147</v>
      </c>
      <c r="E53" s="6" t="s">
        <v>148</v>
      </c>
      <c r="F53" s="19">
        <v>2408</v>
      </c>
      <c r="G53" s="24">
        <v>12.07</v>
      </c>
      <c r="H53" s="24">
        <v>1.26</v>
      </c>
      <c r="I53" s="31"/>
      <c r="J53" s="31"/>
      <c r="K53" s="35"/>
    </row>
    <row r="54" spans="2:11" x14ac:dyDescent="0.25">
      <c r="B54" s="8" t="s">
        <v>339</v>
      </c>
      <c r="C54" s="57" t="s">
        <v>340</v>
      </c>
      <c r="D54" s="54" t="s">
        <v>341</v>
      </c>
      <c r="E54" s="6" t="s">
        <v>64</v>
      </c>
      <c r="F54" s="19">
        <v>4763</v>
      </c>
      <c r="G54" s="24">
        <v>11.53</v>
      </c>
      <c r="H54" s="24">
        <v>1.2</v>
      </c>
      <c r="I54" s="31"/>
      <c r="J54" s="31"/>
      <c r="K54" s="35"/>
    </row>
    <row r="55" spans="2:11" x14ac:dyDescent="0.25">
      <c r="B55" s="8" t="s">
        <v>213</v>
      </c>
      <c r="C55" s="57" t="s">
        <v>214</v>
      </c>
      <c r="D55" s="54" t="s">
        <v>215</v>
      </c>
      <c r="E55" s="6" t="s">
        <v>114</v>
      </c>
      <c r="F55" s="19">
        <v>1436</v>
      </c>
      <c r="G55" s="24">
        <v>10.91</v>
      </c>
      <c r="H55" s="24">
        <v>1.1399999999999999</v>
      </c>
      <c r="I55" s="31"/>
      <c r="J55" s="31"/>
      <c r="K55" s="35"/>
    </row>
    <row r="56" spans="2:11" x14ac:dyDescent="0.25">
      <c r="B56" s="8" t="s">
        <v>475</v>
      </c>
      <c r="C56" s="57" t="s">
        <v>476</v>
      </c>
      <c r="D56" s="54" t="s">
        <v>477</v>
      </c>
      <c r="E56" s="6" t="s">
        <v>114</v>
      </c>
      <c r="F56" s="19">
        <v>3762</v>
      </c>
      <c r="G56" s="24">
        <v>10.88</v>
      </c>
      <c r="H56" s="24">
        <v>1.1299999999999999</v>
      </c>
      <c r="I56" s="31"/>
      <c r="J56" s="31"/>
      <c r="K56" s="35"/>
    </row>
    <row r="57" spans="2:11" x14ac:dyDescent="0.25">
      <c r="B57" s="8" t="s">
        <v>1886</v>
      </c>
      <c r="C57" s="57" t="s">
        <v>1887</v>
      </c>
      <c r="D57" s="54" t="s">
        <v>1888</v>
      </c>
      <c r="E57" s="6" t="s">
        <v>172</v>
      </c>
      <c r="F57" s="19">
        <v>6043</v>
      </c>
      <c r="G57" s="24">
        <v>10.72</v>
      </c>
      <c r="H57" s="24">
        <v>1.1200000000000001</v>
      </c>
      <c r="I57" s="31"/>
      <c r="J57" s="31"/>
      <c r="K57" s="35"/>
    </row>
    <row r="58" spans="2:11" x14ac:dyDescent="0.25">
      <c r="B58" s="8" t="s">
        <v>2546</v>
      </c>
      <c r="C58" s="57" t="s">
        <v>2547</v>
      </c>
      <c r="D58" s="54" t="s">
        <v>2548</v>
      </c>
      <c r="E58" s="6" t="s">
        <v>53</v>
      </c>
      <c r="F58" s="19">
        <v>522</v>
      </c>
      <c r="G58" s="24">
        <v>9.8800000000000008</v>
      </c>
      <c r="H58" s="24">
        <v>1.03</v>
      </c>
      <c r="I58" s="31"/>
      <c r="J58" s="31"/>
      <c r="K58" s="35"/>
    </row>
    <row r="59" spans="2:11" x14ac:dyDescent="0.25">
      <c r="B59" s="8" t="s">
        <v>222</v>
      </c>
      <c r="C59" s="57" t="s">
        <v>223</v>
      </c>
      <c r="D59" s="54" t="s">
        <v>224</v>
      </c>
      <c r="E59" s="6" t="s">
        <v>75</v>
      </c>
      <c r="F59" s="19">
        <v>532</v>
      </c>
      <c r="G59" s="24">
        <v>9.65</v>
      </c>
      <c r="H59" s="24">
        <v>1</v>
      </c>
      <c r="I59" s="31"/>
      <c r="J59" s="31"/>
      <c r="K59" s="35"/>
    </row>
    <row r="60" spans="2:11" x14ac:dyDescent="0.25">
      <c r="C60" s="58" t="s">
        <v>39</v>
      </c>
      <c r="D60" s="54"/>
      <c r="E60" s="6"/>
      <c r="F60" s="19"/>
      <c r="G60" s="25">
        <v>959.01</v>
      </c>
      <c r="H60" s="25">
        <v>99.86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4772</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1.55</v>
      </c>
      <c r="H104" s="24">
        <v>0.14000000000000001</v>
      </c>
      <c r="I104" s="31"/>
      <c r="J104" s="31"/>
      <c r="K104" s="35"/>
    </row>
    <row r="105" spans="1:54" x14ac:dyDescent="0.25">
      <c r="C105" s="58" t="s">
        <v>39</v>
      </c>
      <c r="D105" s="54"/>
      <c r="E105" s="6"/>
      <c r="F105" s="19"/>
      <c r="G105" s="25">
        <v>1.55</v>
      </c>
      <c r="H105" s="25">
        <v>0.14000000000000001</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960.56</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85" t="s">
        <v>4843</v>
      </c>
      <c r="E117" s="85" t="s">
        <v>4844</v>
      </c>
      <c r="F117" s="86"/>
    </row>
    <row r="118" spans="3:6" x14ac:dyDescent="0.25">
      <c r="E118" s="2" t="s">
        <v>4882</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2576</v>
      </c>
      <c r="J2" s="38" t="s">
        <v>4586</v>
      </c>
    </row>
    <row r="3" spans="1:54" ht="16.5" x14ac:dyDescent="0.3">
      <c r="C3" s="1" t="s">
        <v>26</v>
      </c>
      <c r="D3" s="21" t="s">
        <v>2577</v>
      </c>
      <c r="F3" s="76" t="s">
        <v>4803</v>
      </c>
      <c r="G3" s="13" t="s">
        <v>4513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12925</v>
      </c>
      <c r="G10" s="24">
        <v>172.61</v>
      </c>
      <c r="H10" s="24">
        <v>5.14</v>
      </c>
      <c r="I10" s="31"/>
      <c r="J10" s="31"/>
      <c r="K10" s="35"/>
    </row>
    <row r="11" spans="1:54" x14ac:dyDescent="0.25">
      <c r="B11" s="8" t="s">
        <v>50</v>
      </c>
      <c r="C11" s="57" t="s">
        <v>51</v>
      </c>
      <c r="D11" s="54" t="s">
        <v>52</v>
      </c>
      <c r="E11" s="6" t="s">
        <v>53</v>
      </c>
      <c r="F11" s="19">
        <v>5148</v>
      </c>
      <c r="G11" s="24">
        <v>170</v>
      </c>
      <c r="H11" s="24">
        <v>5.0599999999999996</v>
      </c>
      <c r="I11" s="31"/>
      <c r="J11" s="31"/>
      <c r="K11" s="35"/>
    </row>
    <row r="12" spans="1:54" x14ac:dyDescent="0.25">
      <c r="B12" s="8" t="s">
        <v>333</v>
      </c>
      <c r="C12" s="57" t="s">
        <v>334</v>
      </c>
      <c r="D12" s="54" t="s">
        <v>335</v>
      </c>
      <c r="E12" s="6" t="s">
        <v>53</v>
      </c>
      <c r="F12" s="19">
        <v>14064</v>
      </c>
      <c r="G12" s="24">
        <v>167.07</v>
      </c>
      <c r="H12" s="24">
        <v>4.97</v>
      </c>
      <c r="I12" s="31"/>
      <c r="J12" s="31"/>
      <c r="K12" s="35"/>
    </row>
    <row r="13" spans="1:54" x14ac:dyDescent="0.25">
      <c r="B13" s="8" t="s">
        <v>166</v>
      </c>
      <c r="C13" s="57" t="s">
        <v>167</v>
      </c>
      <c r="D13" s="54" t="s">
        <v>168</v>
      </c>
      <c r="E13" s="6" t="s">
        <v>114</v>
      </c>
      <c r="F13" s="19">
        <v>4963</v>
      </c>
      <c r="G13" s="24">
        <v>166.86</v>
      </c>
      <c r="H13" s="24">
        <v>4.97</v>
      </c>
      <c r="I13" s="31"/>
      <c r="J13" s="31"/>
      <c r="K13" s="35"/>
    </row>
    <row r="14" spans="1:54" x14ac:dyDescent="0.25">
      <c r="B14" s="8" t="s">
        <v>197</v>
      </c>
      <c r="C14" s="57" t="s">
        <v>198</v>
      </c>
      <c r="D14" s="54" t="s">
        <v>199</v>
      </c>
      <c r="E14" s="6" t="s">
        <v>93</v>
      </c>
      <c r="F14" s="19">
        <v>36840</v>
      </c>
      <c r="G14" s="24">
        <v>166.37</v>
      </c>
      <c r="H14" s="24">
        <v>4.95</v>
      </c>
      <c r="I14" s="31"/>
      <c r="J14" s="31"/>
      <c r="K14" s="35"/>
    </row>
    <row r="15" spans="1:54" x14ac:dyDescent="0.25">
      <c r="B15" s="8" t="s">
        <v>516</v>
      </c>
      <c r="C15" s="57" t="s">
        <v>517</v>
      </c>
      <c r="D15" s="54" t="s">
        <v>518</v>
      </c>
      <c r="E15" s="6" t="s">
        <v>118</v>
      </c>
      <c r="F15" s="19">
        <v>726</v>
      </c>
      <c r="G15" s="24">
        <v>166.21</v>
      </c>
      <c r="H15" s="24">
        <v>4.95</v>
      </c>
      <c r="I15" s="31"/>
      <c r="J15" s="31"/>
      <c r="K15" s="35"/>
    </row>
    <row r="16" spans="1:54" x14ac:dyDescent="0.25">
      <c r="B16" s="8" t="s">
        <v>90</v>
      </c>
      <c r="C16" s="57" t="s">
        <v>91</v>
      </c>
      <c r="D16" s="54" t="s">
        <v>92</v>
      </c>
      <c r="E16" s="6" t="s">
        <v>93</v>
      </c>
      <c r="F16" s="19">
        <v>6191</v>
      </c>
      <c r="G16" s="24">
        <v>165.8</v>
      </c>
      <c r="H16" s="24">
        <v>4.9400000000000004</v>
      </c>
      <c r="I16" s="31"/>
      <c r="J16" s="31"/>
      <c r="K16" s="35"/>
    </row>
    <row r="17" spans="2:11" x14ac:dyDescent="0.25">
      <c r="B17" s="8" t="s">
        <v>548</v>
      </c>
      <c r="C17" s="57" t="s">
        <v>549</v>
      </c>
      <c r="D17" s="54" t="s">
        <v>550</v>
      </c>
      <c r="E17" s="6" t="s">
        <v>551</v>
      </c>
      <c r="F17" s="19">
        <v>70206</v>
      </c>
      <c r="G17" s="24">
        <v>162.18</v>
      </c>
      <c r="H17" s="24">
        <v>4.83</v>
      </c>
      <c r="I17" s="31"/>
      <c r="J17" s="31"/>
      <c r="K17" s="35"/>
    </row>
    <row r="18" spans="2:11" x14ac:dyDescent="0.25">
      <c r="B18" s="8" t="s">
        <v>908</v>
      </c>
      <c r="C18" s="57" t="s">
        <v>909</v>
      </c>
      <c r="D18" s="54" t="s">
        <v>910</v>
      </c>
      <c r="E18" s="6" t="s">
        <v>242</v>
      </c>
      <c r="F18" s="19">
        <v>8859</v>
      </c>
      <c r="G18" s="24">
        <v>149.55000000000001</v>
      </c>
      <c r="H18" s="24">
        <v>4.45</v>
      </c>
      <c r="I18" s="31"/>
      <c r="J18" s="31"/>
      <c r="K18" s="35"/>
    </row>
    <row r="19" spans="2:11" x14ac:dyDescent="0.25">
      <c r="B19" s="8" t="s">
        <v>163</v>
      </c>
      <c r="C19" s="57" t="s">
        <v>164</v>
      </c>
      <c r="D19" s="54" t="s">
        <v>165</v>
      </c>
      <c r="E19" s="6" t="s">
        <v>53</v>
      </c>
      <c r="F19" s="19">
        <v>12336</v>
      </c>
      <c r="G19" s="24">
        <v>139.5</v>
      </c>
      <c r="H19" s="24">
        <v>4.1500000000000004</v>
      </c>
      <c r="I19" s="31"/>
      <c r="J19" s="31"/>
      <c r="K19" s="35"/>
    </row>
    <row r="20" spans="2:11" x14ac:dyDescent="0.25">
      <c r="B20" s="8" t="s">
        <v>115</v>
      </c>
      <c r="C20" s="57" t="s">
        <v>116</v>
      </c>
      <c r="D20" s="54" t="s">
        <v>117</v>
      </c>
      <c r="E20" s="6" t="s">
        <v>118</v>
      </c>
      <c r="F20" s="19">
        <v>2706</v>
      </c>
      <c r="G20" s="24">
        <v>135.96</v>
      </c>
      <c r="H20" s="24">
        <v>4.05</v>
      </c>
      <c r="I20" s="31"/>
      <c r="J20" s="31"/>
      <c r="K20" s="35"/>
    </row>
    <row r="21" spans="2:11" x14ac:dyDescent="0.25">
      <c r="B21" s="8" t="s">
        <v>1918</v>
      </c>
      <c r="C21" s="57" t="s">
        <v>1919</v>
      </c>
      <c r="D21" s="54" t="s">
        <v>1920</v>
      </c>
      <c r="E21" s="6" t="s">
        <v>53</v>
      </c>
      <c r="F21" s="19">
        <v>2551</v>
      </c>
      <c r="G21" s="24">
        <v>132.58000000000001</v>
      </c>
      <c r="H21" s="24">
        <v>3.95</v>
      </c>
      <c r="I21" s="31"/>
      <c r="J21" s="31"/>
      <c r="K21" s="35"/>
    </row>
    <row r="22" spans="2:11" x14ac:dyDescent="0.25">
      <c r="B22" s="8" t="s">
        <v>126</v>
      </c>
      <c r="C22" s="57" t="s">
        <v>127</v>
      </c>
      <c r="D22" s="54" t="s">
        <v>128</v>
      </c>
      <c r="E22" s="6" t="s">
        <v>129</v>
      </c>
      <c r="F22" s="19">
        <v>3565</v>
      </c>
      <c r="G22" s="24">
        <v>127.76</v>
      </c>
      <c r="H22" s="24">
        <v>3.8</v>
      </c>
      <c r="I22" s="31"/>
      <c r="J22" s="31"/>
      <c r="K22" s="35"/>
    </row>
    <row r="23" spans="2:11" x14ac:dyDescent="0.25">
      <c r="B23" s="8" t="s">
        <v>790</v>
      </c>
      <c r="C23" s="57" t="s">
        <v>791</v>
      </c>
      <c r="D23" s="54" t="s">
        <v>792</v>
      </c>
      <c r="E23" s="6" t="s">
        <v>83</v>
      </c>
      <c r="F23" s="19">
        <v>2711</v>
      </c>
      <c r="G23" s="24">
        <v>127.19</v>
      </c>
      <c r="H23" s="24">
        <v>3.79</v>
      </c>
      <c r="I23" s="31"/>
      <c r="J23" s="31"/>
      <c r="K23" s="35"/>
    </row>
    <row r="24" spans="2:11" x14ac:dyDescent="0.25">
      <c r="B24" s="8" t="s">
        <v>107</v>
      </c>
      <c r="C24" s="57" t="s">
        <v>108</v>
      </c>
      <c r="D24" s="54" t="s">
        <v>109</v>
      </c>
      <c r="E24" s="6" t="s">
        <v>110</v>
      </c>
      <c r="F24" s="19">
        <v>321</v>
      </c>
      <c r="G24" s="24">
        <v>120.85</v>
      </c>
      <c r="H24" s="24">
        <v>3.6</v>
      </c>
      <c r="I24" s="31"/>
      <c r="J24" s="31"/>
      <c r="K24" s="35"/>
    </row>
    <row r="25" spans="2:11" x14ac:dyDescent="0.25">
      <c r="B25" s="8" t="s">
        <v>1867</v>
      </c>
      <c r="C25" s="57" t="s">
        <v>1868</v>
      </c>
      <c r="D25" s="54" t="s">
        <v>1869</v>
      </c>
      <c r="E25" s="6" t="s">
        <v>503</v>
      </c>
      <c r="F25" s="19">
        <v>20579</v>
      </c>
      <c r="G25" s="24">
        <v>109.26</v>
      </c>
      <c r="H25" s="24">
        <v>3.25</v>
      </c>
      <c r="I25" s="31"/>
      <c r="J25" s="31"/>
      <c r="K25" s="35"/>
    </row>
    <row r="26" spans="2:11" x14ac:dyDescent="0.25">
      <c r="B26" s="8" t="s">
        <v>2020</v>
      </c>
      <c r="C26" s="57" t="s">
        <v>2021</v>
      </c>
      <c r="D26" s="54" t="s">
        <v>2022</v>
      </c>
      <c r="E26" s="6" t="s">
        <v>304</v>
      </c>
      <c r="F26" s="19">
        <v>3910</v>
      </c>
      <c r="G26" s="24">
        <v>101.55</v>
      </c>
      <c r="H26" s="24">
        <v>3.02</v>
      </c>
      <c r="I26" s="31"/>
      <c r="J26" s="31"/>
      <c r="K26" s="35"/>
    </row>
    <row r="27" spans="2:11" x14ac:dyDescent="0.25">
      <c r="B27" s="8" t="s">
        <v>2017</v>
      </c>
      <c r="C27" s="57" t="s">
        <v>2018</v>
      </c>
      <c r="D27" s="54" t="s">
        <v>2019</v>
      </c>
      <c r="E27" s="6" t="s">
        <v>242</v>
      </c>
      <c r="F27" s="19">
        <v>17169</v>
      </c>
      <c r="G27" s="24">
        <v>98.37</v>
      </c>
      <c r="H27" s="24">
        <v>2.93</v>
      </c>
      <c r="I27" s="31"/>
      <c r="J27" s="31"/>
      <c r="K27" s="35"/>
    </row>
    <row r="28" spans="2:11" x14ac:dyDescent="0.25">
      <c r="B28" s="8" t="s">
        <v>769</v>
      </c>
      <c r="C28" s="57" t="s">
        <v>770</v>
      </c>
      <c r="D28" s="54" t="s">
        <v>771</v>
      </c>
      <c r="E28" s="6" t="s">
        <v>83</v>
      </c>
      <c r="F28" s="19">
        <v>3348</v>
      </c>
      <c r="G28" s="24">
        <v>97.43</v>
      </c>
      <c r="H28" s="24">
        <v>2.9</v>
      </c>
      <c r="I28" s="31"/>
      <c r="J28" s="31"/>
      <c r="K28" s="35"/>
    </row>
    <row r="29" spans="2:11" x14ac:dyDescent="0.25">
      <c r="B29" s="8" t="s">
        <v>1847</v>
      </c>
      <c r="C29" s="57" t="s">
        <v>1848</v>
      </c>
      <c r="D29" s="54" t="s">
        <v>1849</v>
      </c>
      <c r="E29" s="6" t="s">
        <v>114</v>
      </c>
      <c r="F29" s="19">
        <v>7296</v>
      </c>
      <c r="G29" s="24">
        <v>93.59</v>
      </c>
      <c r="H29" s="24">
        <v>2.79</v>
      </c>
      <c r="I29" s="31"/>
      <c r="J29" s="31"/>
      <c r="K29" s="35"/>
    </row>
    <row r="30" spans="2:11" x14ac:dyDescent="0.25">
      <c r="B30" s="8" t="s">
        <v>130</v>
      </c>
      <c r="C30" s="57" t="s">
        <v>131</v>
      </c>
      <c r="D30" s="54" t="s">
        <v>132</v>
      </c>
      <c r="E30" s="6" t="s">
        <v>133</v>
      </c>
      <c r="F30" s="19">
        <v>3502</v>
      </c>
      <c r="G30" s="24">
        <v>80.39</v>
      </c>
      <c r="H30" s="24">
        <v>2.39</v>
      </c>
      <c r="I30" s="31"/>
      <c r="J30" s="31"/>
      <c r="K30" s="35"/>
    </row>
    <row r="31" spans="2:11" x14ac:dyDescent="0.25">
      <c r="B31" s="8" t="s">
        <v>207</v>
      </c>
      <c r="C31" s="57" t="s">
        <v>208</v>
      </c>
      <c r="D31" s="54" t="s">
        <v>209</v>
      </c>
      <c r="E31" s="6" t="s">
        <v>129</v>
      </c>
      <c r="F31" s="19">
        <v>293</v>
      </c>
      <c r="G31" s="24">
        <v>68.62</v>
      </c>
      <c r="H31" s="24">
        <v>2.04</v>
      </c>
      <c r="I31" s="31"/>
      <c r="J31" s="31"/>
      <c r="K31" s="35"/>
    </row>
    <row r="32" spans="2:11" x14ac:dyDescent="0.25">
      <c r="B32" s="8" t="s">
        <v>2026</v>
      </c>
      <c r="C32" s="57" t="s">
        <v>2027</v>
      </c>
      <c r="D32" s="54" t="s">
        <v>2028</v>
      </c>
      <c r="E32" s="6" t="s">
        <v>386</v>
      </c>
      <c r="F32" s="19">
        <v>13712</v>
      </c>
      <c r="G32" s="24">
        <v>64.91</v>
      </c>
      <c r="H32" s="24">
        <v>1.93</v>
      </c>
      <c r="I32" s="31"/>
      <c r="J32" s="31"/>
      <c r="K32" s="35"/>
    </row>
    <row r="33" spans="2:11" x14ac:dyDescent="0.25">
      <c r="B33" s="8" t="s">
        <v>2506</v>
      </c>
      <c r="C33" s="57" t="s">
        <v>2507</v>
      </c>
      <c r="D33" s="54" t="s">
        <v>2508</v>
      </c>
      <c r="E33" s="6" t="s">
        <v>114</v>
      </c>
      <c r="F33" s="19">
        <v>9041</v>
      </c>
      <c r="G33" s="24">
        <v>61.31</v>
      </c>
      <c r="H33" s="24">
        <v>1.83</v>
      </c>
      <c r="I33" s="31"/>
      <c r="J33" s="31"/>
      <c r="K33" s="35"/>
    </row>
    <row r="34" spans="2:11" x14ac:dyDescent="0.25">
      <c r="B34" s="8" t="s">
        <v>870</v>
      </c>
      <c r="C34" s="57" t="s">
        <v>871</v>
      </c>
      <c r="D34" s="54" t="s">
        <v>872</v>
      </c>
      <c r="E34" s="6" t="s">
        <v>433</v>
      </c>
      <c r="F34" s="19">
        <v>6379</v>
      </c>
      <c r="G34" s="24">
        <v>60.5</v>
      </c>
      <c r="H34" s="24">
        <v>1.8</v>
      </c>
      <c r="I34" s="31"/>
      <c r="J34" s="31"/>
      <c r="K34" s="35"/>
    </row>
    <row r="35" spans="2:11" x14ac:dyDescent="0.25">
      <c r="B35" s="8" t="s">
        <v>210</v>
      </c>
      <c r="C35" s="57" t="s">
        <v>211</v>
      </c>
      <c r="D35" s="54" t="s">
        <v>212</v>
      </c>
      <c r="E35" s="6" t="s">
        <v>60</v>
      </c>
      <c r="F35" s="19">
        <v>4656</v>
      </c>
      <c r="G35" s="24">
        <v>57.72</v>
      </c>
      <c r="H35" s="24">
        <v>1.72</v>
      </c>
      <c r="I35" s="31"/>
      <c r="J35" s="31"/>
      <c r="K35" s="35"/>
    </row>
    <row r="36" spans="2:11" x14ac:dyDescent="0.25">
      <c r="B36" s="8" t="s">
        <v>141</v>
      </c>
      <c r="C36" s="57" t="s">
        <v>142</v>
      </c>
      <c r="D36" s="54" t="s">
        <v>143</v>
      </c>
      <c r="E36" s="6" t="s">
        <v>144</v>
      </c>
      <c r="F36" s="19">
        <v>1458</v>
      </c>
      <c r="G36" s="24">
        <v>57.39</v>
      </c>
      <c r="H36" s="24">
        <v>1.71</v>
      </c>
      <c r="I36" s="31"/>
      <c r="J36" s="31"/>
      <c r="K36" s="35"/>
    </row>
    <row r="37" spans="2:11" x14ac:dyDescent="0.25">
      <c r="B37" s="8" t="s">
        <v>809</v>
      </c>
      <c r="C37" s="57" t="s">
        <v>810</v>
      </c>
      <c r="D37" s="54" t="s">
        <v>811</v>
      </c>
      <c r="E37" s="6" t="s">
        <v>53</v>
      </c>
      <c r="F37" s="19">
        <v>1477</v>
      </c>
      <c r="G37" s="24">
        <v>56.99</v>
      </c>
      <c r="H37" s="24">
        <v>1.7</v>
      </c>
      <c r="I37" s="31"/>
      <c r="J37" s="31"/>
      <c r="K37" s="35"/>
    </row>
    <row r="38" spans="2:11" x14ac:dyDescent="0.25">
      <c r="B38" s="8" t="s">
        <v>2042</v>
      </c>
      <c r="C38" s="57" t="s">
        <v>2043</v>
      </c>
      <c r="D38" s="54" t="s">
        <v>2044</v>
      </c>
      <c r="E38" s="6" t="s">
        <v>228</v>
      </c>
      <c r="F38" s="19">
        <v>1991</v>
      </c>
      <c r="G38" s="24">
        <v>44.98</v>
      </c>
      <c r="H38" s="24">
        <v>1.34</v>
      </c>
      <c r="I38" s="31"/>
      <c r="J38" s="31"/>
      <c r="K38" s="35"/>
    </row>
    <row r="39" spans="2:11" x14ac:dyDescent="0.25">
      <c r="B39" s="8" t="s">
        <v>1953</v>
      </c>
      <c r="C39" s="57" t="s">
        <v>1954</v>
      </c>
      <c r="D39" s="54" t="s">
        <v>1955</v>
      </c>
      <c r="E39" s="6" t="s">
        <v>172</v>
      </c>
      <c r="F39" s="19">
        <v>5626</v>
      </c>
      <c r="G39" s="24">
        <v>24.71</v>
      </c>
      <c r="H39" s="24">
        <v>0.74</v>
      </c>
      <c r="I39" s="31"/>
      <c r="J39" s="31"/>
      <c r="K39" s="35"/>
    </row>
    <row r="40" spans="2:11" x14ac:dyDescent="0.25">
      <c r="C40" s="58" t="s">
        <v>39</v>
      </c>
      <c r="D40" s="54"/>
      <c r="E40" s="6"/>
      <c r="F40" s="19"/>
      <c r="G40" s="25">
        <v>3348.21</v>
      </c>
      <c r="H40" s="25">
        <v>99.69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2.46</v>
      </c>
      <c r="H80" s="24">
        <v>7.0000000000000007E-2</v>
      </c>
      <c r="I80" s="31"/>
      <c r="J80" s="31"/>
      <c r="K80" s="35"/>
    </row>
    <row r="81" spans="1:54" x14ac:dyDescent="0.25">
      <c r="C81" s="58" t="s">
        <v>39</v>
      </c>
      <c r="D81" s="54"/>
      <c r="E81" s="6"/>
      <c r="F81" s="19"/>
      <c r="G81" s="25">
        <v>2.46</v>
      </c>
      <c r="H81" s="25">
        <v>7.0000000000000007E-2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4772</v>
      </c>
      <c r="D84" s="54"/>
      <c r="E84" s="6"/>
      <c r="F84" s="19"/>
      <c r="G84" s="24" t="s">
        <v>2</v>
      </c>
      <c r="H84" s="24" t="s">
        <v>2</v>
      </c>
      <c r="I84" s="31"/>
      <c r="J84" s="31"/>
      <c r="K84" s="35"/>
      <c r="L84" s="3"/>
      <c r="AI84" s="3"/>
      <c r="AV84" s="3"/>
      <c r="AX84" s="3"/>
      <c r="BB84" s="3"/>
    </row>
    <row r="85" spans="1:54" x14ac:dyDescent="0.25">
      <c r="B85" s="8"/>
      <c r="C85" s="57" t="s">
        <v>40</v>
      </c>
      <c r="D85" s="54"/>
      <c r="E85" s="6"/>
      <c r="F85" s="19"/>
      <c r="G85" s="24">
        <v>8.57</v>
      </c>
      <c r="H85" s="24">
        <v>0.24000000000000002</v>
      </c>
      <c r="I85" s="31"/>
      <c r="J85" s="31"/>
      <c r="K85" s="35"/>
    </row>
    <row r="86" spans="1:54" x14ac:dyDescent="0.25">
      <c r="C86" s="58" t="s">
        <v>39</v>
      </c>
      <c r="D86" s="54"/>
      <c r="E86" s="6"/>
      <c r="F86" s="19"/>
      <c r="G86" s="25">
        <v>8.57</v>
      </c>
      <c r="H86" s="25">
        <v>0.24000000000000002</v>
      </c>
      <c r="I86" s="31"/>
      <c r="J86" s="31"/>
      <c r="K86" s="35"/>
    </row>
    <row r="87" spans="1:54" x14ac:dyDescent="0.25">
      <c r="C87" s="57"/>
      <c r="D87" s="54"/>
      <c r="E87" s="6"/>
      <c r="F87" s="19"/>
      <c r="G87" s="24"/>
      <c r="H87" s="24"/>
      <c r="I87" s="31"/>
      <c r="J87" s="31"/>
      <c r="K87" s="35"/>
    </row>
    <row r="88" spans="1:54" x14ac:dyDescent="0.25">
      <c r="C88" s="60" t="s">
        <v>41</v>
      </c>
      <c r="D88" s="55"/>
      <c r="E88" s="5"/>
      <c r="F88" s="20"/>
      <c r="G88" s="26">
        <v>3359.24</v>
      </c>
      <c r="H88" s="26">
        <v>99.999999999999986</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5" t="s">
        <v>4843</v>
      </c>
      <c r="E98" s="85" t="s">
        <v>4844</v>
      </c>
      <c r="F98" s="86"/>
    </row>
    <row r="99" spans="3:6" x14ac:dyDescent="0.25">
      <c r="E99" s="2" t="s">
        <v>4883</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1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2578</v>
      </c>
      <c r="J2" s="38" t="s">
        <v>4586</v>
      </c>
    </row>
    <row r="3" spans="1:54" ht="16.5" x14ac:dyDescent="0.3">
      <c r="C3" s="1" t="s">
        <v>26</v>
      </c>
      <c r="D3" s="21" t="s">
        <v>2579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2211</v>
      </c>
      <c r="C18" s="57" t="s">
        <v>1695</v>
      </c>
      <c r="D18" s="54" t="s">
        <v>2212</v>
      </c>
      <c r="E18" s="6" t="s">
        <v>2213</v>
      </c>
      <c r="F18" s="19">
        <v>6240</v>
      </c>
      <c r="G18" s="24">
        <v>61026.14</v>
      </c>
      <c r="H18" s="24">
        <v>3.34</v>
      </c>
      <c r="I18" s="31">
        <v>7.6848999999999998</v>
      </c>
      <c r="J18" s="31"/>
      <c r="K18" s="35" t="s">
        <v>567</v>
      </c>
    </row>
    <row r="19" spans="2:11" x14ac:dyDescent="0.25">
      <c r="B19" s="8" t="s">
        <v>1575</v>
      </c>
      <c r="C19" s="57" t="s">
        <v>1150</v>
      </c>
      <c r="D19" s="54" t="s">
        <v>1576</v>
      </c>
      <c r="E19" s="6" t="s">
        <v>566</v>
      </c>
      <c r="F19" s="19">
        <v>6000</v>
      </c>
      <c r="G19" s="24">
        <v>60046.559999999998</v>
      </c>
      <c r="H19" s="24">
        <v>3.29</v>
      </c>
      <c r="I19" s="31">
        <v>7.5545999999999998</v>
      </c>
      <c r="J19" s="31"/>
      <c r="K19" s="35"/>
    </row>
    <row r="20" spans="2:11" x14ac:dyDescent="0.25">
      <c r="B20" s="8" t="s">
        <v>1479</v>
      </c>
      <c r="C20" s="57" t="s">
        <v>1480</v>
      </c>
      <c r="D20" s="54" t="s">
        <v>1481</v>
      </c>
      <c r="E20" s="6" t="s">
        <v>1482</v>
      </c>
      <c r="F20" s="19">
        <v>56000</v>
      </c>
      <c r="G20" s="24">
        <v>56373.63</v>
      </c>
      <c r="H20" s="24">
        <v>3.09</v>
      </c>
      <c r="I20" s="31">
        <v>7.5125000000000002</v>
      </c>
      <c r="J20" s="31"/>
      <c r="K20" s="35" t="s">
        <v>567</v>
      </c>
    </row>
    <row r="21" spans="2:11" x14ac:dyDescent="0.25">
      <c r="B21" s="8" t="s">
        <v>568</v>
      </c>
      <c r="C21" s="57" t="s">
        <v>569</v>
      </c>
      <c r="D21" s="54" t="s">
        <v>570</v>
      </c>
      <c r="E21" s="6" t="s">
        <v>566</v>
      </c>
      <c r="F21" s="19">
        <v>44000</v>
      </c>
      <c r="G21" s="24">
        <v>44022.44</v>
      </c>
      <c r="H21" s="24">
        <v>2.41</v>
      </c>
      <c r="I21" s="31">
        <v>7.5616000000000003</v>
      </c>
      <c r="J21" s="31"/>
      <c r="K21" s="35"/>
    </row>
    <row r="22" spans="2:11" x14ac:dyDescent="0.25">
      <c r="B22" s="8" t="s">
        <v>2216</v>
      </c>
      <c r="C22" s="57" t="s">
        <v>1089</v>
      </c>
      <c r="D22" s="54" t="s">
        <v>2217</v>
      </c>
      <c r="E22" s="6" t="s">
        <v>566</v>
      </c>
      <c r="F22" s="19">
        <v>42500</v>
      </c>
      <c r="G22" s="24">
        <v>42514.32</v>
      </c>
      <c r="H22" s="24">
        <v>2.33</v>
      </c>
      <c r="I22" s="31">
        <v>7.39</v>
      </c>
      <c r="J22" s="31"/>
      <c r="K22" s="35"/>
    </row>
    <row r="23" spans="2:11" x14ac:dyDescent="0.25">
      <c r="B23" s="8" t="s">
        <v>1040</v>
      </c>
      <c r="C23" s="57" t="s">
        <v>569</v>
      </c>
      <c r="D23" s="54" t="s">
        <v>1041</v>
      </c>
      <c r="E23" s="6" t="s">
        <v>566</v>
      </c>
      <c r="F23" s="19">
        <v>42500</v>
      </c>
      <c r="G23" s="24">
        <v>42481.3</v>
      </c>
      <c r="H23" s="24">
        <v>2.33</v>
      </c>
      <c r="I23" s="31">
        <v>7.5650000000000004</v>
      </c>
      <c r="J23" s="31"/>
      <c r="K23" s="35" t="s">
        <v>567</v>
      </c>
    </row>
    <row r="24" spans="2:11" x14ac:dyDescent="0.25">
      <c r="B24" s="8" t="s">
        <v>2409</v>
      </c>
      <c r="C24" s="57" t="s">
        <v>627</v>
      </c>
      <c r="D24" s="54" t="s">
        <v>2410</v>
      </c>
      <c r="E24" s="6" t="s">
        <v>566</v>
      </c>
      <c r="F24" s="19">
        <v>4201</v>
      </c>
      <c r="G24" s="24">
        <v>42051.3</v>
      </c>
      <c r="H24" s="24">
        <v>2.2999999999999998</v>
      </c>
      <c r="I24" s="31">
        <v>7.9682000000000004</v>
      </c>
      <c r="J24" s="31">
        <v>7.8780369331000006</v>
      </c>
      <c r="K24" s="35" t="s">
        <v>567</v>
      </c>
    </row>
    <row r="25" spans="2:11" x14ac:dyDescent="0.25">
      <c r="B25" s="8" t="s">
        <v>2130</v>
      </c>
      <c r="C25" s="57" t="s">
        <v>204</v>
      </c>
      <c r="D25" s="54" t="s">
        <v>2131</v>
      </c>
      <c r="E25" s="6" t="s">
        <v>566</v>
      </c>
      <c r="F25" s="19">
        <v>4000</v>
      </c>
      <c r="G25" s="24">
        <v>40137.839999999997</v>
      </c>
      <c r="H25" s="24">
        <v>2.2000000000000002</v>
      </c>
      <c r="I25" s="31">
        <v>7.50875</v>
      </c>
      <c r="J25" s="31"/>
      <c r="K25" s="35" t="s">
        <v>567</v>
      </c>
    </row>
    <row r="26" spans="2:11" x14ac:dyDescent="0.25">
      <c r="B26" s="8" t="s">
        <v>1483</v>
      </c>
      <c r="C26" s="57" t="s">
        <v>604</v>
      </c>
      <c r="D26" s="54" t="s">
        <v>1484</v>
      </c>
      <c r="E26" s="6" t="s">
        <v>566</v>
      </c>
      <c r="F26" s="19">
        <v>4000</v>
      </c>
      <c r="G26" s="24">
        <v>40072.68</v>
      </c>
      <c r="H26" s="24">
        <v>2.19</v>
      </c>
      <c r="I26" s="31">
        <v>7.49</v>
      </c>
      <c r="J26" s="31"/>
      <c r="K26" s="35" t="s">
        <v>567</v>
      </c>
    </row>
    <row r="27" spans="2:11" x14ac:dyDescent="0.25">
      <c r="B27" s="8" t="s">
        <v>2095</v>
      </c>
      <c r="C27" s="57" t="s">
        <v>1550</v>
      </c>
      <c r="D27" s="54" t="s">
        <v>2096</v>
      </c>
      <c r="E27" s="6" t="s">
        <v>566</v>
      </c>
      <c r="F27" s="19">
        <v>40000</v>
      </c>
      <c r="G27" s="24">
        <v>40006.04</v>
      </c>
      <c r="H27" s="24">
        <v>2.19</v>
      </c>
      <c r="I27" s="31">
        <v>7.4364999999999997</v>
      </c>
      <c r="J27" s="31"/>
      <c r="K27" s="35"/>
    </row>
    <row r="28" spans="2:11" x14ac:dyDescent="0.25">
      <c r="B28" s="8" t="s">
        <v>2225</v>
      </c>
      <c r="C28" s="57" t="s">
        <v>1635</v>
      </c>
      <c r="D28" s="54" t="s">
        <v>2226</v>
      </c>
      <c r="E28" s="6" t="s">
        <v>566</v>
      </c>
      <c r="F28" s="19">
        <v>4000</v>
      </c>
      <c r="G28" s="24">
        <v>39841.279999999999</v>
      </c>
      <c r="H28" s="24">
        <v>2.1800000000000002</v>
      </c>
      <c r="I28" s="31">
        <v>8.0449999999999999</v>
      </c>
      <c r="J28" s="31"/>
      <c r="K28" s="35" t="s">
        <v>567</v>
      </c>
    </row>
    <row r="29" spans="2:11" x14ac:dyDescent="0.25">
      <c r="B29" s="8" t="s">
        <v>2580</v>
      </c>
      <c r="C29" s="57" t="s">
        <v>1150</v>
      </c>
      <c r="D29" s="54" t="s">
        <v>2581</v>
      </c>
      <c r="E29" s="6" t="s">
        <v>566</v>
      </c>
      <c r="F29" s="19">
        <v>35000</v>
      </c>
      <c r="G29" s="24">
        <v>35166.36</v>
      </c>
      <c r="H29" s="24">
        <v>1.93</v>
      </c>
      <c r="I29" s="31">
        <v>7.5288000000000004</v>
      </c>
      <c r="J29" s="31"/>
      <c r="K29" s="35" t="s">
        <v>567</v>
      </c>
    </row>
    <row r="30" spans="2:11" x14ac:dyDescent="0.25">
      <c r="B30" s="8" t="s">
        <v>2214</v>
      </c>
      <c r="C30" s="57" t="s">
        <v>1550</v>
      </c>
      <c r="D30" s="54" t="s">
        <v>2215</v>
      </c>
      <c r="E30" s="6" t="s">
        <v>566</v>
      </c>
      <c r="F30" s="19">
        <v>35000</v>
      </c>
      <c r="G30" s="24">
        <v>35099.300000000003</v>
      </c>
      <c r="H30" s="24">
        <v>1.92</v>
      </c>
      <c r="I30" s="31">
        <v>7.42</v>
      </c>
      <c r="J30" s="31"/>
      <c r="K30" s="35" t="s">
        <v>567</v>
      </c>
    </row>
    <row r="31" spans="2:11" x14ac:dyDescent="0.25">
      <c r="B31" s="8" t="s">
        <v>1645</v>
      </c>
      <c r="C31" s="57" t="s">
        <v>564</v>
      </c>
      <c r="D31" s="54" t="s">
        <v>1646</v>
      </c>
      <c r="E31" s="6" t="s">
        <v>1482</v>
      </c>
      <c r="F31" s="19">
        <v>3500</v>
      </c>
      <c r="G31" s="24">
        <v>34901.620000000003</v>
      </c>
      <c r="H31" s="24">
        <v>1.91</v>
      </c>
      <c r="I31" s="31">
        <v>7.5750000000000002</v>
      </c>
      <c r="J31" s="31"/>
      <c r="K31" s="35" t="s">
        <v>567</v>
      </c>
    </row>
    <row r="32" spans="2:11" x14ac:dyDescent="0.25">
      <c r="B32" s="8" t="s">
        <v>2582</v>
      </c>
      <c r="C32" s="57" t="s">
        <v>1626</v>
      </c>
      <c r="D32" s="54" t="s">
        <v>2583</v>
      </c>
      <c r="E32" s="6" t="s">
        <v>566</v>
      </c>
      <c r="F32" s="19">
        <v>34000</v>
      </c>
      <c r="G32" s="24">
        <v>34325.82</v>
      </c>
      <c r="H32" s="24">
        <v>1.88</v>
      </c>
      <c r="I32" s="31">
        <v>7.8783000000000003</v>
      </c>
      <c r="J32" s="31"/>
      <c r="K32" s="35" t="s">
        <v>567</v>
      </c>
    </row>
    <row r="33" spans="2:11" x14ac:dyDescent="0.25">
      <c r="B33" s="8" t="s">
        <v>2584</v>
      </c>
      <c r="C33" s="57" t="s">
        <v>1177</v>
      </c>
      <c r="D33" s="54" t="s">
        <v>2585</v>
      </c>
      <c r="E33" s="6" t="s">
        <v>1482</v>
      </c>
      <c r="F33" s="19">
        <v>3000</v>
      </c>
      <c r="G33" s="24">
        <v>30033.45</v>
      </c>
      <c r="H33" s="24">
        <v>1.64</v>
      </c>
      <c r="I33" s="31">
        <v>7.76</v>
      </c>
      <c r="J33" s="31"/>
      <c r="K33" s="35" t="s">
        <v>567</v>
      </c>
    </row>
    <row r="34" spans="2:11" x14ac:dyDescent="0.25">
      <c r="B34" s="8" t="s">
        <v>1560</v>
      </c>
      <c r="C34" s="57" t="s">
        <v>1561</v>
      </c>
      <c r="D34" s="54" t="s">
        <v>1562</v>
      </c>
      <c r="E34" s="6" t="s">
        <v>566</v>
      </c>
      <c r="F34" s="19">
        <v>3000</v>
      </c>
      <c r="G34" s="24">
        <v>30028.26</v>
      </c>
      <c r="H34" s="24">
        <v>1.64</v>
      </c>
      <c r="I34" s="31">
        <v>7.875</v>
      </c>
      <c r="J34" s="31"/>
      <c r="K34" s="35" t="s">
        <v>567</v>
      </c>
    </row>
    <row r="35" spans="2:11" x14ac:dyDescent="0.25">
      <c r="B35" s="8" t="s">
        <v>2403</v>
      </c>
      <c r="C35" s="57" t="s">
        <v>384</v>
      </c>
      <c r="D35" s="54" t="s">
        <v>2404</v>
      </c>
      <c r="E35" s="6" t="s">
        <v>616</v>
      </c>
      <c r="F35" s="19">
        <v>2964</v>
      </c>
      <c r="G35" s="24">
        <v>29576.93</v>
      </c>
      <c r="H35" s="24">
        <v>1.62</v>
      </c>
      <c r="I35" s="31">
        <v>7.4198000000000004</v>
      </c>
      <c r="J35" s="31"/>
      <c r="K35" s="35" t="s">
        <v>567</v>
      </c>
    </row>
    <row r="36" spans="2:11" x14ac:dyDescent="0.25">
      <c r="B36" s="8" t="s">
        <v>2244</v>
      </c>
      <c r="C36" s="57" t="s">
        <v>69</v>
      </c>
      <c r="D36" s="54" t="s">
        <v>2245</v>
      </c>
      <c r="E36" s="6" t="s">
        <v>566</v>
      </c>
      <c r="F36" s="19">
        <v>25000</v>
      </c>
      <c r="G36" s="24">
        <v>25186.25</v>
      </c>
      <c r="H36" s="24">
        <v>1.38</v>
      </c>
      <c r="I36" s="31">
        <v>7.5250000000000004</v>
      </c>
      <c r="J36" s="31"/>
      <c r="K36" s="35" t="s">
        <v>567</v>
      </c>
    </row>
    <row r="37" spans="2:11" x14ac:dyDescent="0.25">
      <c r="B37" s="8" t="s">
        <v>1544</v>
      </c>
      <c r="C37" s="57" t="s">
        <v>1545</v>
      </c>
      <c r="D37" s="54" t="s">
        <v>1546</v>
      </c>
      <c r="E37" s="6" t="s">
        <v>566</v>
      </c>
      <c r="F37" s="19">
        <v>2600</v>
      </c>
      <c r="G37" s="24">
        <v>25121.9</v>
      </c>
      <c r="H37" s="24">
        <v>1.38</v>
      </c>
      <c r="I37" s="31">
        <v>8.1166999999999998</v>
      </c>
      <c r="J37" s="31"/>
      <c r="K37" s="35" t="s">
        <v>567</v>
      </c>
    </row>
    <row r="38" spans="2:11" x14ac:dyDescent="0.25">
      <c r="B38" s="8" t="s">
        <v>2586</v>
      </c>
      <c r="C38" s="57" t="s">
        <v>1052</v>
      </c>
      <c r="D38" s="54" t="s">
        <v>2587</v>
      </c>
      <c r="E38" s="6" t="s">
        <v>566</v>
      </c>
      <c r="F38" s="19">
        <v>2500</v>
      </c>
      <c r="G38" s="24">
        <v>25066.6</v>
      </c>
      <c r="H38" s="24">
        <v>1.37</v>
      </c>
      <c r="I38" s="31">
        <v>7.51</v>
      </c>
      <c r="J38" s="31"/>
      <c r="K38" s="35" t="s">
        <v>567</v>
      </c>
    </row>
    <row r="39" spans="2:11" x14ac:dyDescent="0.25">
      <c r="B39" s="8" t="s">
        <v>1563</v>
      </c>
      <c r="C39" s="57" t="s">
        <v>927</v>
      </c>
      <c r="D39" s="54" t="s">
        <v>1564</v>
      </c>
      <c r="E39" s="6" t="s">
        <v>566</v>
      </c>
      <c r="F39" s="19">
        <v>2500</v>
      </c>
      <c r="G39" s="24">
        <v>24965.95</v>
      </c>
      <c r="H39" s="24">
        <v>1.37</v>
      </c>
      <c r="I39" s="31">
        <v>7.75</v>
      </c>
      <c r="J39" s="31"/>
      <c r="K39" s="35" t="s">
        <v>567</v>
      </c>
    </row>
    <row r="40" spans="2:11" x14ac:dyDescent="0.25">
      <c r="B40" s="8" t="s">
        <v>2218</v>
      </c>
      <c r="C40" s="57" t="s">
        <v>398</v>
      </c>
      <c r="D40" s="54" t="s">
        <v>2219</v>
      </c>
      <c r="E40" s="6" t="s">
        <v>566</v>
      </c>
      <c r="F40" s="19">
        <v>25000</v>
      </c>
      <c r="G40" s="24">
        <v>24944.45</v>
      </c>
      <c r="H40" s="24">
        <v>1.37</v>
      </c>
      <c r="I40" s="31">
        <v>7.4234999999999998</v>
      </c>
      <c r="J40" s="31"/>
      <c r="K40" s="35" t="s">
        <v>567</v>
      </c>
    </row>
    <row r="41" spans="2:11" x14ac:dyDescent="0.25">
      <c r="B41" s="8" t="s">
        <v>626</v>
      </c>
      <c r="C41" s="57" t="s">
        <v>627</v>
      </c>
      <c r="D41" s="54" t="s">
        <v>628</v>
      </c>
      <c r="E41" s="6" t="s">
        <v>566</v>
      </c>
      <c r="F41" s="19">
        <v>2345</v>
      </c>
      <c r="G41" s="24">
        <v>22652.21</v>
      </c>
      <c r="H41" s="24">
        <v>1.24</v>
      </c>
      <c r="I41" s="31">
        <v>6.8463000000000003</v>
      </c>
      <c r="J41" s="31">
        <v>7.9515761505999993</v>
      </c>
      <c r="K41" s="35" t="s">
        <v>567</v>
      </c>
    </row>
    <row r="42" spans="2:11" x14ac:dyDescent="0.25">
      <c r="B42" s="8" t="s">
        <v>1539</v>
      </c>
      <c r="C42" s="57" t="s">
        <v>1045</v>
      </c>
      <c r="D42" s="54" t="s">
        <v>1540</v>
      </c>
      <c r="E42" s="6" t="s">
        <v>566</v>
      </c>
      <c r="F42" s="19">
        <v>22500</v>
      </c>
      <c r="G42" s="24">
        <v>22417.9</v>
      </c>
      <c r="H42" s="24">
        <v>1.23</v>
      </c>
      <c r="I42" s="31">
        <v>8.5050000000000008</v>
      </c>
      <c r="J42" s="31"/>
      <c r="K42" s="35" t="s">
        <v>567</v>
      </c>
    </row>
    <row r="43" spans="2:11" x14ac:dyDescent="0.25">
      <c r="B43" s="8" t="s">
        <v>2588</v>
      </c>
      <c r="C43" s="57" t="s">
        <v>2589</v>
      </c>
      <c r="D43" s="54" t="s">
        <v>2590</v>
      </c>
      <c r="E43" s="6" t="s">
        <v>566</v>
      </c>
      <c r="F43" s="19">
        <v>2250</v>
      </c>
      <c r="G43" s="24">
        <v>21865.68</v>
      </c>
      <c r="H43" s="24">
        <v>1.2</v>
      </c>
      <c r="I43" s="31">
        <v>8.2687000000000008</v>
      </c>
      <c r="J43" s="31"/>
      <c r="K43" s="35" t="s">
        <v>567</v>
      </c>
    </row>
    <row r="44" spans="2:11" x14ac:dyDescent="0.25">
      <c r="B44" s="8" t="s">
        <v>2591</v>
      </c>
      <c r="C44" s="57" t="s">
        <v>525</v>
      </c>
      <c r="D44" s="54" t="s">
        <v>2592</v>
      </c>
      <c r="E44" s="6" t="s">
        <v>566</v>
      </c>
      <c r="F44" s="19">
        <v>2000</v>
      </c>
      <c r="G44" s="24">
        <v>21030.74</v>
      </c>
      <c r="H44" s="24">
        <v>1.1499999999999999</v>
      </c>
      <c r="I44" s="31">
        <v>7.835</v>
      </c>
      <c r="J44" s="31"/>
      <c r="K44" s="35" t="s">
        <v>567</v>
      </c>
    </row>
    <row r="45" spans="2:11" x14ac:dyDescent="0.25">
      <c r="B45" s="8" t="s">
        <v>1273</v>
      </c>
      <c r="C45" s="57" t="s">
        <v>604</v>
      </c>
      <c r="D45" s="54" t="s">
        <v>1274</v>
      </c>
      <c r="E45" s="6" t="s">
        <v>566</v>
      </c>
      <c r="F45" s="19">
        <v>20000</v>
      </c>
      <c r="G45" s="24">
        <v>20058.88</v>
      </c>
      <c r="H45" s="24">
        <v>1.1000000000000001</v>
      </c>
      <c r="I45" s="31">
        <v>7.4375</v>
      </c>
      <c r="J45" s="31"/>
      <c r="K45" s="35" t="s">
        <v>567</v>
      </c>
    </row>
    <row r="46" spans="2:11" x14ac:dyDescent="0.25">
      <c r="B46" s="8" t="s">
        <v>2593</v>
      </c>
      <c r="C46" s="57" t="s">
        <v>1325</v>
      </c>
      <c r="D46" s="54" t="s">
        <v>2594</v>
      </c>
      <c r="E46" s="6" t="s">
        <v>566</v>
      </c>
      <c r="F46" s="19">
        <v>20000</v>
      </c>
      <c r="G46" s="24">
        <v>20018.080000000002</v>
      </c>
      <c r="H46" s="24">
        <v>1.1000000000000001</v>
      </c>
      <c r="I46" s="31">
        <v>7.9497</v>
      </c>
      <c r="J46" s="31"/>
      <c r="K46" s="35" t="s">
        <v>567</v>
      </c>
    </row>
    <row r="47" spans="2:11" x14ac:dyDescent="0.25">
      <c r="B47" s="8" t="s">
        <v>2595</v>
      </c>
      <c r="C47" s="57" t="s">
        <v>1626</v>
      </c>
      <c r="D47" s="54" t="s">
        <v>2596</v>
      </c>
      <c r="E47" s="6" t="s">
        <v>566</v>
      </c>
      <c r="F47" s="19">
        <v>2000</v>
      </c>
      <c r="G47" s="24">
        <v>19769.98</v>
      </c>
      <c r="H47" s="24">
        <v>1.08</v>
      </c>
      <c r="I47" s="31">
        <v>7.9333999999999998</v>
      </c>
      <c r="J47" s="31"/>
      <c r="K47" s="35" t="s">
        <v>567</v>
      </c>
    </row>
    <row r="48" spans="2:11" x14ac:dyDescent="0.25">
      <c r="B48" s="8" t="s">
        <v>2597</v>
      </c>
      <c r="C48" s="57" t="s">
        <v>1171</v>
      </c>
      <c r="D48" s="54" t="s">
        <v>2598</v>
      </c>
      <c r="E48" s="6" t="s">
        <v>566</v>
      </c>
      <c r="F48" s="19">
        <v>2000</v>
      </c>
      <c r="G48" s="24">
        <v>19715.04</v>
      </c>
      <c r="H48" s="24">
        <v>1.08</v>
      </c>
      <c r="I48" s="31">
        <v>7.32</v>
      </c>
      <c r="J48" s="31"/>
      <c r="K48" s="35" t="s">
        <v>567</v>
      </c>
    </row>
    <row r="49" spans="2:11" x14ac:dyDescent="0.25">
      <c r="B49" s="8" t="s">
        <v>2246</v>
      </c>
      <c r="C49" s="57" t="s">
        <v>564</v>
      </c>
      <c r="D49" s="54" t="s">
        <v>2247</v>
      </c>
      <c r="E49" s="6" t="s">
        <v>1482</v>
      </c>
      <c r="F49" s="19">
        <v>2000</v>
      </c>
      <c r="G49" s="24">
        <v>19715.02</v>
      </c>
      <c r="H49" s="24">
        <v>1.08</v>
      </c>
      <c r="I49" s="31">
        <v>7.4641000000000002</v>
      </c>
      <c r="J49" s="31"/>
      <c r="K49" s="35" t="s">
        <v>567</v>
      </c>
    </row>
    <row r="50" spans="2:11" x14ac:dyDescent="0.25">
      <c r="B50" s="8" t="s">
        <v>1498</v>
      </c>
      <c r="C50" s="57" t="s">
        <v>728</v>
      </c>
      <c r="D50" s="54" t="s">
        <v>1499</v>
      </c>
      <c r="E50" s="6" t="s">
        <v>730</v>
      </c>
      <c r="F50" s="19">
        <v>1800</v>
      </c>
      <c r="G50" s="24">
        <v>18358.810000000001</v>
      </c>
      <c r="H50" s="24">
        <v>1.01</v>
      </c>
      <c r="I50" s="31">
        <v>7.7119</v>
      </c>
      <c r="J50" s="31"/>
      <c r="K50" s="35" t="s">
        <v>567</v>
      </c>
    </row>
    <row r="51" spans="2:11" x14ac:dyDescent="0.25">
      <c r="B51" s="8" t="s">
        <v>2401</v>
      </c>
      <c r="C51" s="57" t="s">
        <v>604</v>
      </c>
      <c r="D51" s="54" t="s">
        <v>2402</v>
      </c>
      <c r="E51" s="6" t="s">
        <v>566</v>
      </c>
      <c r="F51" s="19">
        <v>17500</v>
      </c>
      <c r="G51" s="24">
        <v>17555.650000000001</v>
      </c>
      <c r="H51" s="24">
        <v>0.96</v>
      </c>
      <c r="I51" s="31">
        <v>7.4375</v>
      </c>
      <c r="J51" s="31"/>
      <c r="K51" s="35" t="s">
        <v>567</v>
      </c>
    </row>
    <row r="52" spans="2:11" x14ac:dyDescent="0.25">
      <c r="B52" s="8" t="s">
        <v>2599</v>
      </c>
      <c r="C52" s="57" t="s">
        <v>2600</v>
      </c>
      <c r="D52" s="54" t="s">
        <v>2601</v>
      </c>
      <c r="E52" s="6" t="s">
        <v>566</v>
      </c>
      <c r="F52" s="19">
        <v>1750</v>
      </c>
      <c r="G52" s="24">
        <v>17223.259999999998</v>
      </c>
      <c r="H52" s="24">
        <v>0.94</v>
      </c>
      <c r="I52" s="31">
        <v>8.34</v>
      </c>
      <c r="J52" s="31"/>
      <c r="K52" s="35" t="s">
        <v>567</v>
      </c>
    </row>
    <row r="53" spans="2:11" x14ac:dyDescent="0.25">
      <c r="B53" s="8" t="s">
        <v>727</v>
      </c>
      <c r="C53" s="57" t="s">
        <v>728</v>
      </c>
      <c r="D53" s="54" t="s">
        <v>729</v>
      </c>
      <c r="E53" s="6" t="s">
        <v>730</v>
      </c>
      <c r="F53" s="19">
        <v>1650</v>
      </c>
      <c r="G53" s="24">
        <v>16969.28</v>
      </c>
      <c r="H53" s="24">
        <v>0.93</v>
      </c>
      <c r="I53" s="31">
        <v>7.7119</v>
      </c>
      <c r="J53" s="31"/>
      <c r="K53" s="35" t="s">
        <v>567</v>
      </c>
    </row>
    <row r="54" spans="2:11" x14ac:dyDescent="0.25">
      <c r="B54" s="8" t="s">
        <v>2276</v>
      </c>
      <c r="C54" s="57" t="s">
        <v>1089</v>
      </c>
      <c r="D54" s="54" t="s">
        <v>2277</v>
      </c>
      <c r="E54" s="6" t="s">
        <v>566</v>
      </c>
      <c r="F54" s="19">
        <v>1600</v>
      </c>
      <c r="G54" s="24">
        <v>15886.72</v>
      </c>
      <c r="H54" s="24">
        <v>0.87</v>
      </c>
      <c r="I54" s="31">
        <v>7.335</v>
      </c>
      <c r="J54" s="31"/>
      <c r="K54" s="35" t="s">
        <v>567</v>
      </c>
    </row>
    <row r="55" spans="2:11" x14ac:dyDescent="0.25">
      <c r="B55" s="8" t="s">
        <v>2443</v>
      </c>
      <c r="C55" s="57" t="s">
        <v>564</v>
      </c>
      <c r="D55" s="54" t="s">
        <v>2444</v>
      </c>
      <c r="E55" s="6" t="s">
        <v>1482</v>
      </c>
      <c r="F55" s="19">
        <v>1550</v>
      </c>
      <c r="G55" s="24">
        <v>15337.51</v>
      </c>
      <c r="H55" s="24">
        <v>0.84</v>
      </c>
      <c r="I55" s="31">
        <v>7.57</v>
      </c>
      <c r="J55" s="31"/>
      <c r="K55" s="35" t="s">
        <v>567</v>
      </c>
    </row>
    <row r="56" spans="2:11" x14ac:dyDescent="0.25">
      <c r="B56" s="8" t="s">
        <v>2209</v>
      </c>
      <c r="C56" s="57" t="s">
        <v>1150</v>
      </c>
      <c r="D56" s="54" t="s">
        <v>2210</v>
      </c>
      <c r="E56" s="6" t="s">
        <v>566</v>
      </c>
      <c r="F56" s="19">
        <v>15000</v>
      </c>
      <c r="G56" s="24">
        <v>15093.89</v>
      </c>
      <c r="H56" s="24">
        <v>0.83</v>
      </c>
      <c r="I56" s="31">
        <v>7.5288000000000004</v>
      </c>
      <c r="J56" s="31"/>
      <c r="K56" s="35" t="s">
        <v>567</v>
      </c>
    </row>
    <row r="57" spans="2:11" x14ac:dyDescent="0.25">
      <c r="B57" s="8" t="s">
        <v>1630</v>
      </c>
      <c r="C57" s="57" t="s">
        <v>569</v>
      </c>
      <c r="D57" s="54" t="s">
        <v>1631</v>
      </c>
      <c r="E57" s="6" t="s">
        <v>566</v>
      </c>
      <c r="F57" s="19">
        <v>1500</v>
      </c>
      <c r="G57" s="24">
        <v>14965.62</v>
      </c>
      <c r="H57" s="24">
        <v>0.82</v>
      </c>
      <c r="I57" s="31">
        <v>7.5720000000000001</v>
      </c>
      <c r="J57" s="31"/>
      <c r="K57" s="35"/>
    </row>
    <row r="58" spans="2:11" x14ac:dyDescent="0.25">
      <c r="B58" s="8" t="s">
        <v>2602</v>
      </c>
      <c r="C58" s="57" t="s">
        <v>1177</v>
      </c>
      <c r="D58" s="54" t="s">
        <v>2603</v>
      </c>
      <c r="E58" s="6" t="s">
        <v>566</v>
      </c>
      <c r="F58" s="19">
        <v>1500</v>
      </c>
      <c r="G58" s="24">
        <v>14832.92</v>
      </c>
      <c r="H58" s="24">
        <v>0.81</v>
      </c>
      <c r="I58" s="31">
        <v>7.56</v>
      </c>
      <c r="J58" s="31"/>
      <c r="K58" s="35" t="s">
        <v>567</v>
      </c>
    </row>
    <row r="59" spans="2:11" x14ac:dyDescent="0.25">
      <c r="B59" s="8" t="s">
        <v>2604</v>
      </c>
      <c r="C59" s="57" t="s">
        <v>1332</v>
      </c>
      <c r="D59" s="54" t="s">
        <v>2605</v>
      </c>
      <c r="E59" s="6" t="s">
        <v>566</v>
      </c>
      <c r="F59" s="19">
        <v>1500</v>
      </c>
      <c r="G59" s="24">
        <v>14638.68</v>
      </c>
      <c r="H59" s="24">
        <v>0.8</v>
      </c>
      <c r="I59" s="31">
        <v>7.8449</v>
      </c>
      <c r="J59" s="31"/>
      <c r="K59" s="35" t="s">
        <v>567</v>
      </c>
    </row>
    <row r="60" spans="2:11" x14ac:dyDescent="0.25">
      <c r="B60" s="8" t="s">
        <v>1500</v>
      </c>
      <c r="C60" s="57" t="s">
        <v>569</v>
      </c>
      <c r="D60" s="54" t="s">
        <v>1501</v>
      </c>
      <c r="E60" s="6" t="s">
        <v>566</v>
      </c>
      <c r="F60" s="19">
        <v>14500</v>
      </c>
      <c r="G60" s="24">
        <v>14517.76</v>
      </c>
      <c r="H60" s="24">
        <v>0.79</v>
      </c>
      <c r="I60" s="31">
        <v>7.5667999999999997</v>
      </c>
      <c r="J60" s="31"/>
      <c r="K60" s="35"/>
    </row>
    <row r="61" spans="2:11" x14ac:dyDescent="0.25">
      <c r="B61" s="8" t="s">
        <v>2606</v>
      </c>
      <c r="C61" s="57" t="s">
        <v>1824</v>
      </c>
      <c r="D61" s="54" t="s">
        <v>2607</v>
      </c>
      <c r="E61" s="6" t="s">
        <v>566</v>
      </c>
      <c r="F61" s="19">
        <v>1350</v>
      </c>
      <c r="G61" s="24">
        <v>13438.68</v>
      </c>
      <c r="H61" s="24">
        <v>0.74</v>
      </c>
      <c r="I61" s="31">
        <v>7.4115000000000002</v>
      </c>
      <c r="J61" s="31"/>
      <c r="K61" s="35" t="s">
        <v>567</v>
      </c>
    </row>
    <row r="62" spans="2:11" x14ac:dyDescent="0.25">
      <c r="B62" s="8" t="s">
        <v>606</v>
      </c>
      <c r="C62" s="57" t="s">
        <v>576</v>
      </c>
      <c r="D62" s="54" t="s">
        <v>607</v>
      </c>
      <c r="E62" s="6" t="s">
        <v>608</v>
      </c>
      <c r="F62" s="19">
        <v>1250</v>
      </c>
      <c r="G62" s="24">
        <v>12907.34</v>
      </c>
      <c r="H62" s="24">
        <v>0.71</v>
      </c>
      <c r="I62" s="31">
        <v>8.8280999999999992</v>
      </c>
      <c r="J62" s="31">
        <v>7.0919842581000001</v>
      </c>
      <c r="K62" s="35" t="s">
        <v>567</v>
      </c>
    </row>
    <row r="63" spans="2:11" x14ac:dyDescent="0.25">
      <c r="B63" s="8" t="s">
        <v>1639</v>
      </c>
      <c r="C63" s="57" t="s">
        <v>1150</v>
      </c>
      <c r="D63" s="54" t="s">
        <v>1640</v>
      </c>
      <c r="E63" s="6" t="s">
        <v>566</v>
      </c>
      <c r="F63" s="19">
        <v>1000</v>
      </c>
      <c r="G63" s="24">
        <v>10010.41</v>
      </c>
      <c r="H63" s="24">
        <v>0.55000000000000004</v>
      </c>
      <c r="I63" s="31">
        <v>7.51</v>
      </c>
      <c r="J63" s="31"/>
      <c r="K63" s="35" t="s">
        <v>567</v>
      </c>
    </row>
    <row r="64" spans="2:11" x14ac:dyDescent="0.25">
      <c r="B64" s="8" t="s">
        <v>2608</v>
      </c>
      <c r="C64" s="57" t="s">
        <v>927</v>
      </c>
      <c r="D64" s="54" t="s">
        <v>2609</v>
      </c>
      <c r="E64" s="6" t="s">
        <v>566</v>
      </c>
      <c r="F64" s="19">
        <v>1000</v>
      </c>
      <c r="G64" s="24">
        <v>9999.6</v>
      </c>
      <c r="H64" s="24">
        <v>0.55000000000000004</v>
      </c>
      <c r="I64" s="31">
        <v>7.7975000000000003</v>
      </c>
      <c r="J64" s="31"/>
      <c r="K64" s="35" t="s">
        <v>567</v>
      </c>
    </row>
    <row r="65" spans="2:11" x14ac:dyDescent="0.25">
      <c r="B65" s="8" t="s">
        <v>563</v>
      </c>
      <c r="C65" s="57" t="s">
        <v>564</v>
      </c>
      <c r="D65" s="54" t="s">
        <v>565</v>
      </c>
      <c r="E65" s="6" t="s">
        <v>566</v>
      </c>
      <c r="F65" s="19">
        <v>10000</v>
      </c>
      <c r="G65" s="24">
        <v>9965.0400000000009</v>
      </c>
      <c r="H65" s="24">
        <v>0.55000000000000004</v>
      </c>
      <c r="I65" s="31">
        <v>7.58</v>
      </c>
      <c r="J65" s="31"/>
      <c r="K65" s="35"/>
    </row>
    <row r="66" spans="2:11" x14ac:dyDescent="0.25">
      <c r="B66" s="8" t="s">
        <v>1634</v>
      </c>
      <c r="C66" s="57" t="s">
        <v>1635</v>
      </c>
      <c r="D66" s="54" t="s">
        <v>1636</v>
      </c>
      <c r="E66" s="6" t="s">
        <v>566</v>
      </c>
      <c r="F66" s="19">
        <v>1000</v>
      </c>
      <c r="G66" s="24">
        <v>9958.34</v>
      </c>
      <c r="H66" s="24">
        <v>0.55000000000000004</v>
      </c>
      <c r="I66" s="31">
        <v>7.9850000000000003</v>
      </c>
      <c r="J66" s="31"/>
      <c r="K66" s="35" t="s">
        <v>567</v>
      </c>
    </row>
    <row r="67" spans="2:11" x14ac:dyDescent="0.25">
      <c r="B67" s="8" t="s">
        <v>2610</v>
      </c>
      <c r="C67" s="57" t="s">
        <v>1332</v>
      </c>
      <c r="D67" s="54" t="s">
        <v>2611</v>
      </c>
      <c r="E67" s="6" t="s">
        <v>566</v>
      </c>
      <c r="F67" s="19">
        <v>1000</v>
      </c>
      <c r="G67" s="24">
        <v>9934.08</v>
      </c>
      <c r="H67" s="24">
        <v>0.54</v>
      </c>
      <c r="I67" s="31">
        <v>7.89</v>
      </c>
      <c r="J67" s="31"/>
      <c r="K67" s="35" t="s">
        <v>567</v>
      </c>
    </row>
    <row r="68" spans="2:11" x14ac:dyDescent="0.25">
      <c r="B68" s="8" t="s">
        <v>2612</v>
      </c>
      <c r="C68" s="57" t="s">
        <v>1626</v>
      </c>
      <c r="D68" s="54" t="s">
        <v>2613</v>
      </c>
      <c r="E68" s="6" t="s">
        <v>566</v>
      </c>
      <c r="F68" s="19">
        <v>1000</v>
      </c>
      <c r="G68" s="24">
        <v>9823.08</v>
      </c>
      <c r="H68" s="24">
        <v>0.54</v>
      </c>
      <c r="I68" s="31">
        <v>7.6349999999999998</v>
      </c>
      <c r="J68" s="31"/>
      <c r="K68" s="35" t="s">
        <v>567</v>
      </c>
    </row>
    <row r="69" spans="2:11" x14ac:dyDescent="0.25">
      <c r="B69" s="8" t="s">
        <v>2614</v>
      </c>
      <c r="C69" s="57" t="s">
        <v>927</v>
      </c>
      <c r="D69" s="54" t="s">
        <v>2615</v>
      </c>
      <c r="E69" s="6" t="s">
        <v>566</v>
      </c>
      <c r="F69" s="19">
        <v>1000</v>
      </c>
      <c r="G69" s="24">
        <v>9820.2999999999993</v>
      </c>
      <c r="H69" s="24">
        <v>0.54</v>
      </c>
      <c r="I69" s="31">
        <v>7.5250000000000004</v>
      </c>
      <c r="J69" s="31"/>
      <c r="K69" s="35" t="s">
        <v>567</v>
      </c>
    </row>
    <row r="70" spans="2:11" x14ac:dyDescent="0.25">
      <c r="B70" s="8" t="s">
        <v>575</v>
      </c>
      <c r="C70" s="57" t="s">
        <v>576</v>
      </c>
      <c r="D70" s="54" t="s">
        <v>577</v>
      </c>
      <c r="E70" s="6" t="s">
        <v>566</v>
      </c>
      <c r="F70" s="19">
        <v>850</v>
      </c>
      <c r="G70" s="24">
        <v>8151.84</v>
      </c>
      <c r="H70" s="24">
        <v>0.45</v>
      </c>
      <c r="I70" s="31">
        <v>6.8857999999999997</v>
      </c>
      <c r="J70" s="31">
        <v>8.0009162903999993</v>
      </c>
      <c r="K70" s="35" t="s">
        <v>567</v>
      </c>
    </row>
    <row r="71" spans="2:11" x14ac:dyDescent="0.25">
      <c r="B71" s="8" t="s">
        <v>2616</v>
      </c>
      <c r="C71" s="57" t="s">
        <v>1052</v>
      </c>
      <c r="D71" s="54" t="s">
        <v>2617</v>
      </c>
      <c r="E71" s="6" t="s">
        <v>1482</v>
      </c>
      <c r="F71" s="19">
        <v>800</v>
      </c>
      <c r="G71" s="24">
        <v>7971.36</v>
      </c>
      <c r="H71" s="24">
        <v>0.44</v>
      </c>
      <c r="I71" s="31">
        <v>7.9401000000000002</v>
      </c>
      <c r="J71" s="31"/>
      <c r="K71" s="35" t="s">
        <v>567</v>
      </c>
    </row>
    <row r="72" spans="2:11" x14ac:dyDescent="0.25">
      <c r="B72" s="8" t="s">
        <v>2264</v>
      </c>
      <c r="C72" s="57" t="s">
        <v>525</v>
      </c>
      <c r="D72" s="54" t="s">
        <v>2265</v>
      </c>
      <c r="E72" s="6" t="s">
        <v>566</v>
      </c>
      <c r="F72" s="19">
        <v>750</v>
      </c>
      <c r="G72" s="24">
        <v>7496.21</v>
      </c>
      <c r="H72" s="24">
        <v>0.41</v>
      </c>
      <c r="I72" s="31">
        <v>7.89</v>
      </c>
      <c r="J72" s="31"/>
      <c r="K72" s="35" t="s">
        <v>567</v>
      </c>
    </row>
    <row r="73" spans="2:11" x14ac:dyDescent="0.25">
      <c r="B73" s="8" t="s">
        <v>2105</v>
      </c>
      <c r="C73" s="57" t="s">
        <v>604</v>
      </c>
      <c r="D73" s="54" t="s">
        <v>2106</v>
      </c>
      <c r="E73" s="6" t="s">
        <v>566</v>
      </c>
      <c r="F73" s="19">
        <v>750</v>
      </c>
      <c r="G73" s="24">
        <v>7495.7</v>
      </c>
      <c r="H73" s="24">
        <v>0.41</v>
      </c>
      <c r="I73" s="31">
        <v>7.3949999999999996</v>
      </c>
      <c r="J73" s="31"/>
      <c r="K73" s="35" t="s">
        <v>567</v>
      </c>
    </row>
    <row r="74" spans="2:11" x14ac:dyDescent="0.25">
      <c r="B74" s="8" t="s">
        <v>2405</v>
      </c>
      <c r="C74" s="57" t="s">
        <v>604</v>
      </c>
      <c r="D74" s="54" t="s">
        <v>2406</v>
      </c>
      <c r="E74" s="6" t="s">
        <v>566</v>
      </c>
      <c r="F74" s="19">
        <v>750</v>
      </c>
      <c r="G74" s="24">
        <v>7426.01</v>
      </c>
      <c r="H74" s="24">
        <v>0.41</v>
      </c>
      <c r="I74" s="31">
        <v>7.4850000000000003</v>
      </c>
      <c r="J74" s="31"/>
      <c r="K74" s="35" t="s">
        <v>567</v>
      </c>
    </row>
    <row r="75" spans="2:11" x14ac:dyDescent="0.25">
      <c r="B75" s="8" t="s">
        <v>2618</v>
      </c>
      <c r="C75" s="57" t="s">
        <v>569</v>
      </c>
      <c r="D75" s="54" t="s">
        <v>2619</v>
      </c>
      <c r="E75" s="6" t="s">
        <v>1482</v>
      </c>
      <c r="F75" s="19">
        <v>650</v>
      </c>
      <c r="G75" s="24">
        <v>6451.06</v>
      </c>
      <c r="H75" s="24">
        <v>0.35</v>
      </c>
      <c r="I75" s="31">
        <v>7.5598999999999998</v>
      </c>
      <c r="J75" s="31"/>
      <c r="K75" s="35" t="s">
        <v>567</v>
      </c>
    </row>
    <row r="76" spans="2:11" x14ac:dyDescent="0.25">
      <c r="B76" s="8" t="s">
        <v>2399</v>
      </c>
      <c r="C76" s="57" t="s">
        <v>1150</v>
      </c>
      <c r="D76" s="54" t="s">
        <v>2400</v>
      </c>
      <c r="E76" s="6" t="s">
        <v>566</v>
      </c>
      <c r="F76" s="19">
        <v>600</v>
      </c>
      <c r="G76" s="24">
        <v>5936.36</v>
      </c>
      <c r="H76" s="24">
        <v>0.33</v>
      </c>
      <c r="I76" s="31">
        <v>7.5288000000000004</v>
      </c>
      <c r="J76" s="31"/>
      <c r="K76" s="35" t="s">
        <v>567</v>
      </c>
    </row>
    <row r="77" spans="2:11" x14ac:dyDescent="0.25">
      <c r="B77" s="8" t="s">
        <v>1621</v>
      </c>
      <c r="C77" s="57" t="s">
        <v>604</v>
      </c>
      <c r="D77" s="54" t="s">
        <v>1622</v>
      </c>
      <c r="E77" s="6" t="s">
        <v>566</v>
      </c>
      <c r="F77" s="19">
        <v>600</v>
      </c>
      <c r="G77" s="24">
        <v>5909.71</v>
      </c>
      <c r="H77" s="24">
        <v>0.32</v>
      </c>
      <c r="I77" s="31">
        <v>7.39</v>
      </c>
      <c r="J77" s="31"/>
      <c r="K77" s="35" t="s">
        <v>567</v>
      </c>
    </row>
    <row r="78" spans="2:11" x14ac:dyDescent="0.25">
      <c r="B78" s="8" t="s">
        <v>1569</v>
      </c>
      <c r="C78" s="57" t="s">
        <v>1052</v>
      </c>
      <c r="D78" s="54" t="s">
        <v>1570</v>
      </c>
      <c r="E78" s="6" t="s">
        <v>1482</v>
      </c>
      <c r="F78" s="19">
        <v>600</v>
      </c>
      <c r="G78" s="24">
        <v>5882.98</v>
      </c>
      <c r="H78" s="24">
        <v>0.32</v>
      </c>
      <c r="I78" s="31">
        <v>7.94</v>
      </c>
      <c r="J78" s="31"/>
      <c r="K78" s="35" t="s">
        <v>567</v>
      </c>
    </row>
    <row r="79" spans="2:11" x14ac:dyDescent="0.25">
      <c r="B79" s="8" t="s">
        <v>2620</v>
      </c>
      <c r="C79" s="57" t="s">
        <v>927</v>
      </c>
      <c r="D79" s="54" t="s">
        <v>2621</v>
      </c>
      <c r="E79" s="6" t="s">
        <v>566</v>
      </c>
      <c r="F79" s="19">
        <v>500</v>
      </c>
      <c r="G79" s="24">
        <v>5203.32</v>
      </c>
      <c r="H79" s="24">
        <v>0.28000000000000003</v>
      </c>
      <c r="I79" s="31">
        <v>7.7793000000000001</v>
      </c>
      <c r="J79" s="31"/>
      <c r="K79" s="35" t="s">
        <v>567</v>
      </c>
    </row>
    <row r="80" spans="2:11" x14ac:dyDescent="0.25">
      <c r="B80" s="8" t="s">
        <v>2622</v>
      </c>
      <c r="C80" s="57" t="s">
        <v>2623</v>
      </c>
      <c r="D80" s="54" t="s">
        <v>2624</v>
      </c>
      <c r="E80" s="6" t="s">
        <v>2213</v>
      </c>
      <c r="F80" s="19">
        <v>500</v>
      </c>
      <c r="G80" s="24">
        <v>5031.58</v>
      </c>
      <c r="H80" s="24">
        <v>0.28000000000000003</v>
      </c>
      <c r="I80" s="31">
        <v>7.77</v>
      </c>
      <c r="J80" s="31"/>
      <c r="K80" s="35" t="s">
        <v>567</v>
      </c>
    </row>
    <row r="81" spans="2:11" x14ac:dyDescent="0.25">
      <c r="B81" s="8" t="s">
        <v>2419</v>
      </c>
      <c r="C81" s="57" t="s">
        <v>564</v>
      </c>
      <c r="D81" s="54" t="s">
        <v>2420</v>
      </c>
      <c r="E81" s="6" t="s">
        <v>1482</v>
      </c>
      <c r="F81" s="19">
        <v>500</v>
      </c>
      <c r="G81" s="24">
        <v>5015.5200000000004</v>
      </c>
      <c r="H81" s="24">
        <v>0.27</v>
      </c>
      <c r="I81" s="31">
        <v>7.5750000000000002</v>
      </c>
      <c r="J81" s="31"/>
      <c r="K81" s="35" t="s">
        <v>567</v>
      </c>
    </row>
    <row r="82" spans="2:11" x14ac:dyDescent="0.25">
      <c r="B82" s="8" t="s">
        <v>2625</v>
      </c>
      <c r="C82" s="57" t="s">
        <v>1325</v>
      </c>
      <c r="D82" s="54" t="s">
        <v>2626</v>
      </c>
      <c r="E82" s="6" t="s">
        <v>566</v>
      </c>
      <c r="F82" s="19">
        <v>5000</v>
      </c>
      <c r="G82" s="24">
        <v>4993.58</v>
      </c>
      <c r="H82" s="24">
        <v>0.27</v>
      </c>
      <c r="I82" s="31">
        <v>7.9</v>
      </c>
      <c r="J82" s="31"/>
      <c r="K82" s="35" t="s">
        <v>567</v>
      </c>
    </row>
    <row r="83" spans="2:11" x14ac:dyDescent="0.25">
      <c r="B83" s="8" t="s">
        <v>2627</v>
      </c>
      <c r="C83" s="57" t="s">
        <v>2589</v>
      </c>
      <c r="D83" s="54" t="s">
        <v>2628</v>
      </c>
      <c r="E83" s="6" t="s">
        <v>566</v>
      </c>
      <c r="F83" s="19">
        <v>5000</v>
      </c>
      <c r="G83" s="24">
        <v>4991.0600000000004</v>
      </c>
      <c r="H83" s="24">
        <v>0.27</v>
      </c>
      <c r="I83" s="31">
        <v>8.1785999999999994</v>
      </c>
      <c r="J83" s="31"/>
      <c r="K83" s="35" t="s">
        <v>567</v>
      </c>
    </row>
    <row r="84" spans="2:11" x14ac:dyDescent="0.25">
      <c r="B84" s="8" t="s">
        <v>2629</v>
      </c>
      <c r="C84" s="57" t="s">
        <v>1089</v>
      </c>
      <c r="D84" s="54" t="s">
        <v>2630</v>
      </c>
      <c r="E84" s="6" t="s">
        <v>566</v>
      </c>
      <c r="F84" s="19">
        <v>500</v>
      </c>
      <c r="G84" s="24">
        <v>4975.7299999999996</v>
      </c>
      <c r="H84" s="24">
        <v>0.27</v>
      </c>
      <c r="I84" s="31">
        <v>7.3650000000000002</v>
      </c>
      <c r="J84" s="31"/>
      <c r="K84" s="35" t="s">
        <v>567</v>
      </c>
    </row>
    <row r="85" spans="2:11" x14ac:dyDescent="0.25">
      <c r="B85" s="8" t="s">
        <v>1271</v>
      </c>
      <c r="C85" s="57" t="s">
        <v>58</v>
      </c>
      <c r="D85" s="54" t="s">
        <v>1272</v>
      </c>
      <c r="E85" s="6" t="s">
        <v>566</v>
      </c>
      <c r="F85" s="19">
        <v>500</v>
      </c>
      <c r="G85" s="24">
        <v>4975.55</v>
      </c>
      <c r="H85" s="24">
        <v>0.27</v>
      </c>
      <c r="I85" s="31">
        <v>7.9</v>
      </c>
      <c r="J85" s="31"/>
      <c r="K85" s="35"/>
    </row>
    <row r="86" spans="2:11" x14ac:dyDescent="0.25">
      <c r="B86" s="8" t="s">
        <v>2631</v>
      </c>
      <c r="C86" s="57" t="s">
        <v>569</v>
      </c>
      <c r="D86" s="54" t="s">
        <v>2632</v>
      </c>
      <c r="E86" s="6" t="s">
        <v>566</v>
      </c>
      <c r="F86" s="19">
        <v>500</v>
      </c>
      <c r="G86" s="24">
        <v>4970.5200000000004</v>
      </c>
      <c r="H86" s="24">
        <v>0.27</v>
      </c>
      <c r="I86" s="31">
        <v>7.5549999999999997</v>
      </c>
      <c r="J86" s="31"/>
      <c r="K86" s="35" t="s">
        <v>567</v>
      </c>
    </row>
    <row r="87" spans="2:11" x14ac:dyDescent="0.25">
      <c r="B87" s="8" t="s">
        <v>2441</v>
      </c>
      <c r="C87" s="57" t="s">
        <v>564</v>
      </c>
      <c r="D87" s="54" t="s">
        <v>2442</v>
      </c>
      <c r="E87" s="6" t="s">
        <v>1482</v>
      </c>
      <c r="F87" s="19">
        <v>500</v>
      </c>
      <c r="G87" s="24">
        <v>4970.4399999999996</v>
      </c>
      <c r="H87" s="24">
        <v>0.27</v>
      </c>
      <c r="I87" s="31">
        <v>7.5587</v>
      </c>
      <c r="J87" s="31"/>
      <c r="K87" s="35" t="s">
        <v>567</v>
      </c>
    </row>
    <row r="88" spans="2:11" x14ac:dyDescent="0.25">
      <c r="B88" s="8" t="s">
        <v>2633</v>
      </c>
      <c r="C88" s="57" t="s">
        <v>1150</v>
      </c>
      <c r="D88" s="54" t="s">
        <v>2634</v>
      </c>
      <c r="E88" s="6" t="s">
        <v>566</v>
      </c>
      <c r="F88" s="19">
        <v>500</v>
      </c>
      <c r="G88" s="24">
        <v>4949.5600000000004</v>
      </c>
      <c r="H88" s="24">
        <v>0.27</v>
      </c>
      <c r="I88" s="31">
        <v>7.5453999999999999</v>
      </c>
      <c r="J88" s="31"/>
      <c r="K88" s="35" t="s">
        <v>567</v>
      </c>
    </row>
    <row r="89" spans="2:11" x14ac:dyDescent="0.25">
      <c r="B89" s="8" t="s">
        <v>2635</v>
      </c>
      <c r="C89" s="57" t="s">
        <v>525</v>
      </c>
      <c r="D89" s="54" t="s">
        <v>2636</v>
      </c>
      <c r="E89" s="6" t="s">
        <v>566</v>
      </c>
      <c r="F89" s="19">
        <v>500</v>
      </c>
      <c r="G89" s="24">
        <v>4942.32</v>
      </c>
      <c r="H89" s="24">
        <v>0.27</v>
      </c>
      <c r="I89" s="31">
        <v>7.51</v>
      </c>
      <c r="J89" s="31"/>
      <c r="K89" s="35" t="s">
        <v>567</v>
      </c>
    </row>
    <row r="90" spans="2:11" x14ac:dyDescent="0.25">
      <c r="B90" s="8" t="s">
        <v>2637</v>
      </c>
      <c r="C90" s="57" t="s">
        <v>1150</v>
      </c>
      <c r="D90" s="54" t="s">
        <v>2638</v>
      </c>
      <c r="E90" s="6" t="s">
        <v>566</v>
      </c>
      <c r="F90" s="19">
        <v>400</v>
      </c>
      <c r="G90" s="24">
        <v>3971.46</v>
      </c>
      <c r="H90" s="24">
        <v>0.22</v>
      </c>
      <c r="I90" s="31">
        <v>7.4950000000000001</v>
      </c>
      <c r="J90" s="31"/>
      <c r="K90" s="35" t="s">
        <v>567</v>
      </c>
    </row>
    <row r="91" spans="2:11" x14ac:dyDescent="0.25">
      <c r="B91" s="8" t="s">
        <v>2639</v>
      </c>
      <c r="C91" s="57" t="s">
        <v>69</v>
      </c>
      <c r="D91" s="54" t="s">
        <v>2640</v>
      </c>
      <c r="E91" s="6" t="s">
        <v>566</v>
      </c>
      <c r="F91" s="19">
        <v>350</v>
      </c>
      <c r="G91" s="24">
        <v>3509.57</v>
      </c>
      <c r="H91" s="24">
        <v>0.19</v>
      </c>
      <c r="I91" s="31">
        <v>7.51</v>
      </c>
      <c r="J91" s="31"/>
      <c r="K91" s="35" t="s">
        <v>567</v>
      </c>
    </row>
    <row r="92" spans="2:11" x14ac:dyDescent="0.25">
      <c r="B92" s="8" t="s">
        <v>2288</v>
      </c>
      <c r="C92" s="57" t="s">
        <v>1150</v>
      </c>
      <c r="D92" s="54" t="s">
        <v>2289</v>
      </c>
      <c r="E92" s="6" t="s">
        <v>566</v>
      </c>
      <c r="F92" s="19">
        <v>250</v>
      </c>
      <c r="G92" s="24">
        <v>2540.79</v>
      </c>
      <c r="H92" s="24">
        <v>0.14000000000000001</v>
      </c>
      <c r="I92" s="31">
        <v>7.4</v>
      </c>
      <c r="J92" s="31"/>
      <c r="K92" s="35" t="s">
        <v>567</v>
      </c>
    </row>
    <row r="93" spans="2:11" x14ac:dyDescent="0.25">
      <c r="B93" s="8" t="s">
        <v>2641</v>
      </c>
      <c r="C93" s="57" t="s">
        <v>882</v>
      </c>
      <c r="D93" s="54" t="s">
        <v>2642</v>
      </c>
      <c r="E93" s="6" t="s">
        <v>616</v>
      </c>
      <c r="F93" s="19">
        <v>2500</v>
      </c>
      <c r="G93" s="24">
        <v>2535.3000000000002</v>
      </c>
      <c r="H93" s="24">
        <v>0.14000000000000001</v>
      </c>
      <c r="I93" s="31">
        <v>7.34</v>
      </c>
      <c r="J93" s="31"/>
      <c r="K93" s="35" t="s">
        <v>567</v>
      </c>
    </row>
    <row r="94" spans="2:11" x14ac:dyDescent="0.25">
      <c r="B94" s="8" t="s">
        <v>2643</v>
      </c>
      <c r="C94" s="57" t="s">
        <v>927</v>
      </c>
      <c r="D94" s="54" t="s">
        <v>2644</v>
      </c>
      <c r="E94" s="6" t="s">
        <v>566</v>
      </c>
      <c r="F94" s="19">
        <v>250</v>
      </c>
      <c r="G94" s="24">
        <v>2525.5700000000002</v>
      </c>
      <c r="H94" s="24">
        <v>0.14000000000000001</v>
      </c>
      <c r="I94" s="31">
        <v>7.7693000000000003</v>
      </c>
      <c r="J94" s="31"/>
      <c r="K94" s="35" t="s">
        <v>567</v>
      </c>
    </row>
    <row r="95" spans="2:11" x14ac:dyDescent="0.25">
      <c r="B95" s="8" t="s">
        <v>2645</v>
      </c>
      <c r="C95" s="57" t="s">
        <v>1824</v>
      </c>
      <c r="D95" s="54" t="s">
        <v>2646</v>
      </c>
      <c r="E95" s="6" t="s">
        <v>566</v>
      </c>
      <c r="F95" s="19">
        <v>250</v>
      </c>
      <c r="G95" s="24">
        <v>2511.11</v>
      </c>
      <c r="H95" s="24">
        <v>0.14000000000000001</v>
      </c>
      <c r="I95" s="31">
        <v>7.3163999999999998</v>
      </c>
      <c r="J95" s="31"/>
      <c r="K95" s="35" t="s">
        <v>567</v>
      </c>
    </row>
    <row r="96" spans="2:11" x14ac:dyDescent="0.25">
      <c r="B96" s="8" t="s">
        <v>1649</v>
      </c>
      <c r="C96" s="57" t="s">
        <v>1332</v>
      </c>
      <c r="D96" s="54" t="s">
        <v>1650</v>
      </c>
      <c r="E96" s="6" t="s">
        <v>566</v>
      </c>
      <c r="F96" s="19">
        <v>250</v>
      </c>
      <c r="G96" s="24">
        <v>2502.42</v>
      </c>
      <c r="H96" s="24">
        <v>0.14000000000000001</v>
      </c>
      <c r="I96" s="31">
        <v>7.89</v>
      </c>
      <c r="J96" s="31"/>
      <c r="K96" s="35" t="s">
        <v>567</v>
      </c>
    </row>
    <row r="97" spans="2:11" x14ac:dyDescent="0.25">
      <c r="B97" s="8" t="s">
        <v>2425</v>
      </c>
      <c r="C97" s="57" t="s">
        <v>1824</v>
      </c>
      <c r="D97" s="54" t="s">
        <v>2426</v>
      </c>
      <c r="E97" s="6" t="s">
        <v>566</v>
      </c>
      <c r="F97" s="19">
        <v>250</v>
      </c>
      <c r="G97" s="24">
        <v>2486.6999999999998</v>
      </c>
      <c r="H97" s="24">
        <v>0.14000000000000001</v>
      </c>
      <c r="I97" s="31">
        <v>7.4050000000000002</v>
      </c>
      <c r="J97" s="31"/>
      <c r="K97" s="35" t="s">
        <v>567</v>
      </c>
    </row>
    <row r="98" spans="2:11" x14ac:dyDescent="0.25">
      <c r="B98" s="8" t="s">
        <v>2280</v>
      </c>
      <c r="C98" s="57" t="s">
        <v>1089</v>
      </c>
      <c r="D98" s="54" t="s">
        <v>2281</v>
      </c>
      <c r="E98" s="6" t="s">
        <v>566</v>
      </c>
      <c r="F98" s="19">
        <v>250</v>
      </c>
      <c r="G98" s="24">
        <v>2465.41</v>
      </c>
      <c r="H98" s="24">
        <v>0.13</v>
      </c>
      <c r="I98" s="31">
        <v>7.3501000000000003</v>
      </c>
      <c r="J98" s="31"/>
      <c r="K98" s="35"/>
    </row>
    <row r="99" spans="2:11" x14ac:dyDescent="0.25">
      <c r="B99" s="8" t="s">
        <v>2445</v>
      </c>
      <c r="C99" s="57" t="s">
        <v>1824</v>
      </c>
      <c r="D99" s="54" t="s">
        <v>2446</v>
      </c>
      <c r="E99" s="6" t="s">
        <v>566</v>
      </c>
      <c r="F99" s="19">
        <v>250</v>
      </c>
      <c r="G99" s="24">
        <v>2418.15</v>
      </c>
      <c r="H99" s="24">
        <v>0.13</v>
      </c>
      <c r="I99" s="31">
        <v>7.4050000000000002</v>
      </c>
      <c r="J99" s="31"/>
      <c r="K99" s="35" t="s">
        <v>567</v>
      </c>
    </row>
    <row r="100" spans="2:11" x14ac:dyDescent="0.25">
      <c r="B100" s="8" t="s">
        <v>2123</v>
      </c>
      <c r="C100" s="57" t="s">
        <v>569</v>
      </c>
      <c r="D100" s="54" t="s">
        <v>2124</v>
      </c>
      <c r="E100" s="6" t="s">
        <v>566</v>
      </c>
      <c r="F100" s="19">
        <v>250</v>
      </c>
      <c r="G100" s="24">
        <v>2415.79</v>
      </c>
      <c r="H100" s="24">
        <v>0.13</v>
      </c>
      <c r="I100" s="31">
        <v>7.53</v>
      </c>
      <c r="J100" s="31"/>
      <c r="K100" s="35"/>
    </row>
    <row r="101" spans="2:11" x14ac:dyDescent="0.25">
      <c r="B101" s="8" t="s">
        <v>1579</v>
      </c>
      <c r="C101" s="57" t="s">
        <v>1332</v>
      </c>
      <c r="D101" s="54" t="s">
        <v>1580</v>
      </c>
      <c r="E101" s="6" t="s">
        <v>566</v>
      </c>
      <c r="F101" s="19">
        <v>250</v>
      </c>
      <c r="G101" s="24">
        <v>2413.98</v>
      </c>
      <c r="H101" s="24">
        <v>0.13</v>
      </c>
      <c r="I101" s="31">
        <v>7.8449999999999998</v>
      </c>
      <c r="J101" s="31"/>
      <c r="K101" s="35" t="s">
        <v>567</v>
      </c>
    </row>
    <row r="102" spans="2:11" x14ac:dyDescent="0.25">
      <c r="B102" s="8" t="s">
        <v>2647</v>
      </c>
      <c r="C102" s="57" t="s">
        <v>604</v>
      </c>
      <c r="D102" s="54" t="s">
        <v>2648</v>
      </c>
      <c r="E102" s="6" t="s">
        <v>566</v>
      </c>
      <c r="F102" s="19">
        <v>250</v>
      </c>
      <c r="G102" s="24">
        <v>2413.4699999999998</v>
      </c>
      <c r="H102" s="24">
        <v>0.13</v>
      </c>
      <c r="I102" s="31">
        <v>7.4375</v>
      </c>
      <c r="J102" s="31"/>
      <c r="K102" s="35" t="s">
        <v>567</v>
      </c>
    </row>
    <row r="103" spans="2:11" x14ac:dyDescent="0.25">
      <c r="B103" s="8" t="s">
        <v>2649</v>
      </c>
      <c r="C103" s="57" t="s">
        <v>882</v>
      </c>
      <c r="D103" s="54" t="s">
        <v>2650</v>
      </c>
      <c r="E103" s="6" t="s">
        <v>1482</v>
      </c>
      <c r="F103" s="19">
        <v>2360</v>
      </c>
      <c r="G103" s="24">
        <v>2379.29</v>
      </c>
      <c r="H103" s="24">
        <v>0.13</v>
      </c>
      <c r="I103" s="31">
        <v>7.1550000000000002</v>
      </c>
      <c r="J103" s="31"/>
      <c r="K103" s="35" t="s">
        <v>567</v>
      </c>
    </row>
    <row r="104" spans="2:11" x14ac:dyDescent="0.25">
      <c r="B104" s="8" t="s">
        <v>1617</v>
      </c>
      <c r="C104" s="57" t="s">
        <v>58</v>
      </c>
      <c r="D104" s="54" t="s">
        <v>1618</v>
      </c>
      <c r="E104" s="6" t="s">
        <v>566</v>
      </c>
      <c r="F104" s="19">
        <v>200</v>
      </c>
      <c r="G104" s="24">
        <v>2008.48</v>
      </c>
      <c r="H104" s="24">
        <v>0.11</v>
      </c>
      <c r="I104" s="31">
        <v>7.5125000000000002</v>
      </c>
      <c r="J104" s="31"/>
      <c r="K104" s="35"/>
    </row>
    <row r="105" spans="2:11" x14ac:dyDescent="0.25">
      <c r="B105" s="8" t="s">
        <v>2651</v>
      </c>
      <c r="C105" s="57" t="s">
        <v>543</v>
      </c>
      <c r="D105" s="54" t="s">
        <v>2652</v>
      </c>
      <c r="E105" s="6" t="s">
        <v>566</v>
      </c>
      <c r="F105" s="19">
        <v>100</v>
      </c>
      <c r="G105" s="24">
        <v>1018.47</v>
      </c>
      <c r="H105" s="24">
        <v>0.06</v>
      </c>
      <c r="I105" s="31">
        <v>7.335</v>
      </c>
      <c r="J105" s="31"/>
      <c r="K105" s="35" t="s">
        <v>567</v>
      </c>
    </row>
    <row r="106" spans="2:11" x14ac:dyDescent="0.25">
      <c r="B106" s="8" t="s">
        <v>2270</v>
      </c>
      <c r="C106" s="57" t="s">
        <v>543</v>
      </c>
      <c r="D106" s="54" t="s">
        <v>2271</v>
      </c>
      <c r="E106" s="6" t="s">
        <v>566</v>
      </c>
      <c r="F106" s="19">
        <v>80</v>
      </c>
      <c r="G106" s="24">
        <v>1017.51</v>
      </c>
      <c r="H106" s="24">
        <v>0.06</v>
      </c>
      <c r="I106" s="31">
        <v>7.335</v>
      </c>
      <c r="J106" s="31"/>
      <c r="K106" s="35" t="s">
        <v>567</v>
      </c>
    </row>
    <row r="107" spans="2:11" x14ac:dyDescent="0.25">
      <c r="B107" s="8" t="s">
        <v>2115</v>
      </c>
      <c r="C107" s="57" t="s">
        <v>604</v>
      </c>
      <c r="D107" s="54" t="s">
        <v>2116</v>
      </c>
      <c r="E107" s="6" t="s">
        <v>566</v>
      </c>
      <c r="F107" s="19">
        <v>50</v>
      </c>
      <c r="G107" s="24">
        <v>494.56</v>
      </c>
      <c r="H107" s="24">
        <v>0.03</v>
      </c>
      <c r="I107" s="31">
        <v>7.2649999999999997</v>
      </c>
      <c r="J107" s="31"/>
      <c r="K107" s="35" t="s">
        <v>567</v>
      </c>
    </row>
    <row r="108" spans="2:11" x14ac:dyDescent="0.25">
      <c r="C108" s="58" t="s">
        <v>39</v>
      </c>
      <c r="D108" s="54"/>
      <c r="E108" s="6"/>
      <c r="F108" s="19"/>
      <c r="G108" s="25">
        <v>1480839.36</v>
      </c>
      <c r="H108" s="25">
        <v>81.11</v>
      </c>
      <c r="I108" s="31"/>
      <c r="J108" s="31"/>
      <c r="K108" s="35"/>
    </row>
    <row r="109" spans="2:11" x14ac:dyDescent="0.25">
      <c r="C109" s="57"/>
      <c r="D109" s="54"/>
      <c r="E109" s="6"/>
      <c r="F109" s="19"/>
      <c r="G109" s="24"/>
      <c r="H109" s="24"/>
      <c r="I109" s="31"/>
      <c r="J109" s="31"/>
      <c r="K109" s="35"/>
    </row>
    <row r="110" spans="2:11" x14ac:dyDescent="0.25">
      <c r="C110" s="58" t="s">
        <v>7</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8</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9" t="s">
        <v>9</v>
      </c>
      <c r="D114" s="54"/>
      <c r="E114" s="6"/>
      <c r="F114" s="19"/>
      <c r="G114" s="24"/>
      <c r="H114" s="24"/>
      <c r="I114" s="31"/>
      <c r="J114" s="31"/>
      <c r="K114" s="35"/>
    </row>
    <row r="115" spans="2:11" x14ac:dyDescent="0.25">
      <c r="B115" s="8" t="s">
        <v>653</v>
      </c>
      <c r="C115" s="57" t="s">
        <v>654</v>
      </c>
      <c r="D115" s="54" t="s">
        <v>655</v>
      </c>
      <c r="E115" s="6" t="s">
        <v>640</v>
      </c>
      <c r="F115" s="19">
        <v>82500000</v>
      </c>
      <c r="G115" s="24">
        <v>83345.87</v>
      </c>
      <c r="H115" s="24">
        <v>4.5599999999999996</v>
      </c>
      <c r="I115" s="31">
        <v>7.2034244000000003</v>
      </c>
      <c r="J115" s="31"/>
      <c r="K115" s="35"/>
    </row>
    <row r="116" spans="2:11" x14ac:dyDescent="0.25">
      <c r="B116" s="8" t="s">
        <v>650</v>
      </c>
      <c r="C116" s="57" t="s">
        <v>651</v>
      </c>
      <c r="D116" s="54" t="s">
        <v>652</v>
      </c>
      <c r="E116" s="6" t="s">
        <v>640</v>
      </c>
      <c r="F116" s="19">
        <v>28500000</v>
      </c>
      <c r="G116" s="24">
        <v>28472.58</v>
      </c>
      <c r="H116" s="24">
        <v>1.56</v>
      </c>
      <c r="I116" s="31">
        <v>7.2439698999999997</v>
      </c>
      <c r="J116" s="31"/>
      <c r="K116" s="35"/>
    </row>
    <row r="117" spans="2:11" x14ac:dyDescent="0.25">
      <c r="B117" s="8" t="s">
        <v>647</v>
      </c>
      <c r="C117" s="57" t="s">
        <v>648</v>
      </c>
      <c r="D117" s="54" t="s">
        <v>649</v>
      </c>
      <c r="E117" s="6" t="s">
        <v>640</v>
      </c>
      <c r="F117" s="19">
        <v>20000000</v>
      </c>
      <c r="G117" s="24">
        <v>20142.28</v>
      </c>
      <c r="H117" s="24">
        <v>1.1000000000000001</v>
      </c>
      <c r="I117" s="31">
        <v>7.2785156000000004</v>
      </c>
      <c r="J117" s="31"/>
      <c r="K117" s="35"/>
    </row>
    <row r="118" spans="2:11" x14ac:dyDescent="0.25">
      <c r="C118" s="58" t="s">
        <v>39</v>
      </c>
      <c r="D118" s="54"/>
      <c r="E118" s="6"/>
      <c r="F118" s="19"/>
      <c r="G118" s="25">
        <v>131960.73000000001</v>
      </c>
      <c r="H118" s="25">
        <v>7.22</v>
      </c>
      <c r="I118" s="31"/>
      <c r="J118" s="31"/>
      <c r="K118" s="35"/>
    </row>
    <row r="119" spans="2:11" x14ac:dyDescent="0.25">
      <c r="C119" s="57"/>
      <c r="D119" s="54"/>
      <c r="E119" s="6"/>
      <c r="F119" s="19"/>
      <c r="G119" s="24"/>
      <c r="H119" s="24"/>
      <c r="I119" s="31"/>
      <c r="J119" s="31"/>
      <c r="K119" s="35"/>
    </row>
    <row r="120" spans="2:11" x14ac:dyDescent="0.25">
      <c r="C120" s="59" t="s">
        <v>10</v>
      </c>
      <c r="D120" s="54"/>
      <c r="E120" s="6"/>
      <c r="F120" s="19"/>
      <c r="G120" s="24"/>
      <c r="H120" s="24"/>
      <c r="I120" s="31"/>
      <c r="J120" s="31"/>
      <c r="K120" s="35"/>
    </row>
    <row r="121" spans="2:11" x14ac:dyDescent="0.25">
      <c r="B121" s="8" t="s">
        <v>1589</v>
      </c>
      <c r="C121" s="57" t="s">
        <v>1590</v>
      </c>
      <c r="D121" s="54" t="s">
        <v>1591</v>
      </c>
      <c r="E121" s="6" t="s">
        <v>640</v>
      </c>
      <c r="F121" s="19">
        <v>30000000</v>
      </c>
      <c r="G121" s="24">
        <v>30688.83</v>
      </c>
      <c r="H121" s="24">
        <v>1.68</v>
      </c>
      <c r="I121" s="31">
        <v>7.5014414</v>
      </c>
      <c r="J121" s="31"/>
      <c r="K121" s="35"/>
    </row>
    <row r="122" spans="2:11" x14ac:dyDescent="0.25">
      <c r="B122" s="8" t="s">
        <v>1083</v>
      </c>
      <c r="C122" s="57" t="s">
        <v>1084</v>
      </c>
      <c r="D122" s="54" t="s">
        <v>1085</v>
      </c>
      <c r="E122" s="6" t="s">
        <v>640</v>
      </c>
      <c r="F122" s="19">
        <v>15000000</v>
      </c>
      <c r="G122" s="24">
        <v>15284.15</v>
      </c>
      <c r="H122" s="24">
        <v>0.84</v>
      </c>
      <c r="I122" s="31">
        <v>7.5586576000000001</v>
      </c>
      <c r="J122" s="31"/>
      <c r="K122" s="35"/>
    </row>
    <row r="123" spans="2:11" x14ac:dyDescent="0.25">
      <c r="B123" s="8" t="s">
        <v>1020</v>
      </c>
      <c r="C123" s="57" t="s">
        <v>1021</v>
      </c>
      <c r="D123" s="54" t="s">
        <v>1022</v>
      </c>
      <c r="E123" s="6" t="s">
        <v>640</v>
      </c>
      <c r="F123" s="19">
        <v>13500000</v>
      </c>
      <c r="G123" s="24">
        <v>13749.03</v>
      </c>
      <c r="H123" s="24">
        <v>0.75</v>
      </c>
      <c r="I123" s="31">
        <v>7.5014414</v>
      </c>
      <c r="J123" s="31"/>
      <c r="K123" s="35"/>
    </row>
    <row r="124" spans="2:11" x14ac:dyDescent="0.25">
      <c r="B124" s="8" t="s">
        <v>2653</v>
      </c>
      <c r="C124" s="57" t="s">
        <v>2654</v>
      </c>
      <c r="D124" s="54" t="s">
        <v>2655</v>
      </c>
      <c r="E124" s="6" t="s">
        <v>640</v>
      </c>
      <c r="F124" s="19">
        <v>10000000</v>
      </c>
      <c r="G124" s="24">
        <v>10216.85</v>
      </c>
      <c r="H124" s="24">
        <v>0.56000000000000005</v>
      </c>
      <c r="I124" s="31">
        <v>7.5014414</v>
      </c>
      <c r="J124" s="31"/>
      <c r="K124" s="35"/>
    </row>
    <row r="125" spans="2:11" x14ac:dyDescent="0.25">
      <c r="B125" s="8" t="s">
        <v>2656</v>
      </c>
      <c r="C125" s="57" t="s">
        <v>2657</v>
      </c>
      <c r="D125" s="54" t="s">
        <v>2658</v>
      </c>
      <c r="E125" s="6" t="s">
        <v>640</v>
      </c>
      <c r="F125" s="19">
        <v>10000000</v>
      </c>
      <c r="G125" s="24">
        <v>9973.94</v>
      </c>
      <c r="H125" s="24">
        <v>0.55000000000000004</v>
      </c>
      <c r="I125" s="31">
        <v>7.4036933999999999</v>
      </c>
      <c r="J125" s="31"/>
      <c r="K125" s="35"/>
    </row>
    <row r="126" spans="2:11" x14ac:dyDescent="0.25">
      <c r="B126" s="8" t="s">
        <v>2143</v>
      </c>
      <c r="C126" s="57" t="s">
        <v>2144</v>
      </c>
      <c r="D126" s="54" t="s">
        <v>2145</v>
      </c>
      <c r="E126" s="6" t="s">
        <v>640</v>
      </c>
      <c r="F126" s="19">
        <v>8300000</v>
      </c>
      <c r="G126" s="24">
        <v>8338.0400000000009</v>
      </c>
      <c r="H126" s="24">
        <v>0.46</v>
      </c>
      <c r="I126" s="31">
        <v>7.3771671999999997</v>
      </c>
      <c r="J126" s="31"/>
      <c r="K126" s="35"/>
    </row>
    <row r="127" spans="2:11" x14ac:dyDescent="0.25">
      <c r="B127" s="8" t="s">
        <v>2659</v>
      </c>
      <c r="C127" s="57" t="s">
        <v>2660</v>
      </c>
      <c r="D127" s="54" t="s">
        <v>2661</v>
      </c>
      <c r="E127" s="6" t="s">
        <v>640</v>
      </c>
      <c r="F127" s="19">
        <v>2500000</v>
      </c>
      <c r="G127" s="24">
        <v>2544.7600000000002</v>
      </c>
      <c r="H127" s="24">
        <v>0.14000000000000001</v>
      </c>
      <c r="I127" s="31">
        <v>7.4291226000000004</v>
      </c>
      <c r="J127" s="31"/>
      <c r="K127" s="35"/>
    </row>
    <row r="128" spans="2:11" x14ac:dyDescent="0.25">
      <c r="B128" s="8" t="s">
        <v>2662</v>
      </c>
      <c r="C128" s="57" t="s">
        <v>2663</v>
      </c>
      <c r="D128" s="54" t="s">
        <v>2664</v>
      </c>
      <c r="E128" s="6" t="s">
        <v>640</v>
      </c>
      <c r="F128" s="19">
        <v>987400</v>
      </c>
      <c r="G128" s="24">
        <v>1002.37</v>
      </c>
      <c r="H128" s="24">
        <v>0.05</v>
      </c>
      <c r="I128" s="31">
        <v>7.5523148999999998</v>
      </c>
      <c r="J128" s="31"/>
      <c r="K128" s="35"/>
    </row>
    <row r="129" spans="1:11" x14ac:dyDescent="0.25">
      <c r="B129" s="8" t="s">
        <v>2665</v>
      </c>
      <c r="C129" s="57" t="s">
        <v>2666</v>
      </c>
      <c r="D129" s="54" t="s">
        <v>2667</v>
      </c>
      <c r="E129" s="6" t="s">
        <v>640</v>
      </c>
      <c r="F129" s="19">
        <v>419300</v>
      </c>
      <c r="G129" s="24">
        <v>424.04</v>
      </c>
      <c r="H129" s="24">
        <v>0.02</v>
      </c>
      <c r="I129" s="31">
        <v>7.5454505000000003</v>
      </c>
      <c r="J129" s="31"/>
      <c r="K129" s="35"/>
    </row>
    <row r="130" spans="1:11" x14ac:dyDescent="0.25">
      <c r="C130" s="58" t="s">
        <v>39</v>
      </c>
      <c r="D130" s="54"/>
      <c r="E130" s="6"/>
      <c r="F130" s="19"/>
      <c r="G130" s="25">
        <v>92222.01</v>
      </c>
      <c r="H130" s="25">
        <v>5.05</v>
      </c>
      <c r="I130" s="31"/>
      <c r="J130" s="31"/>
      <c r="K130" s="35"/>
    </row>
    <row r="131" spans="1:11" x14ac:dyDescent="0.25">
      <c r="C131" s="57"/>
      <c r="D131" s="54"/>
      <c r="E131" s="6"/>
      <c r="F131" s="19"/>
      <c r="G131" s="24"/>
      <c r="H131" s="24"/>
      <c r="I131" s="31"/>
      <c r="J131" s="31"/>
      <c r="K131" s="35"/>
    </row>
    <row r="132" spans="1:11" x14ac:dyDescent="0.25">
      <c r="A132" s="10"/>
      <c r="B132" s="28"/>
      <c r="C132" s="58" t="s">
        <v>11</v>
      </c>
      <c r="D132" s="54"/>
      <c r="E132" s="6"/>
      <c r="F132" s="19"/>
      <c r="G132" s="24"/>
      <c r="H132" s="24"/>
      <c r="I132" s="31"/>
      <c r="J132" s="31"/>
      <c r="K132" s="35"/>
    </row>
    <row r="133" spans="1:11" x14ac:dyDescent="0.25">
      <c r="C133" s="59" t="s">
        <v>13</v>
      </c>
      <c r="D133" s="54"/>
      <c r="E133" s="6"/>
      <c r="F133" s="19"/>
      <c r="G133" s="24"/>
      <c r="H133" s="24"/>
      <c r="I133" s="31"/>
      <c r="J133" s="31"/>
      <c r="K133" s="35"/>
    </row>
    <row r="134" spans="1:11" x14ac:dyDescent="0.25">
      <c r="B134" s="8" t="s">
        <v>2668</v>
      </c>
      <c r="C134" s="57" t="s">
        <v>1157</v>
      </c>
      <c r="D134" s="54" t="s">
        <v>2669</v>
      </c>
      <c r="E134" s="6" t="s">
        <v>700</v>
      </c>
      <c r="F134" s="19">
        <v>1000</v>
      </c>
      <c r="G134" s="24">
        <v>4987.3500000000004</v>
      </c>
      <c r="H134" s="24">
        <v>0.27</v>
      </c>
      <c r="I134" s="31">
        <v>7.1257000000000001</v>
      </c>
      <c r="J134" s="31"/>
      <c r="K134" s="35" t="s">
        <v>567</v>
      </c>
    </row>
    <row r="135" spans="1:11" x14ac:dyDescent="0.25">
      <c r="C135" s="58" t="s">
        <v>39</v>
      </c>
      <c r="D135" s="54"/>
      <c r="E135" s="6"/>
      <c r="F135" s="19"/>
      <c r="G135" s="25">
        <v>4987.3500000000004</v>
      </c>
      <c r="H135" s="25">
        <v>0.27</v>
      </c>
      <c r="I135" s="31"/>
      <c r="J135" s="31"/>
      <c r="K135" s="35"/>
    </row>
    <row r="136" spans="1:11" x14ac:dyDescent="0.25">
      <c r="C136" s="57"/>
      <c r="D136" s="54"/>
      <c r="E136" s="6"/>
      <c r="F136" s="19"/>
      <c r="G136" s="24"/>
      <c r="H136" s="24"/>
      <c r="I136" s="31"/>
      <c r="J136" s="31"/>
      <c r="K136" s="35"/>
    </row>
    <row r="137" spans="1:11" x14ac:dyDescent="0.25">
      <c r="C137" s="58" t="s">
        <v>14</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15</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16</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9" t="s">
        <v>17</v>
      </c>
      <c r="D143" s="54"/>
      <c r="E143" s="6"/>
      <c r="F143" s="19"/>
      <c r="G143" s="24"/>
      <c r="H143" s="24"/>
      <c r="I143" s="31"/>
      <c r="J143" s="31"/>
      <c r="K143" s="35"/>
    </row>
    <row r="144" spans="1:11" x14ac:dyDescent="0.25">
      <c r="B144" s="8" t="s">
        <v>2670</v>
      </c>
      <c r="C144" s="57" t="s">
        <v>2671</v>
      </c>
      <c r="D144" s="54" t="s">
        <v>2672</v>
      </c>
      <c r="E144" s="6" t="s">
        <v>640</v>
      </c>
      <c r="F144" s="19">
        <v>4500000</v>
      </c>
      <c r="G144" s="24">
        <v>4068.66</v>
      </c>
      <c r="H144" s="24">
        <v>0.22</v>
      </c>
      <c r="I144" s="31">
        <v>7.1398472999999996</v>
      </c>
      <c r="J144" s="31"/>
      <c r="K144" s="35"/>
    </row>
    <row r="145" spans="1:11" x14ac:dyDescent="0.25">
      <c r="B145" s="8" t="s">
        <v>2196</v>
      </c>
      <c r="C145" s="57" t="s">
        <v>2197</v>
      </c>
      <c r="D145" s="54" t="s">
        <v>2198</v>
      </c>
      <c r="E145" s="6" t="s">
        <v>640</v>
      </c>
      <c r="F145" s="19">
        <v>1463800</v>
      </c>
      <c r="G145" s="24">
        <v>1387.87</v>
      </c>
      <c r="H145" s="24">
        <v>0.08</v>
      </c>
      <c r="I145" s="31">
        <v>7.0620650999999999</v>
      </c>
      <c r="J145" s="31"/>
      <c r="K145" s="35"/>
    </row>
    <row r="146" spans="1:11" x14ac:dyDescent="0.25">
      <c r="B146" s="8" t="s">
        <v>2199</v>
      </c>
      <c r="C146" s="57" t="s">
        <v>2200</v>
      </c>
      <c r="D146" s="54" t="s">
        <v>2201</v>
      </c>
      <c r="E146" s="6" t="s">
        <v>640</v>
      </c>
      <c r="F146" s="19">
        <v>1463800</v>
      </c>
      <c r="G146" s="24">
        <v>1340.28</v>
      </c>
      <c r="H146" s="24">
        <v>7.0000000000000007E-2</v>
      </c>
      <c r="I146" s="31">
        <v>7.1268126000000001</v>
      </c>
      <c r="J146" s="31"/>
      <c r="K146" s="35"/>
    </row>
    <row r="147" spans="1:11" x14ac:dyDescent="0.25">
      <c r="B147" s="8" t="s">
        <v>2673</v>
      </c>
      <c r="C147" s="57" t="s">
        <v>2674</v>
      </c>
      <c r="D147" s="54" t="s">
        <v>2675</v>
      </c>
      <c r="E147" s="6" t="s">
        <v>640</v>
      </c>
      <c r="F147" s="19">
        <v>1463800</v>
      </c>
      <c r="G147" s="24">
        <v>1293.74</v>
      </c>
      <c r="H147" s="24">
        <v>7.0000000000000007E-2</v>
      </c>
      <c r="I147" s="31">
        <v>7.1823207</v>
      </c>
      <c r="J147" s="31"/>
      <c r="K147" s="35"/>
    </row>
    <row r="148" spans="1:11" x14ac:dyDescent="0.25">
      <c r="B148" s="8" t="s">
        <v>2202</v>
      </c>
      <c r="C148" s="57" t="s">
        <v>2203</v>
      </c>
      <c r="D148" s="54" t="s">
        <v>2204</v>
      </c>
      <c r="E148" s="6" t="s">
        <v>640</v>
      </c>
      <c r="F148" s="19">
        <v>400000</v>
      </c>
      <c r="G148" s="24">
        <v>341.16</v>
      </c>
      <c r="H148" s="24">
        <v>0.02</v>
      </c>
      <c r="I148" s="31">
        <v>7.2256261000000004</v>
      </c>
      <c r="J148" s="31"/>
      <c r="K148" s="35"/>
    </row>
    <row r="149" spans="1:11" x14ac:dyDescent="0.25">
      <c r="B149" s="8" t="s">
        <v>2676</v>
      </c>
      <c r="C149" s="57" t="s">
        <v>2677</v>
      </c>
      <c r="D149" s="54" t="s">
        <v>2678</v>
      </c>
      <c r="E149" s="6" t="s">
        <v>640</v>
      </c>
      <c r="F149" s="19">
        <v>160000</v>
      </c>
      <c r="G149" s="24">
        <v>123.17</v>
      </c>
      <c r="H149" s="24">
        <v>0.01</v>
      </c>
      <c r="I149" s="31">
        <v>7.3324549000000001</v>
      </c>
      <c r="J149" s="31"/>
      <c r="K149" s="35"/>
    </row>
    <row r="150" spans="1:11" x14ac:dyDescent="0.25">
      <c r="C150" s="58" t="s">
        <v>39</v>
      </c>
      <c r="D150" s="54"/>
      <c r="E150" s="6"/>
      <c r="F150" s="19"/>
      <c r="G150" s="25">
        <v>8554.8799999999992</v>
      </c>
      <c r="H150" s="25">
        <v>0.47</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69286.75</v>
      </c>
      <c r="H162" s="24">
        <v>3.79</v>
      </c>
      <c r="I162" s="31"/>
      <c r="J162" s="31"/>
      <c r="K162" s="35"/>
    </row>
    <row r="163" spans="1:54" x14ac:dyDescent="0.25">
      <c r="C163" s="58" t="s">
        <v>39</v>
      </c>
      <c r="D163" s="54"/>
      <c r="E163" s="6"/>
      <c r="F163" s="19"/>
      <c r="G163" s="25">
        <v>69286.75</v>
      </c>
      <c r="H163" s="25">
        <v>3.79</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4772</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38612.120000000003</v>
      </c>
      <c r="H167" s="24">
        <v>2.09</v>
      </c>
      <c r="I167" s="31"/>
      <c r="J167" s="31"/>
      <c r="K167" s="35"/>
    </row>
    <row r="168" spans="1:54" x14ac:dyDescent="0.25">
      <c r="C168" s="58" t="s">
        <v>39</v>
      </c>
      <c r="D168" s="54"/>
      <c r="E168" s="6"/>
      <c r="F168" s="19"/>
      <c r="G168" s="25">
        <v>38612.120000000003</v>
      </c>
      <c r="H168" s="25">
        <v>2.09</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1826463.2</v>
      </c>
      <c r="H170" s="26">
        <v>100</v>
      </c>
      <c r="I170" s="32"/>
      <c r="J170" s="32"/>
      <c r="K170" s="36"/>
    </row>
    <row r="173" spans="1:54" x14ac:dyDescent="0.25">
      <c r="C173" s="1" t="s">
        <v>42</v>
      </c>
    </row>
    <row r="174" spans="1:54" x14ac:dyDescent="0.25">
      <c r="C174" s="37" t="s">
        <v>43</v>
      </c>
      <c r="D174" s="37"/>
      <c r="E174" s="37"/>
      <c r="F174" s="37"/>
      <c r="G174" s="37"/>
      <c r="H174" s="37"/>
      <c r="I174" s="37"/>
      <c r="J174" s="37"/>
      <c r="K174" s="37"/>
    </row>
    <row r="175" spans="1:54" x14ac:dyDescent="0.25">
      <c r="C175" s="2" t="s">
        <v>44</v>
      </c>
    </row>
    <row r="176" spans="1:54" x14ac:dyDescent="0.25">
      <c r="C176" s="2" t="s">
        <v>45</v>
      </c>
    </row>
    <row r="177" spans="3:11" x14ac:dyDescent="0.25">
      <c r="C177" s="2" t="s">
        <v>46</v>
      </c>
    </row>
    <row r="178" spans="3:11" x14ac:dyDescent="0.25">
      <c r="C178" s="2" t="s">
        <v>47</v>
      </c>
    </row>
    <row r="179" spans="3:11" ht="44.25" customHeight="1" x14ac:dyDescent="0.25">
      <c r="C179" s="89" t="s">
        <v>4810</v>
      </c>
      <c r="D179" s="89"/>
      <c r="E179" s="89"/>
      <c r="F179" s="89"/>
      <c r="G179" s="89"/>
      <c r="H179" s="89"/>
      <c r="I179" s="89"/>
      <c r="J179" s="89"/>
      <c r="K179" s="89"/>
    </row>
    <row r="181" spans="3:11" x14ac:dyDescent="0.25">
      <c r="C181" s="85" t="s">
        <v>4843</v>
      </c>
      <c r="E181" s="85" t="s">
        <v>4844</v>
      </c>
      <c r="F181" s="86"/>
    </row>
    <row r="182" spans="3:11" x14ac:dyDescent="0.25">
      <c r="E182" s="2" t="s">
        <v>4884</v>
      </c>
    </row>
  </sheetData>
  <mergeCells count="1">
    <mergeCell ref="C179:K179"/>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2679</v>
      </c>
      <c r="J2" s="38" t="s">
        <v>4586</v>
      </c>
    </row>
    <row r="3" spans="1:54" ht="16.5" x14ac:dyDescent="0.3">
      <c r="C3" s="1" t="s">
        <v>26</v>
      </c>
      <c r="D3" s="21" t="s">
        <v>2680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115</v>
      </c>
      <c r="C10" s="57" t="s">
        <v>116</v>
      </c>
      <c r="D10" s="54" t="s">
        <v>117</v>
      </c>
      <c r="E10" s="6" t="s">
        <v>118</v>
      </c>
      <c r="F10" s="19">
        <v>25158</v>
      </c>
      <c r="G10" s="24">
        <v>1264.08</v>
      </c>
      <c r="H10" s="24">
        <v>8.25</v>
      </c>
      <c r="I10" s="31"/>
      <c r="J10" s="31"/>
      <c r="K10" s="35"/>
    </row>
    <row r="11" spans="1:54" x14ac:dyDescent="0.25">
      <c r="B11" s="8" t="s">
        <v>516</v>
      </c>
      <c r="C11" s="57" t="s">
        <v>517</v>
      </c>
      <c r="D11" s="54" t="s">
        <v>518</v>
      </c>
      <c r="E11" s="6" t="s">
        <v>118</v>
      </c>
      <c r="F11" s="19">
        <v>5521</v>
      </c>
      <c r="G11" s="24">
        <v>1263.99</v>
      </c>
      <c r="H11" s="24">
        <v>8.25</v>
      </c>
      <c r="I11" s="31"/>
      <c r="J11" s="31"/>
      <c r="K11" s="35"/>
    </row>
    <row r="12" spans="1:54" x14ac:dyDescent="0.25">
      <c r="B12" s="8" t="s">
        <v>971</v>
      </c>
      <c r="C12" s="57" t="s">
        <v>972</v>
      </c>
      <c r="D12" s="54" t="s">
        <v>973</v>
      </c>
      <c r="E12" s="6" t="s">
        <v>129</v>
      </c>
      <c r="F12" s="19">
        <v>23363</v>
      </c>
      <c r="G12" s="24">
        <v>1205.44</v>
      </c>
      <c r="H12" s="24">
        <v>7.87</v>
      </c>
      <c r="I12" s="31"/>
      <c r="J12" s="31"/>
      <c r="K12" s="35"/>
    </row>
    <row r="13" spans="1:54" x14ac:dyDescent="0.25">
      <c r="B13" s="8" t="s">
        <v>90</v>
      </c>
      <c r="C13" s="57" t="s">
        <v>91</v>
      </c>
      <c r="D13" s="54" t="s">
        <v>92</v>
      </c>
      <c r="E13" s="6" t="s">
        <v>93</v>
      </c>
      <c r="F13" s="19">
        <v>42890</v>
      </c>
      <c r="G13" s="24">
        <v>1148.6600000000001</v>
      </c>
      <c r="H13" s="24">
        <v>7.5</v>
      </c>
      <c r="I13" s="31"/>
      <c r="J13" s="31"/>
      <c r="K13" s="35"/>
    </row>
    <row r="14" spans="1:54" x14ac:dyDescent="0.25">
      <c r="B14" s="8" t="s">
        <v>156</v>
      </c>
      <c r="C14" s="57" t="s">
        <v>157</v>
      </c>
      <c r="D14" s="54" t="s">
        <v>158</v>
      </c>
      <c r="E14" s="6" t="s">
        <v>129</v>
      </c>
      <c r="F14" s="19">
        <v>110712</v>
      </c>
      <c r="G14" s="24">
        <v>1123.67</v>
      </c>
      <c r="H14" s="24">
        <v>7.34</v>
      </c>
      <c r="I14" s="31"/>
      <c r="J14" s="31"/>
      <c r="K14" s="35"/>
    </row>
    <row r="15" spans="1:54" x14ac:dyDescent="0.25">
      <c r="B15" s="8" t="s">
        <v>50</v>
      </c>
      <c r="C15" s="57" t="s">
        <v>51</v>
      </c>
      <c r="D15" s="54" t="s">
        <v>52</v>
      </c>
      <c r="E15" s="6" t="s">
        <v>53</v>
      </c>
      <c r="F15" s="19">
        <v>31869</v>
      </c>
      <c r="G15" s="24">
        <v>1052.3900000000001</v>
      </c>
      <c r="H15" s="24">
        <v>6.87</v>
      </c>
      <c r="I15" s="31"/>
      <c r="J15" s="31"/>
      <c r="K15" s="35"/>
    </row>
    <row r="16" spans="1:54" x14ac:dyDescent="0.25">
      <c r="B16" s="8" t="s">
        <v>542</v>
      </c>
      <c r="C16" s="57" t="s">
        <v>543</v>
      </c>
      <c r="D16" s="54" t="s">
        <v>544</v>
      </c>
      <c r="E16" s="6" t="s">
        <v>294</v>
      </c>
      <c r="F16" s="19">
        <v>284322</v>
      </c>
      <c r="G16" s="24">
        <v>725.45</v>
      </c>
      <c r="H16" s="24">
        <v>4.74</v>
      </c>
      <c r="I16" s="31"/>
      <c r="J16" s="31"/>
      <c r="K16" s="35"/>
    </row>
    <row r="17" spans="2:11" x14ac:dyDescent="0.25">
      <c r="B17" s="8" t="s">
        <v>233</v>
      </c>
      <c r="C17" s="57" t="s">
        <v>234</v>
      </c>
      <c r="D17" s="54" t="s">
        <v>235</v>
      </c>
      <c r="E17" s="6" t="s">
        <v>129</v>
      </c>
      <c r="F17" s="19">
        <v>66847</v>
      </c>
      <c r="G17" s="24">
        <v>702.96</v>
      </c>
      <c r="H17" s="24">
        <v>4.59</v>
      </c>
      <c r="I17" s="31"/>
      <c r="J17" s="31"/>
      <c r="K17" s="35"/>
    </row>
    <row r="18" spans="2:11" x14ac:dyDescent="0.25">
      <c r="B18" s="8" t="s">
        <v>229</v>
      </c>
      <c r="C18" s="57" t="s">
        <v>230</v>
      </c>
      <c r="D18" s="54" t="s">
        <v>231</v>
      </c>
      <c r="E18" s="6" t="s">
        <v>232</v>
      </c>
      <c r="F18" s="19">
        <v>40925</v>
      </c>
      <c r="G18" s="24">
        <v>359.63</v>
      </c>
      <c r="H18" s="24">
        <v>2.35</v>
      </c>
      <c r="I18" s="31"/>
      <c r="J18" s="31"/>
      <c r="K18" s="35"/>
    </row>
    <row r="19" spans="2:11" x14ac:dyDescent="0.25">
      <c r="B19" s="8" t="s">
        <v>197</v>
      </c>
      <c r="C19" s="57" t="s">
        <v>198</v>
      </c>
      <c r="D19" s="54" t="s">
        <v>199</v>
      </c>
      <c r="E19" s="6" t="s">
        <v>93</v>
      </c>
      <c r="F19" s="19">
        <v>50614</v>
      </c>
      <c r="G19" s="24">
        <v>228.57</v>
      </c>
      <c r="H19" s="24">
        <v>1.49</v>
      </c>
      <c r="I19" s="31"/>
      <c r="J19" s="31"/>
      <c r="K19" s="35"/>
    </row>
    <row r="20" spans="2:11" x14ac:dyDescent="0.25">
      <c r="B20" s="8" t="s">
        <v>412</v>
      </c>
      <c r="C20" s="57" t="s">
        <v>413</v>
      </c>
      <c r="D20" s="54" t="s">
        <v>414</v>
      </c>
      <c r="E20" s="6" t="s">
        <v>83</v>
      </c>
      <c r="F20" s="19">
        <v>32051</v>
      </c>
      <c r="G20" s="24">
        <v>190.88</v>
      </c>
      <c r="H20" s="24">
        <v>1.25</v>
      </c>
      <c r="I20" s="31"/>
      <c r="J20" s="31"/>
      <c r="K20" s="35"/>
    </row>
    <row r="21" spans="2:11" x14ac:dyDescent="0.25">
      <c r="B21" s="8" t="s">
        <v>961</v>
      </c>
      <c r="C21" s="57" t="s">
        <v>962</v>
      </c>
      <c r="D21" s="54" t="s">
        <v>963</v>
      </c>
      <c r="E21" s="6" t="s">
        <v>964</v>
      </c>
      <c r="F21" s="19">
        <v>7916</v>
      </c>
      <c r="G21" s="24">
        <v>189.04</v>
      </c>
      <c r="H21" s="24">
        <v>1.23</v>
      </c>
      <c r="I21" s="31"/>
      <c r="J21" s="31"/>
      <c r="K21" s="35"/>
    </row>
    <row r="22" spans="2:11" x14ac:dyDescent="0.25">
      <c r="B22" s="8" t="s">
        <v>278</v>
      </c>
      <c r="C22" s="57" t="s">
        <v>279</v>
      </c>
      <c r="D22" s="54" t="s">
        <v>280</v>
      </c>
      <c r="E22" s="6" t="s">
        <v>281</v>
      </c>
      <c r="F22" s="19">
        <v>26998</v>
      </c>
      <c r="G22" s="24">
        <v>175.81</v>
      </c>
      <c r="H22" s="24">
        <v>1.1499999999999999</v>
      </c>
      <c r="I22" s="31"/>
      <c r="J22" s="31"/>
      <c r="K22" s="35"/>
    </row>
    <row r="23" spans="2:11" x14ac:dyDescent="0.25">
      <c r="B23" s="8" t="s">
        <v>876</v>
      </c>
      <c r="C23" s="57" t="s">
        <v>705</v>
      </c>
      <c r="D23" s="54" t="s">
        <v>877</v>
      </c>
      <c r="E23" s="6" t="s">
        <v>64</v>
      </c>
      <c r="F23" s="19">
        <v>12604</v>
      </c>
      <c r="G23" s="24">
        <v>173.26</v>
      </c>
      <c r="H23" s="24">
        <v>1.1299999999999999</v>
      </c>
      <c r="I23" s="31"/>
      <c r="J23" s="31"/>
      <c r="K23" s="35"/>
    </row>
    <row r="24" spans="2:11" x14ac:dyDescent="0.25">
      <c r="B24" s="8" t="s">
        <v>524</v>
      </c>
      <c r="C24" s="57" t="s">
        <v>525</v>
      </c>
      <c r="D24" s="54" t="s">
        <v>526</v>
      </c>
      <c r="E24" s="6" t="s">
        <v>60</v>
      </c>
      <c r="F24" s="19">
        <v>2380</v>
      </c>
      <c r="G24" s="24">
        <v>170.42</v>
      </c>
      <c r="H24" s="24">
        <v>1.1100000000000001</v>
      </c>
      <c r="I24" s="31"/>
      <c r="J24" s="31"/>
      <c r="K24" s="35"/>
    </row>
    <row r="25" spans="2:11" x14ac:dyDescent="0.25">
      <c r="B25" s="8" t="s">
        <v>126</v>
      </c>
      <c r="C25" s="57" t="s">
        <v>127</v>
      </c>
      <c r="D25" s="54" t="s">
        <v>128</v>
      </c>
      <c r="E25" s="6" t="s">
        <v>129</v>
      </c>
      <c r="F25" s="19">
        <v>4731</v>
      </c>
      <c r="G25" s="24">
        <v>169.54</v>
      </c>
      <c r="H25" s="24">
        <v>1.1100000000000001</v>
      </c>
      <c r="I25" s="31"/>
      <c r="J25" s="31"/>
      <c r="K25" s="35"/>
    </row>
    <row r="26" spans="2:11" x14ac:dyDescent="0.25">
      <c r="B26" s="8" t="s">
        <v>80</v>
      </c>
      <c r="C26" s="57" t="s">
        <v>81</v>
      </c>
      <c r="D26" s="54" t="s">
        <v>82</v>
      </c>
      <c r="E26" s="6" t="s">
        <v>83</v>
      </c>
      <c r="F26" s="19">
        <v>11622</v>
      </c>
      <c r="G26" s="24">
        <v>168.94</v>
      </c>
      <c r="H26" s="24">
        <v>1.1000000000000001</v>
      </c>
      <c r="I26" s="31"/>
      <c r="J26" s="31"/>
      <c r="K26" s="35"/>
    </row>
    <row r="27" spans="2:11" x14ac:dyDescent="0.25">
      <c r="B27" s="8" t="s">
        <v>166</v>
      </c>
      <c r="C27" s="57" t="s">
        <v>167</v>
      </c>
      <c r="D27" s="54" t="s">
        <v>168</v>
      </c>
      <c r="E27" s="6" t="s">
        <v>114</v>
      </c>
      <c r="F27" s="19">
        <v>4897</v>
      </c>
      <c r="G27" s="24">
        <v>164.64</v>
      </c>
      <c r="H27" s="24">
        <v>1.07</v>
      </c>
      <c r="I27" s="31"/>
      <c r="J27" s="31"/>
      <c r="K27" s="35"/>
    </row>
    <row r="28" spans="2:11" x14ac:dyDescent="0.25">
      <c r="B28" s="8" t="s">
        <v>980</v>
      </c>
      <c r="C28" s="57" t="s">
        <v>981</v>
      </c>
      <c r="D28" s="54" t="s">
        <v>982</v>
      </c>
      <c r="E28" s="6" t="s">
        <v>228</v>
      </c>
      <c r="F28" s="19">
        <v>3212</v>
      </c>
      <c r="G28" s="24">
        <v>163.75</v>
      </c>
      <c r="H28" s="24">
        <v>1.07</v>
      </c>
      <c r="I28" s="31"/>
      <c r="J28" s="31"/>
      <c r="K28" s="35"/>
    </row>
    <row r="29" spans="2:11" x14ac:dyDescent="0.25">
      <c r="B29" s="8" t="s">
        <v>111</v>
      </c>
      <c r="C29" s="57" t="s">
        <v>112</v>
      </c>
      <c r="D29" s="54" t="s">
        <v>113</v>
      </c>
      <c r="E29" s="6" t="s">
        <v>114</v>
      </c>
      <c r="F29" s="19">
        <v>5359</v>
      </c>
      <c r="G29" s="24">
        <v>163.32</v>
      </c>
      <c r="H29" s="24">
        <v>1.07</v>
      </c>
      <c r="I29" s="31"/>
      <c r="J29" s="31"/>
      <c r="K29" s="35"/>
    </row>
    <row r="30" spans="2:11" x14ac:dyDescent="0.25">
      <c r="B30" s="8" t="s">
        <v>983</v>
      </c>
      <c r="C30" s="57" t="s">
        <v>984</v>
      </c>
      <c r="D30" s="54" t="s">
        <v>985</v>
      </c>
      <c r="E30" s="6" t="s">
        <v>503</v>
      </c>
      <c r="F30" s="19">
        <v>18963</v>
      </c>
      <c r="G30" s="24">
        <v>163.25</v>
      </c>
      <c r="H30" s="24">
        <v>1.07</v>
      </c>
      <c r="I30" s="31"/>
      <c r="J30" s="31"/>
      <c r="K30" s="35"/>
    </row>
    <row r="31" spans="2:11" x14ac:dyDescent="0.25">
      <c r="B31" s="8" t="s">
        <v>769</v>
      </c>
      <c r="C31" s="57" t="s">
        <v>770</v>
      </c>
      <c r="D31" s="54" t="s">
        <v>771</v>
      </c>
      <c r="E31" s="6" t="s">
        <v>83</v>
      </c>
      <c r="F31" s="19">
        <v>5592</v>
      </c>
      <c r="G31" s="24">
        <v>162.72999999999999</v>
      </c>
      <c r="H31" s="24">
        <v>1.06</v>
      </c>
      <c r="I31" s="31"/>
      <c r="J31" s="31"/>
      <c r="K31" s="35"/>
    </row>
    <row r="32" spans="2:11" x14ac:dyDescent="0.25">
      <c r="B32" s="8" t="s">
        <v>986</v>
      </c>
      <c r="C32" s="57" t="s">
        <v>987</v>
      </c>
      <c r="D32" s="54" t="s">
        <v>988</v>
      </c>
      <c r="E32" s="6" t="s">
        <v>83</v>
      </c>
      <c r="F32" s="19">
        <v>4526</v>
      </c>
      <c r="G32" s="24">
        <v>162.04</v>
      </c>
      <c r="H32" s="24">
        <v>1.06</v>
      </c>
      <c r="I32" s="31"/>
      <c r="J32" s="31"/>
      <c r="K32" s="35"/>
    </row>
    <row r="33" spans="2:11" x14ac:dyDescent="0.25">
      <c r="B33" s="8" t="s">
        <v>958</v>
      </c>
      <c r="C33" s="57" t="s">
        <v>959</v>
      </c>
      <c r="D33" s="54" t="s">
        <v>960</v>
      </c>
      <c r="E33" s="6" t="s">
        <v>60</v>
      </c>
      <c r="F33" s="19">
        <v>10597</v>
      </c>
      <c r="G33" s="24">
        <v>161.91999999999999</v>
      </c>
      <c r="H33" s="24">
        <v>1.06</v>
      </c>
      <c r="I33" s="31"/>
      <c r="J33" s="31"/>
      <c r="K33" s="35"/>
    </row>
    <row r="34" spans="2:11" x14ac:dyDescent="0.25">
      <c r="B34" s="8" t="s">
        <v>977</v>
      </c>
      <c r="C34" s="57" t="s">
        <v>978</v>
      </c>
      <c r="D34" s="54" t="s">
        <v>979</v>
      </c>
      <c r="E34" s="6" t="s">
        <v>281</v>
      </c>
      <c r="F34" s="19">
        <v>12319</v>
      </c>
      <c r="G34" s="24">
        <v>161</v>
      </c>
      <c r="H34" s="24">
        <v>1.05</v>
      </c>
      <c r="I34" s="31"/>
      <c r="J34" s="31"/>
      <c r="K34" s="35"/>
    </row>
    <row r="35" spans="2:11" x14ac:dyDescent="0.25">
      <c r="B35" s="8" t="s">
        <v>974</v>
      </c>
      <c r="C35" s="57" t="s">
        <v>975</v>
      </c>
      <c r="D35" s="54" t="s">
        <v>976</v>
      </c>
      <c r="E35" s="6" t="s">
        <v>562</v>
      </c>
      <c r="F35" s="19">
        <v>21658</v>
      </c>
      <c r="G35" s="24">
        <v>160.11000000000001</v>
      </c>
      <c r="H35" s="24">
        <v>1.05</v>
      </c>
      <c r="I35" s="31"/>
      <c r="J35" s="31"/>
      <c r="K35" s="35"/>
    </row>
    <row r="36" spans="2:11" x14ac:dyDescent="0.25">
      <c r="B36" s="8" t="s">
        <v>790</v>
      </c>
      <c r="C36" s="57" t="s">
        <v>791</v>
      </c>
      <c r="D36" s="54" t="s">
        <v>792</v>
      </c>
      <c r="E36" s="6" t="s">
        <v>83</v>
      </c>
      <c r="F36" s="19">
        <v>3405</v>
      </c>
      <c r="G36" s="24">
        <v>159.75</v>
      </c>
      <c r="H36" s="24">
        <v>1.04</v>
      </c>
      <c r="I36" s="31"/>
      <c r="J36" s="31"/>
      <c r="K36" s="35"/>
    </row>
    <row r="37" spans="2:11" x14ac:dyDescent="0.25">
      <c r="B37" s="8" t="s">
        <v>94</v>
      </c>
      <c r="C37" s="57" t="s">
        <v>95</v>
      </c>
      <c r="D37" s="54" t="s">
        <v>96</v>
      </c>
      <c r="E37" s="6" t="s">
        <v>83</v>
      </c>
      <c r="F37" s="19">
        <v>1598</v>
      </c>
      <c r="G37" s="24">
        <v>156.43</v>
      </c>
      <c r="H37" s="24">
        <v>1.02</v>
      </c>
      <c r="I37" s="31"/>
      <c r="J37" s="31"/>
      <c r="K37" s="35"/>
    </row>
    <row r="38" spans="2:11" x14ac:dyDescent="0.25">
      <c r="B38" s="8" t="s">
        <v>965</v>
      </c>
      <c r="C38" s="57" t="s">
        <v>966</v>
      </c>
      <c r="D38" s="54" t="s">
        <v>967</v>
      </c>
      <c r="E38" s="6" t="s">
        <v>191</v>
      </c>
      <c r="F38" s="19">
        <v>19932</v>
      </c>
      <c r="G38" s="24">
        <v>156.43</v>
      </c>
      <c r="H38" s="24">
        <v>1.02</v>
      </c>
      <c r="I38" s="31"/>
      <c r="J38" s="31"/>
      <c r="K38" s="35"/>
    </row>
    <row r="39" spans="2:11" x14ac:dyDescent="0.25">
      <c r="B39" s="8" t="s">
        <v>65</v>
      </c>
      <c r="C39" s="57" t="s">
        <v>66</v>
      </c>
      <c r="D39" s="54" t="s">
        <v>67</v>
      </c>
      <c r="E39" s="6" t="s">
        <v>64</v>
      </c>
      <c r="F39" s="19">
        <v>15727</v>
      </c>
      <c r="G39" s="24">
        <v>155.30000000000001</v>
      </c>
      <c r="H39" s="24">
        <v>1.01</v>
      </c>
      <c r="I39" s="31"/>
      <c r="J39" s="31"/>
      <c r="K39" s="35"/>
    </row>
    <row r="40" spans="2:11" x14ac:dyDescent="0.25">
      <c r="B40" s="8" t="s">
        <v>68</v>
      </c>
      <c r="C40" s="57" t="s">
        <v>69</v>
      </c>
      <c r="D40" s="54" t="s">
        <v>70</v>
      </c>
      <c r="E40" s="6" t="s">
        <v>71</v>
      </c>
      <c r="F40" s="19">
        <v>6267</v>
      </c>
      <c r="G40" s="24">
        <v>155.13999999999999</v>
      </c>
      <c r="H40" s="24">
        <v>1.01</v>
      </c>
      <c r="I40" s="31"/>
      <c r="J40" s="31"/>
      <c r="K40" s="35"/>
    </row>
    <row r="41" spans="2:11" x14ac:dyDescent="0.25">
      <c r="B41" s="8" t="s">
        <v>394</v>
      </c>
      <c r="C41" s="57" t="s">
        <v>395</v>
      </c>
      <c r="D41" s="54" t="s">
        <v>396</v>
      </c>
      <c r="E41" s="6" t="s">
        <v>206</v>
      </c>
      <c r="F41" s="19">
        <v>42065</v>
      </c>
      <c r="G41" s="24">
        <v>153.41</v>
      </c>
      <c r="H41" s="24">
        <v>1</v>
      </c>
      <c r="I41" s="31"/>
      <c r="J41" s="31"/>
      <c r="K41" s="35"/>
    </row>
    <row r="42" spans="2:11" x14ac:dyDescent="0.25">
      <c r="B42" s="8" t="s">
        <v>203</v>
      </c>
      <c r="C42" s="57" t="s">
        <v>204</v>
      </c>
      <c r="D42" s="54" t="s">
        <v>205</v>
      </c>
      <c r="E42" s="6" t="s">
        <v>206</v>
      </c>
      <c r="F42" s="19">
        <v>5833</v>
      </c>
      <c r="G42" s="24">
        <v>148.76</v>
      </c>
      <c r="H42" s="24">
        <v>0.97</v>
      </c>
      <c r="I42" s="31"/>
      <c r="J42" s="31"/>
      <c r="K42" s="35"/>
    </row>
    <row r="43" spans="2:11" x14ac:dyDescent="0.25">
      <c r="B43" s="8" t="s">
        <v>84</v>
      </c>
      <c r="C43" s="57" t="s">
        <v>85</v>
      </c>
      <c r="D43" s="54" t="s">
        <v>86</v>
      </c>
      <c r="E43" s="6" t="s">
        <v>64</v>
      </c>
      <c r="F43" s="19">
        <v>25815</v>
      </c>
      <c r="G43" s="24">
        <v>147.88</v>
      </c>
      <c r="H43" s="24">
        <v>0.97</v>
      </c>
      <c r="I43" s="31"/>
      <c r="J43" s="31"/>
      <c r="K43" s="35"/>
    </row>
    <row r="44" spans="2:11" x14ac:dyDescent="0.25">
      <c r="B44" s="8" t="s">
        <v>72</v>
      </c>
      <c r="C44" s="57" t="s">
        <v>73</v>
      </c>
      <c r="D44" s="54" t="s">
        <v>74</v>
      </c>
      <c r="E44" s="6" t="s">
        <v>75</v>
      </c>
      <c r="F44" s="19">
        <v>1780</v>
      </c>
      <c r="G44" s="24">
        <v>147.65</v>
      </c>
      <c r="H44" s="24">
        <v>0.96</v>
      </c>
      <c r="I44" s="31"/>
      <c r="J44" s="31"/>
      <c r="K44" s="35"/>
    </row>
    <row r="45" spans="2:11" x14ac:dyDescent="0.25">
      <c r="B45" s="8" t="s">
        <v>333</v>
      </c>
      <c r="C45" s="57" t="s">
        <v>334</v>
      </c>
      <c r="D45" s="54" t="s">
        <v>335</v>
      </c>
      <c r="E45" s="6" t="s">
        <v>53</v>
      </c>
      <c r="F45" s="19">
        <v>12383</v>
      </c>
      <c r="G45" s="24">
        <v>147.1</v>
      </c>
      <c r="H45" s="24">
        <v>0.96</v>
      </c>
      <c r="I45" s="31"/>
      <c r="J45" s="31"/>
      <c r="K45" s="35"/>
    </row>
    <row r="46" spans="2:11" x14ac:dyDescent="0.25">
      <c r="B46" s="8" t="s">
        <v>415</v>
      </c>
      <c r="C46" s="57" t="s">
        <v>416</v>
      </c>
      <c r="D46" s="54" t="s">
        <v>417</v>
      </c>
      <c r="E46" s="6" t="s">
        <v>191</v>
      </c>
      <c r="F46" s="19">
        <v>130619</v>
      </c>
      <c r="G46" s="24">
        <v>146.29</v>
      </c>
      <c r="H46" s="24">
        <v>0.96</v>
      </c>
      <c r="I46" s="31"/>
      <c r="J46" s="31"/>
      <c r="K46" s="35"/>
    </row>
    <row r="47" spans="2:11" x14ac:dyDescent="0.25">
      <c r="B47" s="8" t="s">
        <v>57</v>
      </c>
      <c r="C47" s="57" t="s">
        <v>58</v>
      </c>
      <c r="D47" s="54" t="s">
        <v>59</v>
      </c>
      <c r="E47" s="6" t="s">
        <v>60</v>
      </c>
      <c r="F47" s="19">
        <v>5172</v>
      </c>
      <c r="G47" s="24">
        <v>145.94999999999999</v>
      </c>
      <c r="H47" s="24">
        <v>0.95</v>
      </c>
      <c r="I47" s="31"/>
      <c r="J47" s="31"/>
      <c r="K47" s="35"/>
    </row>
    <row r="48" spans="2:11" x14ac:dyDescent="0.25">
      <c r="B48" s="8" t="s">
        <v>968</v>
      </c>
      <c r="C48" s="57" t="s">
        <v>969</v>
      </c>
      <c r="D48" s="54" t="s">
        <v>970</v>
      </c>
      <c r="E48" s="6" t="s">
        <v>75</v>
      </c>
      <c r="F48" s="19">
        <v>8354</v>
      </c>
      <c r="G48" s="24">
        <v>144.91</v>
      </c>
      <c r="H48" s="24">
        <v>0.95</v>
      </c>
      <c r="I48" s="31"/>
      <c r="J48" s="31"/>
      <c r="K48" s="35"/>
    </row>
    <row r="49" spans="2:11" x14ac:dyDescent="0.25">
      <c r="B49" s="8" t="s">
        <v>397</v>
      </c>
      <c r="C49" s="57" t="s">
        <v>398</v>
      </c>
      <c r="D49" s="54" t="s">
        <v>399</v>
      </c>
      <c r="E49" s="6" t="s">
        <v>294</v>
      </c>
      <c r="F49" s="19">
        <v>76475</v>
      </c>
      <c r="G49" s="24">
        <v>144.65</v>
      </c>
      <c r="H49" s="24">
        <v>0.94</v>
      </c>
      <c r="I49" s="31"/>
      <c r="J49" s="31"/>
      <c r="K49" s="35"/>
    </row>
    <row r="50" spans="2:11" x14ac:dyDescent="0.25">
      <c r="B50" s="8" t="s">
        <v>548</v>
      </c>
      <c r="C50" s="57" t="s">
        <v>549</v>
      </c>
      <c r="D50" s="54" t="s">
        <v>550</v>
      </c>
      <c r="E50" s="6" t="s">
        <v>551</v>
      </c>
      <c r="F50" s="19">
        <v>62486</v>
      </c>
      <c r="G50" s="24">
        <v>144.34</v>
      </c>
      <c r="H50" s="24">
        <v>0.94</v>
      </c>
      <c r="I50" s="31"/>
      <c r="J50" s="31"/>
      <c r="K50" s="35"/>
    </row>
    <row r="51" spans="2:11" x14ac:dyDescent="0.25">
      <c r="B51" s="8" t="s">
        <v>119</v>
      </c>
      <c r="C51" s="57" t="s">
        <v>120</v>
      </c>
      <c r="D51" s="54" t="s">
        <v>121</v>
      </c>
      <c r="E51" s="6" t="s">
        <v>64</v>
      </c>
      <c r="F51" s="19">
        <v>7790</v>
      </c>
      <c r="G51" s="24">
        <v>143.85</v>
      </c>
      <c r="H51" s="24">
        <v>0.94</v>
      </c>
      <c r="I51" s="31"/>
      <c r="J51" s="31"/>
      <c r="K51" s="35"/>
    </row>
    <row r="52" spans="2:11" x14ac:dyDescent="0.25">
      <c r="B52" s="8" t="s">
        <v>61</v>
      </c>
      <c r="C52" s="57" t="s">
        <v>62</v>
      </c>
      <c r="D52" s="54" t="s">
        <v>63</v>
      </c>
      <c r="E52" s="6" t="s">
        <v>64</v>
      </c>
      <c r="F52" s="19">
        <v>15387</v>
      </c>
      <c r="G52" s="24">
        <v>143.81</v>
      </c>
      <c r="H52" s="24">
        <v>0.94</v>
      </c>
      <c r="I52" s="31"/>
      <c r="J52" s="31"/>
      <c r="K52" s="35"/>
    </row>
    <row r="53" spans="2:11" x14ac:dyDescent="0.25">
      <c r="B53" s="8" t="s">
        <v>427</v>
      </c>
      <c r="C53" s="57" t="s">
        <v>428</v>
      </c>
      <c r="D53" s="54" t="s">
        <v>429</v>
      </c>
      <c r="E53" s="6" t="s">
        <v>53</v>
      </c>
      <c r="F53" s="19">
        <v>36953</v>
      </c>
      <c r="G53" s="24">
        <v>143.80000000000001</v>
      </c>
      <c r="H53" s="24">
        <v>0.94</v>
      </c>
      <c r="I53" s="31"/>
      <c r="J53" s="31"/>
      <c r="K53" s="35"/>
    </row>
    <row r="54" spans="2:11" x14ac:dyDescent="0.25">
      <c r="B54" s="8" t="s">
        <v>104</v>
      </c>
      <c r="C54" s="57" t="s">
        <v>105</v>
      </c>
      <c r="D54" s="54" t="s">
        <v>106</v>
      </c>
      <c r="E54" s="6" t="s">
        <v>64</v>
      </c>
      <c r="F54" s="19">
        <v>8442</v>
      </c>
      <c r="G54" s="24">
        <v>143.63</v>
      </c>
      <c r="H54" s="24">
        <v>0.94</v>
      </c>
      <c r="I54" s="31"/>
      <c r="J54" s="31"/>
      <c r="K54" s="35"/>
    </row>
    <row r="55" spans="2:11" x14ac:dyDescent="0.25">
      <c r="B55" s="8" t="s">
        <v>134</v>
      </c>
      <c r="C55" s="57" t="s">
        <v>135</v>
      </c>
      <c r="D55" s="54" t="s">
        <v>136</v>
      </c>
      <c r="E55" s="6" t="s">
        <v>137</v>
      </c>
      <c r="F55" s="19">
        <v>33779</v>
      </c>
      <c r="G55" s="24">
        <v>142.19</v>
      </c>
      <c r="H55" s="24">
        <v>0.93</v>
      </c>
      <c r="I55" s="31"/>
      <c r="J55" s="31"/>
      <c r="K55" s="35"/>
    </row>
    <row r="56" spans="2:11" x14ac:dyDescent="0.25">
      <c r="B56" s="8" t="s">
        <v>390</v>
      </c>
      <c r="C56" s="57" t="s">
        <v>391</v>
      </c>
      <c r="D56" s="54" t="s">
        <v>392</v>
      </c>
      <c r="E56" s="6" t="s">
        <v>393</v>
      </c>
      <c r="F56" s="19">
        <v>88498</v>
      </c>
      <c r="G56" s="24">
        <v>141.86000000000001</v>
      </c>
      <c r="H56" s="24">
        <v>0.93</v>
      </c>
      <c r="I56" s="31"/>
      <c r="J56" s="31"/>
      <c r="K56" s="35"/>
    </row>
    <row r="57" spans="2:11" x14ac:dyDescent="0.25">
      <c r="B57" s="8" t="s">
        <v>163</v>
      </c>
      <c r="C57" s="57" t="s">
        <v>164</v>
      </c>
      <c r="D57" s="54" t="s">
        <v>165</v>
      </c>
      <c r="E57" s="6" t="s">
        <v>53</v>
      </c>
      <c r="F57" s="19">
        <v>12325</v>
      </c>
      <c r="G57" s="24">
        <v>139.38</v>
      </c>
      <c r="H57" s="24">
        <v>0.91</v>
      </c>
      <c r="I57" s="31"/>
      <c r="J57" s="31"/>
      <c r="K57" s="35"/>
    </row>
    <row r="58" spans="2:11" x14ac:dyDescent="0.25">
      <c r="B58" s="8" t="s">
        <v>54</v>
      </c>
      <c r="C58" s="57" t="s">
        <v>55</v>
      </c>
      <c r="D58" s="54" t="s">
        <v>56</v>
      </c>
      <c r="E58" s="6" t="s">
        <v>53</v>
      </c>
      <c r="F58" s="19">
        <v>9638</v>
      </c>
      <c r="G58" s="24">
        <v>128.72</v>
      </c>
      <c r="H58" s="24">
        <v>0.84</v>
      </c>
      <c r="I58" s="31"/>
      <c r="J58" s="31"/>
      <c r="K58" s="35"/>
    </row>
    <row r="59" spans="2:11" x14ac:dyDescent="0.25">
      <c r="B59" s="8" t="s">
        <v>989</v>
      </c>
      <c r="C59" s="57" t="s">
        <v>990</v>
      </c>
      <c r="D59" s="54" t="s">
        <v>991</v>
      </c>
      <c r="E59" s="6" t="s">
        <v>433</v>
      </c>
      <c r="F59" s="19">
        <v>18635</v>
      </c>
      <c r="G59" s="24">
        <v>128.12</v>
      </c>
      <c r="H59" s="24">
        <v>0.84</v>
      </c>
      <c r="I59" s="31"/>
      <c r="J59" s="31"/>
      <c r="K59" s="35"/>
    </row>
    <row r="60" spans="2:11" x14ac:dyDescent="0.25">
      <c r="C60" s="58" t="s">
        <v>39</v>
      </c>
      <c r="D60" s="54"/>
      <c r="E60" s="6"/>
      <c r="F60" s="19"/>
      <c r="G60" s="25">
        <v>15284.84</v>
      </c>
      <c r="H60" s="25">
        <v>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38.93</v>
      </c>
      <c r="H100" s="24">
        <v>0.25</v>
      </c>
      <c r="I100" s="31"/>
      <c r="J100" s="31"/>
      <c r="K100" s="35"/>
    </row>
    <row r="101" spans="1:54" x14ac:dyDescent="0.25">
      <c r="C101" s="58" t="s">
        <v>39</v>
      </c>
      <c r="D101" s="54"/>
      <c r="E101" s="6"/>
      <c r="F101" s="19"/>
      <c r="G101" s="25">
        <v>38.93</v>
      </c>
      <c r="H101" s="25">
        <v>0.25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4772</v>
      </c>
      <c r="D104" s="54"/>
      <c r="E104" s="6"/>
      <c r="F104" s="19"/>
      <c r="G104" s="24">
        <v>10</v>
      </c>
      <c r="H104" s="24">
        <v>7.0000000000000007E-2</v>
      </c>
      <c r="I104" s="31"/>
      <c r="J104" s="31"/>
      <c r="K104" s="35"/>
      <c r="L104" s="3"/>
      <c r="AI104" s="3"/>
      <c r="AV104" s="3"/>
      <c r="AX104" s="3"/>
      <c r="BB104" s="3"/>
    </row>
    <row r="105" spans="1:54" x14ac:dyDescent="0.25">
      <c r="B105" s="8"/>
      <c r="C105" s="57" t="s">
        <v>40</v>
      </c>
      <c r="D105" s="54"/>
      <c r="E105" s="6"/>
      <c r="F105" s="19"/>
      <c r="G105" s="24">
        <v>-16.600000000000001</v>
      </c>
      <c r="H105" s="24">
        <v>-0.12000000000000001</v>
      </c>
      <c r="I105" s="31"/>
      <c r="J105" s="31"/>
      <c r="K105" s="35"/>
    </row>
    <row r="106" spans="1:54" x14ac:dyDescent="0.25">
      <c r="C106" s="58" t="s">
        <v>39</v>
      </c>
      <c r="D106" s="54"/>
      <c r="E106" s="6"/>
      <c r="F106" s="19"/>
      <c r="G106" s="25">
        <v>-6.6</v>
      </c>
      <c r="H106" s="25">
        <v>-0.05</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15317.17</v>
      </c>
      <c r="H108" s="26">
        <v>100</v>
      </c>
      <c r="I108" s="32"/>
      <c r="J108" s="32"/>
      <c r="K108" s="36"/>
    </row>
    <row r="110" spans="1:54" s="50" customFormat="1" ht="15.75" x14ac:dyDescent="0.3">
      <c r="C110" s="50" t="s">
        <v>4598</v>
      </c>
      <c r="F110" s="51"/>
      <c r="G110" s="51"/>
      <c r="H110" s="51"/>
    </row>
    <row r="111" spans="1:54" s="42" customFormat="1" ht="27" x14ac:dyDescent="0.25">
      <c r="B111" s="43"/>
      <c r="C111" s="43" t="s">
        <v>4593</v>
      </c>
      <c r="D111" s="43" t="s">
        <v>4594</v>
      </c>
      <c r="E111" s="43" t="s">
        <v>4595</v>
      </c>
      <c r="F111" s="44" t="s">
        <v>31</v>
      </c>
      <c r="G111" s="45" t="s">
        <v>4596</v>
      </c>
      <c r="H111" s="44" t="s">
        <v>33</v>
      </c>
      <c r="I111" s="43" t="s">
        <v>36</v>
      </c>
    </row>
    <row r="112" spans="1:54" s="42" customFormat="1" ht="13.5" x14ac:dyDescent="0.25">
      <c r="B112" s="43"/>
      <c r="C112" s="43" t="s">
        <v>4601</v>
      </c>
      <c r="D112" s="43"/>
      <c r="E112" s="43"/>
      <c r="F112" s="44"/>
      <c r="G112" s="45"/>
      <c r="H112" s="44"/>
      <c r="I112" s="43"/>
    </row>
    <row r="113" spans="2:11" s="2" customFormat="1" ht="13.5" x14ac:dyDescent="0.25">
      <c r="B113" s="46">
        <v>2300087</v>
      </c>
      <c r="C113" s="46" t="s">
        <v>4599</v>
      </c>
      <c r="D113" s="46" t="s">
        <v>4600</v>
      </c>
      <c r="E113" s="46" t="s">
        <v>12</v>
      </c>
      <c r="F113" s="47">
        <v>150</v>
      </c>
      <c r="G113" s="47">
        <v>28.891874999999999</v>
      </c>
      <c r="H113" s="47">
        <v>0.19</v>
      </c>
      <c r="I113" s="46"/>
    </row>
    <row r="114" spans="2:11" s="1" customFormat="1" ht="13.5" x14ac:dyDescent="0.25">
      <c r="B114" s="48"/>
      <c r="C114" s="48" t="s">
        <v>4597</v>
      </c>
      <c r="D114" s="48"/>
      <c r="E114" s="48"/>
      <c r="F114" s="49"/>
      <c r="G114" s="49">
        <v>28.891874999999999</v>
      </c>
      <c r="H114" s="49">
        <v>0.19</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85" t="s">
        <v>4843</v>
      </c>
      <c r="E123" s="85" t="s">
        <v>4844</v>
      </c>
      <c r="F123" s="86"/>
    </row>
    <row r="124" spans="2:11" x14ac:dyDescent="0.25">
      <c r="E124" s="2" t="s">
        <v>4854</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2681</v>
      </c>
      <c r="J2" s="38" t="s">
        <v>4586</v>
      </c>
    </row>
    <row r="3" spans="1:54" ht="16.5" x14ac:dyDescent="0.3">
      <c r="C3" s="1" t="s">
        <v>26</v>
      </c>
      <c r="D3" s="21" t="s">
        <v>2682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4600.62</v>
      </c>
      <c r="H50" s="24">
        <v>99.68</v>
      </c>
      <c r="I50" s="31"/>
      <c r="J50" s="31"/>
      <c r="K50" s="35"/>
    </row>
    <row r="51" spans="1:54" x14ac:dyDescent="0.25">
      <c r="C51" s="58" t="s">
        <v>39</v>
      </c>
      <c r="D51" s="54"/>
      <c r="E51" s="6"/>
      <c r="F51" s="19"/>
      <c r="G51" s="25">
        <v>4600.62</v>
      </c>
      <c r="H51" s="25">
        <v>99.68</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4772</v>
      </c>
      <c r="D54" s="54"/>
      <c r="E54" s="6"/>
      <c r="F54" s="19"/>
      <c r="G54" s="24" t="s">
        <v>2</v>
      </c>
      <c r="H54" s="24" t="s">
        <v>2</v>
      </c>
      <c r="I54" s="31"/>
      <c r="J54" s="31"/>
      <c r="K54" s="35"/>
      <c r="L54" s="3"/>
      <c r="AI54" s="3"/>
      <c r="AV54" s="3"/>
      <c r="AX54" s="3"/>
      <c r="BB54" s="3"/>
    </row>
    <row r="55" spans="1:54" x14ac:dyDescent="0.25">
      <c r="B55" s="8"/>
      <c r="C55" s="57" t="s">
        <v>40</v>
      </c>
      <c r="D55" s="54"/>
      <c r="E55" s="6"/>
      <c r="F55" s="19"/>
      <c r="G55" s="24">
        <v>14.7</v>
      </c>
      <c r="H55" s="24">
        <v>0.32</v>
      </c>
      <c r="I55" s="31"/>
      <c r="J55" s="31"/>
      <c r="K55" s="35"/>
    </row>
    <row r="56" spans="1:54" x14ac:dyDescent="0.25">
      <c r="C56" s="58" t="s">
        <v>39</v>
      </c>
      <c r="D56" s="54"/>
      <c r="E56" s="6"/>
      <c r="F56" s="19"/>
      <c r="G56" s="25">
        <v>14.7</v>
      </c>
      <c r="H56" s="25">
        <v>0.32</v>
      </c>
      <c r="I56" s="31"/>
      <c r="J56" s="31"/>
      <c r="K56" s="35"/>
    </row>
    <row r="57" spans="1:54" x14ac:dyDescent="0.25">
      <c r="C57" s="57"/>
      <c r="D57" s="54"/>
      <c r="E57" s="6"/>
      <c r="F57" s="19"/>
      <c r="G57" s="24"/>
      <c r="H57" s="24"/>
      <c r="I57" s="31"/>
      <c r="J57" s="31"/>
      <c r="K57" s="35"/>
    </row>
    <row r="58" spans="1:54" x14ac:dyDescent="0.25">
      <c r="C58" s="60" t="s">
        <v>41</v>
      </c>
      <c r="D58" s="55"/>
      <c r="E58" s="5"/>
      <c r="F58" s="20"/>
      <c r="G58" s="26">
        <v>4615.32</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5" t="s">
        <v>4843</v>
      </c>
      <c r="E68" s="85" t="s">
        <v>4844</v>
      </c>
      <c r="F68" s="86"/>
    </row>
    <row r="69" spans="3:6" x14ac:dyDescent="0.25">
      <c r="E69" s="2" t="s">
        <v>4885</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1870</v>
      </c>
      <c r="J2" s="38" t="s">
        <v>4586</v>
      </c>
    </row>
    <row r="3" spans="1:54" ht="16.5" x14ac:dyDescent="0.3">
      <c r="C3" s="1" t="s">
        <v>26</v>
      </c>
      <c r="D3" s="21" t="s">
        <v>2683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6514.05</v>
      </c>
      <c r="H50" s="24">
        <v>99.82</v>
      </c>
      <c r="I50" s="31"/>
      <c r="J50" s="31"/>
      <c r="K50" s="35"/>
    </row>
    <row r="51" spans="1:54" x14ac:dyDescent="0.25">
      <c r="C51" s="58" t="s">
        <v>39</v>
      </c>
      <c r="D51" s="54"/>
      <c r="E51" s="6"/>
      <c r="F51" s="19"/>
      <c r="G51" s="25">
        <v>6514.05</v>
      </c>
      <c r="H51" s="25">
        <v>99.82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4772</v>
      </c>
      <c r="D54" s="54"/>
      <c r="E54" s="6"/>
      <c r="F54" s="19"/>
      <c r="G54" s="24" t="s">
        <v>2</v>
      </c>
      <c r="H54" s="24" t="s">
        <v>2</v>
      </c>
      <c r="I54" s="31"/>
      <c r="J54" s="31"/>
      <c r="K54" s="35"/>
      <c r="L54" s="3"/>
      <c r="AI54" s="3"/>
      <c r="AV54" s="3"/>
      <c r="AX54" s="3"/>
      <c r="BB54" s="3"/>
    </row>
    <row r="55" spans="1:54" x14ac:dyDescent="0.25">
      <c r="B55" s="8"/>
      <c r="C55" s="57" t="s">
        <v>40</v>
      </c>
      <c r="D55" s="54"/>
      <c r="E55" s="6"/>
      <c r="F55" s="19"/>
      <c r="G55" s="24">
        <v>11.67</v>
      </c>
      <c r="H55" s="24">
        <v>0.18</v>
      </c>
      <c r="I55" s="31"/>
      <c r="J55" s="31"/>
      <c r="K55" s="35"/>
    </row>
    <row r="56" spans="1:54" x14ac:dyDescent="0.25">
      <c r="C56" s="58" t="s">
        <v>39</v>
      </c>
      <c r="D56" s="54"/>
      <c r="E56" s="6"/>
      <c r="F56" s="19"/>
      <c r="G56" s="25">
        <v>11.67</v>
      </c>
      <c r="H56" s="25">
        <v>0.18</v>
      </c>
      <c r="I56" s="31"/>
      <c r="J56" s="31"/>
      <c r="K56" s="35"/>
    </row>
    <row r="57" spans="1:54" x14ac:dyDescent="0.25">
      <c r="C57" s="57"/>
      <c r="D57" s="54"/>
      <c r="E57" s="6"/>
      <c r="F57" s="19"/>
      <c r="G57" s="24"/>
      <c r="H57" s="24"/>
      <c r="I57" s="31"/>
      <c r="J57" s="31"/>
      <c r="K57" s="35"/>
    </row>
    <row r="58" spans="1:54" x14ac:dyDescent="0.25">
      <c r="C58" s="60" t="s">
        <v>41</v>
      </c>
      <c r="D58" s="55"/>
      <c r="E58" s="5"/>
      <c r="F58" s="20"/>
      <c r="G58" s="26">
        <v>6525.72</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5" t="s">
        <v>4843</v>
      </c>
      <c r="E68" s="85" t="s">
        <v>4844</v>
      </c>
      <c r="F68" s="86"/>
    </row>
    <row r="69" spans="3:6" x14ac:dyDescent="0.25">
      <c r="E69" s="2" t="s">
        <v>4885</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522</v>
      </c>
      <c r="J2" s="38" t="s">
        <v>4586</v>
      </c>
    </row>
    <row r="3" spans="1:54" ht="16.5" x14ac:dyDescent="0.3">
      <c r="C3" s="1" t="s">
        <v>26</v>
      </c>
      <c r="D3" s="21" t="s">
        <v>523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25154905</v>
      </c>
      <c r="G10" s="24">
        <v>427985.55</v>
      </c>
      <c r="H10" s="24">
        <v>7.34</v>
      </c>
      <c r="I10" s="31"/>
      <c r="J10" s="31"/>
      <c r="K10" s="35"/>
    </row>
    <row r="11" spans="1:54" x14ac:dyDescent="0.25">
      <c r="B11" s="8" t="s">
        <v>61</v>
      </c>
      <c r="C11" s="57" t="s">
        <v>62</v>
      </c>
      <c r="D11" s="54" t="s">
        <v>63</v>
      </c>
      <c r="E11" s="6" t="s">
        <v>64</v>
      </c>
      <c r="F11" s="19">
        <v>40037500</v>
      </c>
      <c r="G11" s="24">
        <v>374190.48</v>
      </c>
      <c r="H11" s="24">
        <v>6.42</v>
      </c>
      <c r="I11" s="31"/>
      <c r="J11" s="31"/>
      <c r="K11" s="35"/>
    </row>
    <row r="12" spans="1:54" x14ac:dyDescent="0.25">
      <c r="B12" s="8" t="s">
        <v>229</v>
      </c>
      <c r="C12" s="57" t="s">
        <v>230</v>
      </c>
      <c r="D12" s="54" t="s">
        <v>231</v>
      </c>
      <c r="E12" s="6" t="s">
        <v>232</v>
      </c>
      <c r="F12" s="19">
        <v>35700000</v>
      </c>
      <c r="G12" s="24">
        <v>313713.75</v>
      </c>
      <c r="H12" s="24">
        <v>5.38</v>
      </c>
      <c r="I12" s="31"/>
      <c r="J12" s="31"/>
      <c r="K12" s="35"/>
    </row>
    <row r="13" spans="1:54" x14ac:dyDescent="0.25">
      <c r="B13" s="8" t="s">
        <v>84</v>
      </c>
      <c r="C13" s="57" t="s">
        <v>85</v>
      </c>
      <c r="D13" s="54" t="s">
        <v>86</v>
      </c>
      <c r="E13" s="6" t="s">
        <v>64</v>
      </c>
      <c r="F13" s="19">
        <v>47000000</v>
      </c>
      <c r="G13" s="24">
        <v>269239.5</v>
      </c>
      <c r="H13" s="24">
        <v>4.62</v>
      </c>
      <c r="I13" s="31"/>
      <c r="J13" s="31"/>
      <c r="K13" s="35"/>
    </row>
    <row r="14" spans="1:54" x14ac:dyDescent="0.25">
      <c r="B14" s="8" t="s">
        <v>126</v>
      </c>
      <c r="C14" s="57" t="s">
        <v>127</v>
      </c>
      <c r="D14" s="54" t="s">
        <v>128</v>
      </c>
      <c r="E14" s="6" t="s">
        <v>129</v>
      </c>
      <c r="F14" s="19">
        <v>6144728</v>
      </c>
      <c r="G14" s="24">
        <v>220202.47</v>
      </c>
      <c r="H14" s="24">
        <v>3.78</v>
      </c>
      <c r="I14" s="31"/>
      <c r="J14" s="31"/>
      <c r="K14" s="35"/>
    </row>
    <row r="15" spans="1:54" x14ac:dyDescent="0.25">
      <c r="B15" s="8" t="s">
        <v>524</v>
      </c>
      <c r="C15" s="57" t="s">
        <v>525</v>
      </c>
      <c r="D15" s="54" t="s">
        <v>526</v>
      </c>
      <c r="E15" s="6" t="s">
        <v>60</v>
      </c>
      <c r="F15" s="19">
        <v>3000000</v>
      </c>
      <c r="G15" s="24">
        <v>214818</v>
      </c>
      <c r="H15" s="24">
        <v>3.68</v>
      </c>
      <c r="I15" s="31"/>
      <c r="J15" s="31"/>
      <c r="K15" s="35"/>
    </row>
    <row r="16" spans="1:54" x14ac:dyDescent="0.25">
      <c r="B16" s="8" t="s">
        <v>527</v>
      </c>
      <c r="C16" s="57" t="s">
        <v>528</v>
      </c>
      <c r="D16" s="54" t="s">
        <v>529</v>
      </c>
      <c r="E16" s="6" t="s">
        <v>125</v>
      </c>
      <c r="F16" s="19">
        <v>210000</v>
      </c>
      <c r="G16" s="24">
        <v>212647.05</v>
      </c>
      <c r="H16" s="24">
        <v>3.65</v>
      </c>
      <c r="I16" s="31"/>
      <c r="J16" s="31"/>
      <c r="K16" s="35"/>
    </row>
    <row r="17" spans="2:11" x14ac:dyDescent="0.25">
      <c r="B17" s="8" t="s">
        <v>54</v>
      </c>
      <c r="C17" s="57" t="s">
        <v>55</v>
      </c>
      <c r="D17" s="54" t="s">
        <v>56</v>
      </c>
      <c r="E17" s="6" t="s">
        <v>53</v>
      </c>
      <c r="F17" s="19">
        <v>14000000</v>
      </c>
      <c r="G17" s="24">
        <v>186970</v>
      </c>
      <c r="H17" s="24">
        <v>3.21</v>
      </c>
      <c r="I17" s="31"/>
      <c r="J17" s="31"/>
      <c r="K17" s="35"/>
    </row>
    <row r="18" spans="2:11" x14ac:dyDescent="0.25">
      <c r="B18" s="8" t="s">
        <v>119</v>
      </c>
      <c r="C18" s="57" t="s">
        <v>120</v>
      </c>
      <c r="D18" s="54" t="s">
        <v>121</v>
      </c>
      <c r="E18" s="6" t="s">
        <v>64</v>
      </c>
      <c r="F18" s="19">
        <v>10000000</v>
      </c>
      <c r="G18" s="24">
        <v>184655</v>
      </c>
      <c r="H18" s="24">
        <v>3.17</v>
      </c>
      <c r="I18" s="31"/>
      <c r="J18" s="31"/>
      <c r="K18" s="35"/>
    </row>
    <row r="19" spans="2:11" x14ac:dyDescent="0.25">
      <c r="B19" s="8" t="s">
        <v>203</v>
      </c>
      <c r="C19" s="57" t="s">
        <v>204</v>
      </c>
      <c r="D19" s="54" t="s">
        <v>205</v>
      </c>
      <c r="E19" s="6" t="s">
        <v>206</v>
      </c>
      <c r="F19" s="19">
        <v>7000000</v>
      </c>
      <c r="G19" s="24">
        <v>178517.5</v>
      </c>
      <c r="H19" s="24">
        <v>3.06</v>
      </c>
      <c r="I19" s="31"/>
      <c r="J19" s="31"/>
      <c r="K19" s="35"/>
    </row>
    <row r="20" spans="2:11" x14ac:dyDescent="0.25">
      <c r="B20" s="8" t="s">
        <v>330</v>
      </c>
      <c r="C20" s="57" t="s">
        <v>331</v>
      </c>
      <c r="D20" s="54" t="s">
        <v>332</v>
      </c>
      <c r="E20" s="6" t="s">
        <v>75</v>
      </c>
      <c r="F20" s="19">
        <v>700000</v>
      </c>
      <c r="G20" s="24">
        <v>167205.15</v>
      </c>
      <c r="H20" s="24">
        <v>2.87</v>
      </c>
      <c r="I20" s="31"/>
      <c r="J20" s="31"/>
      <c r="K20" s="35"/>
    </row>
    <row r="21" spans="2:11" x14ac:dyDescent="0.25">
      <c r="B21" s="8" t="s">
        <v>68</v>
      </c>
      <c r="C21" s="57" t="s">
        <v>69</v>
      </c>
      <c r="D21" s="54" t="s">
        <v>70</v>
      </c>
      <c r="E21" s="6" t="s">
        <v>71</v>
      </c>
      <c r="F21" s="19">
        <v>5300000</v>
      </c>
      <c r="G21" s="24">
        <v>131204.15</v>
      </c>
      <c r="H21" s="24">
        <v>2.25</v>
      </c>
      <c r="I21" s="31"/>
      <c r="J21" s="31"/>
      <c r="K21" s="35"/>
    </row>
    <row r="22" spans="2:11" x14ac:dyDescent="0.25">
      <c r="B22" s="8" t="s">
        <v>530</v>
      </c>
      <c r="C22" s="57" t="s">
        <v>531</v>
      </c>
      <c r="D22" s="54" t="s">
        <v>532</v>
      </c>
      <c r="E22" s="6" t="s">
        <v>152</v>
      </c>
      <c r="F22" s="19">
        <v>3300000</v>
      </c>
      <c r="G22" s="24">
        <v>128343.6</v>
      </c>
      <c r="H22" s="24">
        <v>2.2000000000000002</v>
      </c>
      <c r="I22" s="31"/>
      <c r="J22" s="31"/>
      <c r="K22" s="35"/>
    </row>
    <row r="23" spans="2:11" x14ac:dyDescent="0.25">
      <c r="B23" s="8" t="s">
        <v>94</v>
      </c>
      <c r="C23" s="57" t="s">
        <v>95</v>
      </c>
      <c r="D23" s="54" t="s">
        <v>96</v>
      </c>
      <c r="E23" s="6" t="s">
        <v>83</v>
      </c>
      <c r="F23" s="19">
        <v>1300000</v>
      </c>
      <c r="G23" s="24">
        <v>127257.65</v>
      </c>
      <c r="H23" s="24">
        <v>2.1800000000000002</v>
      </c>
      <c r="I23" s="31"/>
      <c r="J23" s="31"/>
      <c r="K23" s="35"/>
    </row>
    <row r="24" spans="2:11" x14ac:dyDescent="0.25">
      <c r="B24" s="8" t="s">
        <v>533</v>
      </c>
      <c r="C24" s="57" t="s">
        <v>534</v>
      </c>
      <c r="D24" s="54" t="s">
        <v>535</v>
      </c>
      <c r="E24" s="6" t="s">
        <v>304</v>
      </c>
      <c r="F24" s="19">
        <v>3075788</v>
      </c>
      <c r="G24" s="24">
        <v>115043.7</v>
      </c>
      <c r="H24" s="24">
        <v>1.97</v>
      </c>
      <c r="I24" s="31"/>
      <c r="J24" s="31"/>
      <c r="K24" s="35"/>
    </row>
    <row r="25" spans="2:11" x14ac:dyDescent="0.25">
      <c r="B25" s="8" t="s">
        <v>156</v>
      </c>
      <c r="C25" s="57" t="s">
        <v>157</v>
      </c>
      <c r="D25" s="54" t="s">
        <v>158</v>
      </c>
      <c r="E25" s="6" t="s">
        <v>129</v>
      </c>
      <c r="F25" s="19">
        <v>11000000</v>
      </c>
      <c r="G25" s="24">
        <v>111644.5</v>
      </c>
      <c r="H25" s="24">
        <v>1.91</v>
      </c>
      <c r="I25" s="31"/>
      <c r="J25" s="31"/>
      <c r="K25" s="35"/>
    </row>
    <row r="26" spans="2:11" x14ac:dyDescent="0.25">
      <c r="B26" s="8" t="s">
        <v>210</v>
      </c>
      <c r="C26" s="57" t="s">
        <v>211</v>
      </c>
      <c r="D26" s="54" t="s">
        <v>212</v>
      </c>
      <c r="E26" s="6" t="s">
        <v>60</v>
      </c>
      <c r="F26" s="19">
        <v>9000000</v>
      </c>
      <c r="G26" s="24">
        <v>111568.5</v>
      </c>
      <c r="H26" s="24">
        <v>1.91</v>
      </c>
      <c r="I26" s="31"/>
      <c r="J26" s="31"/>
      <c r="K26" s="35"/>
    </row>
    <row r="27" spans="2:11" x14ac:dyDescent="0.25">
      <c r="B27" s="8" t="s">
        <v>219</v>
      </c>
      <c r="C27" s="57" t="s">
        <v>220</v>
      </c>
      <c r="D27" s="54" t="s">
        <v>221</v>
      </c>
      <c r="E27" s="6" t="s">
        <v>100</v>
      </c>
      <c r="F27" s="19">
        <v>3466837</v>
      </c>
      <c r="G27" s="24">
        <v>110954.38</v>
      </c>
      <c r="H27" s="24">
        <v>1.9</v>
      </c>
      <c r="I27" s="31"/>
      <c r="J27" s="31"/>
      <c r="K27" s="35"/>
    </row>
    <row r="28" spans="2:11" x14ac:dyDescent="0.25">
      <c r="B28" s="8" t="s">
        <v>134</v>
      </c>
      <c r="C28" s="57" t="s">
        <v>135</v>
      </c>
      <c r="D28" s="54" t="s">
        <v>136</v>
      </c>
      <c r="E28" s="6" t="s">
        <v>137</v>
      </c>
      <c r="F28" s="19">
        <v>24000000</v>
      </c>
      <c r="G28" s="24">
        <v>101028</v>
      </c>
      <c r="H28" s="24">
        <v>1.73</v>
      </c>
      <c r="I28" s="31"/>
      <c r="J28" s="31"/>
      <c r="K28" s="35"/>
    </row>
    <row r="29" spans="2:11" x14ac:dyDescent="0.25">
      <c r="B29" s="8" t="s">
        <v>176</v>
      </c>
      <c r="C29" s="57" t="s">
        <v>177</v>
      </c>
      <c r="D29" s="54" t="s">
        <v>178</v>
      </c>
      <c r="E29" s="6" t="s">
        <v>179</v>
      </c>
      <c r="F29" s="19">
        <v>3300000</v>
      </c>
      <c r="G29" s="24">
        <v>86687.7</v>
      </c>
      <c r="H29" s="24">
        <v>1.49</v>
      </c>
      <c r="I29" s="31"/>
      <c r="J29" s="31"/>
      <c r="K29" s="35"/>
    </row>
    <row r="30" spans="2:11" x14ac:dyDescent="0.25">
      <c r="B30" s="8" t="s">
        <v>282</v>
      </c>
      <c r="C30" s="57" t="s">
        <v>283</v>
      </c>
      <c r="D30" s="54" t="s">
        <v>284</v>
      </c>
      <c r="E30" s="6" t="s">
        <v>179</v>
      </c>
      <c r="F30" s="19">
        <v>22042275</v>
      </c>
      <c r="G30" s="24">
        <v>83992.09</v>
      </c>
      <c r="H30" s="24">
        <v>1.44</v>
      </c>
      <c r="I30" s="31"/>
      <c r="J30" s="31"/>
      <c r="K30" s="35"/>
    </row>
    <row r="31" spans="2:11" x14ac:dyDescent="0.25">
      <c r="B31" s="8" t="s">
        <v>449</v>
      </c>
      <c r="C31" s="57" t="s">
        <v>450</v>
      </c>
      <c r="D31" s="54" t="s">
        <v>451</v>
      </c>
      <c r="E31" s="6" t="s">
        <v>281</v>
      </c>
      <c r="F31" s="19">
        <v>5300000</v>
      </c>
      <c r="G31" s="24">
        <v>71255.850000000006</v>
      </c>
      <c r="H31" s="24">
        <v>1.22</v>
      </c>
      <c r="I31" s="31"/>
      <c r="J31" s="31"/>
      <c r="K31" s="35"/>
    </row>
    <row r="32" spans="2:11" x14ac:dyDescent="0.25">
      <c r="B32" s="8" t="s">
        <v>536</v>
      </c>
      <c r="C32" s="57" t="s">
        <v>537</v>
      </c>
      <c r="D32" s="54" t="s">
        <v>538</v>
      </c>
      <c r="E32" s="6" t="s">
        <v>148</v>
      </c>
      <c r="F32" s="19">
        <v>7306962</v>
      </c>
      <c r="G32" s="24">
        <v>62536.63</v>
      </c>
      <c r="H32" s="24">
        <v>1.07</v>
      </c>
      <c r="I32" s="31"/>
      <c r="J32" s="31"/>
      <c r="K32" s="35"/>
    </row>
    <row r="33" spans="2:11" x14ac:dyDescent="0.25">
      <c r="B33" s="8" t="s">
        <v>539</v>
      </c>
      <c r="C33" s="57" t="s">
        <v>540</v>
      </c>
      <c r="D33" s="54" t="s">
        <v>541</v>
      </c>
      <c r="E33" s="6" t="s">
        <v>152</v>
      </c>
      <c r="F33" s="19">
        <v>5000000</v>
      </c>
      <c r="G33" s="24">
        <v>61950</v>
      </c>
      <c r="H33" s="24">
        <v>1.06</v>
      </c>
      <c r="I33" s="31"/>
      <c r="J33" s="31"/>
      <c r="K33" s="35"/>
    </row>
    <row r="34" spans="2:11" x14ac:dyDescent="0.25">
      <c r="B34" s="8" t="s">
        <v>494</v>
      </c>
      <c r="C34" s="57" t="s">
        <v>495</v>
      </c>
      <c r="D34" s="54" t="s">
        <v>496</v>
      </c>
      <c r="E34" s="6" t="s">
        <v>242</v>
      </c>
      <c r="F34" s="19">
        <v>425852</v>
      </c>
      <c r="G34" s="24">
        <v>61000.959999999999</v>
      </c>
      <c r="H34" s="24">
        <v>1.05</v>
      </c>
      <c r="I34" s="31"/>
      <c r="J34" s="31"/>
      <c r="K34" s="35"/>
    </row>
    <row r="35" spans="2:11" x14ac:dyDescent="0.25">
      <c r="B35" s="8" t="s">
        <v>542</v>
      </c>
      <c r="C35" s="57" t="s">
        <v>543</v>
      </c>
      <c r="D35" s="54" t="s">
        <v>544</v>
      </c>
      <c r="E35" s="6" t="s">
        <v>294</v>
      </c>
      <c r="F35" s="19">
        <v>22999900</v>
      </c>
      <c r="G35" s="24">
        <v>58684.24</v>
      </c>
      <c r="H35" s="24">
        <v>1.01</v>
      </c>
      <c r="I35" s="31"/>
      <c r="J35" s="31"/>
      <c r="K35" s="35"/>
    </row>
    <row r="36" spans="2:11" x14ac:dyDescent="0.25">
      <c r="B36" s="8" t="s">
        <v>130</v>
      </c>
      <c r="C36" s="57" t="s">
        <v>131</v>
      </c>
      <c r="D36" s="54" t="s">
        <v>132</v>
      </c>
      <c r="E36" s="6" t="s">
        <v>133</v>
      </c>
      <c r="F36" s="19">
        <v>2548600</v>
      </c>
      <c r="G36" s="24">
        <v>58506.94</v>
      </c>
      <c r="H36" s="24">
        <v>1</v>
      </c>
      <c r="I36" s="31"/>
      <c r="J36" s="31"/>
      <c r="K36" s="35"/>
    </row>
    <row r="37" spans="2:11" x14ac:dyDescent="0.25">
      <c r="B37" s="8" t="s">
        <v>107</v>
      </c>
      <c r="C37" s="57" t="s">
        <v>108</v>
      </c>
      <c r="D37" s="54" t="s">
        <v>109</v>
      </c>
      <c r="E37" s="6" t="s">
        <v>110</v>
      </c>
      <c r="F37" s="19">
        <v>127411</v>
      </c>
      <c r="G37" s="24">
        <v>47966.67</v>
      </c>
      <c r="H37" s="24">
        <v>0.82</v>
      </c>
      <c r="I37" s="31"/>
      <c r="J37" s="31"/>
      <c r="K37" s="35"/>
    </row>
    <row r="38" spans="2:11" x14ac:dyDescent="0.25">
      <c r="B38" s="8" t="s">
        <v>545</v>
      </c>
      <c r="C38" s="57" t="s">
        <v>546</v>
      </c>
      <c r="D38" s="54" t="s">
        <v>547</v>
      </c>
      <c r="E38" s="6" t="s">
        <v>281</v>
      </c>
      <c r="F38" s="19">
        <v>5468910</v>
      </c>
      <c r="G38" s="24">
        <v>34577.18</v>
      </c>
      <c r="H38" s="24">
        <v>0.59</v>
      </c>
      <c r="I38" s="31"/>
      <c r="J38" s="31"/>
      <c r="K38" s="35"/>
    </row>
    <row r="39" spans="2:11" x14ac:dyDescent="0.25">
      <c r="B39" s="8" t="s">
        <v>434</v>
      </c>
      <c r="C39" s="57" t="s">
        <v>435</v>
      </c>
      <c r="D39" s="54" t="s">
        <v>436</v>
      </c>
      <c r="E39" s="6" t="s">
        <v>304</v>
      </c>
      <c r="F39" s="19">
        <v>7000000</v>
      </c>
      <c r="G39" s="24">
        <v>31822</v>
      </c>
      <c r="H39" s="24">
        <v>0.55000000000000004</v>
      </c>
      <c r="I39" s="31"/>
      <c r="J39" s="31"/>
      <c r="K39" s="35"/>
    </row>
    <row r="40" spans="2:11" x14ac:dyDescent="0.25">
      <c r="B40" s="8" t="s">
        <v>225</v>
      </c>
      <c r="C40" s="57" t="s">
        <v>226</v>
      </c>
      <c r="D40" s="54" t="s">
        <v>227</v>
      </c>
      <c r="E40" s="6" t="s">
        <v>228</v>
      </c>
      <c r="F40" s="19">
        <v>4032342</v>
      </c>
      <c r="G40" s="24">
        <v>24171.87</v>
      </c>
      <c r="H40" s="24">
        <v>0.41</v>
      </c>
      <c r="I40" s="31"/>
      <c r="J40" s="31"/>
      <c r="K40" s="35"/>
    </row>
    <row r="41" spans="2:11" x14ac:dyDescent="0.25">
      <c r="B41" s="8" t="s">
        <v>548</v>
      </c>
      <c r="C41" s="57" t="s">
        <v>549</v>
      </c>
      <c r="D41" s="54" t="s">
        <v>550</v>
      </c>
      <c r="E41" s="6" t="s">
        <v>551</v>
      </c>
      <c r="F41" s="19">
        <v>10000000</v>
      </c>
      <c r="G41" s="24">
        <v>23100</v>
      </c>
      <c r="H41" s="24">
        <v>0.4</v>
      </c>
      <c r="I41" s="31"/>
      <c r="J41" s="31"/>
      <c r="K41" s="35"/>
    </row>
    <row r="42" spans="2:11" x14ac:dyDescent="0.25">
      <c r="B42" s="8" t="s">
        <v>285</v>
      </c>
      <c r="C42" s="57" t="s">
        <v>286</v>
      </c>
      <c r="D42" s="54" t="s">
        <v>287</v>
      </c>
      <c r="E42" s="6" t="s">
        <v>114</v>
      </c>
      <c r="F42" s="19">
        <v>2533988</v>
      </c>
      <c r="G42" s="24">
        <v>23033.95</v>
      </c>
      <c r="H42" s="24">
        <v>0.4</v>
      </c>
      <c r="I42" s="31"/>
      <c r="J42" s="31"/>
      <c r="K42" s="35"/>
    </row>
    <row r="43" spans="2:11" x14ac:dyDescent="0.25">
      <c r="B43" s="8" t="s">
        <v>552</v>
      </c>
      <c r="C43" s="57" t="s">
        <v>553</v>
      </c>
      <c r="D43" s="54" t="s">
        <v>554</v>
      </c>
      <c r="E43" s="6" t="s">
        <v>162</v>
      </c>
      <c r="F43" s="19">
        <v>38793</v>
      </c>
      <c r="G43" s="24">
        <v>263.70999999999998</v>
      </c>
      <c r="H43" s="24" t="s">
        <v>4773</v>
      </c>
      <c r="I43" s="31"/>
      <c r="J43" s="31"/>
      <c r="K43" s="35"/>
    </row>
    <row r="44" spans="2:11" x14ac:dyDescent="0.25">
      <c r="C44" s="58" t="s">
        <v>39</v>
      </c>
      <c r="D44" s="54"/>
      <c r="E44" s="6"/>
      <c r="F44" s="19"/>
      <c r="G44" s="25">
        <v>4416738.72</v>
      </c>
      <c r="H44" s="25">
        <v>75.739999999999995</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184</v>
      </c>
      <c r="C47" s="57" t="s">
        <v>185</v>
      </c>
      <c r="D47" s="54" t="s">
        <v>186</v>
      </c>
      <c r="E47" s="6" t="s">
        <v>144</v>
      </c>
      <c r="F47" s="19">
        <v>80000</v>
      </c>
      <c r="G47" s="61">
        <v>0</v>
      </c>
      <c r="H47" s="24" t="s">
        <v>4773</v>
      </c>
      <c r="I47" s="31"/>
      <c r="J47" s="31"/>
      <c r="K47" s="35" t="s">
        <v>4812</v>
      </c>
    </row>
    <row r="48" spans="2:11" x14ac:dyDescent="0.25">
      <c r="B48" s="8" t="s">
        <v>555</v>
      </c>
      <c r="C48" s="57" t="s">
        <v>556</v>
      </c>
      <c r="D48" s="54" t="s">
        <v>557</v>
      </c>
      <c r="E48" s="6" t="s">
        <v>192</v>
      </c>
      <c r="F48" s="19">
        <v>4700</v>
      </c>
      <c r="G48" s="61">
        <v>0</v>
      </c>
      <c r="H48" s="24" t="s">
        <v>4773</v>
      </c>
      <c r="I48" s="31"/>
      <c r="J48" s="31"/>
      <c r="K48" s="35" t="s">
        <v>4812</v>
      </c>
    </row>
    <row r="49" spans="1:11" x14ac:dyDescent="0.25">
      <c r="C49" s="58" t="s">
        <v>39</v>
      </c>
      <c r="D49" s="54"/>
      <c r="E49" s="6"/>
      <c r="F49" s="19"/>
      <c r="G49" s="62">
        <v>0</v>
      </c>
      <c r="H49" s="25" t="s">
        <v>4773</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558</v>
      </c>
      <c r="D53" s="54"/>
      <c r="E53" s="6"/>
      <c r="F53" s="19"/>
      <c r="G53" s="24"/>
      <c r="H53" s="24"/>
      <c r="I53" s="31"/>
      <c r="J53" s="31"/>
      <c r="K53" s="35"/>
    </row>
    <row r="54" spans="1:11" x14ac:dyDescent="0.25">
      <c r="B54" s="8" t="s">
        <v>559</v>
      </c>
      <c r="C54" s="57" t="s">
        <v>560</v>
      </c>
      <c r="D54" s="54" t="s">
        <v>561</v>
      </c>
      <c r="E54" s="6" t="s">
        <v>562</v>
      </c>
      <c r="F54" s="19">
        <v>51400000</v>
      </c>
      <c r="G54" s="24">
        <v>51400</v>
      </c>
      <c r="H54" s="24">
        <v>0.88</v>
      </c>
      <c r="I54" s="31"/>
      <c r="J54" s="31"/>
      <c r="K54" s="35" t="s">
        <v>4812</v>
      </c>
    </row>
    <row r="55" spans="1:11" x14ac:dyDescent="0.25">
      <c r="C55" s="58" t="s">
        <v>39</v>
      </c>
      <c r="D55" s="54"/>
      <c r="E55" s="6"/>
      <c r="F55" s="19"/>
      <c r="G55" s="25">
        <v>51400</v>
      </c>
      <c r="H55" s="25">
        <v>0.88</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563</v>
      </c>
      <c r="C59" s="57" t="s">
        <v>564</v>
      </c>
      <c r="D59" s="54" t="s">
        <v>565</v>
      </c>
      <c r="E59" s="6" t="s">
        <v>566</v>
      </c>
      <c r="F59" s="19">
        <v>75000</v>
      </c>
      <c r="G59" s="24">
        <v>74737.8</v>
      </c>
      <c r="H59" s="24">
        <v>1.28</v>
      </c>
      <c r="I59" s="31">
        <v>7.58</v>
      </c>
      <c r="J59" s="31"/>
      <c r="K59" s="35"/>
    </row>
    <row r="60" spans="1:11" x14ac:dyDescent="0.25">
      <c r="B60" s="8" t="s">
        <v>568</v>
      </c>
      <c r="C60" s="57" t="s">
        <v>569</v>
      </c>
      <c r="D60" s="54" t="s">
        <v>570</v>
      </c>
      <c r="E60" s="6" t="s">
        <v>566</v>
      </c>
      <c r="F60" s="19">
        <v>67500</v>
      </c>
      <c r="G60" s="24">
        <v>67534.429999999993</v>
      </c>
      <c r="H60" s="24">
        <v>1.1599999999999999</v>
      </c>
      <c r="I60" s="31">
        <v>7.5616000000000003</v>
      </c>
      <c r="J60" s="31"/>
      <c r="K60" s="35"/>
    </row>
    <row r="61" spans="1:11" x14ac:dyDescent="0.25">
      <c r="B61" s="8" t="s">
        <v>571</v>
      </c>
      <c r="C61" s="57" t="s">
        <v>572</v>
      </c>
      <c r="D61" s="54" t="s">
        <v>573</v>
      </c>
      <c r="E61" s="6" t="s">
        <v>574</v>
      </c>
      <c r="F61" s="19">
        <v>5350</v>
      </c>
      <c r="G61" s="24">
        <v>53901.62</v>
      </c>
      <c r="H61" s="24">
        <v>0.92</v>
      </c>
      <c r="I61" s="31">
        <v>8.4</v>
      </c>
      <c r="J61" s="31"/>
      <c r="K61" s="35" t="s">
        <v>567</v>
      </c>
    </row>
    <row r="62" spans="1:11" x14ac:dyDescent="0.25">
      <c r="B62" s="8" t="s">
        <v>575</v>
      </c>
      <c r="C62" s="57" t="s">
        <v>576</v>
      </c>
      <c r="D62" s="54" t="s">
        <v>577</v>
      </c>
      <c r="E62" s="6" t="s">
        <v>566</v>
      </c>
      <c r="F62" s="19">
        <v>4230</v>
      </c>
      <c r="G62" s="24">
        <v>40567.39</v>
      </c>
      <c r="H62" s="24">
        <v>0.7</v>
      </c>
      <c r="I62" s="31">
        <v>6.8857999999999997</v>
      </c>
      <c r="J62" s="31">
        <v>8.0009162903999993</v>
      </c>
      <c r="K62" s="35" t="s">
        <v>567</v>
      </c>
    </row>
    <row r="63" spans="1:11" x14ac:dyDescent="0.25">
      <c r="B63" s="8" t="s">
        <v>578</v>
      </c>
      <c r="C63" s="57" t="s">
        <v>569</v>
      </c>
      <c r="D63" s="54" t="s">
        <v>579</v>
      </c>
      <c r="E63" s="6" t="s">
        <v>566</v>
      </c>
      <c r="F63" s="19">
        <v>35000</v>
      </c>
      <c r="G63" s="24">
        <v>34987.33</v>
      </c>
      <c r="H63" s="24">
        <v>0.6</v>
      </c>
      <c r="I63" s="31">
        <v>7.5197000000000003</v>
      </c>
      <c r="J63" s="31"/>
      <c r="K63" s="35"/>
    </row>
    <row r="64" spans="1:11" x14ac:dyDescent="0.25">
      <c r="B64" s="8" t="s">
        <v>580</v>
      </c>
      <c r="C64" s="57" t="s">
        <v>69</v>
      </c>
      <c r="D64" s="54" t="s">
        <v>581</v>
      </c>
      <c r="E64" s="6" t="s">
        <v>566</v>
      </c>
      <c r="F64" s="19">
        <v>34000</v>
      </c>
      <c r="G64" s="24">
        <v>34011.050000000003</v>
      </c>
      <c r="H64" s="24">
        <v>0.57999999999999996</v>
      </c>
      <c r="I64" s="31">
        <v>7.3411</v>
      </c>
      <c r="J64" s="31"/>
      <c r="K64" s="35" t="s">
        <v>567</v>
      </c>
    </row>
    <row r="65" spans="2:11" x14ac:dyDescent="0.25">
      <c r="B65" s="8" t="s">
        <v>582</v>
      </c>
      <c r="C65" s="57" t="s">
        <v>583</v>
      </c>
      <c r="D65" s="54" t="s">
        <v>584</v>
      </c>
      <c r="E65" s="6" t="s">
        <v>585</v>
      </c>
      <c r="F65" s="19">
        <v>33000</v>
      </c>
      <c r="G65" s="24">
        <v>33087.519999999997</v>
      </c>
      <c r="H65" s="24">
        <v>0.56999999999999995</v>
      </c>
      <c r="I65" s="31">
        <v>8.0548999999999999</v>
      </c>
      <c r="J65" s="31"/>
      <c r="K65" s="35" t="s">
        <v>567</v>
      </c>
    </row>
    <row r="66" spans="2:11" x14ac:dyDescent="0.25">
      <c r="B66" s="8" t="s">
        <v>586</v>
      </c>
      <c r="C66" s="57" t="s">
        <v>211</v>
      </c>
      <c r="D66" s="54" t="s">
        <v>587</v>
      </c>
      <c r="E66" s="6" t="s">
        <v>574</v>
      </c>
      <c r="F66" s="19">
        <v>30000</v>
      </c>
      <c r="G66" s="24">
        <v>30082.71</v>
      </c>
      <c r="H66" s="24">
        <v>0.52</v>
      </c>
      <c r="I66" s="31">
        <v>8.34</v>
      </c>
      <c r="J66" s="31"/>
      <c r="K66" s="35" t="s">
        <v>567</v>
      </c>
    </row>
    <row r="67" spans="2:11" x14ac:dyDescent="0.25">
      <c r="B67" s="8" t="s">
        <v>588</v>
      </c>
      <c r="C67" s="57" t="s">
        <v>589</v>
      </c>
      <c r="D67" s="54" t="s">
        <v>590</v>
      </c>
      <c r="E67" s="6" t="s">
        <v>591</v>
      </c>
      <c r="F67" s="19">
        <v>2500</v>
      </c>
      <c r="G67" s="24">
        <v>27081.1</v>
      </c>
      <c r="H67" s="24">
        <v>0.46</v>
      </c>
      <c r="I67" s="31">
        <v>8.7698999999999998</v>
      </c>
      <c r="J67" s="31"/>
      <c r="K67" s="35" t="s">
        <v>567</v>
      </c>
    </row>
    <row r="68" spans="2:11" x14ac:dyDescent="0.25">
      <c r="B68" s="8" t="s">
        <v>592</v>
      </c>
      <c r="C68" s="57" t="s">
        <v>593</v>
      </c>
      <c r="D68" s="54" t="s">
        <v>594</v>
      </c>
      <c r="E68" s="6" t="s">
        <v>566</v>
      </c>
      <c r="F68" s="19">
        <v>2490</v>
      </c>
      <c r="G68" s="24">
        <v>24426.05</v>
      </c>
      <c r="H68" s="24">
        <v>0.42</v>
      </c>
      <c r="I68" s="31">
        <v>7.6703999999999999</v>
      </c>
      <c r="J68" s="31"/>
      <c r="K68" s="35" t="s">
        <v>567</v>
      </c>
    </row>
    <row r="69" spans="2:11" x14ac:dyDescent="0.25">
      <c r="B69" s="8" t="s">
        <v>595</v>
      </c>
      <c r="C69" s="57" t="s">
        <v>596</v>
      </c>
      <c r="D69" s="54" t="s">
        <v>597</v>
      </c>
      <c r="E69" s="6" t="s">
        <v>591</v>
      </c>
      <c r="F69" s="19">
        <v>240</v>
      </c>
      <c r="G69" s="24">
        <v>23969.83</v>
      </c>
      <c r="H69" s="24">
        <v>0.41</v>
      </c>
      <c r="I69" s="31">
        <v>8.5752000000000006</v>
      </c>
      <c r="J69" s="31">
        <v>8.6026824427499999</v>
      </c>
      <c r="K69" s="35" t="s">
        <v>567</v>
      </c>
    </row>
    <row r="70" spans="2:11" x14ac:dyDescent="0.25">
      <c r="B70" s="8" t="s">
        <v>598</v>
      </c>
      <c r="C70" s="57" t="s">
        <v>599</v>
      </c>
      <c r="D70" s="54" t="s">
        <v>600</v>
      </c>
      <c r="E70" s="6" t="s">
        <v>585</v>
      </c>
      <c r="F70" s="19">
        <v>2400</v>
      </c>
      <c r="G70" s="24">
        <v>23961.82</v>
      </c>
      <c r="H70" s="24">
        <v>0.41</v>
      </c>
      <c r="I70" s="31">
        <v>8.02</v>
      </c>
      <c r="J70" s="31"/>
      <c r="K70" s="35" t="s">
        <v>567</v>
      </c>
    </row>
    <row r="71" spans="2:11" x14ac:dyDescent="0.25">
      <c r="B71" s="8" t="s">
        <v>601</v>
      </c>
      <c r="C71" s="57" t="s">
        <v>58</v>
      </c>
      <c r="D71" s="54" t="s">
        <v>602</v>
      </c>
      <c r="E71" s="6" t="s">
        <v>566</v>
      </c>
      <c r="F71" s="19">
        <v>17500</v>
      </c>
      <c r="G71" s="24">
        <v>17469.169999999998</v>
      </c>
      <c r="H71" s="24">
        <v>0.3</v>
      </c>
      <c r="I71" s="31">
        <v>7.89</v>
      </c>
      <c r="J71" s="31"/>
      <c r="K71" s="35" t="s">
        <v>567</v>
      </c>
    </row>
    <row r="72" spans="2:11" x14ac:dyDescent="0.25">
      <c r="B72" s="8" t="s">
        <v>603</v>
      </c>
      <c r="C72" s="57" t="s">
        <v>604</v>
      </c>
      <c r="D72" s="54" t="s">
        <v>605</v>
      </c>
      <c r="E72" s="6" t="s">
        <v>566</v>
      </c>
      <c r="F72" s="19">
        <v>16500</v>
      </c>
      <c r="G72" s="24">
        <v>16517.11</v>
      </c>
      <c r="H72" s="24">
        <v>0.28000000000000003</v>
      </c>
      <c r="I72" s="31">
        <v>7.4749999999999996</v>
      </c>
      <c r="J72" s="31"/>
      <c r="K72" s="35" t="s">
        <v>567</v>
      </c>
    </row>
    <row r="73" spans="2:11" x14ac:dyDescent="0.25">
      <c r="B73" s="8" t="s">
        <v>606</v>
      </c>
      <c r="C73" s="57" t="s">
        <v>576</v>
      </c>
      <c r="D73" s="54" t="s">
        <v>607</v>
      </c>
      <c r="E73" s="6" t="s">
        <v>608</v>
      </c>
      <c r="F73" s="19">
        <v>1405</v>
      </c>
      <c r="G73" s="24">
        <v>14507.85</v>
      </c>
      <c r="H73" s="24">
        <v>0.25</v>
      </c>
      <c r="I73" s="31">
        <v>8.8280999999999992</v>
      </c>
      <c r="J73" s="31">
        <v>7.0919842581000001</v>
      </c>
      <c r="K73" s="35" t="s">
        <v>567</v>
      </c>
    </row>
    <row r="74" spans="2:11" x14ac:dyDescent="0.25">
      <c r="B74" s="8" t="s">
        <v>609</v>
      </c>
      <c r="C74" s="57" t="s">
        <v>610</v>
      </c>
      <c r="D74" s="54" t="s">
        <v>611</v>
      </c>
      <c r="E74" s="6" t="s">
        <v>585</v>
      </c>
      <c r="F74" s="19">
        <v>99</v>
      </c>
      <c r="G74" s="24">
        <v>9950.3700000000008</v>
      </c>
      <c r="H74" s="24">
        <v>0.17</v>
      </c>
      <c r="I74" s="31">
        <v>8.6996000000000002</v>
      </c>
      <c r="J74" s="31">
        <v>8.5963132550499992</v>
      </c>
      <c r="K74" s="35"/>
    </row>
    <row r="75" spans="2:11" x14ac:dyDescent="0.25">
      <c r="B75" s="8" t="s">
        <v>612</v>
      </c>
      <c r="C75" s="57" t="s">
        <v>292</v>
      </c>
      <c r="D75" s="54" t="s">
        <v>613</v>
      </c>
      <c r="E75" s="6" t="s">
        <v>574</v>
      </c>
      <c r="F75" s="19">
        <v>7500</v>
      </c>
      <c r="G75" s="24">
        <v>7459.73</v>
      </c>
      <c r="H75" s="24">
        <v>0.13</v>
      </c>
      <c r="I75" s="31">
        <v>8.5850000000000009</v>
      </c>
      <c r="J75" s="31"/>
      <c r="K75" s="35" t="s">
        <v>567</v>
      </c>
    </row>
    <row r="76" spans="2:11" x14ac:dyDescent="0.25">
      <c r="B76" s="8" t="s">
        <v>614</v>
      </c>
      <c r="C76" s="57" t="s">
        <v>381</v>
      </c>
      <c r="D76" s="54" t="s">
        <v>615</v>
      </c>
      <c r="E76" s="6" t="s">
        <v>616</v>
      </c>
      <c r="F76" s="19">
        <v>500</v>
      </c>
      <c r="G76" s="24">
        <v>4991.16</v>
      </c>
      <c r="H76" s="24">
        <v>0.09</v>
      </c>
      <c r="I76" s="31">
        <v>8.5229499999999998</v>
      </c>
      <c r="J76" s="31"/>
      <c r="K76" s="35" t="s">
        <v>567</v>
      </c>
    </row>
    <row r="77" spans="2:11" x14ac:dyDescent="0.25">
      <c r="B77" s="8" t="s">
        <v>617</v>
      </c>
      <c r="C77" s="57" t="s">
        <v>381</v>
      </c>
      <c r="D77" s="54" t="s">
        <v>618</v>
      </c>
      <c r="E77" s="6" t="s">
        <v>616</v>
      </c>
      <c r="F77" s="19">
        <v>400</v>
      </c>
      <c r="G77" s="24">
        <v>3991.15</v>
      </c>
      <c r="H77" s="24">
        <v>7.0000000000000007E-2</v>
      </c>
      <c r="I77" s="31">
        <v>8.7397500000000008</v>
      </c>
      <c r="J77" s="31"/>
      <c r="K77" s="35" t="s">
        <v>567</v>
      </c>
    </row>
    <row r="78" spans="2:11" x14ac:dyDescent="0.25">
      <c r="B78" s="8" t="s">
        <v>619</v>
      </c>
      <c r="C78" s="57" t="s">
        <v>292</v>
      </c>
      <c r="D78" s="54" t="s">
        <v>620</v>
      </c>
      <c r="E78" s="6" t="s">
        <v>574</v>
      </c>
      <c r="F78" s="19">
        <v>4000</v>
      </c>
      <c r="G78" s="24">
        <v>3978.52</v>
      </c>
      <c r="H78" s="24">
        <v>7.0000000000000007E-2</v>
      </c>
      <c r="I78" s="31">
        <v>8.7416999999999998</v>
      </c>
      <c r="J78" s="31"/>
      <c r="K78" s="35" t="s">
        <v>567</v>
      </c>
    </row>
    <row r="79" spans="2:11" x14ac:dyDescent="0.25">
      <c r="B79" s="8" t="s">
        <v>621</v>
      </c>
      <c r="C79" s="57" t="s">
        <v>622</v>
      </c>
      <c r="D79" s="54" t="s">
        <v>623</v>
      </c>
      <c r="E79" s="6" t="s">
        <v>574</v>
      </c>
      <c r="F79" s="19">
        <v>400</v>
      </c>
      <c r="G79" s="24">
        <v>3915.9</v>
      </c>
      <c r="H79" s="24">
        <v>7.0000000000000007E-2</v>
      </c>
      <c r="I79" s="31">
        <v>7.6265999999999998</v>
      </c>
      <c r="J79" s="31">
        <v>8.266784992849999</v>
      </c>
      <c r="K79" s="35" t="s">
        <v>567</v>
      </c>
    </row>
    <row r="80" spans="2:11" x14ac:dyDescent="0.25">
      <c r="B80" s="8" t="s">
        <v>624</v>
      </c>
      <c r="C80" s="57" t="s">
        <v>593</v>
      </c>
      <c r="D80" s="54" t="s">
        <v>625</v>
      </c>
      <c r="E80" s="6" t="s">
        <v>566</v>
      </c>
      <c r="F80" s="19">
        <v>370</v>
      </c>
      <c r="G80" s="24">
        <v>3629.57</v>
      </c>
      <c r="H80" s="24">
        <v>0.06</v>
      </c>
      <c r="I80" s="31">
        <v>7.6703999999999999</v>
      </c>
      <c r="J80" s="31"/>
      <c r="K80" s="35" t="s">
        <v>567</v>
      </c>
    </row>
    <row r="81" spans="2:11" x14ac:dyDescent="0.25">
      <c r="B81" s="8" t="s">
        <v>626</v>
      </c>
      <c r="C81" s="57" t="s">
        <v>627</v>
      </c>
      <c r="D81" s="54" t="s">
        <v>628</v>
      </c>
      <c r="E81" s="6" t="s">
        <v>566</v>
      </c>
      <c r="F81" s="19">
        <v>320</v>
      </c>
      <c r="G81" s="24">
        <v>3091.13</v>
      </c>
      <c r="H81" s="24">
        <v>0.05</v>
      </c>
      <c r="I81" s="31">
        <v>6.8463000000000003</v>
      </c>
      <c r="J81" s="31">
        <v>7.9515761505999993</v>
      </c>
      <c r="K81" s="35" t="s">
        <v>567</v>
      </c>
    </row>
    <row r="82" spans="2:11" x14ac:dyDescent="0.25">
      <c r="B82" s="8" t="s">
        <v>629</v>
      </c>
      <c r="C82" s="57" t="s">
        <v>630</v>
      </c>
      <c r="D82" s="54" t="s">
        <v>631</v>
      </c>
      <c r="E82" s="6" t="s">
        <v>632</v>
      </c>
      <c r="F82" s="19">
        <v>2200</v>
      </c>
      <c r="G82" s="24">
        <v>2215.7800000000002</v>
      </c>
      <c r="H82" s="24">
        <v>0.04</v>
      </c>
      <c r="I82" s="31">
        <v>9.2600999999999996</v>
      </c>
      <c r="J82" s="31"/>
      <c r="K82" s="35" t="s">
        <v>567</v>
      </c>
    </row>
    <row r="83" spans="2:11" x14ac:dyDescent="0.25">
      <c r="B83" s="8" t="s">
        <v>633</v>
      </c>
      <c r="C83" s="57" t="s">
        <v>634</v>
      </c>
      <c r="D83" s="54" t="s">
        <v>635</v>
      </c>
      <c r="E83" s="6" t="s">
        <v>636</v>
      </c>
      <c r="F83" s="19">
        <v>2000</v>
      </c>
      <c r="G83" s="24">
        <v>2015.83</v>
      </c>
      <c r="H83" s="24">
        <v>0.03</v>
      </c>
      <c r="I83" s="31">
        <v>10.2003</v>
      </c>
      <c r="J83" s="31"/>
      <c r="K83" s="35" t="s">
        <v>567</v>
      </c>
    </row>
    <row r="84" spans="2:11" x14ac:dyDescent="0.25">
      <c r="C84" s="58" t="s">
        <v>39</v>
      </c>
      <c r="D84" s="54"/>
      <c r="E84" s="6"/>
      <c r="F84" s="19"/>
      <c r="G84" s="25">
        <v>562081.92000000004</v>
      </c>
      <c r="H84" s="25">
        <v>9.64</v>
      </c>
      <c r="I84" s="31"/>
      <c r="J84" s="31"/>
      <c r="K84" s="35"/>
    </row>
    <row r="85" spans="2:11" x14ac:dyDescent="0.25">
      <c r="C85" s="57"/>
      <c r="D85" s="54"/>
      <c r="E85" s="6"/>
      <c r="F85" s="19"/>
      <c r="G85" s="24"/>
      <c r="H85" s="24"/>
      <c r="I85" s="31"/>
      <c r="J85" s="31"/>
      <c r="K85" s="35"/>
    </row>
    <row r="86" spans="2:11" x14ac:dyDescent="0.25">
      <c r="C86" s="58" t="s">
        <v>7</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637</v>
      </c>
      <c r="C91" s="57" t="s">
        <v>638</v>
      </c>
      <c r="D91" s="54" t="s">
        <v>639</v>
      </c>
      <c r="E91" s="6" t="s">
        <v>640</v>
      </c>
      <c r="F91" s="19">
        <v>121449600</v>
      </c>
      <c r="G91" s="24">
        <v>124489.85</v>
      </c>
      <c r="H91" s="24">
        <v>2.13</v>
      </c>
      <c r="I91" s="31">
        <v>7.3677140999999997</v>
      </c>
      <c r="J91" s="31"/>
      <c r="K91" s="35"/>
    </row>
    <row r="92" spans="2:11" x14ac:dyDescent="0.25">
      <c r="B92" s="8" t="s">
        <v>641</v>
      </c>
      <c r="C92" s="57" t="s">
        <v>642</v>
      </c>
      <c r="D92" s="54" t="s">
        <v>643</v>
      </c>
      <c r="E92" s="6" t="s">
        <v>640</v>
      </c>
      <c r="F92" s="19">
        <v>86220300</v>
      </c>
      <c r="G92" s="24">
        <v>86444.21</v>
      </c>
      <c r="H92" s="24">
        <v>1.48</v>
      </c>
      <c r="I92" s="31">
        <v>7.2272838000000004</v>
      </c>
      <c r="J92" s="31"/>
      <c r="K92" s="35"/>
    </row>
    <row r="93" spans="2:11" x14ac:dyDescent="0.25">
      <c r="B93" s="8" t="s">
        <v>644</v>
      </c>
      <c r="C93" s="57" t="s">
        <v>645</v>
      </c>
      <c r="D93" s="54" t="s">
        <v>646</v>
      </c>
      <c r="E93" s="6" t="s">
        <v>640</v>
      </c>
      <c r="F93" s="19">
        <v>65000000</v>
      </c>
      <c r="G93" s="24">
        <v>66047.8</v>
      </c>
      <c r="H93" s="24">
        <v>1.1299999999999999</v>
      </c>
      <c r="I93" s="31">
        <v>7.3506659000000001</v>
      </c>
      <c r="J93" s="31"/>
      <c r="K93" s="35"/>
    </row>
    <row r="94" spans="2:11" x14ac:dyDescent="0.25">
      <c r="B94" s="8" t="s">
        <v>647</v>
      </c>
      <c r="C94" s="57" t="s">
        <v>648</v>
      </c>
      <c r="D94" s="54" t="s">
        <v>649</v>
      </c>
      <c r="E94" s="6" t="s">
        <v>640</v>
      </c>
      <c r="F94" s="19">
        <v>20686300</v>
      </c>
      <c r="G94" s="24">
        <v>20833.46</v>
      </c>
      <c r="H94" s="24">
        <v>0.36</v>
      </c>
      <c r="I94" s="31">
        <v>7.2785156000000004</v>
      </c>
      <c r="J94" s="31"/>
      <c r="K94" s="35"/>
    </row>
    <row r="95" spans="2:11" x14ac:dyDescent="0.25">
      <c r="B95" s="8" t="s">
        <v>650</v>
      </c>
      <c r="C95" s="57" t="s">
        <v>651</v>
      </c>
      <c r="D95" s="54" t="s">
        <v>652</v>
      </c>
      <c r="E95" s="6" t="s">
        <v>640</v>
      </c>
      <c r="F95" s="19">
        <v>15500000</v>
      </c>
      <c r="G95" s="24">
        <v>15485.09</v>
      </c>
      <c r="H95" s="24">
        <v>0.27</v>
      </c>
      <c r="I95" s="31">
        <v>7.2439698999999997</v>
      </c>
      <c r="J95" s="31"/>
      <c r="K95" s="35"/>
    </row>
    <row r="96" spans="2:11" x14ac:dyDescent="0.25">
      <c r="B96" s="8" t="s">
        <v>653</v>
      </c>
      <c r="C96" s="57" t="s">
        <v>654</v>
      </c>
      <c r="D96" s="54" t="s">
        <v>655</v>
      </c>
      <c r="E96" s="6" t="s">
        <v>640</v>
      </c>
      <c r="F96" s="19">
        <v>5000000</v>
      </c>
      <c r="G96" s="24">
        <v>5051.2700000000004</v>
      </c>
      <c r="H96" s="24">
        <v>0.09</v>
      </c>
      <c r="I96" s="31">
        <v>7.2034244000000003</v>
      </c>
      <c r="J96" s="31"/>
      <c r="K96" s="35"/>
    </row>
    <row r="97" spans="2:11" x14ac:dyDescent="0.25">
      <c r="B97" s="8" t="s">
        <v>656</v>
      </c>
      <c r="C97" s="57" t="s">
        <v>657</v>
      </c>
      <c r="D97" s="54" t="s">
        <v>658</v>
      </c>
      <c r="E97" s="6" t="s">
        <v>640</v>
      </c>
      <c r="F97" s="19">
        <v>3490000</v>
      </c>
      <c r="G97" s="24">
        <v>3525.53</v>
      </c>
      <c r="H97" s="24">
        <v>0.06</v>
      </c>
      <c r="I97" s="31">
        <v>7.2367955000000004</v>
      </c>
      <c r="J97" s="31"/>
      <c r="K97" s="35"/>
    </row>
    <row r="98" spans="2:11" x14ac:dyDescent="0.25">
      <c r="B98" s="8" t="s">
        <v>659</v>
      </c>
      <c r="C98" s="57" t="s">
        <v>660</v>
      </c>
      <c r="D98" s="54" t="s">
        <v>661</v>
      </c>
      <c r="E98" s="6" t="s">
        <v>640</v>
      </c>
      <c r="F98" s="19">
        <v>1474700</v>
      </c>
      <c r="G98" s="24">
        <v>1422.62</v>
      </c>
      <c r="H98" s="24">
        <v>0.02</v>
      </c>
      <c r="I98" s="31">
        <v>7.1700058999999996</v>
      </c>
      <c r="J98" s="31"/>
      <c r="K98" s="35"/>
    </row>
    <row r="99" spans="2:11" x14ac:dyDescent="0.25">
      <c r="B99" s="8" t="s">
        <v>662</v>
      </c>
      <c r="C99" s="57" t="s">
        <v>663</v>
      </c>
      <c r="D99" s="54" t="s">
        <v>664</v>
      </c>
      <c r="E99" s="6" t="s">
        <v>640</v>
      </c>
      <c r="F99" s="19">
        <v>1000000</v>
      </c>
      <c r="G99" s="24">
        <v>960.79</v>
      </c>
      <c r="H99" s="24">
        <v>0.02</v>
      </c>
      <c r="I99" s="31">
        <v>7.2888944999999996</v>
      </c>
      <c r="J99" s="31"/>
      <c r="K99" s="35"/>
    </row>
    <row r="100" spans="2:11" x14ac:dyDescent="0.25">
      <c r="B100" s="8" t="s">
        <v>665</v>
      </c>
      <c r="C100" s="57" t="s">
        <v>666</v>
      </c>
      <c r="D100" s="54" t="s">
        <v>667</v>
      </c>
      <c r="E100" s="6" t="s">
        <v>640</v>
      </c>
      <c r="F100" s="19">
        <v>350000</v>
      </c>
      <c r="G100" s="24">
        <v>344.63</v>
      </c>
      <c r="H100" s="24">
        <v>0.01</v>
      </c>
      <c r="I100" s="31">
        <v>7.2144328</v>
      </c>
      <c r="J100" s="31"/>
      <c r="K100" s="35"/>
    </row>
    <row r="101" spans="2:11" x14ac:dyDescent="0.25">
      <c r="B101" s="8" t="s">
        <v>668</v>
      </c>
      <c r="C101" s="57" t="s">
        <v>669</v>
      </c>
      <c r="D101" s="54" t="s">
        <v>670</v>
      </c>
      <c r="E101" s="6" t="s">
        <v>640</v>
      </c>
      <c r="F101" s="19">
        <v>203700</v>
      </c>
      <c r="G101" s="24">
        <v>191.05</v>
      </c>
      <c r="H101" s="24" t="s">
        <v>4773</v>
      </c>
      <c r="I101" s="31">
        <v>7.2558854999999998</v>
      </c>
      <c r="J101" s="31"/>
      <c r="K101" s="35"/>
    </row>
    <row r="102" spans="2:11" x14ac:dyDescent="0.25">
      <c r="B102" s="8" t="s">
        <v>671</v>
      </c>
      <c r="C102" s="57" t="s">
        <v>672</v>
      </c>
      <c r="D102" s="54" t="s">
        <v>673</v>
      </c>
      <c r="E102" s="6" t="s">
        <v>640</v>
      </c>
      <c r="F102" s="19">
        <v>170000</v>
      </c>
      <c r="G102" s="24">
        <v>171.22</v>
      </c>
      <c r="H102" s="24" t="s">
        <v>4773</v>
      </c>
      <c r="I102" s="31">
        <v>7.2260125000000004</v>
      </c>
      <c r="J102" s="31"/>
      <c r="K102" s="35"/>
    </row>
    <row r="103" spans="2:11" x14ac:dyDescent="0.25">
      <c r="B103" s="8" t="s">
        <v>674</v>
      </c>
      <c r="C103" s="57" t="s">
        <v>675</v>
      </c>
      <c r="D103" s="54" t="s">
        <v>676</v>
      </c>
      <c r="E103" s="6" t="s">
        <v>640</v>
      </c>
      <c r="F103" s="19">
        <v>100000</v>
      </c>
      <c r="G103" s="24">
        <v>92.48</v>
      </c>
      <c r="H103" s="24" t="s">
        <v>4773</v>
      </c>
      <c r="I103" s="31">
        <v>7.2658763999999998</v>
      </c>
      <c r="J103" s="31"/>
      <c r="K103" s="35"/>
    </row>
    <row r="104" spans="2:11" x14ac:dyDescent="0.25">
      <c r="C104" s="58" t="s">
        <v>39</v>
      </c>
      <c r="D104" s="54"/>
      <c r="E104" s="6"/>
      <c r="F104" s="19"/>
      <c r="G104" s="25">
        <v>325060</v>
      </c>
      <c r="H104" s="25">
        <v>5.57</v>
      </c>
      <c r="I104" s="31"/>
      <c r="J104" s="31"/>
      <c r="K104" s="35"/>
    </row>
    <row r="105" spans="2:11" x14ac:dyDescent="0.25">
      <c r="C105" s="57"/>
      <c r="D105" s="54"/>
      <c r="E105" s="6"/>
      <c r="F105" s="19"/>
      <c r="G105" s="24"/>
      <c r="H105" s="24"/>
      <c r="I105" s="31"/>
      <c r="J105" s="31"/>
      <c r="K105" s="35"/>
    </row>
    <row r="106" spans="2:11" x14ac:dyDescent="0.25">
      <c r="C106" s="59" t="s">
        <v>10</v>
      </c>
      <c r="D106" s="54"/>
      <c r="E106" s="6"/>
      <c r="F106" s="19"/>
      <c r="G106" s="24"/>
      <c r="H106" s="24"/>
      <c r="I106" s="31"/>
      <c r="J106" s="31"/>
      <c r="K106" s="35"/>
    </row>
    <row r="107" spans="2:11" x14ac:dyDescent="0.25">
      <c r="B107" s="8" t="s">
        <v>677</v>
      </c>
      <c r="C107" s="57" t="s">
        <v>678</v>
      </c>
      <c r="D107" s="54" t="s">
        <v>679</v>
      </c>
      <c r="E107" s="6" t="s">
        <v>640</v>
      </c>
      <c r="F107" s="19">
        <v>26363500</v>
      </c>
      <c r="G107" s="24">
        <v>27582.07</v>
      </c>
      <c r="H107" s="24">
        <v>0.47</v>
      </c>
      <c r="I107" s="31">
        <v>7.5930371000000001</v>
      </c>
      <c r="J107" s="31"/>
      <c r="K107" s="35"/>
    </row>
    <row r="108" spans="2:11" x14ac:dyDescent="0.25">
      <c r="B108" s="8" t="s">
        <v>680</v>
      </c>
      <c r="C108" s="57" t="s">
        <v>681</v>
      </c>
      <c r="D108" s="54" t="s">
        <v>682</v>
      </c>
      <c r="E108" s="6" t="s">
        <v>640</v>
      </c>
      <c r="F108" s="19">
        <v>17833900</v>
      </c>
      <c r="G108" s="24">
        <v>18501.919999999998</v>
      </c>
      <c r="H108" s="24">
        <v>0.32</v>
      </c>
      <c r="I108" s="31">
        <v>7.6376581999999997</v>
      </c>
      <c r="J108" s="31"/>
      <c r="K108" s="35"/>
    </row>
    <row r="109" spans="2:11" x14ac:dyDescent="0.25">
      <c r="B109" s="8" t="s">
        <v>683</v>
      </c>
      <c r="C109" s="57" t="s">
        <v>684</v>
      </c>
      <c r="D109" s="54" t="s">
        <v>685</v>
      </c>
      <c r="E109" s="6" t="s">
        <v>640</v>
      </c>
      <c r="F109" s="19">
        <v>13000000</v>
      </c>
      <c r="G109" s="24">
        <v>13485.95</v>
      </c>
      <c r="H109" s="24">
        <v>0.23</v>
      </c>
      <c r="I109" s="31">
        <v>7.6329238000000004</v>
      </c>
      <c r="J109" s="31"/>
      <c r="K109" s="35"/>
    </row>
    <row r="110" spans="2:11" x14ac:dyDescent="0.25">
      <c r="B110" s="8" t="s">
        <v>686</v>
      </c>
      <c r="C110" s="57" t="s">
        <v>687</v>
      </c>
      <c r="D110" s="54" t="s">
        <v>688</v>
      </c>
      <c r="E110" s="6" t="s">
        <v>640</v>
      </c>
      <c r="F110" s="19">
        <v>7500000</v>
      </c>
      <c r="G110" s="24">
        <v>7753.25</v>
      </c>
      <c r="H110" s="24">
        <v>0.13</v>
      </c>
      <c r="I110" s="31">
        <v>7.5991419999999996</v>
      </c>
      <c r="J110" s="31"/>
      <c r="K110" s="35"/>
    </row>
    <row r="111" spans="2:11" x14ac:dyDescent="0.25">
      <c r="B111" s="8" t="s">
        <v>689</v>
      </c>
      <c r="C111" s="57" t="s">
        <v>690</v>
      </c>
      <c r="D111" s="54" t="s">
        <v>691</v>
      </c>
      <c r="E111" s="6" t="s">
        <v>640</v>
      </c>
      <c r="F111" s="19">
        <v>2500000</v>
      </c>
      <c r="G111" s="24">
        <v>2584.08</v>
      </c>
      <c r="H111" s="24">
        <v>0.04</v>
      </c>
      <c r="I111" s="31">
        <v>7.5369204999999999</v>
      </c>
      <c r="J111" s="31"/>
      <c r="K111" s="35"/>
    </row>
    <row r="112" spans="2:11" x14ac:dyDescent="0.25">
      <c r="B112" s="8" t="s">
        <v>692</v>
      </c>
      <c r="C112" s="57" t="s">
        <v>693</v>
      </c>
      <c r="D112" s="54" t="s">
        <v>694</v>
      </c>
      <c r="E112" s="6" t="s">
        <v>640</v>
      </c>
      <c r="F112" s="19">
        <v>342000</v>
      </c>
      <c r="G112" s="24">
        <v>355.58</v>
      </c>
      <c r="H112" s="24">
        <v>0.01</v>
      </c>
      <c r="I112" s="31">
        <v>7.6376581999999997</v>
      </c>
      <c r="J112" s="31"/>
      <c r="K112" s="35"/>
    </row>
    <row r="113" spans="1:11" x14ac:dyDescent="0.25">
      <c r="B113" s="8" t="s">
        <v>695</v>
      </c>
      <c r="C113" s="57" t="s">
        <v>696</v>
      </c>
      <c r="D113" s="54" t="s">
        <v>697</v>
      </c>
      <c r="E113" s="6" t="s">
        <v>640</v>
      </c>
      <c r="F113" s="19">
        <v>335000</v>
      </c>
      <c r="G113" s="24">
        <v>346.08</v>
      </c>
      <c r="H113" s="24">
        <v>0.01</v>
      </c>
      <c r="I113" s="31">
        <v>7.4202234999999996</v>
      </c>
      <c r="J113" s="31"/>
      <c r="K113" s="35"/>
    </row>
    <row r="114" spans="1:11" x14ac:dyDescent="0.25">
      <c r="C114" s="58" t="s">
        <v>39</v>
      </c>
      <c r="D114" s="54"/>
      <c r="E114" s="6"/>
      <c r="F114" s="19"/>
      <c r="G114" s="25">
        <v>70608.929999999993</v>
      </c>
      <c r="H114" s="25">
        <v>1.21</v>
      </c>
      <c r="I114" s="31"/>
      <c r="J114" s="31"/>
      <c r="K114" s="35"/>
    </row>
    <row r="115" spans="1:11" x14ac:dyDescent="0.25">
      <c r="C115" s="57"/>
      <c r="D115" s="54"/>
      <c r="E115" s="6"/>
      <c r="F115" s="19"/>
      <c r="G115" s="24"/>
      <c r="H115" s="24"/>
      <c r="I115" s="31"/>
      <c r="J115" s="31"/>
      <c r="K115" s="35"/>
    </row>
    <row r="116" spans="1:11" x14ac:dyDescent="0.25">
      <c r="A116" s="10"/>
      <c r="B116" s="28"/>
      <c r="C116" s="58" t="s">
        <v>11</v>
      </c>
      <c r="D116" s="54"/>
      <c r="E116" s="6"/>
      <c r="F116" s="19"/>
      <c r="G116" s="24"/>
      <c r="H116" s="24"/>
      <c r="I116" s="31"/>
      <c r="J116" s="31"/>
      <c r="K116" s="35"/>
    </row>
    <row r="117" spans="1:11" x14ac:dyDescent="0.25">
      <c r="A117" s="28"/>
      <c r="B117" s="28"/>
      <c r="C117" s="58" t="s">
        <v>13</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14</v>
      </c>
      <c r="D119" s="54"/>
      <c r="E119" s="6"/>
      <c r="F119" s="19"/>
      <c r="G119" s="24"/>
      <c r="H119" s="24"/>
      <c r="I119" s="31"/>
      <c r="J119" s="31"/>
      <c r="K119" s="35"/>
    </row>
    <row r="120" spans="1:11" x14ac:dyDescent="0.25">
      <c r="B120" s="8" t="s">
        <v>698</v>
      </c>
      <c r="C120" s="57" t="s">
        <v>66</v>
      </c>
      <c r="D120" s="54" t="s">
        <v>699</v>
      </c>
      <c r="E120" s="6" t="s">
        <v>700</v>
      </c>
      <c r="F120" s="19">
        <v>2000</v>
      </c>
      <c r="G120" s="24">
        <v>9706.94</v>
      </c>
      <c r="H120" s="24">
        <v>0.17</v>
      </c>
      <c r="I120" s="31">
        <v>7.2024999999999997</v>
      </c>
      <c r="J120" s="31"/>
      <c r="K120" s="35" t="s">
        <v>567</v>
      </c>
    </row>
    <row r="121" spans="1:11" x14ac:dyDescent="0.25">
      <c r="B121" s="8" t="s">
        <v>701</v>
      </c>
      <c r="C121" s="57" t="s">
        <v>702</v>
      </c>
      <c r="D121" s="54" t="s">
        <v>703</v>
      </c>
      <c r="E121" s="6" t="s">
        <v>700</v>
      </c>
      <c r="F121" s="19">
        <v>100</v>
      </c>
      <c r="G121" s="24">
        <v>481.76</v>
      </c>
      <c r="H121" s="24">
        <v>0.01</v>
      </c>
      <c r="I121" s="31">
        <v>7.35</v>
      </c>
      <c r="J121" s="31"/>
      <c r="K121" s="35" t="s">
        <v>567</v>
      </c>
    </row>
    <row r="122" spans="1:11" x14ac:dyDescent="0.25">
      <c r="B122" s="8" t="s">
        <v>704</v>
      </c>
      <c r="C122" s="57" t="s">
        <v>705</v>
      </c>
      <c r="D122" s="54" t="s">
        <v>706</v>
      </c>
      <c r="E122" s="6" t="s">
        <v>700</v>
      </c>
      <c r="F122" s="19">
        <v>100</v>
      </c>
      <c r="G122" s="24">
        <v>481.43</v>
      </c>
      <c r="H122" s="24">
        <v>0.01</v>
      </c>
      <c r="I122" s="31">
        <v>7.2949000000000002</v>
      </c>
      <c r="J122" s="31"/>
      <c r="K122" s="35" t="s">
        <v>567</v>
      </c>
    </row>
    <row r="123" spans="1:11" x14ac:dyDescent="0.25">
      <c r="C123" s="58" t="s">
        <v>39</v>
      </c>
      <c r="D123" s="54"/>
      <c r="E123" s="6"/>
      <c r="F123" s="19"/>
      <c r="G123" s="25">
        <v>10670.13</v>
      </c>
      <c r="H123" s="25">
        <v>0.19</v>
      </c>
      <c r="I123" s="31"/>
      <c r="J123" s="31"/>
      <c r="K123" s="35"/>
    </row>
    <row r="124" spans="1:11" x14ac:dyDescent="0.25">
      <c r="C124" s="57"/>
      <c r="D124" s="54"/>
      <c r="E124" s="6"/>
      <c r="F124" s="19"/>
      <c r="G124" s="24"/>
      <c r="H124" s="24"/>
      <c r="I124" s="31"/>
      <c r="J124" s="31"/>
      <c r="K124" s="35"/>
    </row>
    <row r="125" spans="1:11" x14ac:dyDescent="0.25">
      <c r="C125" s="59" t="s">
        <v>15</v>
      </c>
      <c r="D125" s="54"/>
      <c r="E125" s="6"/>
      <c r="F125" s="19"/>
      <c r="G125" s="24"/>
      <c r="H125" s="24"/>
      <c r="I125" s="31"/>
      <c r="J125" s="31"/>
      <c r="K125" s="35"/>
    </row>
    <row r="126" spans="1:11" x14ac:dyDescent="0.25">
      <c r="B126" s="8" t="s">
        <v>707</v>
      </c>
      <c r="C126" s="57" t="s">
        <v>708</v>
      </c>
      <c r="D126" s="54" t="s">
        <v>709</v>
      </c>
      <c r="E126" s="6" t="s">
        <v>640</v>
      </c>
      <c r="F126" s="19">
        <v>90500000</v>
      </c>
      <c r="G126" s="24">
        <v>90418.55</v>
      </c>
      <c r="H126" s="24">
        <v>1.55</v>
      </c>
      <c r="I126" s="31">
        <v>6.5758999999999999</v>
      </c>
      <c r="J126" s="31"/>
      <c r="K126" s="35"/>
    </row>
    <row r="127" spans="1:11" x14ac:dyDescent="0.25">
      <c r="B127" s="8" t="s">
        <v>710</v>
      </c>
      <c r="C127" s="57" t="s">
        <v>711</v>
      </c>
      <c r="D127" s="54" t="s">
        <v>712</v>
      </c>
      <c r="E127" s="6" t="s">
        <v>640</v>
      </c>
      <c r="F127" s="19">
        <v>30000000</v>
      </c>
      <c r="G127" s="24">
        <v>29897.49</v>
      </c>
      <c r="H127" s="24">
        <v>0.51</v>
      </c>
      <c r="I127" s="31">
        <v>6.5876999999999999</v>
      </c>
      <c r="J127" s="31"/>
      <c r="K127" s="35"/>
    </row>
    <row r="128" spans="1:11" x14ac:dyDescent="0.25">
      <c r="B128" s="8" t="s">
        <v>713</v>
      </c>
      <c r="C128" s="57" t="s">
        <v>714</v>
      </c>
      <c r="D128" s="54" t="s">
        <v>715</v>
      </c>
      <c r="E128" s="6" t="s">
        <v>640</v>
      </c>
      <c r="F128" s="19">
        <v>2500000</v>
      </c>
      <c r="G128" s="24">
        <v>2469.29</v>
      </c>
      <c r="H128" s="24">
        <v>0.04</v>
      </c>
      <c r="I128" s="31">
        <v>6.6750999999999996</v>
      </c>
      <c r="J128" s="31"/>
      <c r="K128" s="35"/>
    </row>
    <row r="129" spans="1:11" x14ac:dyDescent="0.25">
      <c r="C129" s="58" t="s">
        <v>39</v>
      </c>
      <c r="D129" s="54"/>
      <c r="E129" s="6"/>
      <c r="F129" s="19"/>
      <c r="G129" s="25">
        <v>122785.33</v>
      </c>
      <c r="H129" s="25">
        <v>2.1</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9" t="s">
        <v>17</v>
      </c>
      <c r="D133" s="54"/>
      <c r="E133" s="6"/>
      <c r="F133" s="19"/>
      <c r="G133" s="24"/>
      <c r="H133" s="24"/>
      <c r="I133" s="31"/>
      <c r="J133" s="31"/>
      <c r="K133" s="35"/>
    </row>
    <row r="134" spans="1:11" x14ac:dyDescent="0.25">
      <c r="B134" s="8" t="s">
        <v>716</v>
      </c>
      <c r="C134" s="57" t="s">
        <v>717</v>
      </c>
      <c r="D134" s="54" t="s">
        <v>718</v>
      </c>
      <c r="E134" s="6" t="s">
        <v>640</v>
      </c>
      <c r="F134" s="19">
        <v>257000</v>
      </c>
      <c r="G134" s="24">
        <v>206.2</v>
      </c>
      <c r="H134" s="24" t="s">
        <v>4773</v>
      </c>
      <c r="I134" s="31">
        <v>7.2612209999999999</v>
      </c>
      <c r="J134" s="31"/>
      <c r="K134" s="35"/>
    </row>
    <row r="135" spans="1:11" x14ac:dyDescent="0.25">
      <c r="C135" s="58" t="s">
        <v>39</v>
      </c>
      <c r="D135" s="54"/>
      <c r="E135" s="6"/>
      <c r="F135" s="19"/>
      <c r="G135" s="25">
        <v>206.2</v>
      </c>
      <c r="H135" s="25" t="s">
        <v>4773</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A138" s="28"/>
      <c r="B138" s="28"/>
      <c r="C138" s="58" t="s">
        <v>19</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20</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21</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22</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C146" s="59" t="s">
        <v>23</v>
      </c>
      <c r="D146" s="54"/>
      <c r="E146" s="6"/>
      <c r="F146" s="19"/>
      <c r="G146" s="24"/>
      <c r="H146" s="24"/>
      <c r="I146" s="31"/>
      <c r="J146" s="31"/>
      <c r="K146" s="35"/>
    </row>
    <row r="147" spans="1:54" x14ac:dyDescent="0.25">
      <c r="B147" s="8" t="s">
        <v>37</v>
      </c>
      <c r="C147" s="57" t="s">
        <v>38</v>
      </c>
      <c r="D147" s="54"/>
      <c r="E147" s="6"/>
      <c r="F147" s="19"/>
      <c r="G147" s="24">
        <v>175137.84</v>
      </c>
      <c r="H147" s="24">
        <v>3</v>
      </c>
      <c r="I147" s="31"/>
      <c r="J147" s="31"/>
      <c r="K147" s="35"/>
    </row>
    <row r="148" spans="1:54" x14ac:dyDescent="0.25">
      <c r="C148" s="58" t="s">
        <v>39</v>
      </c>
      <c r="D148" s="54"/>
      <c r="E148" s="6"/>
      <c r="F148" s="19"/>
      <c r="G148" s="25">
        <v>175137.84</v>
      </c>
      <c r="H148" s="25">
        <v>3</v>
      </c>
      <c r="I148" s="31"/>
      <c r="J148" s="31"/>
      <c r="K148" s="35"/>
    </row>
    <row r="149" spans="1:54" x14ac:dyDescent="0.25">
      <c r="C149" s="57"/>
      <c r="D149" s="54"/>
      <c r="E149" s="6"/>
      <c r="F149" s="19"/>
      <c r="G149" s="24"/>
      <c r="H149" s="24"/>
      <c r="I149" s="31"/>
      <c r="J149" s="31"/>
      <c r="K149" s="35"/>
    </row>
    <row r="150" spans="1:54" x14ac:dyDescent="0.25">
      <c r="A150" s="10"/>
      <c r="B150" s="28"/>
      <c r="C150" s="58" t="s">
        <v>24</v>
      </c>
      <c r="D150" s="54"/>
      <c r="E150" s="6"/>
      <c r="F150" s="19"/>
      <c r="G150" s="24"/>
      <c r="H150" s="24"/>
      <c r="I150" s="31"/>
      <c r="J150" s="31"/>
      <c r="K150" s="35"/>
    </row>
    <row r="151" spans="1:54" s="2" customFormat="1" ht="13.5" x14ac:dyDescent="0.25">
      <c r="A151" s="28"/>
      <c r="B151" s="28"/>
      <c r="C151" s="57" t="s">
        <v>4772</v>
      </c>
      <c r="D151" s="54"/>
      <c r="E151" s="6"/>
      <c r="F151" s="19"/>
      <c r="G151" s="24">
        <v>3242.5</v>
      </c>
      <c r="H151" s="24">
        <v>0.06</v>
      </c>
      <c r="I151" s="31"/>
      <c r="J151" s="31"/>
      <c r="K151" s="35"/>
      <c r="L151" s="3"/>
      <c r="AI151" s="3"/>
      <c r="AV151" s="3"/>
      <c r="AX151" s="3"/>
      <c r="BB151" s="3"/>
    </row>
    <row r="152" spans="1:54" x14ac:dyDescent="0.25">
      <c r="B152" s="8"/>
      <c r="C152" s="57" t="s">
        <v>40</v>
      </c>
      <c r="D152" s="54"/>
      <c r="E152" s="6"/>
      <c r="F152" s="19"/>
      <c r="G152" s="24">
        <v>93304.16</v>
      </c>
      <c r="H152" s="24">
        <v>1.6099999999999999</v>
      </c>
      <c r="I152" s="31"/>
      <c r="J152" s="31"/>
      <c r="K152" s="35"/>
    </row>
    <row r="153" spans="1:54" x14ac:dyDescent="0.25">
      <c r="C153" s="58" t="s">
        <v>39</v>
      </c>
      <c r="D153" s="54"/>
      <c r="E153" s="6"/>
      <c r="F153" s="19"/>
      <c r="G153" s="25">
        <v>96546.66</v>
      </c>
      <c r="H153" s="25">
        <v>1.67</v>
      </c>
      <c r="I153" s="31"/>
      <c r="J153" s="31"/>
      <c r="K153" s="35"/>
    </row>
    <row r="154" spans="1:54" x14ac:dyDescent="0.25">
      <c r="C154" s="57"/>
      <c r="D154" s="54"/>
      <c r="E154" s="6"/>
      <c r="F154" s="19"/>
      <c r="G154" s="24"/>
      <c r="H154" s="24"/>
      <c r="I154" s="31"/>
      <c r="J154" s="31"/>
      <c r="K154" s="35"/>
    </row>
    <row r="155" spans="1:54" x14ac:dyDescent="0.25">
      <c r="C155" s="60" t="s">
        <v>41</v>
      </c>
      <c r="D155" s="55"/>
      <c r="E155" s="5"/>
      <c r="F155" s="20"/>
      <c r="G155" s="26">
        <v>5831235.7300000004</v>
      </c>
      <c r="H155" s="26">
        <v>99.999999999999972</v>
      </c>
      <c r="I155" s="32"/>
      <c r="J155" s="32"/>
      <c r="K155" s="36"/>
    </row>
    <row r="158" spans="1:54" x14ac:dyDescent="0.25">
      <c r="C158" s="1" t="s">
        <v>42</v>
      </c>
    </row>
    <row r="159" spans="1:54" x14ac:dyDescent="0.25">
      <c r="C159" s="37" t="s">
        <v>43</v>
      </c>
      <c r="D159" s="37"/>
      <c r="E159" s="37"/>
      <c r="F159" s="37"/>
      <c r="G159" s="37"/>
      <c r="H159" s="37"/>
      <c r="I159" s="37"/>
      <c r="J159" s="37"/>
      <c r="K159" s="37"/>
    </row>
    <row r="160" spans="1:54" x14ac:dyDescent="0.25">
      <c r="C160" s="2" t="s">
        <v>44</v>
      </c>
    </row>
    <row r="161" spans="2:11" x14ac:dyDescent="0.25">
      <c r="C161" s="2" t="s">
        <v>45</v>
      </c>
    </row>
    <row r="162" spans="2:11" x14ac:dyDescent="0.25">
      <c r="C162" s="2" t="s">
        <v>46</v>
      </c>
    </row>
    <row r="163" spans="2:11" x14ac:dyDescent="0.25">
      <c r="C163" s="2" t="s">
        <v>47</v>
      </c>
    </row>
    <row r="164" spans="2:11" s="63" customFormat="1" x14ac:dyDescent="0.25">
      <c r="B164" s="64" t="s">
        <v>522</v>
      </c>
      <c r="C164" s="65" t="s">
        <v>4777</v>
      </c>
      <c r="D164" s="65"/>
      <c r="E164" s="65"/>
      <c r="F164" s="65"/>
      <c r="G164" s="66"/>
      <c r="H164" s="66"/>
    </row>
    <row r="165" spans="2:11" s="63" customFormat="1" ht="76.5" x14ac:dyDescent="0.25">
      <c r="B165" s="64" t="s">
        <v>522</v>
      </c>
      <c r="C165" s="67" t="s">
        <v>4778</v>
      </c>
      <c r="D165" s="67" t="s">
        <v>29</v>
      </c>
      <c r="E165" s="67" t="s">
        <v>4779</v>
      </c>
      <c r="F165" s="67" t="s">
        <v>4780</v>
      </c>
      <c r="G165" s="68" t="s">
        <v>4781</v>
      </c>
      <c r="H165" s="69" t="s">
        <v>4782</v>
      </c>
    </row>
    <row r="166" spans="2:11" s="63" customFormat="1" x14ac:dyDescent="0.25">
      <c r="B166" s="64" t="s">
        <v>522</v>
      </c>
      <c r="C166" s="70" t="s">
        <v>4783</v>
      </c>
      <c r="D166" s="70" t="s">
        <v>4784</v>
      </c>
      <c r="E166" s="71">
        <v>0</v>
      </c>
      <c r="F166" s="72">
        <v>0</v>
      </c>
      <c r="G166" s="71">
        <v>10870</v>
      </c>
      <c r="H166" s="71">
        <v>2770.5786199999998</v>
      </c>
    </row>
    <row r="167" spans="2:11" ht="45" customHeight="1" x14ac:dyDescent="0.25">
      <c r="C167" s="89" t="s">
        <v>4809</v>
      </c>
      <c r="D167" s="89"/>
      <c r="E167" s="89"/>
      <c r="F167" s="89"/>
      <c r="G167" s="89"/>
      <c r="H167" s="89"/>
      <c r="I167" s="89"/>
      <c r="J167" s="89"/>
      <c r="K167" s="89"/>
    </row>
    <row r="169" spans="2:11" x14ac:dyDescent="0.25">
      <c r="C169" s="85" t="s">
        <v>4843</v>
      </c>
      <c r="E169" s="85" t="s">
        <v>4844</v>
      </c>
      <c r="F169" s="86"/>
    </row>
    <row r="170" spans="2:11" x14ac:dyDescent="0.25">
      <c r="E170" s="2" t="s">
        <v>4849</v>
      </c>
    </row>
  </sheetData>
  <mergeCells count="1">
    <mergeCell ref="C167:K167"/>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2684</v>
      </c>
      <c r="J2" s="38" t="s">
        <v>4586</v>
      </c>
    </row>
    <row r="3" spans="1:54" ht="16.5" x14ac:dyDescent="0.3">
      <c r="C3" s="1" t="s">
        <v>26</v>
      </c>
      <c r="D3" s="21" t="s">
        <v>2685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2686</v>
      </c>
      <c r="C26" s="57" t="s">
        <v>2687</v>
      </c>
      <c r="D26" s="54" t="s">
        <v>2688</v>
      </c>
      <c r="E26" s="6" t="s">
        <v>640</v>
      </c>
      <c r="F26" s="19">
        <v>500000</v>
      </c>
      <c r="G26" s="24">
        <v>522.87</v>
      </c>
      <c r="H26" s="24">
        <v>12.58</v>
      </c>
      <c r="I26" s="31">
        <v>7.5245968000000003</v>
      </c>
      <c r="J26" s="31"/>
      <c r="K26" s="35"/>
    </row>
    <row r="27" spans="1:11" x14ac:dyDescent="0.25">
      <c r="B27" s="8" t="s">
        <v>2689</v>
      </c>
      <c r="C27" s="57" t="s">
        <v>2690</v>
      </c>
      <c r="D27" s="54" t="s">
        <v>2691</v>
      </c>
      <c r="E27" s="6" t="s">
        <v>640</v>
      </c>
      <c r="F27" s="19">
        <v>500000</v>
      </c>
      <c r="G27" s="24">
        <v>522.39</v>
      </c>
      <c r="H27" s="24">
        <v>12.57</v>
      </c>
      <c r="I27" s="31">
        <v>7.5028572000000002</v>
      </c>
      <c r="J27" s="31"/>
      <c r="K27" s="35"/>
    </row>
    <row r="28" spans="1:11" x14ac:dyDescent="0.25">
      <c r="B28" s="8" t="s">
        <v>2692</v>
      </c>
      <c r="C28" s="57" t="s">
        <v>2693</v>
      </c>
      <c r="D28" s="54" t="s">
        <v>2694</v>
      </c>
      <c r="E28" s="6" t="s">
        <v>640</v>
      </c>
      <c r="F28" s="19">
        <v>500000</v>
      </c>
      <c r="G28" s="24">
        <v>522.37</v>
      </c>
      <c r="H28" s="24">
        <v>12.57</v>
      </c>
      <c r="I28" s="31">
        <v>7.5465393000000001</v>
      </c>
      <c r="J28" s="31"/>
      <c r="K28" s="35"/>
    </row>
    <row r="29" spans="1:11" x14ac:dyDescent="0.25">
      <c r="B29" s="8" t="s">
        <v>2695</v>
      </c>
      <c r="C29" s="57" t="s">
        <v>2696</v>
      </c>
      <c r="D29" s="54" t="s">
        <v>2697</v>
      </c>
      <c r="E29" s="6" t="s">
        <v>640</v>
      </c>
      <c r="F29" s="19">
        <v>500000</v>
      </c>
      <c r="G29" s="24">
        <v>521.29999999999995</v>
      </c>
      <c r="H29" s="24">
        <v>12.55</v>
      </c>
      <c r="I29" s="31">
        <v>7.5028572000000002</v>
      </c>
      <c r="J29" s="31"/>
      <c r="K29" s="35"/>
    </row>
    <row r="30" spans="1:11" x14ac:dyDescent="0.25">
      <c r="B30" s="8" t="s">
        <v>2698</v>
      </c>
      <c r="C30" s="57" t="s">
        <v>2699</v>
      </c>
      <c r="D30" s="54" t="s">
        <v>2700</v>
      </c>
      <c r="E30" s="6" t="s">
        <v>640</v>
      </c>
      <c r="F30" s="19">
        <v>500000</v>
      </c>
      <c r="G30" s="24">
        <v>516.37</v>
      </c>
      <c r="H30" s="24">
        <v>12.43</v>
      </c>
      <c r="I30" s="31">
        <v>7.4817789000000001</v>
      </c>
      <c r="J30" s="31"/>
      <c r="K30" s="35"/>
    </row>
    <row r="31" spans="1:11" x14ac:dyDescent="0.25">
      <c r="B31" s="8" t="s">
        <v>2701</v>
      </c>
      <c r="C31" s="57" t="s">
        <v>2702</v>
      </c>
      <c r="D31" s="54" t="s">
        <v>2703</v>
      </c>
      <c r="E31" s="6" t="s">
        <v>640</v>
      </c>
      <c r="F31" s="19">
        <v>400000</v>
      </c>
      <c r="G31" s="24">
        <v>412.71</v>
      </c>
      <c r="H31" s="24">
        <v>9.93</v>
      </c>
      <c r="I31" s="31">
        <v>7.4924571999999996</v>
      </c>
      <c r="J31" s="31"/>
      <c r="K31" s="35"/>
    </row>
    <row r="32" spans="1:11" x14ac:dyDescent="0.25">
      <c r="C32" s="58" t="s">
        <v>39</v>
      </c>
      <c r="D32" s="54"/>
      <c r="E32" s="6"/>
      <c r="F32" s="19"/>
      <c r="G32" s="25">
        <v>3018.01</v>
      </c>
      <c r="H32" s="25">
        <v>72.63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2704</v>
      </c>
      <c r="C44" s="57" t="s">
        <v>2705</v>
      </c>
      <c r="D44" s="54" t="s">
        <v>2706</v>
      </c>
      <c r="E44" s="6" t="s">
        <v>640</v>
      </c>
      <c r="F44" s="19">
        <v>600000</v>
      </c>
      <c r="G44" s="24">
        <v>407.98</v>
      </c>
      <c r="H44" s="24">
        <v>9.82</v>
      </c>
      <c r="I44" s="31">
        <v>7.3224726000000002</v>
      </c>
      <c r="J44" s="31"/>
      <c r="K44" s="35"/>
    </row>
    <row r="45" spans="1:11" x14ac:dyDescent="0.25">
      <c r="B45" s="8" t="s">
        <v>2707</v>
      </c>
      <c r="C45" s="57" t="s">
        <v>2708</v>
      </c>
      <c r="D45" s="54" t="s">
        <v>2709</v>
      </c>
      <c r="E45" s="6" t="s">
        <v>640</v>
      </c>
      <c r="F45" s="19">
        <v>310000</v>
      </c>
      <c r="G45" s="24">
        <v>206.85</v>
      </c>
      <c r="H45" s="24">
        <v>4.9800000000000004</v>
      </c>
      <c r="I45" s="31">
        <v>7.3337823999999996</v>
      </c>
      <c r="J45" s="31"/>
      <c r="K45" s="35"/>
    </row>
    <row r="46" spans="1:11" x14ac:dyDescent="0.25">
      <c r="B46" s="8" t="s">
        <v>2710</v>
      </c>
      <c r="C46" s="57" t="s">
        <v>2711</v>
      </c>
      <c r="D46" s="54" t="s">
        <v>2712</v>
      </c>
      <c r="E46" s="6" t="s">
        <v>640</v>
      </c>
      <c r="F46" s="19">
        <v>278000</v>
      </c>
      <c r="G46" s="24">
        <v>195.7</v>
      </c>
      <c r="H46" s="24">
        <v>4.71</v>
      </c>
      <c r="I46" s="31">
        <v>7.3540071999999999</v>
      </c>
      <c r="J46" s="31"/>
      <c r="K46" s="35"/>
    </row>
    <row r="47" spans="1:11" x14ac:dyDescent="0.25">
      <c r="B47" s="8" t="s">
        <v>2713</v>
      </c>
      <c r="C47" s="57" t="s">
        <v>2714</v>
      </c>
      <c r="D47" s="54" t="s">
        <v>2715</v>
      </c>
      <c r="E47" s="6" t="s">
        <v>640</v>
      </c>
      <c r="F47" s="19">
        <v>250000</v>
      </c>
      <c r="G47" s="24">
        <v>167.72</v>
      </c>
      <c r="H47" s="24">
        <v>4.04</v>
      </c>
      <c r="I47" s="31">
        <v>7.3320219</v>
      </c>
      <c r="J47" s="31"/>
      <c r="K47" s="35"/>
    </row>
    <row r="48" spans="1:11" x14ac:dyDescent="0.25">
      <c r="C48" s="58" t="s">
        <v>39</v>
      </c>
      <c r="D48" s="54"/>
      <c r="E48" s="6"/>
      <c r="F48" s="19"/>
      <c r="G48" s="25">
        <v>978.25</v>
      </c>
      <c r="H48" s="25">
        <v>23.55</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75.03</v>
      </c>
      <c r="H60" s="24">
        <v>1.81</v>
      </c>
      <c r="I60" s="31"/>
      <c r="J60" s="31"/>
      <c r="K60" s="35"/>
    </row>
    <row r="61" spans="1:54" x14ac:dyDescent="0.25">
      <c r="C61" s="58" t="s">
        <v>39</v>
      </c>
      <c r="D61" s="54"/>
      <c r="E61" s="6"/>
      <c r="F61" s="19"/>
      <c r="G61" s="25">
        <v>75.03</v>
      </c>
      <c r="H61" s="25">
        <v>1.81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84.03</v>
      </c>
      <c r="H65" s="24">
        <v>2.0100000000000002</v>
      </c>
      <c r="I65" s="31"/>
      <c r="J65" s="31"/>
      <c r="K65" s="35"/>
    </row>
    <row r="66" spans="2:11" x14ac:dyDescent="0.25">
      <c r="C66" s="58" t="s">
        <v>39</v>
      </c>
      <c r="D66" s="54"/>
      <c r="E66" s="6"/>
      <c r="F66" s="19"/>
      <c r="G66" s="25">
        <v>84.03</v>
      </c>
      <c r="H66" s="25">
        <v>2.0100000000000002</v>
      </c>
      <c r="I66" s="31"/>
      <c r="J66" s="31"/>
      <c r="K66" s="35"/>
    </row>
    <row r="67" spans="2:11" x14ac:dyDescent="0.25">
      <c r="C67" s="57"/>
      <c r="D67" s="54"/>
      <c r="E67" s="6"/>
      <c r="F67" s="19"/>
      <c r="G67" s="24"/>
      <c r="H67" s="24"/>
      <c r="I67" s="31"/>
      <c r="J67" s="31"/>
      <c r="K67" s="35"/>
    </row>
    <row r="68" spans="2:11" x14ac:dyDescent="0.25">
      <c r="C68" s="60" t="s">
        <v>41</v>
      </c>
      <c r="D68" s="55"/>
      <c r="E68" s="5"/>
      <c r="F68" s="20"/>
      <c r="G68" s="26">
        <v>4155.32</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4886</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2716</v>
      </c>
      <c r="J2" s="38" t="s">
        <v>4586</v>
      </c>
    </row>
    <row r="3" spans="1:54" ht="16.5" x14ac:dyDescent="0.3">
      <c r="C3" s="1" t="s">
        <v>26</v>
      </c>
      <c r="D3" s="21" t="s">
        <v>2717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2692</v>
      </c>
      <c r="C26" s="57" t="s">
        <v>2693</v>
      </c>
      <c r="D26" s="54" t="s">
        <v>2694</v>
      </c>
      <c r="E26" s="6" t="s">
        <v>640</v>
      </c>
      <c r="F26" s="19">
        <v>1000000</v>
      </c>
      <c r="G26" s="24">
        <v>1044.75</v>
      </c>
      <c r="H26" s="24">
        <v>34.74</v>
      </c>
      <c r="I26" s="31">
        <v>7.5465393000000001</v>
      </c>
      <c r="J26" s="31"/>
      <c r="K26" s="35"/>
    </row>
    <row r="27" spans="1:11" x14ac:dyDescent="0.25">
      <c r="B27" s="8" t="s">
        <v>2686</v>
      </c>
      <c r="C27" s="57" t="s">
        <v>2687</v>
      </c>
      <c r="D27" s="54" t="s">
        <v>2688</v>
      </c>
      <c r="E27" s="6" t="s">
        <v>640</v>
      </c>
      <c r="F27" s="19">
        <v>500000</v>
      </c>
      <c r="G27" s="24">
        <v>522.87</v>
      </c>
      <c r="H27" s="24">
        <v>17.39</v>
      </c>
      <c r="I27" s="31">
        <v>7.5245968000000003</v>
      </c>
      <c r="J27" s="31"/>
      <c r="K27" s="35"/>
    </row>
    <row r="28" spans="1:11" x14ac:dyDescent="0.25">
      <c r="B28" s="8" t="s">
        <v>2718</v>
      </c>
      <c r="C28" s="57" t="s">
        <v>2719</v>
      </c>
      <c r="D28" s="54" t="s">
        <v>2720</v>
      </c>
      <c r="E28" s="6" t="s">
        <v>640</v>
      </c>
      <c r="F28" s="19">
        <v>500000</v>
      </c>
      <c r="G28" s="24">
        <v>517.48</v>
      </c>
      <c r="H28" s="24">
        <v>17.21</v>
      </c>
      <c r="I28" s="31">
        <v>7.5297086000000002</v>
      </c>
      <c r="J28" s="31"/>
      <c r="K28" s="35"/>
    </row>
    <row r="29" spans="1:11" x14ac:dyDescent="0.25">
      <c r="B29" s="8" t="s">
        <v>2721</v>
      </c>
      <c r="C29" s="57" t="s">
        <v>2722</v>
      </c>
      <c r="D29" s="54" t="s">
        <v>2723</v>
      </c>
      <c r="E29" s="6" t="s">
        <v>640</v>
      </c>
      <c r="F29" s="19">
        <v>94400</v>
      </c>
      <c r="G29" s="24">
        <v>97.87</v>
      </c>
      <c r="H29" s="24">
        <v>3.25</v>
      </c>
      <c r="I29" s="31">
        <v>7.4921788999999999</v>
      </c>
      <c r="J29" s="31"/>
      <c r="K29" s="35"/>
    </row>
    <row r="30" spans="1:11" x14ac:dyDescent="0.25">
      <c r="C30" s="58" t="s">
        <v>39</v>
      </c>
      <c r="D30" s="54"/>
      <c r="E30" s="6"/>
      <c r="F30" s="19"/>
      <c r="G30" s="25">
        <v>2182.9699999999998</v>
      </c>
      <c r="H30" s="25">
        <v>72.59</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2713</v>
      </c>
      <c r="C42" s="57" t="s">
        <v>2714</v>
      </c>
      <c r="D42" s="54" t="s">
        <v>2715</v>
      </c>
      <c r="E42" s="6" t="s">
        <v>640</v>
      </c>
      <c r="F42" s="19">
        <v>250000</v>
      </c>
      <c r="G42" s="24">
        <v>167.72</v>
      </c>
      <c r="H42" s="24">
        <v>5.58</v>
      </c>
      <c r="I42" s="31">
        <v>7.3320219</v>
      </c>
      <c r="J42" s="31"/>
      <c r="K42" s="35"/>
    </row>
    <row r="43" spans="1:11" x14ac:dyDescent="0.25">
      <c r="B43" s="8" t="s">
        <v>2710</v>
      </c>
      <c r="C43" s="57" t="s">
        <v>2711</v>
      </c>
      <c r="D43" s="54" t="s">
        <v>2712</v>
      </c>
      <c r="E43" s="6" t="s">
        <v>640</v>
      </c>
      <c r="F43" s="19">
        <v>197000</v>
      </c>
      <c r="G43" s="24">
        <v>138.68</v>
      </c>
      <c r="H43" s="24">
        <v>4.6100000000000003</v>
      </c>
      <c r="I43" s="31">
        <v>7.3540071999999999</v>
      </c>
      <c r="J43" s="31"/>
      <c r="K43" s="35"/>
    </row>
    <row r="44" spans="1:11" x14ac:dyDescent="0.25">
      <c r="B44" s="8" t="s">
        <v>2704</v>
      </c>
      <c r="C44" s="57" t="s">
        <v>2705</v>
      </c>
      <c r="D44" s="54" t="s">
        <v>2706</v>
      </c>
      <c r="E44" s="6" t="s">
        <v>640</v>
      </c>
      <c r="F44" s="19">
        <v>200000</v>
      </c>
      <c r="G44" s="24">
        <v>135.99</v>
      </c>
      <c r="H44" s="24">
        <v>4.5199999999999996</v>
      </c>
      <c r="I44" s="31">
        <v>7.3224726000000002</v>
      </c>
      <c r="J44" s="31"/>
      <c r="K44" s="35"/>
    </row>
    <row r="45" spans="1:11" x14ac:dyDescent="0.25">
      <c r="B45" s="8" t="s">
        <v>2724</v>
      </c>
      <c r="C45" s="57" t="s">
        <v>2725</v>
      </c>
      <c r="D45" s="54" t="s">
        <v>2726</v>
      </c>
      <c r="E45" s="6" t="s">
        <v>640</v>
      </c>
      <c r="F45" s="19">
        <v>200000</v>
      </c>
      <c r="G45" s="24">
        <v>135.97</v>
      </c>
      <c r="H45" s="24">
        <v>4.5199999999999996</v>
      </c>
      <c r="I45" s="31">
        <v>7.3225243999999998</v>
      </c>
      <c r="J45" s="31"/>
      <c r="K45" s="35"/>
    </row>
    <row r="46" spans="1:11" x14ac:dyDescent="0.25">
      <c r="C46" s="58" t="s">
        <v>39</v>
      </c>
      <c r="D46" s="54"/>
      <c r="E46" s="6"/>
      <c r="F46" s="19"/>
      <c r="G46" s="25">
        <v>578.36</v>
      </c>
      <c r="H46" s="25">
        <v>19.23</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187.34</v>
      </c>
      <c r="H58" s="24">
        <v>6.23</v>
      </c>
      <c r="I58" s="31"/>
      <c r="J58" s="31"/>
      <c r="K58" s="35"/>
    </row>
    <row r="59" spans="1:54" x14ac:dyDescent="0.25">
      <c r="C59" s="58" t="s">
        <v>39</v>
      </c>
      <c r="D59" s="54"/>
      <c r="E59" s="6"/>
      <c r="F59" s="19"/>
      <c r="G59" s="25">
        <v>187.34</v>
      </c>
      <c r="H59" s="25">
        <v>6.23</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4772</v>
      </c>
      <c r="D62" s="54"/>
      <c r="E62" s="6"/>
      <c r="F62" s="19"/>
      <c r="G62" s="24" t="s">
        <v>2</v>
      </c>
      <c r="H62" s="24" t="s">
        <v>2</v>
      </c>
      <c r="I62" s="31"/>
      <c r="J62" s="31"/>
      <c r="K62" s="35"/>
      <c r="L62" s="3"/>
      <c r="AI62" s="3"/>
      <c r="AV62" s="3"/>
      <c r="AX62" s="3"/>
      <c r="BB62" s="3"/>
    </row>
    <row r="63" spans="1:54" x14ac:dyDescent="0.25">
      <c r="B63" s="8"/>
      <c r="C63" s="57" t="s">
        <v>40</v>
      </c>
      <c r="D63" s="54"/>
      <c r="E63" s="6"/>
      <c r="F63" s="19"/>
      <c r="G63" s="24">
        <v>58.57</v>
      </c>
      <c r="H63" s="24">
        <v>1.95</v>
      </c>
      <c r="I63" s="31"/>
      <c r="J63" s="31"/>
      <c r="K63" s="35"/>
    </row>
    <row r="64" spans="1:54" x14ac:dyDescent="0.25">
      <c r="C64" s="58" t="s">
        <v>39</v>
      </c>
      <c r="D64" s="54"/>
      <c r="E64" s="6"/>
      <c r="F64" s="19"/>
      <c r="G64" s="25">
        <v>58.57</v>
      </c>
      <c r="H64" s="25">
        <v>1.95</v>
      </c>
      <c r="I64" s="31"/>
      <c r="J64" s="31"/>
      <c r="K64" s="35"/>
    </row>
    <row r="65" spans="3:11" x14ac:dyDescent="0.25">
      <c r="C65" s="57"/>
      <c r="D65" s="54"/>
      <c r="E65" s="6"/>
      <c r="F65" s="19"/>
      <c r="G65" s="24"/>
      <c r="H65" s="24"/>
      <c r="I65" s="31"/>
      <c r="J65" s="31"/>
      <c r="K65" s="35"/>
    </row>
    <row r="66" spans="3:11" x14ac:dyDescent="0.25">
      <c r="C66" s="60" t="s">
        <v>41</v>
      </c>
      <c r="D66" s="55"/>
      <c r="E66" s="5"/>
      <c r="F66" s="20"/>
      <c r="G66" s="26">
        <v>3007.24</v>
      </c>
      <c r="H66" s="26">
        <v>100.00000000000001</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5" t="s">
        <v>4843</v>
      </c>
      <c r="E76" s="85" t="s">
        <v>4844</v>
      </c>
      <c r="F76" s="86"/>
    </row>
    <row r="77" spans="3:11" x14ac:dyDescent="0.25">
      <c r="E77" s="2" t="s">
        <v>4886</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2727</v>
      </c>
      <c r="J2" s="38" t="s">
        <v>4586</v>
      </c>
    </row>
    <row r="3" spans="1:54" ht="16.5" x14ac:dyDescent="0.3">
      <c r="C3" s="1" t="s">
        <v>26</v>
      </c>
      <c r="D3" s="21" t="s">
        <v>2728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2224.5</v>
      </c>
      <c r="H50" s="24">
        <v>99.34</v>
      </c>
      <c r="I50" s="31"/>
      <c r="J50" s="31"/>
      <c r="K50" s="35"/>
    </row>
    <row r="51" spans="1:54" x14ac:dyDescent="0.25">
      <c r="C51" s="58" t="s">
        <v>39</v>
      </c>
      <c r="D51" s="54"/>
      <c r="E51" s="6"/>
      <c r="F51" s="19"/>
      <c r="G51" s="25">
        <v>2224.5</v>
      </c>
      <c r="H51" s="25">
        <v>99.34</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4772</v>
      </c>
      <c r="D54" s="54"/>
      <c r="E54" s="6"/>
      <c r="F54" s="19"/>
      <c r="G54" s="24" t="s">
        <v>2</v>
      </c>
      <c r="H54" s="24" t="s">
        <v>2</v>
      </c>
      <c r="I54" s="31"/>
      <c r="J54" s="31"/>
      <c r="K54" s="35"/>
      <c r="L54" s="3"/>
      <c r="AI54" s="3"/>
      <c r="AV54" s="3"/>
      <c r="AX54" s="3"/>
      <c r="BB54" s="3"/>
    </row>
    <row r="55" spans="1:54" x14ac:dyDescent="0.25">
      <c r="B55" s="8"/>
      <c r="C55" s="57" t="s">
        <v>40</v>
      </c>
      <c r="D55" s="54"/>
      <c r="E55" s="6"/>
      <c r="F55" s="19"/>
      <c r="G55" s="24">
        <v>14.74</v>
      </c>
      <c r="H55" s="24">
        <v>0.66</v>
      </c>
      <c r="I55" s="31"/>
      <c r="J55" s="31"/>
      <c r="K55" s="35"/>
    </row>
    <row r="56" spans="1:54" x14ac:dyDescent="0.25">
      <c r="C56" s="58" t="s">
        <v>39</v>
      </c>
      <c r="D56" s="54"/>
      <c r="E56" s="6"/>
      <c r="F56" s="19"/>
      <c r="G56" s="25">
        <v>14.74</v>
      </c>
      <c r="H56" s="25">
        <v>0.66</v>
      </c>
      <c r="I56" s="31"/>
      <c r="J56" s="31"/>
      <c r="K56" s="35"/>
    </row>
    <row r="57" spans="1:54" x14ac:dyDescent="0.25">
      <c r="C57" s="57"/>
      <c r="D57" s="54"/>
      <c r="E57" s="6"/>
      <c r="F57" s="19"/>
      <c r="G57" s="24"/>
      <c r="H57" s="24"/>
      <c r="I57" s="31"/>
      <c r="J57" s="31"/>
      <c r="K57" s="35"/>
    </row>
    <row r="58" spans="1:54" x14ac:dyDescent="0.25">
      <c r="C58" s="60" t="s">
        <v>41</v>
      </c>
      <c r="D58" s="55"/>
      <c r="E58" s="5"/>
      <c r="F58" s="20"/>
      <c r="G58" s="26">
        <v>2239.2399999999998</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5" t="s">
        <v>4843</v>
      </c>
      <c r="E68" s="85" t="s">
        <v>4844</v>
      </c>
      <c r="F68" s="86"/>
    </row>
    <row r="69" spans="3:6" x14ac:dyDescent="0.25">
      <c r="E69" s="2" t="s">
        <v>4885</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12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2729</v>
      </c>
      <c r="J2" s="38" t="s">
        <v>4586</v>
      </c>
    </row>
    <row r="3" spans="1:54" ht="16.5" x14ac:dyDescent="0.3">
      <c r="C3" s="1" t="s">
        <v>26</v>
      </c>
      <c r="D3" s="21" t="s">
        <v>2730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1894</v>
      </c>
      <c r="C10" s="57" t="s">
        <v>1895</v>
      </c>
      <c r="D10" s="54" t="s">
        <v>1896</v>
      </c>
      <c r="E10" s="6" t="s">
        <v>1897</v>
      </c>
      <c r="F10" s="19">
        <v>14286</v>
      </c>
      <c r="G10" s="24">
        <v>17.96</v>
      </c>
      <c r="H10" s="24">
        <v>0.38</v>
      </c>
      <c r="I10" s="31"/>
      <c r="J10" s="31"/>
      <c r="K10" s="35"/>
    </row>
    <row r="11" spans="1:54" x14ac:dyDescent="0.25">
      <c r="B11" s="8" t="s">
        <v>101</v>
      </c>
      <c r="C11" s="57" t="s">
        <v>102</v>
      </c>
      <c r="D11" s="54" t="s">
        <v>103</v>
      </c>
      <c r="E11" s="6" t="s">
        <v>60</v>
      </c>
      <c r="F11" s="19">
        <v>1573</v>
      </c>
      <c r="G11" s="24">
        <v>17.96</v>
      </c>
      <c r="H11" s="24">
        <v>0.38</v>
      </c>
      <c r="I11" s="31"/>
      <c r="J11" s="31"/>
      <c r="K11" s="35"/>
    </row>
    <row r="12" spans="1:54" x14ac:dyDescent="0.25">
      <c r="B12" s="8" t="s">
        <v>440</v>
      </c>
      <c r="C12" s="57" t="s">
        <v>441</v>
      </c>
      <c r="D12" s="54" t="s">
        <v>442</v>
      </c>
      <c r="E12" s="6" t="s">
        <v>242</v>
      </c>
      <c r="F12" s="19">
        <v>1509</v>
      </c>
      <c r="G12" s="24">
        <v>16.309999999999999</v>
      </c>
      <c r="H12" s="24">
        <v>0.35</v>
      </c>
      <c r="I12" s="31"/>
      <c r="J12" s="31"/>
      <c r="K12" s="35"/>
    </row>
    <row r="13" spans="1:54" x14ac:dyDescent="0.25">
      <c r="B13" s="8" t="s">
        <v>2020</v>
      </c>
      <c r="C13" s="57" t="s">
        <v>2021</v>
      </c>
      <c r="D13" s="54" t="s">
        <v>2022</v>
      </c>
      <c r="E13" s="6" t="s">
        <v>304</v>
      </c>
      <c r="F13" s="19">
        <v>608</v>
      </c>
      <c r="G13" s="24">
        <v>15.79</v>
      </c>
      <c r="H13" s="24">
        <v>0.34</v>
      </c>
      <c r="I13" s="31"/>
      <c r="J13" s="31"/>
      <c r="K13" s="35"/>
    </row>
    <row r="14" spans="1:54" x14ac:dyDescent="0.25">
      <c r="B14" s="8" t="s">
        <v>1889</v>
      </c>
      <c r="C14" s="57" t="s">
        <v>1139</v>
      </c>
      <c r="D14" s="54" t="s">
        <v>1890</v>
      </c>
      <c r="E14" s="6" t="s">
        <v>294</v>
      </c>
      <c r="F14" s="19">
        <v>6755</v>
      </c>
      <c r="G14" s="24">
        <v>14.99</v>
      </c>
      <c r="H14" s="24">
        <v>0.32</v>
      </c>
      <c r="I14" s="31"/>
      <c r="J14" s="31"/>
      <c r="K14" s="35"/>
    </row>
    <row r="15" spans="1:54" x14ac:dyDescent="0.25">
      <c r="B15" s="8" t="s">
        <v>305</v>
      </c>
      <c r="C15" s="57" t="s">
        <v>306</v>
      </c>
      <c r="D15" s="54" t="s">
        <v>307</v>
      </c>
      <c r="E15" s="6" t="s">
        <v>64</v>
      </c>
      <c r="F15" s="19">
        <v>7425</v>
      </c>
      <c r="G15" s="24">
        <v>14.13</v>
      </c>
      <c r="H15" s="24">
        <v>0.3</v>
      </c>
      <c r="I15" s="31"/>
      <c r="J15" s="31"/>
      <c r="K15" s="35"/>
    </row>
    <row r="16" spans="1:54" x14ac:dyDescent="0.25">
      <c r="B16" s="8" t="s">
        <v>324</v>
      </c>
      <c r="C16" s="57" t="s">
        <v>325</v>
      </c>
      <c r="D16" s="54" t="s">
        <v>326</v>
      </c>
      <c r="E16" s="6" t="s">
        <v>206</v>
      </c>
      <c r="F16" s="19">
        <v>15207</v>
      </c>
      <c r="G16" s="24">
        <v>13.88</v>
      </c>
      <c r="H16" s="24">
        <v>0.3</v>
      </c>
      <c r="I16" s="31"/>
      <c r="J16" s="31"/>
      <c r="K16" s="35"/>
    </row>
    <row r="17" spans="2:11" x14ac:dyDescent="0.25">
      <c r="B17" s="8" t="s">
        <v>1789</v>
      </c>
      <c r="C17" s="57" t="s">
        <v>1790</v>
      </c>
      <c r="D17" s="54" t="s">
        <v>1791</v>
      </c>
      <c r="E17" s="6" t="s">
        <v>152</v>
      </c>
      <c r="F17" s="19">
        <v>309</v>
      </c>
      <c r="G17" s="24">
        <v>13.85</v>
      </c>
      <c r="H17" s="24">
        <v>0.3</v>
      </c>
      <c r="I17" s="31"/>
      <c r="J17" s="31"/>
      <c r="K17" s="35"/>
    </row>
    <row r="18" spans="2:11" x14ac:dyDescent="0.25">
      <c r="B18" s="8" t="s">
        <v>449</v>
      </c>
      <c r="C18" s="57" t="s">
        <v>450</v>
      </c>
      <c r="D18" s="54" t="s">
        <v>451</v>
      </c>
      <c r="E18" s="6" t="s">
        <v>281</v>
      </c>
      <c r="F18" s="19">
        <v>1019</v>
      </c>
      <c r="G18" s="24">
        <v>13.7</v>
      </c>
      <c r="H18" s="24">
        <v>0.28999999999999998</v>
      </c>
      <c r="I18" s="31"/>
      <c r="J18" s="31"/>
      <c r="K18" s="35"/>
    </row>
    <row r="19" spans="2:11" x14ac:dyDescent="0.25">
      <c r="B19" s="8" t="s">
        <v>2496</v>
      </c>
      <c r="C19" s="57" t="s">
        <v>2497</v>
      </c>
      <c r="D19" s="54" t="s">
        <v>2498</v>
      </c>
      <c r="E19" s="6" t="s">
        <v>79</v>
      </c>
      <c r="F19" s="19">
        <v>355</v>
      </c>
      <c r="G19" s="24">
        <v>13.37</v>
      </c>
      <c r="H19" s="24">
        <v>0.28999999999999998</v>
      </c>
      <c r="I19" s="31"/>
      <c r="J19" s="31"/>
      <c r="K19" s="35"/>
    </row>
    <row r="20" spans="2:11" x14ac:dyDescent="0.25">
      <c r="B20" s="8" t="s">
        <v>2017</v>
      </c>
      <c r="C20" s="57" t="s">
        <v>2018</v>
      </c>
      <c r="D20" s="54" t="s">
        <v>2019</v>
      </c>
      <c r="E20" s="6" t="s">
        <v>242</v>
      </c>
      <c r="F20" s="19">
        <v>2332</v>
      </c>
      <c r="G20" s="24">
        <v>13.36</v>
      </c>
      <c r="H20" s="24">
        <v>0.28999999999999998</v>
      </c>
      <c r="I20" s="31"/>
      <c r="J20" s="31"/>
      <c r="K20" s="35"/>
    </row>
    <row r="21" spans="2:11" x14ac:dyDescent="0.25">
      <c r="B21" s="8" t="s">
        <v>1850</v>
      </c>
      <c r="C21" s="57" t="s">
        <v>1851</v>
      </c>
      <c r="D21" s="54" t="s">
        <v>1852</v>
      </c>
      <c r="E21" s="6" t="s">
        <v>304</v>
      </c>
      <c r="F21" s="19">
        <v>579</v>
      </c>
      <c r="G21" s="24">
        <v>13.26</v>
      </c>
      <c r="H21" s="24">
        <v>0.28000000000000003</v>
      </c>
      <c r="I21" s="31"/>
      <c r="J21" s="31"/>
      <c r="K21" s="35"/>
    </row>
    <row r="22" spans="2:11" x14ac:dyDescent="0.25">
      <c r="B22" s="8" t="s">
        <v>1847</v>
      </c>
      <c r="C22" s="57" t="s">
        <v>1848</v>
      </c>
      <c r="D22" s="54" t="s">
        <v>1849</v>
      </c>
      <c r="E22" s="6" t="s">
        <v>114</v>
      </c>
      <c r="F22" s="19">
        <v>1000</v>
      </c>
      <c r="G22" s="24">
        <v>12.83</v>
      </c>
      <c r="H22" s="24">
        <v>0.27</v>
      </c>
      <c r="I22" s="31"/>
      <c r="J22" s="31"/>
      <c r="K22" s="35"/>
    </row>
    <row r="23" spans="2:11" x14ac:dyDescent="0.25">
      <c r="B23" s="8" t="s">
        <v>330</v>
      </c>
      <c r="C23" s="57" t="s">
        <v>331</v>
      </c>
      <c r="D23" s="54" t="s">
        <v>332</v>
      </c>
      <c r="E23" s="6" t="s">
        <v>75</v>
      </c>
      <c r="F23" s="19">
        <v>53</v>
      </c>
      <c r="G23" s="24">
        <v>12.66</v>
      </c>
      <c r="H23" s="24">
        <v>0.27</v>
      </c>
      <c r="I23" s="31"/>
      <c r="J23" s="31"/>
      <c r="K23" s="35"/>
    </row>
    <row r="24" spans="2:11" x14ac:dyDescent="0.25">
      <c r="B24" s="8" t="s">
        <v>2030</v>
      </c>
      <c r="C24" s="57" t="s">
        <v>2031</v>
      </c>
      <c r="D24" s="54" t="s">
        <v>2032</v>
      </c>
      <c r="E24" s="6" t="s">
        <v>1897</v>
      </c>
      <c r="F24" s="19">
        <v>333</v>
      </c>
      <c r="G24" s="24">
        <v>12.63</v>
      </c>
      <c r="H24" s="24">
        <v>0.27</v>
      </c>
      <c r="I24" s="31"/>
      <c r="J24" s="31"/>
      <c r="K24" s="35"/>
    </row>
    <row r="25" spans="2:11" x14ac:dyDescent="0.25">
      <c r="B25" s="8" t="s">
        <v>1754</v>
      </c>
      <c r="C25" s="57" t="s">
        <v>1755</v>
      </c>
      <c r="D25" s="54" t="s">
        <v>1756</v>
      </c>
      <c r="E25" s="6" t="s">
        <v>433</v>
      </c>
      <c r="F25" s="19">
        <v>321</v>
      </c>
      <c r="G25" s="24">
        <v>12.59</v>
      </c>
      <c r="H25" s="24">
        <v>0.27</v>
      </c>
      <c r="I25" s="31"/>
      <c r="J25" s="31"/>
      <c r="K25" s="35"/>
    </row>
    <row r="26" spans="2:11" x14ac:dyDescent="0.25">
      <c r="B26" s="8" t="s">
        <v>489</v>
      </c>
      <c r="C26" s="57" t="s">
        <v>490</v>
      </c>
      <c r="D26" s="54" t="s">
        <v>491</v>
      </c>
      <c r="E26" s="6" t="s">
        <v>75</v>
      </c>
      <c r="F26" s="19">
        <v>2930</v>
      </c>
      <c r="G26" s="24">
        <v>12.48</v>
      </c>
      <c r="H26" s="24">
        <v>0.27</v>
      </c>
      <c r="I26" s="31"/>
      <c r="J26" s="31"/>
      <c r="K26" s="35"/>
    </row>
    <row r="27" spans="2:11" x14ac:dyDescent="0.25">
      <c r="B27" s="8" t="s">
        <v>2499</v>
      </c>
      <c r="C27" s="57" t="s">
        <v>2500</v>
      </c>
      <c r="D27" s="54" t="s">
        <v>2501</v>
      </c>
      <c r="E27" s="6" t="s">
        <v>2502</v>
      </c>
      <c r="F27" s="19">
        <v>4448</v>
      </c>
      <c r="G27" s="24">
        <v>12.36</v>
      </c>
      <c r="H27" s="24">
        <v>0.26</v>
      </c>
      <c r="I27" s="31"/>
      <c r="J27" s="31"/>
      <c r="K27" s="35"/>
    </row>
    <row r="28" spans="2:11" x14ac:dyDescent="0.25">
      <c r="B28" s="8" t="s">
        <v>421</v>
      </c>
      <c r="C28" s="57" t="s">
        <v>422</v>
      </c>
      <c r="D28" s="54" t="s">
        <v>423</v>
      </c>
      <c r="E28" s="6" t="s">
        <v>162</v>
      </c>
      <c r="F28" s="19">
        <v>2468</v>
      </c>
      <c r="G28" s="24">
        <v>12.11</v>
      </c>
      <c r="H28" s="24">
        <v>0.26</v>
      </c>
      <c r="I28" s="31"/>
      <c r="J28" s="31"/>
      <c r="K28" s="35"/>
    </row>
    <row r="29" spans="2:11" x14ac:dyDescent="0.25">
      <c r="B29" s="8" t="s">
        <v>383</v>
      </c>
      <c r="C29" s="57" t="s">
        <v>384</v>
      </c>
      <c r="D29" s="54" t="s">
        <v>385</v>
      </c>
      <c r="E29" s="6" t="s">
        <v>386</v>
      </c>
      <c r="F29" s="19">
        <v>10752</v>
      </c>
      <c r="G29" s="24">
        <v>11.29</v>
      </c>
      <c r="H29" s="24">
        <v>0.24</v>
      </c>
      <c r="I29" s="31"/>
      <c r="J29" s="31"/>
      <c r="K29" s="35"/>
    </row>
    <row r="30" spans="2:11" x14ac:dyDescent="0.25">
      <c r="B30" s="8" t="s">
        <v>1867</v>
      </c>
      <c r="C30" s="57" t="s">
        <v>1868</v>
      </c>
      <c r="D30" s="54" t="s">
        <v>1869</v>
      </c>
      <c r="E30" s="6" t="s">
        <v>503</v>
      </c>
      <c r="F30" s="19">
        <v>2063</v>
      </c>
      <c r="G30" s="24">
        <v>10.95</v>
      </c>
      <c r="H30" s="24">
        <v>0.23</v>
      </c>
      <c r="I30" s="31"/>
      <c r="J30" s="31"/>
      <c r="K30" s="35"/>
    </row>
    <row r="31" spans="2:11" x14ac:dyDescent="0.25">
      <c r="B31" s="8" t="s">
        <v>336</v>
      </c>
      <c r="C31" s="57" t="s">
        <v>337</v>
      </c>
      <c r="D31" s="54" t="s">
        <v>338</v>
      </c>
      <c r="E31" s="6" t="s">
        <v>323</v>
      </c>
      <c r="F31" s="19">
        <v>1188</v>
      </c>
      <c r="G31" s="24">
        <v>10.84</v>
      </c>
      <c r="H31" s="24">
        <v>0.23</v>
      </c>
      <c r="I31" s="31"/>
      <c r="J31" s="31"/>
      <c r="K31" s="35"/>
    </row>
    <row r="32" spans="2:11" x14ac:dyDescent="0.25">
      <c r="B32" s="8" t="s">
        <v>176</v>
      </c>
      <c r="C32" s="57" t="s">
        <v>177</v>
      </c>
      <c r="D32" s="54" t="s">
        <v>178</v>
      </c>
      <c r="E32" s="6" t="s">
        <v>179</v>
      </c>
      <c r="F32" s="19">
        <v>384</v>
      </c>
      <c r="G32" s="24">
        <v>10.09</v>
      </c>
      <c r="H32" s="24">
        <v>0.22</v>
      </c>
      <c r="I32" s="31"/>
      <c r="J32" s="31"/>
      <c r="K32" s="35"/>
    </row>
    <row r="33" spans="2:11" x14ac:dyDescent="0.25">
      <c r="B33" s="8" t="s">
        <v>2354</v>
      </c>
      <c r="C33" s="57" t="s">
        <v>2355</v>
      </c>
      <c r="D33" s="54" t="s">
        <v>2356</v>
      </c>
      <c r="E33" s="6" t="s">
        <v>60</v>
      </c>
      <c r="F33" s="19">
        <v>1129</v>
      </c>
      <c r="G33" s="24">
        <v>9.56</v>
      </c>
      <c r="H33" s="24">
        <v>0.2</v>
      </c>
      <c r="I33" s="31"/>
      <c r="J33" s="31"/>
      <c r="K33" s="35"/>
    </row>
    <row r="34" spans="2:11" x14ac:dyDescent="0.25">
      <c r="B34" s="8" t="s">
        <v>1918</v>
      </c>
      <c r="C34" s="57" t="s">
        <v>1919</v>
      </c>
      <c r="D34" s="54" t="s">
        <v>1920</v>
      </c>
      <c r="E34" s="6" t="s">
        <v>53</v>
      </c>
      <c r="F34" s="19">
        <v>182</v>
      </c>
      <c r="G34" s="24">
        <v>9.4600000000000009</v>
      </c>
      <c r="H34" s="24">
        <v>0.2</v>
      </c>
      <c r="I34" s="31"/>
      <c r="J34" s="31"/>
      <c r="K34" s="35"/>
    </row>
    <row r="35" spans="2:11" x14ac:dyDescent="0.25">
      <c r="B35" s="8" t="s">
        <v>908</v>
      </c>
      <c r="C35" s="57" t="s">
        <v>909</v>
      </c>
      <c r="D35" s="54" t="s">
        <v>910</v>
      </c>
      <c r="E35" s="6" t="s">
        <v>242</v>
      </c>
      <c r="F35" s="19">
        <v>532</v>
      </c>
      <c r="G35" s="24">
        <v>8.98</v>
      </c>
      <c r="H35" s="24">
        <v>0.19</v>
      </c>
      <c r="I35" s="31"/>
      <c r="J35" s="31"/>
      <c r="K35" s="35"/>
    </row>
    <row r="36" spans="2:11" x14ac:dyDescent="0.25">
      <c r="B36" s="8" t="s">
        <v>377</v>
      </c>
      <c r="C36" s="57" t="s">
        <v>378</v>
      </c>
      <c r="D36" s="54" t="s">
        <v>379</v>
      </c>
      <c r="E36" s="6" t="s">
        <v>281</v>
      </c>
      <c r="F36" s="19">
        <v>1549</v>
      </c>
      <c r="G36" s="24">
        <v>8.8699999999999992</v>
      </c>
      <c r="H36" s="24">
        <v>0.19</v>
      </c>
      <c r="I36" s="31"/>
      <c r="J36" s="31"/>
      <c r="K36" s="35"/>
    </row>
    <row r="37" spans="2:11" x14ac:dyDescent="0.25">
      <c r="B37" s="8" t="s">
        <v>530</v>
      </c>
      <c r="C37" s="57" t="s">
        <v>531</v>
      </c>
      <c r="D37" s="54" t="s">
        <v>532</v>
      </c>
      <c r="E37" s="6" t="s">
        <v>152</v>
      </c>
      <c r="F37" s="19">
        <v>223</v>
      </c>
      <c r="G37" s="24">
        <v>8.67</v>
      </c>
      <c r="H37" s="24">
        <v>0.19</v>
      </c>
      <c r="I37" s="31"/>
      <c r="J37" s="31"/>
      <c r="K37" s="35"/>
    </row>
    <row r="38" spans="2:11" x14ac:dyDescent="0.25">
      <c r="B38" s="8" t="s">
        <v>272</v>
      </c>
      <c r="C38" s="57" t="s">
        <v>273</v>
      </c>
      <c r="D38" s="54" t="s">
        <v>274</v>
      </c>
      <c r="E38" s="6" t="s">
        <v>129</v>
      </c>
      <c r="F38" s="19">
        <v>391</v>
      </c>
      <c r="G38" s="24">
        <v>7.45</v>
      </c>
      <c r="H38" s="24">
        <v>0.16</v>
      </c>
      <c r="I38" s="31"/>
      <c r="J38" s="31"/>
      <c r="K38" s="35"/>
    </row>
    <row r="39" spans="2:11" x14ac:dyDescent="0.25">
      <c r="B39" s="8" t="s">
        <v>339</v>
      </c>
      <c r="C39" s="57" t="s">
        <v>340</v>
      </c>
      <c r="D39" s="54" t="s">
        <v>341</v>
      </c>
      <c r="E39" s="6" t="s">
        <v>64</v>
      </c>
      <c r="F39" s="19">
        <v>3020</v>
      </c>
      <c r="G39" s="24">
        <v>7.31</v>
      </c>
      <c r="H39" s="24">
        <v>0.16</v>
      </c>
      <c r="I39" s="31"/>
      <c r="J39" s="31"/>
      <c r="K39" s="35"/>
    </row>
    <row r="40" spans="2:11" x14ac:dyDescent="0.25">
      <c r="B40" s="8" t="s">
        <v>1909</v>
      </c>
      <c r="C40" s="57" t="s">
        <v>1910</v>
      </c>
      <c r="D40" s="54" t="s">
        <v>1911</v>
      </c>
      <c r="E40" s="6" t="s">
        <v>148</v>
      </c>
      <c r="F40" s="19">
        <v>1053</v>
      </c>
      <c r="G40" s="24">
        <v>6.69</v>
      </c>
      <c r="H40" s="24">
        <v>0.14000000000000001</v>
      </c>
      <c r="I40" s="31"/>
      <c r="J40" s="31"/>
      <c r="K40" s="35"/>
    </row>
    <row r="41" spans="2:11" x14ac:dyDescent="0.25">
      <c r="B41" s="8" t="s">
        <v>2506</v>
      </c>
      <c r="C41" s="57" t="s">
        <v>2507</v>
      </c>
      <c r="D41" s="54" t="s">
        <v>2508</v>
      </c>
      <c r="E41" s="6" t="s">
        <v>114</v>
      </c>
      <c r="F41" s="19">
        <v>969</v>
      </c>
      <c r="G41" s="24">
        <v>6.57</v>
      </c>
      <c r="H41" s="24">
        <v>0.14000000000000001</v>
      </c>
      <c r="I41" s="31"/>
      <c r="J41" s="31"/>
      <c r="K41" s="35"/>
    </row>
    <row r="42" spans="2:11" x14ac:dyDescent="0.25">
      <c r="B42" s="8" t="s">
        <v>1881</v>
      </c>
      <c r="C42" s="57" t="s">
        <v>1882</v>
      </c>
      <c r="D42" s="54" t="s">
        <v>1883</v>
      </c>
      <c r="E42" s="6" t="s">
        <v>125</v>
      </c>
      <c r="F42" s="19">
        <v>7568</v>
      </c>
      <c r="G42" s="24">
        <v>6.49</v>
      </c>
      <c r="H42" s="24">
        <v>0.14000000000000001</v>
      </c>
      <c r="I42" s="31"/>
      <c r="J42" s="31"/>
      <c r="K42" s="35"/>
    </row>
    <row r="43" spans="2:11" x14ac:dyDescent="0.25">
      <c r="B43" s="8" t="s">
        <v>893</v>
      </c>
      <c r="C43" s="57" t="s">
        <v>894</v>
      </c>
      <c r="D43" s="54" t="s">
        <v>895</v>
      </c>
      <c r="E43" s="6" t="s">
        <v>125</v>
      </c>
      <c r="F43" s="19">
        <v>34</v>
      </c>
      <c r="G43" s="24">
        <v>6.47</v>
      </c>
      <c r="H43" s="24">
        <v>0.14000000000000001</v>
      </c>
      <c r="I43" s="31"/>
      <c r="J43" s="31"/>
      <c r="K43" s="35"/>
    </row>
    <row r="44" spans="2:11" x14ac:dyDescent="0.25">
      <c r="B44" s="8" t="s">
        <v>2546</v>
      </c>
      <c r="C44" s="57" t="s">
        <v>2547</v>
      </c>
      <c r="D44" s="54" t="s">
        <v>2548</v>
      </c>
      <c r="E44" s="6" t="s">
        <v>53</v>
      </c>
      <c r="F44" s="19">
        <v>330</v>
      </c>
      <c r="G44" s="24">
        <v>6.25</v>
      </c>
      <c r="H44" s="24">
        <v>0.13</v>
      </c>
      <c r="I44" s="31"/>
      <c r="J44" s="31"/>
      <c r="K44" s="35"/>
    </row>
    <row r="45" spans="2:11" x14ac:dyDescent="0.25">
      <c r="B45" s="8" t="s">
        <v>222</v>
      </c>
      <c r="C45" s="57" t="s">
        <v>223</v>
      </c>
      <c r="D45" s="54" t="s">
        <v>224</v>
      </c>
      <c r="E45" s="6" t="s">
        <v>75</v>
      </c>
      <c r="F45" s="19">
        <v>337</v>
      </c>
      <c r="G45" s="24">
        <v>6.11</v>
      </c>
      <c r="H45" s="24">
        <v>0.13</v>
      </c>
      <c r="I45" s="31"/>
      <c r="J45" s="31"/>
      <c r="K45" s="35"/>
    </row>
    <row r="46" spans="2:11" x14ac:dyDescent="0.25">
      <c r="B46" s="8" t="s">
        <v>130</v>
      </c>
      <c r="C46" s="57" t="s">
        <v>131</v>
      </c>
      <c r="D46" s="54" t="s">
        <v>132</v>
      </c>
      <c r="E46" s="6" t="s">
        <v>133</v>
      </c>
      <c r="F46" s="19">
        <v>264</v>
      </c>
      <c r="G46" s="24">
        <v>6.06</v>
      </c>
      <c r="H46" s="24">
        <v>0.13</v>
      </c>
      <c r="I46" s="31"/>
      <c r="J46" s="31"/>
      <c r="K46" s="35"/>
    </row>
    <row r="47" spans="2:11" x14ac:dyDescent="0.25">
      <c r="B47" s="8" t="s">
        <v>1898</v>
      </c>
      <c r="C47" s="57" t="s">
        <v>1899</v>
      </c>
      <c r="D47" s="54" t="s">
        <v>1900</v>
      </c>
      <c r="E47" s="6" t="s">
        <v>232</v>
      </c>
      <c r="F47" s="19">
        <v>3332</v>
      </c>
      <c r="G47" s="24">
        <v>5.47</v>
      </c>
      <c r="H47" s="24">
        <v>0.12</v>
      </c>
      <c r="I47" s="31"/>
      <c r="J47" s="31"/>
      <c r="K47" s="35"/>
    </row>
    <row r="48" spans="2:11" x14ac:dyDescent="0.25">
      <c r="B48" s="8" t="s">
        <v>210</v>
      </c>
      <c r="C48" s="57" t="s">
        <v>211</v>
      </c>
      <c r="D48" s="54" t="s">
        <v>212</v>
      </c>
      <c r="E48" s="6" t="s">
        <v>60</v>
      </c>
      <c r="F48" s="19">
        <v>432</v>
      </c>
      <c r="G48" s="24">
        <v>5.36</v>
      </c>
      <c r="H48" s="24">
        <v>0.11</v>
      </c>
      <c r="I48" s="31"/>
      <c r="J48" s="31"/>
      <c r="K48" s="35"/>
    </row>
    <row r="49" spans="2:11" x14ac:dyDescent="0.25">
      <c r="B49" s="8" t="s">
        <v>2509</v>
      </c>
      <c r="C49" s="57" t="s">
        <v>2510</v>
      </c>
      <c r="D49" s="54" t="s">
        <v>2511</v>
      </c>
      <c r="E49" s="6" t="s">
        <v>294</v>
      </c>
      <c r="F49" s="19">
        <v>544</v>
      </c>
      <c r="G49" s="24">
        <v>5.15</v>
      </c>
      <c r="H49" s="24">
        <v>0.11</v>
      </c>
      <c r="I49" s="31"/>
      <c r="J49" s="31"/>
      <c r="K49" s="35"/>
    </row>
    <row r="50" spans="2:11" x14ac:dyDescent="0.25">
      <c r="B50" s="8" t="s">
        <v>2512</v>
      </c>
      <c r="C50" s="57" t="s">
        <v>2513</v>
      </c>
      <c r="D50" s="54" t="s">
        <v>2514</v>
      </c>
      <c r="E50" s="6" t="s">
        <v>60</v>
      </c>
      <c r="F50" s="19">
        <v>73</v>
      </c>
      <c r="G50" s="24">
        <v>5.1100000000000003</v>
      </c>
      <c r="H50" s="24">
        <v>0.11</v>
      </c>
      <c r="I50" s="31"/>
      <c r="J50" s="31"/>
      <c r="K50" s="35"/>
    </row>
    <row r="51" spans="2:11" x14ac:dyDescent="0.25">
      <c r="B51" s="8" t="s">
        <v>844</v>
      </c>
      <c r="C51" s="57" t="s">
        <v>845</v>
      </c>
      <c r="D51" s="54" t="s">
        <v>846</v>
      </c>
      <c r="E51" s="6" t="s">
        <v>129</v>
      </c>
      <c r="F51" s="19">
        <v>1820</v>
      </c>
      <c r="G51" s="24">
        <v>4.83</v>
      </c>
      <c r="H51" s="24">
        <v>0.1</v>
      </c>
      <c r="I51" s="31"/>
      <c r="J51" s="31"/>
      <c r="K51" s="35"/>
    </row>
    <row r="52" spans="2:11" x14ac:dyDescent="0.25">
      <c r="B52" s="8" t="s">
        <v>486</v>
      </c>
      <c r="C52" s="57" t="s">
        <v>487</v>
      </c>
      <c r="D52" s="54" t="s">
        <v>488</v>
      </c>
      <c r="E52" s="6" t="s">
        <v>152</v>
      </c>
      <c r="F52" s="19">
        <v>4725</v>
      </c>
      <c r="G52" s="24">
        <v>3.55</v>
      </c>
      <c r="H52" s="24">
        <v>0.08</v>
      </c>
      <c r="I52" s="31"/>
      <c r="J52" s="31"/>
      <c r="K52" s="35"/>
    </row>
    <row r="53" spans="2:11" x14ac:dyDescent="0.25">
      <c r="B53" s="8" t="s">
        <v>2515</v>
      </c>
      <c r="C53" s="57" t="s">
        <v>2516</v>
      </c>
      <c r="D53" s="54" t="s">
        <v>2517</v>
      </c>
      <c r="E53" s="6" t="s">
        <v>294</v>
      </c>
      <c r="F53" s="19">
        <v>417</v>
      </c>
      <c r="G53" s="24">
        <v>3.2</v>
      </c>
      <c r="H53" s="24">
        <v>7.0000000000000007E-2</v>
      </c>
      <c r="I53" s="31"/>
      <c r="J53" s="31"/>
      <c r="K53" s="35"/>
    </row>
    <row r="54" spans="2:11" x14ac:dyDescent="0.25">
      <c r="B54" s="8" t="s">
        <v>2518</v>
      </c>
      <c r="C54" s="57" t="s">
        <v>2519</v>
      </c>
      <c r="D54" s="54" t="s">
        <v>2520</v>
      </c>
      <c r="E54" s="6" t="s">
        <v>386</v>
      </c>
      <c r="F54" s="19">
        <v>411</v>
      </c>
      <c r="G54" s="24">
        <v>2.69</v>
      </c>
      <c r="H54" s="24">
        <v>0.06</v>
      </c>
      <c r="I54" s="31"/>
      <c r="J54" s="31"/>
      <c r="K54" s="35"/>
    </row>
    <row r="55" spans="2:11" x14ac:dyDescent="0.25">
      <c r="B55" s="8" t="s">
        <v>545</v>
      </c>
      <c r="C55" s="57" t="s">
        <v>546</v>
      </c>
      <c r="D55" s="54" t="s">
        <v>547</v>
      </c>
      <c r="E55" s="6" t="s">
        <v>281</v>
      </c>
      <c r="F55" s="19">
        <v>378</v>
      </c>
      <c r="G55" s="24">
        <v>2.39</v>
      </c>
      <c r="H55" s="24">
        <v>0.05</v>
      </c>
      <c r="I55" s="31"/>
      <c r="J55" s="31"/>
      <c r="K55" s="35"/>
    </row>
    <row r="56" spans="2:11" x14ac:dyDescent="0.25">
      <c r="B56" s="8" t="s">
        <v>494</v>
      </c>
      <c r="C56" s="57" t="s">
        <v>495</v>
      </c>
      <c r="D56" s="54" t="s">
        <v>496</v>
      </c>
      <c r="E56" s="6" t="s">
        <v>242</v>
      </c>
      <c r="F56" s="19">
        <v>14</v>
      </c>
      <c r="G56" s="24">
        <v>2.0099999999999998</v>
      </c>
      <c r="H56" s="24">
        <v>0.04</v>
      </c>
      <c r="I56" s="31"/>
      <c r="J56" s="31"/>
      <c r="K56" s="35"/>
    </row>
    <row r="57" spans="2:11" x14ac:dyDescent="0.25">
      <c r="B57" s="8" t="s">
        <v>2731</v>
      </c>
      <c r="C57" s="57" t="s">
        <v>2732</v>
      </c>
      <c r="D57" s="54" t="s">
        <v>2733</v>
      </c>
      <c r="E57" s="6" t="s">
        <v>471</v>
      </c>
      <c r="F57" s="19">
        <v>136</v>
      </c>
      <c r="G57" s="24">
        <v>1.18</v>
      </c>
      <c r="H57" s="24">
        <v>0.03</v>
      </c>
      <c r="I57" s="31"/>
      <c r="J57" s="31"/>
      <c r="K57" s="35"/>
    </row>
    <row r="58" spans="2:11" x14ac:dyDescent="0.25">
      <c r="B58" s="8" t="s">
        <v>288</v>
      </c>
      <c r="C58" s="57" t="s">
        <v>289</v>
      </c>
      <c r="D58" s="54" t="s">
        <v>290</v>
      </c>
      <c r="E58" s="6" t="s">
        <v>129</v>
      </c>
      <c r="F58" s="19">
        <v>89</v>
      </c>
      <c r="G58" s="24">
        <v>0.95</v>
      </c>
      <c r="H58" s="24">
        <v>0.02</v>
      </c>
      <c r="I58" s="31"/>
      <c r="J58" s="31"/>
      <c r="K58" s="35"/>
    </row>
    <row r="59" spans="2:11" x14ac:dyDescent="0.25">
      <c r="B59" s="8" t="s">
        <v>149</v>
      </c>
      <c r="C59" s="57" t="s">
        <v>150</v>
      </c>
      <c r="D59" s="54" t="s">
        <v>151</v>
      </c>
      <c r="E59" s="6" t="s">
        <v>152</v>
      </c>
      <c r="F59" s="19">
        <v>553</v>
      </c>
      <c r="G59" s="24">
        <v>0.82</v>
      </c>
      <c r="H59" s="24">
        <v>0.02</v>
      </c>
      <c r="I59" s="31"/>
      <c r="J59" s="31"/>
      <c r="K59" s="35"/>
    </row>
    <row r="60" spans="2:11" x14ac:dyDescent="0.25">
      <c r="C60" s="58" t="s">
        <v>39</v>
      </c>
      <c r="D60" s="54"/>
      <c r="E60" s="6"/>
      <c r="F60" s="19"/>
      <c r="G60" s="25">
        <v>457.04</v>
      </c>
      <c r="H60" s="25">
        <v>9.77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A67" s="28"/>
      <c r="B67" s="28"/>
      <c r="C67" s="58" t="s">
        <v>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7</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8</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10</v>
      </c>
      <c r="D75" s="54"/>
      <c r="E75" s="6"/>
      <c r="F75" s="19"/>
      <c r="G75" s="24"/>
      <c r="H75" s="24"/>
      <c r="I75" s="31"/>
      <c r="J75" s="31"/>
      <c r="K75" s="35"/>
    </row>
    <row r="76" spans="1:11" x14ac:dyDescent="0.25">
      <c r="B76" s="8" t="s">
        <v>2149</v>
      </c>
      <c r="C76" s="57" t="s">
        <v>2150</v>
      </c>
      <c r="D76" s="54" t="s">
        <v>2151</v>
      </c>
      <c r="E76" s="6" t="s">
        <v>640</v>
      </c>
      <c r="F76" s="19">
        <v>70000</v>
      </c>
      <c r="G76" s="24">
        <v>70</v>
      </c>
      <c r="H76" s="24">
        <v>1.5</v>
      </c>
      <c r="I76" s="31">
        <v>6.7220000000000004</v>
      </c>
      <c r="J76" s="31"/>
      <c r="K76" s="35"/>
    </row>
    <row r="77" spans="1:11" x14ac:dyDescent="0.25">
      <c r="C77" s="58" t="s">
        <v>39</v>
      </c>
      <c r="D77" s="54"/>
      <c r="E77" s="6"/>
      <c r="F77" s="19"/>
      <c r="G77" s="25">
        <v>70</v>
      </c>
      <c r="H77" s="25">
        <v>1.5</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A82" s="28"/>
      <c r="B82" s="28"/>
      <c r="C82" s="58" t="s">
        <v>14</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15</v>
      </c>
      <c r="D84" s="54"/>
      <c r="E84" s="6"/>
      <c r="F84" s="19"/>
      <c r="G84" s="24"/>
      <c r="H84" s="24"/>
      <c r="I84" s="31"/>
      <c r="J84" s="31"/>
      <c r="K84" s="35"/>
    </row>
    <row r="85" spans="1:11" x14ac:dyDescent="0.25">
      <c r="B85" s="8" t="s">
        <v>1519</v>
      </c>
      <c r="C85" s="57" t="s">
        <v>1520</v>
      </c>
      <c r="D85" s="54" t="s">
        <v>1521</v>
      </c>
      <c r="E85" s="6" t="s">
        <v>640</v>
      </c>
      <c r="F85" s="19">
        <v>1200000</v>
      </c>
      <c r="G85" s="24">
        <v>1197.42</v>
      </c>
      <c r="H85" s="24">
        <v>25.64</v>
      </c>
      <c r="I85" s="31">
        <v>6.5628000000000002</v>
      </c>
      <c r="J85" s="31"/>
      <c r="K85" s="35"/>
    </row>
    <row r="86" spans="1:11" x14ac:dyDescent="0.25">
      <c r="C86" s="58" t="s">
        <v>39</v>
      </c>
      <c r="D86" s="54"/>
      <c r="E86" s="6"/>
      <c r="F86" s="19"/>
      <c r="G86" s="25">
        <v>1197.42</v>
      </c>
      <c r="H86" s="25">
        <v>25.64</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2935.25</v>
      </c>
      <c r="H102" s="24">
        <v>62.85</v>
      </c>
      <c r="I102" s="31"/>
      <c r="J102" s="31"/>
      <c r="K102" s="35"/>
    </row>
    <row r="103" spans="1:54" x14ac:dyDescent="0.25">
      <c r="C103" s="58" t="s">
        <v>39</v>
      </c>
      <c r="D103" s="54"/>
      <c r="E103" s="6"/>
      <c r="F103" s="19"/>
      <c r="G103" s="25">
        <v>2935.25</v>
      </c>
      <c r="H103" s="25">
        <v>62.85</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4772</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10.6</v>
      </c>
      <c r="H107" s="24">
        <v>0.24000000000000002</v>
      </c>
      <c r="I107" s="31"/>
      <c r="J107" s="31"/>
      <c r="K107" s="35"/>
    </row>
    <row r="108" spans="1:54" x14ac:dyDescent="0.25">
      <c r="C108" s="58" t="s">
        <v>39</v>
      </c>
      <c r="D108" s="54"/>
      <c r="E108" s="6"/>
      <c r="F108" s="19"/>
      <c r="G108" s="25">
        <v>10.6</v>
      </c>
      <c r="H108" s="25">
        <v>0.24000000000000002</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4670.3100000000004</v>
      </c>
      <c r="H110" s="26">
        <v>99.999999999999986</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85" t="s">
        <v>4843</v>
      </c>
      <c r="E120" s="85" t="s">
        <v>4844</v>
      </c>
      <c r="F120" s="86"/>
    </row>
    <row r="121" spans="3:11" x14ac:dyDescent="0.25">
      <c r="E121" s="2" t="s">
        <v>4887</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12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2734</v>
      </c>
      <c r="J2" s="38" t="s">
        <v>4586</v>
      </c>
    </row>
    <row r="3" spans="1:54" ht="16.5" x14ac:dyDescent="0.3">
      <c r="C3" s="1" t="s">
        <v>26</v>
      </c>
      <c r="D3" s="21" t="s">
        <v>2735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1894</v>
      </c>
      <c r="C10" s="57" t="s">
        <v>1895</v>
      </c>
      <c r="D10" s="54" t="s">
        <v>1896</v>
      </c>
      <c r="E10" s="6" t="s">
        <v>1897</v>
      </c>
      <c r="F10" s="19">
        <v>9332</v>
      </c>
      <c r="G10" s="24">
        <v>11.73</v>
      </c>
      <c r="H10" s="24">
        <v>0.4</v>
      </c>
      <c r="I10" s="31"/>
      <c r="J10" s="31"/>
      <c r="K10" s="35"/>
    </row>
    <row r="11" spans="1:54" x14ac:dyDescent="0.25">
      <c r="B11" s="8" t="s">
        <v>101</v>
      </c>
      <c r="C11" s="57" t="s">
        <v>102</v>
      </c>
      <c r="D11" s="54" t="s">
        <v>103</v>
      </c>
      <c r="E11" s="6" t="s">
        <v>60</v>
      </c>
      <c r="F11" s="19">
        <v>1027</v>
      </c>
      <c r="G11" s="24">
        <v>11.73</v>
      </c>
      <c r="H11" s="24">
        <v>0.4</v>
      </c>
      <c r="I11" s="31"/>
      <c r="J11" s="31"/>
      <c r="K11" s="35"/>
    </row>
    <row r="12" spans="1:54" x14ac:dyDescent="0.25">
      <c r="B12" s="8" t="s">
        <v>440</v>
      </c>
      <c r="C12" s="57" t="s">
        <v>441</v>
      </c>
      <c r="D12" s="54" t="s">
        <v>442</v>
      </c>
      <c r="E12" s="6" t="s">
        <v>242</v>
      </c>
      <c r="F12" s="19">
        <v>986</v>
      </c>
      <c r="G12" s="24">
        <v>10.66</v>
      </c>
      <c r="H12" s="24">
        <v>0.36</v>
      </c>
      <c r="I12" s="31"/>
      <c r="J12" s="31"/>
      <c r="K12" s="35"/>
    </row>
    <row r="13" spans="1:54" x14ac:dyDescent="0.25">
      <c r="B13" s="8" t="s">
        <v>2020</v>
      </c>
      <c r="C13" s="57" t="s">
        <v>2021</v>
      </c>
      <c r="D13" s="54" t="s">
        <v>2022</v>
      </c>
      <c r="E13" s="6" t="s">
        <v>304</v>
      </c>
      <c r="F13" s="19">
        <v>397</v>
      </c>
      <c r="G13" s="24">
        <v>10.31</v>
      </c>
      <c r="H13" s="24">
        <v>0.35</v>
      </c>
      <c r="I13" s="31"/>
      <c r="J13" s="31"/>
      <c r="K13" s="35"/>
    </row>
    <row r="14" spans="1:54" x14ac:dyDescent="0.25">
      <c r="B14" s="8" t="s">
        <v>1889</v>
      </c>
      <c r="C14" s="57" t="s">
        <v>1139</v>
      </c>
      <c r="D14" s="54" t="s">
        <v>1890</v>
      </c>
      <c r="E14" s="6" t="s">
        <v>294</v>
      </c>
      <c r="F14" s="19">
        <v>4412</v>
      </c>
      <c r="G14" s="24">
        <v>9.7899999999999991</v>
      </c>
      <c r="H14" s="24">
        <v>0.33</v>
      </c>
      <c r="I14" s="31"/>
      <c r="J14" s="31"/>
      <c r="K14" s="35"/>
    </row>
    <row r="15" spans="1:54" x14ac:dyDescent="0.25">
      <c r="B15" s="8" t="s">
        <v>305</v>
      </c>
      <c r="C15" s="57" t="s">
        <v>306</v>
      </c>
      <c r="D15" s="54" t="s">
        <v>307</v>
      </c>
      <c r="E15" s="6" t="s">
        <v>64</v>
      </c>
      <c r="F15" s="19">
        <v>4850</v>
      </c>
      <c r="G15" s="24">
        <v>9.23</v>
      </c>
      <c r="H15" s="24">
        <v>0.31</v>
      </c>
      <c r="I15" s="31"/>
      <c r="J15" s="31"/>
      <c r="K15" s="35"/>
    </row>
    <row r="16" spans="1:54" x14ac:dyDescent="0.25">
      <c r="B16" s="8" t="s">
        <v>324</v>
      </c>
      <c r="C16" s="57" t="s">
        <v>325</v>
      </c>
      <c r="D16" s="54" t="s">
        <v>326</v>
      </c>
      <c r="E16" s="6" t="s">
        <v>206</v>
      </c>
      <c r="F16" s="19">
        <v>9933</v>
      </c>
      <c r="G16" s="24">
        <v>9.07</v>
      </c>
      <c r="H16" s="24">
        <v>0.31</v>
      </c>
      <c r="I16" s="31"/>
      <c r="J16" s="31"/>
      <c r="K16" s="35"/>
    </row>
    <row r="17" spans="2:11" x14ac:dyDescent="0.25">
      <c r="B17" s="8" t="s">
        <v>1789</v>
      </c>
      <c r="C17" s="57" t="s">
        <v>1790</v>
      </c>
      <c r="D17" s="54" t="s">
        <v>1791</v>
      </c>
      <c r="E17" s="6" t="s">
        <v>152</v>
      </c>
      <c r="F17" s="19">
        <v>202</v>
      </c>
      <c r="G17" s="24">
        <v>9.06</v>
      </c>
      <c r="H17" s="24">
        <v>0.31</v>
      </c>
      <c r="I17" s="31"/>
      <c r="J17" s="31"/>
      <c r="K17" s="35"/>
    </row>
    <row r="18" spans="2:11" x14ac:dyDescent="0.25">
      <c r="B18" s="8" t="s">
        <v>449</v>
      </c>
      <c r="C18" s="57" t="s">
        <v>450</v>
      </c>
      <c r="D18" s="54" t="s">
        <v>451</v>
      </c>
      <c r="E18" s="6" t="s">
        <v>281</v>
      </c>
      <c r="F18" s="19">
        <v>665</v>
      </c>
      <c r="G18" s="24">
        <v>8.94</v>
      </c>
      <c r="H18" s="24">
        <v>0.3</v>
      </c>
      <c r="I18" s="31"/>
      <c r="J18" s="31"/>
      <c r="K18" s="35"/>
    </row>
    <row r="19" spans="2:11" x14ac:dyDescent="0.25">
      <c r="B19" s="8" t="s">
        <v>2496</v>
      </c>
      <c r="C19" s="57" t="s">
        <v>2497</v>
      </c>
      <c r="D19" s="54" t="s">
        <v>2498</v>
      </c>
      <c r="E19" s="6" t="s">
        <v>79</v>
      </c>
      <c r="F19" s="19">
        <v>232</v>
      </c>
      <c r="G19" s="24">
        <v>8.74</v>
      </c>
      <c r="H19" s="24">
        <v>0.3</v>
      </c>
      <c r="I19" s="31"/>
      <c r="J19" s="31"/>
      <c r="K19" s="35"/>
    </row>
    <row r="20" spans="2:11" x14ac:dyDescent="0.25">
      <c r="B20" s="8" t="s">
        <v>2017</v>
      </c>
      <c r="C20" s="57" t="s">
        <v>2018</v>
      </c>
      <c r="D20" s="54" t="s">
        <v>2019</v>
      </c>
      <c r="E20" s="6" t="s">
        <v>242</v>
      </c>
      <c r="F20" s="19">
        <v>1523</v>
      </c>
      <c r="G20" s="24">
        <v>8.73</v>
      </c>
      <c r="H20" s="24">
        <v>0.3</v>
      </c>
      <c r="I20" s="31"/>
      <c r="J20" s="31"/>
      <c r="K20" s="35"/>
    </row>
    <row r="21" spans="2:11" x14ac:dyDescent="0.25">
      <c r="B21" s="8" t="s">
        <v>1850</v>
      </c>
      <c r="C21" s="57" t="s">
        <v>1851</v>
      </c>
      <c r="D21" s="54" t="s">
        <v>1852</v>
      </c>
      <c r="E21" s="6" t="s">
        <v>304</v>
      </c>
      <c r="F21" s="19">
        <v>378</v>
      </c>
      <c r="G21" s="24">
        <v>8.65</v>
      </c>
      <c r="H21" s="24">
        <v>0.28999999999999998</v>
      </c>
      <c r="I21" s="31"/>
      <c r="J21" s="31"/>
      <c r="K21" s="35"/>
    </row>
    <row r="22" spans="2:11" x14ac:dyDescent="0.25">
      <c r="B22" s="8" t="s">
        <v>1847</v>
      </c>
      <c r="C22" s="57" t="s">
        <v>1848</v>
      </c>
      <c r="D22" s="54" t="s">
        <v>1849</v>
      </c>
      <c r="E22" s="6" t="s">
        <v>114</v>
      </c>
      <c r="F22" s="19">
        <v>653</v>
      </c>
      <c r="G22" s="24">
        <v>8.3800000000000008</v>
      </c>
      <c r="H22" s="24">
        <v>0.28000000000000003</v>
      </c>
      <c r="I22" s="31"/>
      <c r="J22" s="31"/>
      <c r="K22" s="35"/>
    </row>
    <row r="23" spans="2:11" x14ac:dyDescent="0.25">
      <c r="B23" s="8" t="s">
        <v>330</v>
      </c>
      <c r="C23" s="57" t="s">
        <v>331</v>
      </c>
      <c r="D23" s="54" t="s">
        <v>332</v>
      </c>
      <c r="E23" s="6" t="s">
        <v>75</v>
      </c>
      <c r="F23" s="19">
        <v>35</v>
      </c>
      <c r="G23" s="24">
        <v>8.36</v>
      </c>
      <c r="H23" s="24">
        <v>0.28000000000000003</v>
      </c>
      <c r="I23" s="31"/>
      <c r="J23" s="31"/>
      <c r="K23" s="35"/>
    </row>
    <row r="24" spans="2:11" x14ac:dyDescent="0.25">
      <c r="B24" s="8" t="s">
        <v>2030</v>
      </c>
      <c r="C24" s="57" t="s">
        <v>2031</v>
      </c>
      <c r="D24" s="54" t="s">
        <v>2032</v>
      </c>
      <c r="E24" s="6" t="s">
        <v>1897</v>
      </c>
      <c r="F24" s="19">
        <v>218</v>
      </c>
      <c r="G24" s="24">
        <v>8.27</v>
      </c>
      <c r="H24" s="24">
        <v>0.28000000000000003</v>
      </c>
      <c r="I24" s="31"/>
      <c r="J24" s="31"/>
      <c r="K24" s="35"/>
    </row>
    <row r="25" spans="2:11" x14ac:dyDescent="0.25">
      <c r="B25" s="8" t="s">
        <v>1754</v>
      </c>
      <c r="C25" s="57" t="s">
        <v>1755</v>
      </c>
      <c r="D25" s="54" t="s">
        <v>1756</v>
      </c>
      <c r="E25" s="6" t="s">
        <v>433</v>
      </c>
      <c r="F25" s="19">
        <v>209</v>
      </c>
      <c r="G25" s="24">
        <v>8.1999999999999993</v>
      </c>
      <c r="H25" s="24">
        <v>0.28000000000000003</v>
      </c>
      <c r="I25" s="31"/>
      <c r="J25" s="31"/>
      <c r="K25" s="35"/>
    </row>
    <row r="26" spans="2:11" x14ac:dyDescent="0.25">
      <c r="B26" s="8" t="s">
        <v>489</v>
      </c>
      <c r="C26" s="57" t="s">
        <v>490</v>
      </c>
      <c r="D26" s="54" t="s">
        <v>491</v>
      </c>
      <c r="E26" s="6" t="s">
        <v>75</v>
      </c>
      <c r="F26" s="19">
        <v>1914</v>
      </c>
      <c r="G26" s="24">
        <v>8.15</v>
      </c>
      <c r="H26" s="24">
        <v>0.28000000000000003</v>
      </c>
      <c r="I26" s="31"/>
      <c r="J26" s="31"/>
      <c r="K26" s="35"/>
    </row>
    <row r="27" spans="2:11" x14ac:dyDescent="0.25">
      <c r="B27" s="8" t="s">
        <v>2499</v>
      </c>
      <c r="C27" s="57" t="s">
        <v>2500</v>
      </c>
      <c r="D27" s="54" t="s">
        <v>2501</v>
      </c>
      <c r="E27" s="6" t="s">
        <v>2502</v>
      </c>
      <c r="F27" s="19">
        <v>2905</v>
      </c>
      <c r="G27" s="24">
        <v>8.07</v>
      </c>
      <c r="H27" s="24">
        <v>0.27</v>
      </c>
      <c r="I27" s="31"/>
      <c r="J27" s="31"/>
      <c r="K27" s="35"/>
    </row>
    <row r="28" spans="2:11" x14ac:dyDescent="0.25">
      <c r="B28" s="8" t="s">
        <v>421</v>
      </c>
      <c r="C28" s="57" t="s">
        <v>422</v>
      </c>
      <c r="D28" s="54" t="s">
        <v>423</v>
      </c>
      <c r="E28" s="6" t="s">
        <v>162</v>
      </c>
      <c r="F28" s="19">
        <v>1612</v>
      </c>
      <c r="G28" s="24">
        <v>7.91</v>
      </c>
      <c r="H28" s="24">
        <v>0.27</v>
      </c>
      <c r="I28" s="31"/>
      <c r="J28" s="31"/>
      <c r="K28" s="35"/>
    </row>
    <row r="29" spans="2:11" x14ac:dyDescent="0.25">
      <c r="B29" s="8" t="s">
        <v>383</v>
      </c>
      <c r="C29" s="57" t="s">
        <v>384</v>
      </c>
      <c r="D29" s="54" t="s">
        <v>385</v>
      </c>
      <c r="E29" s="6" t="s">
        <v>386</v>
      </c>
      <c r="F29" s="19">
        <v>7023</v>
      </c>
      <c r="G29" s="24">
        <v>7.38</v>
      </c>
      <c r="H29" s="24">
        <v>0.25</v>
      </c>
      <c r="I29" s="31"/>
      <c r="J29" s="31"/>
      <c r="K29" s="35"/>
    </row>
    <row r="30" spans="2:11" x14ac:dyDescent="0.25">
      <c r="B30" s="8" t="s">
        <v>1867</v>
      </c>
      <c r="C30" s="57" t="s">
        <v>1868</v>
      </c>
      <c r="D30" s="54" t="s">
        <v>1869</v>
      </c>
      <c r="E30" s="6" t="s">
        <v>503</v>
      </c>
      <c r="F30" s="19">
        <v>1347</v>
      </c>
      <c r="G30" s="24">
        <v>7.15</v>
      </c>
      <c r="H30" s="24">
        <v>0.24</v>
      </c>
      <c r="I30" s="31"/>
      <c r="J30" s="31"/>
      <c r="K30" s="35"/>
    </row>
    <row r="31" spans="2:11" x14ac:dyDescent="0.25">
      <c r="B31" s="8" t="s">
        <v>336</v>
      </c>
      <c r="C31" s="57" t="s">
        <v>337</v>
      </c>
      <c r="D31" s="54" t="s">
        <v>338</v>
      </c>
      <c r="E31" s="6" t="s">
        <v>323</v>
      </c>
      <c r="F31" s="19">
        <v>776</v>
      </c>
      <c r="G31" s="24">
        <v>7.08</v>
      </c>
      <c r="H31" s="24">
        <v>0.24</v>
      </c>
      <c r="I31" s="31"/>
      <c r="J31" s="31"/>
      <c r="K31" s="35"/>
    </row>
    <row r="32" spans="2:11" x14ac:dyDescent="0.25">
      <c r="B32" s="8" t="s">
        <v>176</v>
      </c>
      <c r="C32" s="57" t="s">
        <v>177</v>
      </c>
      <c r="D32" s="54" t="s">
        <v>178</v>
      </c>
      <c r="E32" s="6" t="s">
        <v>179</v>
      </c>
      <c r="F32" s="19">
        <v>251</v>
      </c>
      <c r="G32" s="24">
        <v>6.59</v>
      </c>
      <c r="H32" s="24">
        <v>0.22</v>
      </c>
      <c r="I32" s="31"/>
      <c r="J32" s="31"/>
      <c r="K32" s="35"/>
    </row>
    <row r="33" spans="2:11" x14ac:dyDescent="0.25">
      <c r="B33" s="8" t="s">
        <v>2354</v>
      </c>
      <c r="C33" s="57" t="s">
        <v>2355</v>
      </c>
      <c r="D33" s="54" t="s">
        <v>2356</v>
      </c>
      <c r="E33" s="6" t="s">
        <v>60</v>
      </c>
      <c r="F33" s="19">
        <v>737</v>
      </c>
      <c r="G33" s="24">
        <v>6.24</v>
      </c>
      <c r="H33" s="24">
        <v>0.21</v>
      </c>
      <c r="I33" s="31"/>
      <c r="J33" s="31"/>
      <c r="K33" s="35"/>
    </row>
    <row r="34" spans="2:11" x14ac:dyDescent="0.25">
      <c r="B34" s="8" t="s">
        <v>1918</v>
      </c>
      <c r="C34" s="57" t="s">
        <v>1919</v>
      </c>
      <c r="D34" s="54" t="s">
        <v>1920</v>
      </c>
      <c r="E34" s="6" t="s">
        <v>53</v>
      </c>
      <c r="F34" s="19">
        <v>119</v>
      </c>
      <c r="G34" s="24">
        <v>6.18</v>
      </c>
      <c r="H34" s="24">
        <v>0.21</v>
      </c>
      <c r="I34" s="31"/>
      <c r="J34" s="31"/>
      <c r="K34" s="35"/>
    </row>
    <row r="35" spans="2:11" x14ac:dyDescent="0.25">
      <c r="B35" s="8" t="s">
        <v>908</v>
      </c>
      <c r="C35" s="57" t="s">
        <v>909</v>
      </c>
      <c r="D35" s="54" t="s">
        <v>910</v>
      </c>
      <c r="E35" s="6" t="s">
        <v>242</v>
      </c>
      <c r="F35" s="19">
        <v>347</v>
      </c>
      <c r="G35" s="24">
        <v>5.86</v>
      </c>
      <c r="H35" s="24">
        <v>0.2</v>
      </c>
      <c r="I35" s="31"/>
      <c r="J35" s="31"/>
      <c r="K35" s="35"/>
    </row>
    <row r="36" spans="2:11" x14ac:dyDescent="0.25">
      <c r="B36" s="8" t="s">
        <v>377</v>
      </c>
      <c r="C36" s="57" t="s">
        <v>378</v>
      </c>
      <c r="D36" s="54" t="s">
        <v>379</v>
      </c>
      <c r="E36" s="6" t="s">
        <v>281</v>
      </c>
      <c r="F36" s="19">
        <v>1012</v>
      </c>
      <c r="G36" s="24">
        <v>5.79</v>
      </c>
      <c r="H36" s="24">
        <v>0.2</v>
      </c>
      <c r="I36" s="31"/>
      <c r="J36" s="31"/>
      <c r="K36" s="35"/>
    </row>
    <row r="37" spans="2:11" x14ac:dyDescent="0.25">
      <c r="B37" s="8" t="s">
        <v>530</v>
      </c>
      <c r="C37" s="57" t="s">
        <v>531</v>
      </c>
      <c r="D37" s="54" t="s">
        <v>532</v>
      </c>
      <c r="E37" s="6" t="s">
        <v>152</v>
      </c>
      <c r="F37" s="19">
        <v>145</v>
      </c>
      <c r="G37" s="24">
        <v>5.64</v>
      </c>
      <c r="H37" s="24">
        <v>0.19</v>
      </c>
      <c r="I37" s="31"/>
      <c r="J37" s="31"/>
      <c r="K37" s="35"/>
    </row>
    <row r="38" spans="2:11" x14ac:dyDescent="0.25">
      <c r="B38" s="8" t="s">
        <v>272</v>
      </c>
      <c r="C38" s="57" t="s">
        <v>273</v>
      </c>
      <c r="D38" s="54" t="s">
        <v>274</v>
      </c>
      <c r="E38" s="6" t="s">
        <v>129</v>
      </c>
      <c r="F38" s="19">
        <v>256</v>
      </c>
      <c r="G38" s="24">
        <v>4.88</v>
      </c>
      <c r="H38" s="24">
        <v>0.17</v>
      </c>
      <c r="I38" s="31"/>
      <c r="J38" s="31"/>
      <c r="K38" s="35"/>
    </row>
    <row r="39" spans="2:11" x14ac:dyDescent="0.25">
      <c r="B39" s="8" t="s">
        <v>339</v>
      </c>
      <c r="C39" s="57" t="s">
        <v>340</v>
      </c>
      <c r="D39" s="54" t="s">
        <v>341</v>
      </c>
      <c r="E39" s="6" t="s">
        <v>64</v>
      </c>
      <c r="F39" s="19">
        <v>1972</v>
      </c>
      <c r="G39" s="24">
        <v>4.7699999999999996</v>
      </c>
      <c r="H39" s="24">
        <v>0.16</v>
      </c>
      <c r="I39" s="31"/>
      <c r="J39" s="31"/>
      <c r="K39" s="35"/>
    </row>
    <row r="40" spans="2:11" x14ac:dyDescent="0.25">
      <c r="B40" s="8" t="s">
        <v>1909</v>
      </c>
      <c r="C40" s="57" t="s">
        <v>1910</v>
      </c>
      <c r="D40" s="54" t="s">
        <v>1911</v>
      </c>
      <c r="E40" s="6" t="s">
        <v>148</v>
      </c>
      <c r="F40" s="19">
        <v>688</v>
      </c>
      <c r="G40" s="24">
        <v>4.37</v>
      </c>
      <c r="H40" s="24">
        <v>0.15</v>
      </c>
      <c r="I40" s="31"/>
      <c r="J40" s="31"/>
      <c r="K40" s="35"/>
    </row>
    <row r="41" spans="2:11" x14ac:dyDescent="0.25">
      <c r="B41" s="8" t="s">
        <v>2506</v>
      </c>
      <c r="C41" s="57" t="s">
        <v>2507</v>
      </c>
      <c r="D41" s="54" t="s">
        <v>2508</v>
      </c>
      <c r="E41" s="6" t="s">
        <v>114</v>
      </c>
      <c r="F41" s="19">
        <v>633</v>
      </c>
      <c r="G41" s="24">
        <v>4.29</v>
      </c>
      <c r="H41" s="24">
        <v>0.15</v>
      </c>
      <c r="I41" s="31"/>
      <c r="J41" s="31"/>
      <c r="K41" s="35"/>
    </row>
    <row r="42" spans="2:11" x14ac:dyDescent="0.25">
      <c r="B42" s="8" t="s">
        <v>1881</v>
      </c>
      <c r="C42" s="57" t="s">
        <v>1882</v>
      </c>
      <c r="D42" s="54" t="s">
        <v>1883</v>
      </c>
      <c r="E42" s="6" t="s">
        <v>125</v>
      </c>
      <c r="F42" s="19">
        <v>4943</v>
      </c>
      <c r="G42" s="24">
        <v>4.24</v>
      </c>
      <c r="H42" s="24">
        <v>0.14000000000000001</v>
      </c>
      <c r="I42" s="31"/>
      <c r="J42" s="31"/>
      <c r="K42" s="35"/>
    </row>
    <row r="43" spans="2:11" x14ac:dyDescent="0.25">
      <c r="B43" s="8" t="s">
        <v>893</v>
      </c>
      <c r="C43" s="57" t="s">
        <v>894</v>
      </c>
      <c r="D43" s="54" t="s">
        <v>895</v>
      </c>
      <c r="E43" s="6" t="s">
        <v>125</v>
      </c>
      <c r="F43" s="19">
        <v>22</v>
      </c>
      <c r="G43" s="24">
        <v>4.1900000000000004</v>
      </c>
      <c r="H43" s="24">
        <v>0.14000000000000001</v>
      </c>
      <c r="I43" s="31"/>
      <c r="J43" s="31"/>
      <c r="K43" s="35"/>
    </row>
    <row r="44" spans="2:11" x14ac:dyDescent="0.25">
      <c r="B44" s="8" t="s">
        <v>2546</v>
      </c>
      <c r="C44" s="57" t="s">
        <v>2547</v>
      </c>
      <c r="D44" s="54" t="s">
        <v>2548</v>
      </c>
      <c r="E44" s="6" t="s">
        <v>53</v>
      </c>
      <c r="F44" s="19">
        <v>216</v>
      </c>
      <c r="G44" s="24">
        <v>4.09</v>
      </c>
      <c r="H44" s="24">
        <v>0.14000000000000001</v>
      </c>
      <c r="I44" s="31"/>
      <c r="J44" s="31"/>
      <c r="K44" s="35"/>
    </row>
    <row r="45" spans="2:11" x14ac:dyDescent="0.25">
      <c r="B45" s="8" t="s">
        <v>222</v>
      </c>
      <c r="C45" s="57" t="s">
        <v>223</v>
      </c>
      <c r="D45" s="54" t="s">
        <v>224</v>
      </c>
      <c r="E45" s="6" t="s">
        <v>75</v>
      </c>
      <c r="F45" s="19">
        <v>220</v>
      </c>
      <c r="G45" s="24">
        <v>3.99</v>
      </c>
      <c r="H45" s="24">
        <v>0.14000000000000001</v>
      </c>
      <c r="I45" s="31"/>
      <c r="J45" s="31"/>
      <c r="K45" s="35"/>
    </row>
    <row r="46" spans="2:11" x14ac:dyDescent="0.25">
      <c r="B46" s="8" t="s">
        <v>130</v>
      </c>
      <c r="C46" s="57" t="s">
        <v>131</v>
      </c>
      <c r="D46" s="54" t="s">
        <v>132</v>
      </c>
      <c r="E46" s="6" t="s">
        <v>133</v>
      </c>
      <c r="F46" s="19">
        <v>172</v>
      </c>
      <c r="G46" s="24">
        <v>3.95</v>
      </c>
      <c r="H46" s="24">
        <v>0.13</v>
      </c>
      <c r="I46" s="31"/>
      <c r="J46" s="31"/>
      <c r="K46" s="35"/>
    </row>
    <row r="47" spans="2:11" x14ac:dyDescent="0.25">
      <c r="B47" s="8" t="s">
        <v>1898</v>
      </c>
      <c r="C47" s="57" t="s">
        <v>1899</v>
      </c>
      <c r="D47" s="54" t="s">
        <v>1900</v>
      </c>
      <c r="E47" s="6" t="s">
        <v>232</v>
      </c>
      <c r="F47" s="19">
        <v>2177</v>
      </c>
      <c r="G47" s="24">
        <v>3.58</v>
      </c>
      <c r="H47" s="24">
        <v>0.12</v>
      </c>
      <c r="I47" s="31"/>
      <c r="J47" s="31"/>
      <c r="K47" s="35"/>
    </row>
    <row r="48" spans="2:11" x14ac:dyDescent="0.25">
      <c r="B48" s="8" t="s">
        <v>210</v>
      </c>
      <c r="C48" s="57" t="s">
        <v>211</v>
      </c>
      <c r="D48" s="54" t="s">
        <v>212</v>
      </c>
      <c r="E48" s="6" t="s">
        <v>60</v>
      </c>
      <c r="F48" s="19">
        <v>282</v>
      </c>
      <c r="G48" s="24">
        <v>3.5</v>
      </c>
      <c r="H48" s="24">
        <v>0.12</v>
      </c>
      <c r="I48" s="31"/>
      <c r="J48" s="31"/>
      <c r="K48" s="35"/>
    </row>
    <row r="49" spans="2:11" x14ac:dyDescent="0.25">
      <c r="B49" s="8" t="s">
        <v>2512</v>
      </c>
      <c r="C49" s="57" t="s">
        <v>2513</v>
      </c>
      <c r="D49" s="54" t="s">
        <v>2514</v>
      </c>
      <c r="E49" s="6" t="s">
        <v>60</v>
      </c>
      <c r="F49" s="19">
        <v>48</v>
      </c>
      <c r="G49" s="24">
        <v>3.36</v>
      </c>
      <c r="H49" s="24">
        <v>0.11</v>
      </c>
      <c r="I49" s="31"/>
      <c r="J49" s="31"/>
      <c r="K49" s="35"/>
    </row>
    <row r="50" spans="2:11" x14ac:dyDescent="0.25">
      <c r="B50" s="8" t="s">
        <v>2509</v>
      </c>
      <c r="C50" s="57" t="s">
        <v>2510</v>
      </c>
      <c r="D50" s="54" t="s">
        <v>2511</v>
      </c>
      <c r="E50" s="6" t="s">
        <v>294</v>
      </c>
      <c r="F50" s="19">
        <v>355</v>
      </c>
      <c r="G50" s="24">
        <v>3.36</v>
      </c>
      <c r="H50" s="24">
        <v>0.11</v>
      </c>
      <c r="I50" s="31"/>
      <c r="J50" s="31"/>
      <c r="K50" s="35"/>
    </row>
    <row r="51" spans="2:11" x14ac:dyDescent="0.25">
      <c r="B51" s="8" t="s">
        <v>844</v>
      </c>
      <c r="C51" s="57" t="s">
        <v>845</v>
      </c>
      <c r="D51" s="54" t="s">
        <v>846</v>
      </c>
      <c r="E51" s="6" t="s">
        <v>129</v>
      </c>
      <c r="F51" s="19">
        <v>1189</v>
      </c>
      <c r="G51" s="24">
        <v>3.16</v>
      </c>
      <c r="H51" s="24">
        <v>0.11</v>
      </c>
      <c r="I51" s="31"/>
      <c r="J51" s="31"/>
      <c r="K51" s="35"/>
    </row>
    <row r="52" spans="2:11" x14ac:dyDescent="0.25">
      <c r="B52" s="8" t="s">
        <v>486</v>
      </c>
      <c r="C52" s="57" t="s">
        <v>487</v>
      </c>
      <c r="D52" s="54" t="s">
        <v>488</v>
      </c>
      <c r="E52" s="6" t="s">
        <v>152</v>
      </c>
      <c r="F52" s="19">
        <v>3086</v>
      </c>
      <c r="G52" s="24">
        <v>2.3199999999999998</v>
      </c>
      <c r="H52" s="24">
        <v>0.08</v>
      </c>
      <c r="I52" s="31"/>
      <c r="J52" s="31"/>
      <c r="K52" s="35"/>
    </row>
    <row r="53" spans="2:11" x14ac:dyDescent="0.25">
      <c r="B53" s="8" t="s">
        <v>2515</v>
      </c>
      <c r="C53" s="57" t="s">
        <v>2516</v>
      </c>
      <c r="D53" s="54" t="s">
        <v>2517</v>
      </c>
      <c r="E53" s="6" t="s">
        <v>294</v>
      </c>
      <c r="F53" s="19">
        <v>272</v>
      </c>
      <c r="G53" s="24">
        <v>2.09</v>
      </c>
      <c r="H53" s="24">
        <v>7.0000000000000007E-2</v>
      </c>
      <c r="I53" s="31"/>
      <c r="J53" s="31"/>
      <c r="K53" s="35"/>
    </row>
    <row r="54" spans="2:11" x14ac:dyDescent="0.25">
      <c r="B54" s="8" t="s">
        <v>2518</v>
      </c>
      <c r="C54" s="57" t="s">
        <v>2519</v>
      </c>
      <c r="D54" s="54" t="s">
        <v>2520</v>
      </c>
      <c r="E54" s="6" t="s">
        <v>386</v>
      </c>
      <c r="F54" s="19">
        <v>268</v>
      </c>
      <c r="G54" s="24">
        <v>1.75</v>
      </c>
      <c r="H54" s="24">
        <v>0.06</v>
      </c>
      <c r="I54" s="31"/>
      <c r="J54" s="31"/>
      <c r="K54" s="35"/>
    </row>
    <row r="55" spans="2:11" x14ac:dyDescent="0.25">
      <c r="B55" s="8" t="s">
        <v>545</v>
      </c>
      <c r="C55" s="57" t="s">
        <v>546</v>
      </c>
      <c r="D55" s="54" t="s">
        <v>547</v>
      </c>
      <c r="E55" s="6" t="s">
        <v>281</v>
      </c>
      <c r="F55" s="19">
        <v>247</v>
      </c>
      <c r="G55" s="24">
        <v>1.56</v>
      </c>
      <c r="H55" s="24">
        <v>0.05</v>
      </c>
      <c r="I55" s="31"/>
      <c r="J55" s="31"/>
      <c r="K55" s="35"/>
    </row>
    <row r="56" spans="2:11" x14ac:dyDescent="0.25">
      <c r="B56" s="8" t="s">
        <v>494</v>
      </c>
      <c r="C56" s="57" t="s">
        <v>495</v>
      </c>
      <c r="D56" s="54" t="s">
        <v>496</v>
      </c>
      <c r="E56" s="6" t="s">
        <v>242</v>
      </c>
      <c r="F56" s="19">
        <v>9</v>
      </c>
      <c r="G56" s="24">
        <v>1.29</v>
      </c>
      <c r="H56" s="24">
        <v>0.04</v>
      </c>
      <c r="I56" s="31"/>
      <c r="J56" s="31"/>
      <c r="K56" s="35"/>
    </row>
    <row r="57" spans="2:11" x14ac:dyDescent="0.25">
      <c r="B57" s="8" t="s">
        <v>2731</v>
      </c>
      <c r="C57" s="57" t="s">
        <v>2732</v>
      </c>
      <c r="D57" s="54" t="s">
        <v>2733</v>
      </c>
      <c r="E57" s="6" t="s">
        <v>471</v>
      </c>
      <c r="F57" s="19">
        <v>89</v>
      </c>
      <c r="G57" s="24">
        <v>0.77</v>
      </c>
      <c r="H57" s="24">
        <v>0.03</v>
      </c>
      <c r="I57" s="31"/>
      <c r="J57" s="31"/>
      <c r="K57" s="35"/>
    </row>
    <row r="58" spans="2:11" x14ac:dyDescent="0.25">
      <c r="B58" s="8" t="s">
        <v>288</v>
      </c>
      <c r="C58" s="57" t="s">
        <v>289</v>
      </c>
      <c r="D58" s="54" t="s">
        <v>290</v>
      </c>
      <c r="E58" s="6" t="s">
        <v>129</v>
      </c>
      <c r="F58" s="19">
        <v>58</v>
      </c>
      <c r="G58" s="24">
        <v>0.62</v>
      </c>
      <c r="H58" s="24">
        <v>0.02</v>
      </c>
      <c r="I58" s="31"/>
      <c r="J58" s="31"/>
      <c r="K58" s="35"/>
    </row>
    <row r="59" spans="2:11" x14ac:dyDescent="0.25">
      <c r="B59" s="8" t="s">
        <v>149</v>
      </c>
      <c r="C59" s="57" t="s">
        <v>150</v>
      </c>
      <c r="D59" s="54" t="s">
        <v>151</v>
      </c>
      <c r="E59" s="6" t="s">
        <v>152</v>
      </c>
      <c r="F59" s="19">
        <v>361</v>
      </c>
      <c r="G59" s="24">
        <v>0.54</v>
      </c>
      <c r="H59" s="24">
        <v>0.02</v>
      </c>
      <c r="I59" s="31"/>
      <c r="J59" s="31"/>
      <c r="K59" s="35"/>
    </row>
    <row r="60" spans="2:11" x14ac:dyDescent="0.25">
      <c r="C60" s="58" t="s">
        <v>39</v>
      </c>
      <c r="D60" s="54"/>
      <c r="E60" s="6"/>
      <c r="F60" s="19"/>
      <c r="G60" s="25">
        <v>298.56</v>
      </c>
      <c r="H60" s="25">
        <v>10.119999999999999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1519</v>
      </c>
      <c r="C84" s="57" t="s">
        <v>1520</v>
      </c>
      <c r="D84" s="54" t="s">
        <v>1521</v>
      </c>
      <c r="E84" s="6" t="s">
        <v>640</v>
      </c>
      <c r="F84" s="19">
        <v>1800000</v>
      </c>
      <c r="G84" s="24">
        <v>1796.12</v>
      </c>
      <c r="H84" s="24">
        <v>61.06</v>
      </c>
      <c r="I84" s="31">
        <v>6.5628000000000002</v>
      </c>
      <c r="J84" s="31"/>
      <c r="K84" s="35"/>
    </row>
    <row r="85" spans="1:11" x14ac:dyDescent="0.25">
      <c r="C85" s="58" t="s">
        <v>39</v>
      </c>
      <c r="D85" s="54"/>
      <c r="E85" s="6"/>
      <c r="F85" s="19"/>
      <c r="G85" s="25">
        <v>1796.12</v>
      </c>
      <c r="H85" s="25">
        <v>61.06</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837.98</v>
      </c>
      <c r="H101" s="24">
        <v>28.49</v>
      </c>
      <c r="I101" s="31"/>
      <c r="J101" s="31"/>
      <c r="K101" s="35"/>
    </row>
    <row r="102" spans="1:54" x14ac:dyDescent="0.25">
      <c r="C102" s="58" t="s">
        <v>39</v>
      </c>
      <c r="D102" s="54"/>
      <c r="E102" s="6"/>
      <c r="F102" s="19"/>
      <c r="G102" s="25">
        <v>837.98</v>
      </c>
      <c r="H102" s="25">
        <v>28.49</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4772</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8.76</v>
      </c>
      <c r="H106" s="24">
        <v>0.32999999999999996</v>
      </c>
      <c r="I106" s="31"/>
      <c r="J106" s="31"/>
      <c r="K106" s="35"/>
    </row>
    <row r="107" spans="1:54" x14ac:dyDescent="0.25">
      <c r="C107" s="58" t="s">
        <v>39</v>
      </c>
      <c r="D107" s="54"/>
      <c r="E107" s="6"/>
      <c r="F107" s="19"/>
      <c r="G107" s="25">
        <v>8.76</v>
      </c>
      <c r="H107" s="25">
        <v>0.32999999999999996</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2941.42</v>
      </c>
      <c r="H109" s="26">
        <v>100</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85" t="s">
        <v>4843</v>
      </c>
      <c r="E119" s="85" t="s">
        <v>4844</v>
      </c>
      <c r="F119" s="86"/>
    </row>
    <row r="120" spans="3:11" x14ac:dyDescent="0.25">
      <c r="E120" s="2" t="s">
        <v>4887</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2737</v>
      </c>
      <c r="J2" s="38" t="s">
        <v>4586</v>
      </c>
    </row>
    <row r="3" spans="1:54" ht="16.5" x14ac:dyDescent="0.3">
      <c r="C3" s="1" t="s">
        <v>26</v>
      </c>
      <c r="D3" s="21" t="s">
        <v>2738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2739</v>
      </c>
      <c r="C26" s="57" t="s">
        <v>2740</v>
      </c>
      <c r="D26" s="54" t="s">
        <v>2741</v>
      </c>
      <c r="E26" s="6" t="s">
        <v>640</v>
      </c>
      <c r="F26" s="19">
        <v>1950000</v>
      </c>
      <c r="G26" s="24">
        <v>1896.88</v>
      </c>
      <c r="H26" s="24">
        <v>79.38</v>
      </c>
      <c r="I26" s="31">
        <v>7.4952046000000001</v>
      </c>
      <c r="J26" s="31"/>
      <c r="K26" s="35"/>
    </row>
    <row r="27" spans="1:11" x14ac:dyDescent="0.25">
      <c r="C27" s="58" t="s">
        <v>39</v>
      </c>
      <c r="D27" s="54"/>
      <c r="E27" s="6"/>
      <c r="F27" s="19"/>
      <c r="G27" s="25">
        <v>1896.88</v>
      </c>
      <c r="H27" s="25">
        <v>79.38</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2742</v>
      </c>
      <c r="C39" s="57" t="s">
        <v>2743</v>
      </c>
      <c r="D39" s="54" t="s">
        <v>2744</v>
      </c>
      <c r="E39" s="6" t="s">
        <v>640</v>
      </c>
      <c r="F39" s="19">
        <v>315000</v>
      </c>
      <c r="G39" s="24">
        <v>202.59</v>
      </c>
      <c r="H39" s="24">
        <v>8.48</v>
      </c>
      <c r="I39" s="31">
        <v>7.3585533999999999</v>
      </c>
      <c r="J39" s="31"/>
      <c r="K39" s="35"/>
    </row>
    <row r="40" spans="1:11" x14ac:dyDescent="0.25">
      <c r="B40" s="8" t="s">
        <v>2710</v>
      </c>
      <c r="C40" s="57" t="s">
        <v>2711</v>
      </c>
      <c r="D40" s="54" t="s">
        <v>2712</v>
      </c>
      <c r="E40" s="6" t="s">
        <v>640</v>
      </c>
      <c r="F40" s="19">
        <v>200000</v>
      </c>
      <c r="G40" s="24">
        <v>140.79</v>
      </c>
      <c r="H40" s="24">
        <v>5.89</v>
      </c>
      <c r="I40" s="31">
        <v>7.3540071999999999</v>
      </c>
      <c r="J40" s="31"/>
      <c r="K40" s="35"/>
    </row>
    <row r="41" spans="1:11" x14ac:dyDescent="0.25">
      <c r="B41" s="8" t="s">
        <v>2745</v>
      </c>
      <c r="C41" s="57" t="s">
        <v>2746</v>
      </c>
      <c r="D41" s="54" t="s">
        <v>2747</v>
      </c>
      <c r="E41" s="6" t="s">
        <v>640</v>
      </c>
      <c r="F41" s="19">
        <v>125000</v>
      </c>
      <c r="G41" s="24">
        <v>78.94</v>
      </c>
      <c r="H41" s="24">
        <v>3.3</v>
      </c>
      <c r="I41" s="31">
        <v>7.3802303</v>
      </c>
      <c r="J41" s="31"/>
      <c r="K41" s="35"/>
    </row>
    <row r="42" spans="1:11" x14ac:dyDescent="0.25">
      <c r="C42" s="58" t="s">
        <v>39</v>
      </c>
      <c r="D42" s="54"/>
      <c r="E42" s="6"/>
      <c r="F42" s="19"/>
      <c r="G42" s="25">
        <v>422.32</v>
      </c>
      <c r="H42" s="25">
        <v>17.670000000000002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17.82</v>
      </c>
      <c r="H54" s="24">
        <v>0.75</v>
      </c>
      <c r="I54" s="31"/>
      <c r="J54" s="31"/>
      <c r="K54" s="35"/>
    </row>
    <row r="55" spans="1:54" x14ac:dyDescent="0.25">
      <c r="C55" s="58" t="s">
        <v>39</v>
      </c>
      <c r="D55" s="54"/>
      <c r="E55" s="6"/>
      <c r="F55" s="19"/>
      <c r="G55" s="25">
        <v>17.82</v>
      </c>
      <c r="H55" s="25">
        <v>0.75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4772</v>
      </c>
      <c r="D58" s="54"/>
      <c r="E58" s="6"/>
      <c r="F58" s="19"/>
      <c r="G58" s="24" t="s">
        <v>2</v>
      </c>
      <c r="H58" s="24" t="s">
        <v>2</v>
      </c>
      <c r="I58" s="31"/>
      <c r="J58" s="31"/>
      <c r="K58" s="35"/>
      <c r="L58" s="3"/>
      <c r="AI58" s="3"/>
      <c r="AV58" s="3"/>
      <c r="AX58" s="3"/>
      <c r="BB58" s="3"/>
    </row>
    <row r="59" spans="1:54" x14ac:dyDescent="0.25">
      <c r="B59" s="8"/>
      <c r="C59" s="57" t="s">
        <v>40</v>
      </c>
      <c r="D59" s="54"/>
      <c r="E59" s="6"/>
      <c r="F59" s="19"/>
      <c r="G59" s="24">
        <v>52.47</v>
      </c>
      <c r="H59" s="24">
        <v>2.2000000000000002</v>
      </c>
      <c r="I59" s="31"/>
      <c r="J59" s="31"/>
      <c r="K59" s="35"/>
    </row>
    <row r="60" spans="1:54" x14ac:dyDescent="0.25">
      <c r="C60" s="58" t="s">
        <v>39</v>
      </c>
      <c r="D60" s="54"/>
      <c r="E60" s="6"/>
      <c r="F60" s="19"/>
      <c r="G60" s="25">
        <v>52.47</v>
      </c>
      <c r="H60" s="25">
        <v>2.2000000000000002</v>
      </c>
      <c r="I60" s="31"/>
      <c r="J60" s="31"/>
      <c r="K60" s="35"/>
    </row>
    <row r="61" spans="1:54" x14ac:dyDescent="0.25">
      <c r="C61" s="57"/>
      <c r="D61" s="54"/>
      <c r="E61" s="6"/>
      <c r="F61" s="19"/>
      <c r="G61" s="24"/>
      <c r="H61" s="24"/>
      <c r="I61" s="31"/>
      <c r="J61" s="31"/>
      <c r="K61" s="35"/>
    </row>
    <row r="62" spans="1:54" x14ac:dyDescent="0.25">
      <c r="C62" s="60" t="s">
        <v>41</v>
      </c>
      <c r="D62" s="55"/>
      <c r="E62" s="5"/>
      <c r="F62" s="20"/>
      <c r="G62" s="26">
        <v>2389.4899999999998</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5" t="s">
        <v>4843</v>
      </c>
      <c r="E72" s="85" t="s">
        <v>4844</v>
      </c>
      <c r="F72" s="86"/>
    </row>
    <row r="73" spans="3:11" x14ac:dyDescent="0.25">
      <c r="E73" s="2" t="s">
        <v>4885</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10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2538</v>
      </c>
      <c r="J2" s="38" t="s">
        <v>4586</v>
      </c>
    </row>
    <row r="3" spans="1:54" ht="16.5" x14ac:dyDescent="0.3">
      <c r="C3" s="1" t="s">
        <v>26</v>
      </c>
      <c r="D3" s="21" t="s">
        <v>2748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190000</v>
      </c>
      <c r="G10" s="24">
        <v>5361.71</v>
      </c>
      <c r="H10" s="24">
        <v>5.23</v>
      </c>
      <c r="I10" s="31"/>
      <c r="J10" s="31"/>
      <c r="K10" s="35"/>
    </row>
    <row r="11" spans="1:54" x14ac:dyDescent="0.25">
      <c r="B11" s="8" t="s">
        <v>126</v>
      </c>
      <c r="C11" s="57" t="s">
        <v>127</v>
      </c>
      <c r="D11" s="54" t="s">
        <v>128</v>
      </c>
      <c r="E11" s="6" t="s">
        <v>129</v>
      </c>
      <c r="F11" s="19">
        <v>140000</v>
      </c>
      <c r="G11" s="24">
        <v>5017.04</v>
      </c>
      <c r="H11" s="24">
        <v>4.9000000000000004</v>
      </c>
      <c r="I11" s="31"/>
      <c r="J11" s="31"/>
      <c r="K11" s="35"/>
    </row>
    <row r="12" spans="1:54" x14ac:dyDescent="0.25">
      <c r="B12" s="8" t="s">
        <v>497</v>
      </c>
      <c r="C12" s="57" t="s">
        <v>498</v>
      </c>
      <c r="D12" s="54" t="s">
        <v>499</v>
      </c>
      <c r="E12" s="6" t="s">
        <v>304</v>
      </c>
      <c r="F12" s="19">
        <v>440000</v>
      </c>
      <c r="G12" s="24">
        <v>4698.76</v>
      </c>
      <c r="H12" s="24">
        <v>4.59</v>
      </c>
      <c r="I12" s="31"/>
      <c r="J12" s="31"/>
      <c r="K12" s="35"/>
    </row>
    <row r="13" spans="1:54" x14ac:dyDescent="0.25">
      <c r="B13" s="8" t="s">
        <v>210</v>
      </c>
      <c r="C13" s="57" t="s">
        <v>211</v>
      </c>
      <c r="D13" s="54" t="s">
        <v>212</v>
      </c>
      <c r="E13" s="6" t="s">
        <v>60</v>
      </c>
      <c r="F13" s="19">
        <v>362894</v>
      </c>
      <c r="G13" s="24">
        <v>4498.62</v>
      </c>
      <c r="H13" s="24">
        <v>4.3899999999999997</v>
      </c>
      <c r="I13" s="31"/>
      <c r="J13" s="31"/>
      <c r="K13" s="35"/>
    </row>
    <row r="14" spans="1:54" x14ac:dyDescent="0.25">
      <c r="B14" s="8" t="s">
        <v>793</v>
      </c>
      <c r="C14" s="57" t="s">
        <v>794</v>
      </c>
      <c r="D14" s="54" t="s">
        <v>795</v>
      </c>
      <c r="E14" s="6" t="s">
        <v>118</v>
      </c>
      <c r="F14" s="19">
        <v>700000</v>
      </c>
      <c r="G14" s="24">
        <v>4088</v>
      </c>
      <c r="H14" s="24">
        <v>3.99</v>
      </c>
      <c r="I14" s="31"/>
      <c r="J14" s="31"/>
      <c r="K14" s="35"/>
    </row>
    <row r="15" spans="1:54" x14ac:dyDescent="0.25">
      <c r="B15" s="8" t="s">
        <v>130</v>
      </c>
      <c r="C15" s="57" t="s">
        <v>131</v>
      </c>
      <c r="D15" s="54" t="s">
        <v>132</v>
      </c>
      <c r="E15" s="6" t="s">
        <v>133</v>
      </c>
      <c r="F15" s="19">
        <v>170000</v>
      </c>
      <c r="G15" s="24">
        <v>3902.61</v>
      </c>
      <c r="H15" s="24">
        <v>3.81</v>
      </c>
      <c r="I15" s="31"/>
      <c r="J15" s="31"/>
      <c r="K15" s="35"/>
    </row>
    <row r="16" spans="1:54" x14ac:dyDescent="0.25">
      <c r="B16" s="8" t="s">
        <v>994</v>
      </c>
      <c r="C16" s="57" t="s">
        <v>995</v>
      </c>
      <c r="D16" s="54" t="s">
        <v>996</v>
      </c>
      <c r="E16" s="6" t="s">
        <v>304</v>
      </c>
      <c r="F16" s="19">
        <v>700000</v>
      </c>
      <c r="G16" s="24">
        <v>3753.75</v>
      </c>
      <c r="H16" s="24">
        <v>3.66</v>
      </c>
      <c r="I16" s="31"/>
      <c r="J16" s="31"/>
      <c r="K16" s="35"/>
    </row>
    <row r="17" spans="2:11" x14ac:dyDescent="0.25">
      <c r="B17" s="8" t="s">
        <v>278</v>
      </c>
      <c r="C17" s="57" t="s">
        <v>279</v>
      </c>
      <c r="D17" s="54" t="s">
        <v>280</v>
      </c>
      <c r="E17" s="6" t="s">
        <v>281</v>
      </c>
      <c r="F17" s="19">
        <v>570000</v>
      </c>
      <c r="G17" s="24">
        <v>3711.84</v>
      </c>
      <c r="H17" s="24">
        <v>3.62</v>
      </c>
      <c r="I17" s="31"/>
      <c r="J17" s="31"/>
      <c r="K17" s="35"/>
    </row>
    <row r="18" spans="2:11" x14ac:dyDescent="0.25">
      <c r="B18" s="8" t="s">
        <v>449</v>
      </c>
      <c r="C18" s="57" t="s">
        <v>450</v>
      </c>
      <c r="D18" s="54" t="s">
        <v>451</v>
      </c>
      <c r="E18" s="6" t="s">
        <v>281</v>
      </c>
      <c r="F18" s="19">
        <v>270000</v>
      </c>
      <c r="G18" s="24">
        <v>3630.02</v>
      </c>
      <c r="H18" s="24">
        <v>3.54</v>
      </c>
      <c r="I18" s="31"/>
      <c r="J18" s="31"/>
      <c r="K18" s="35"/>
    </row>
    <row r="19" spans="2:11" x14ac:dyDescent="0.25">
      <c r="B19" s="8" t="s">
        <v>84</v>
      </c>
      <c r="C19" s="57" t="s">
        <v>85</v>
      </c>
      <c r="D19" s="54" t="s">
        <v>86</v>
      </c>
      <c r="E19" s="6" t="s">
        <v>64</v>
      </c>
      <c r="F19" s="19">
        <v>590000</v>
      </c>
      <c r="G19" s="24">
        <v>3379.82</v>
      </c>
      <c r="H19" s="24">
        <v>3.3</v>
      </c>
      <c r="I19" s="31"/>
      <c r="J19" s="31"/>
      <c r="K19" s="35"/>
    </row>
    <row r="20" spans="2:11" x14ac:dyDescent="0.25">
      <c r="B20" s="8" t="s">
        <v>524</v>
      </c>
      <c r="C20" s="57" t="s">
        <v>525</v>
      </c>
      <c r="D20" s="54" t="s">
        <v>526</v>
      </c>
      <c r="E20" s="6" t="s">
        <v>60</v>
      </c>
      <c r="F20" s="19">
        <v>47000</v>
      </c>
      <c r="G20" s="24">
        <v>3365.48</v>
      </c>
      <c r="H20" s="24">
        <v>3.29</v>
      </c>
      <c r="I20" s="31"/>
      <c r="J20" s="31"/>
      <c r="K20" s="35"/>
    </row>
    <row r="21" spans="2:11" x14ac:dyDescent="0.25">
      <c r="B21" s="8" t="s">
        <v>61</v>
      </c>
      <c r="C21" s="57" t="s">
        <v>62</v>
      </c>
      <c r="D21" s="54" t="s">
        <v>63</v>
      </c>
      <c r="E21" s="6" t="s">
        <v>64</v>
      </c>
      <c r="F21" s="19">
        <v>340000</v>
      </c>
      <c r="G21" s="24">
        <v>3177.64</v>
      </c>
      <c r="H21" s="24">
        <v>3.1</v>
      </c>
      <c r="I21" s="31"/>
      <c r="J21" s="31"/>
      <c r="K21" s="35"/>
    </row>
    <row r="22" spans="2:11" x14ac:dyDescent="0.25">
      <c r="B22" s="8" t="s">
        <v>2485</v>
      </c>
      <c r="C22" s="57" t="s">
        <v>2486</v>
      </c>
      <c r="D22" s="54" t="s">
        <v>2487</v>
      </c>
      <c r="E22" s="6" t="s">
        <v>64</v>
      </c>
      <c r="F22" s="19">
        <v>2300000</v>
      </c>
      <c r="G22" s="24">
        <v>2866.95</v>
      </c>
      <c r="H22" s="24">
        <v>2.8</v>
      </c>
      <c r="I22" s="31"/>
      <c r="J22" s="31"/>
      <c r="K22" s="35"/>
    </row>
    <row r="23" spans="2:11" x14ac:dyDescent="0.25">
      <c r="B23" s="8" t="s">
        <v>1000</v>
      </c>
      <c r="C23" s="57" t="s">
        <v>1001</v>
      </c>
      <c r="D23" s="54" t="s">
        <v>1002</v>
      </c>
      <c r="E23" s="6" t="s">
        <v>64</v>
      </c>
      <c r="F23" s="19">
        <v>1000000</v>
      </c>
      <c r="G23" s="24">
        <v>2842.5</v>
      </c>
      <c r="H23" s="24">
        <v>2.78</v>
      </c>
      <c r="I23" s="31"/>
      <c r="J23" s="31"/>
      <c r="K23" s="35"/>
    </row>
    <row r="24" spans="2:11" x14ac:dyDescent="0.25">
      <c r="B24" s="8" t="s">
        <v>1006</v>
      </c>
      <c r="C24" s="57" t="s">
        <v>1007</v>
      </c>
      <c r="D24" s="54" t="s">
        <v>1008</v>
      </c>
      <c r="E24" s="6" t="s">
        <v>110</v>
      </c>
      <c r="F24" s="19">
        <v>550000</v>
      </c>
      <c r="G24" s="24">
        <v>2657.05</v>
      </c>
      <c r="H24" s="24">
        <v>2.59</v>
      </c>
      <c r="I24" s="31"/>
      <c r="J24" s="31"/>
      <c r="K24" s="35"/>
    </row>
    <row r="25" spans="2:11" x14ac:dyDescent="0.25">
      <c r="B25" s="8" t="s">
        <v>348</v>
      </c>
      <c r="C25" s="57" t="s">
        <v>349</v>
      </c>
      <c r="D25" s="54" t="s">
        <v>350</v>
      </c>
      <c r="E25" s="6" t="s">
        <v>118</v>
      </c>
      <c r="F25" s="19">
        <v>270000</v>
      </c>
      <c r="G25" s="24">
        <v>2488.3200000000002</v>
      </c>
      <c r="H25" s="24">
        <v>2.4300000000000002</v>
      </c>
      <c r="I25" s="31"/>
      <c r="J25" s="31"/>
      <c r="K25" s="35"/>
    </row>
    <row r="26" spans="2:11" x14ac:dyDescent="0.25">
      <c r="B26" s="8" t="s">
        <v>288</v>
      </c>
      <c r="C26" s="57" t="s">
        <v>289</v>
      </c>
      <c r="D26" s="54" t="s">
        <v>290</v>
      </c>
      <c r="E26" s="6" t="s">
        <v>129</v>
      </c>
      <c r="F26" s="19">
        <v>230000</v>
      </c>
      <c r="G26" s="24">
        <v>2443.75</v>
      </c>
      <c r="H26" s="24">
        <v>2.39</v>
      </c>
      <c r="I26" s="31"/>
      <c r="J26" s="31"/>
      <c r="K26" s="35"/>
    </row>
    <row r="27" spans="2:11" x14ac:dyDescent="0.25">
      <c r="B27" s="8" t="s">
        <v>169</v>
      </c>
      <c r="C27" s="57" t="s">
        <v>170</v>
      </c>
      <c r="D27" s="54" t="s">
        <v>171</v>
      </c>
      <c r="E27" s="6" t="s">
        <v>172</v>
      </c>
      <c r="F27" s="19">
        <v>170000</v>
      </c>
      <c r="G27" s="24">
        <v>2334.87</v>
      </c>
      <c r="H27" s="24">
        <v>2.2799999999999998</v>
      </c>
      <c r="I27" s="31"/>
      <c r="J27" s="31"/>
      <c r="K27" s="35"/>
    </row>
    <row r="28" spans="2:11" x14ac:dyDescent="0.25">
      <c r="B28" s="8" t="s">
        <v>778</v>
      </c>
      <c r="C28" s="57" t="s">
        <v>779</v>
      </c>
      <c r="D28" s="54" t="s">
        <v>780</v>
      </c>
      <c r="E28" s="6" t="s">
        <v>114</v>
      </c>
      <c r="F28" s="19">
        <v>35000</v>
      </c>
      <c r="G28" s="24">
        <v>2237.2199999999998</v>
      </c>
      <c r="H28" s="24">
        <v>2.1800000000000002</v>
      </c>
      <c r="I28" s="31"/>
      <c r="J28" s="31"/>
      <c r="K28" s="35"/>
    </row>
    <row r="29" spans="2:11" x14ac:dyDescent="0.25">
      <c r="B29" s="8" t="s">
        <v>229</v>
      </c>
      <c r="C29" s="57" t="s">
        <v>230</v>
      </c>
      <c r="D29" s="54" t="s">
        <v>231</v>
      </c>
      <c r="E29" s="6" t="s">
        <v>232</v>
      </c>
      <c r="F29" s="19">
        <v>240000</v>
      </c>
      <c r="G29" s="24">
        <v>2109</v>
      </c>
      <c r="H29" s="24">
        <v>2.06</v>
      </c>
      <c r="I29" s="31"/>
      <c r="J29" s="31"/>
      <c r="K29" s="35"/>
    </row>
    <row r="30" spans="2:11" x14ac:dyDescent="0.25">
      <c r="B30" s="8" t="s">
        <v>997</v>
      </c>
      <c r="C30" s="57" t="s">
        <v>998</v>
      </c>
      <c r="D30" s="54" t="s">
        <v>999</v>
      </c>
      <c r="E30" s="6" t="s">
        <v>114</v>
      </c>
      <c r="F30" s="19">
        <v>1170000</v>
      </c>
      <c r="G30" s="24">
        <v>1998.36</v>
      </c>
      <c r="H30" s="24">
        <v>1.95</v>
      </c>
      <c r="I30" s="31"/>
      <c r="J30" s="31"/>
      <c r="K30" s="35"/>
    </row>
    <row r="31" spans="2:11" x14ac:dyDescent="0.25">
      <c r="B31" s="8" t="s">
        <v>269</v>
      </c>
      <c r="C31" s="57" t="s">
        <v>270</v>
      </c>
      <c r="D31" s="54" t="s">
        <v>271</v>
      </c>
      <c r="E31" s="6" t="s">
        <v>71</v>
      </c>
      <c r="F31" s="19">
        <v>140000</v>
      </c>
      <c r="G31" s="24">
        <v>1793.96</v>
      </c>
      <c r="H31" s="24">
        <v>1.75</v>
      </c>
      <c r="I31" s="31"/>
      <c r="J31" s="31"/>
      <c r="K31" s="35"/>
    </row>
    <row r="32" spans="2:11" x14ac:dyDescent="0.25">
      <c r="B32" s="8" t="s">
        <v>301</v>
      </c>
      <c r="C32" s="57" t="s">
        <v>302</v>
      </c>
      <c r="D32" s="54" t="s">
        <v>303</v>
      </c>
      <c r="E32" s="6" t="s">
        <v>304</v>
      </c>
      <c r="F32" s="19">
        <v>107000</v>
      </c>
      <c r="G32" s="24">
        <v>1726.77</v>
      </c>
      <c r="H32" s="24">
        <v>1.69</v>
      </c>
      <c r="I32" s="31"/>
      <c r="J32" s="31"/>
      <c r="K32" s="35"/>
    </row>
    <row r="33" spans="2:11" x14ac:dyDescent="0.25">
      <c r="B33" s="8" t="s">
        <v>2749</v>
      </c>
      <c r="C33" s="57" t="s">
        <v>2750</v>
      </c>
      <c r="D33" s="54" t="s">
        <v>2751</v>
      </c>
      <c r="E33" s="6" t="s">
        <v>118</v>
      </c>
      <c r="F33" s="19">
        <v>390000</v>
      </c>
      <c r="G33" s="24">
        <v>1529</v>
      </c>
      <c r="H33" s="24">
        <v>1.49</v>
      </c>
      <c r="I33" s="31"/>
      <c r="J33" s="31"/>
      <c r="K33" s="35"/>
    </row>
    <row r="34" spans="2:11" x14ac:dyDescent="0.25">
      <c r="B34" s="8" t="s">
        <v>285</v>
      </c>
      <c r="C34" s="57" t="s">
        <v>286</v>
      </c>
      <c r="D34" s="54" t="s">
        <v>287</v>
      </c>
      <c r="E34" s="6" t="s">
        <v>114</v>
      </c>
      <c r="F34" s="19">
        <v>151138</v>
      </c>
      <c r="G34" s="24">
        <v>1373.84</v>
      </c>
      <c r="H34" s="24">
        <v>1.34</v>
      </c>
      <c r="I34" s="31"/>
      <c r="J34" s="31"/>
      <c r="K34" s="35"/>
    </row>
    <row r="35" spans="2:11" x14ac:dyDescent="0.25">
      <c r="B35" s="8" t="s">
        <v>510</v>
      </c>
      <c r="C35" s="57" t="s">
        <v>511</v>
      </c>
      <c r="D35" s="54" t="s">
        <v>512</v>
      </c>
      <c r="E35" s="6" t="s">
        <v>110</v>
      </c>
      <c r="F35" s="19">
        <v>43555</v>
      </c>
      <c r="G35" s="24">
        <v>1352.77</v>
      </c>
      <c r="H35" s="24">
        <v>1.32</v>
      </c>
      <c r="I35" s="31"/>
      <c r="J35" s="31"/>
      <c r="K35" s="35"/>
    </row>
    <row r="36" spans="2:11" x14ac:dyDescent="0.25">
      <c r="B36" s="8" t="s">
        <v>1003</v>
      </c>
      <c r="C36" s="57" t="s">
        <v>1004</v>
      </c>
      <c r="D36" s="54" t="s">
        <v>1005</v>
      </c>
      <c r="E36" s="6" t="s">
        <v>114</v>
      </c>
      <c r="F36" s="19">
        <v>67203</v>
      </c>
      <c r="G36" s="24">
        <v>1020.85</v>
      </c>
      <c r="H36" s="24">
        <v>1</v>
      </c>
      <c r="I36" s="31"/>
      <c r="J36" s="31"/>
      <c r="K36" s="35"/>
    </row>
    <row r="37" spans="2:11" x14ac:dyDescent="0.25">
      <c r="B37" s="8" t="s">
        <v>138</v>
      </c>
      <c r="C37" s="57" t="s">
        <v>139</v>
      </c>
      <c r="D37" s="54" t="s">
        <v>140</v>
      </c>
      <c r="E37" s="6" t="s">
        <v>100</v>
      </c>
      <c r="F37" s="19">
        <v>24600</v>
      </c>
      <c r="G37" s="24">
        <v>842.19</v>
      </c>
      <c r="H37" s="24">
        <v>0.82</v>
      </c>
      <c r="I37" s="31"/>
      <c r="J37" s="31"/>
      <c r="K37" s="35"/>
    </row>
    <row r="38" spans="2:11" x14ac:dyDescent="0.25">
      <c r="B38" s="8" t="s">
        <v>317</v>
      </c>
      <c r="C38" s="57" t="s">
        <v>318</v>
      </c>
      <c r="D38" s="54" t="s">
        <v>319</v>
      </c>
      <c r="E38" s="6" t="s">
        <v>304</v>
      </c>
      <c r="F38" s="19">
        <v>36029</v>
      </c>
      <c r="G38" s="24">
        <v>389.28</v>
      </c>
      <c r="H38" s="24">
        <v>0.38</v>
      </c>
      <c r="I38" s="31"/>
      <c r="J38" s="31"/>
      <c r="K38" s="35"/>
    </row>
    <row r="39" spans="2:11" x14ac:dyDescent="0.25">
      <c r="C39" s="58" t="s">
        <v>39</v>
      </c>
      <c r="D39" s="54"/>
      <c r="E39" s="6"/>
      <c r="F39" s="19"/>
      <c r="G39" s="25">
        <v>80591.97</v>
      </c>
      <c r="H39" s="25">
        <v>78.67</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4</v>
      </c>
      <c r="D43" s="54"/>
      <c r="E43" s="6"/>
      <c r="F43" s="19"/>
      <c r="G43" s="24"/>
      <c r="H43" s="24"/>
      <c r="I43" s="31"/>
      <c r="J43" s="31"/>
      <c r="K43" s="35"/>
    </row>
    <row r="44" spans="2:11" x14ac:dyDescent="0.25">
      <c r="B44" s="8" t="s">
        <v>824</v>
      </c>
      <c r="C44" s="57" t="s">
        <v>825</v>
      </c>
      <c r="D44" s="54" t="s">
        <v>826</v>
      </c>
      <c r="E44" s="6" t="s">
        <v>172</v>
      </c>
      <c r="F44" s="19">
        <v>19000</v>
      </c>
      <c r="G44" s="24">
        <v>6675.46</v>
      </c>
      <c r="H44" s="24">
        <v>6.52</v>
      </c>
      <c r="I44" s="31"/>
      <c r="J44" s="31"/>
      <c r="K44" s="35"/>
    </row>
    <row r="45" spans="2:11" x14ac:dyDescent="0.25">
      <c r="B45" s="8" t="s">
        <v>519</v>
      </c>
      <c r="C45" s="57" t="s">
        <v>520</v>
      </c>
      <c r="D45" s="54" t="s">
        <v>521</v>
      </c>
      <c r="E45" s="6" t="s">
        <v>53</v>
      </c>
      <c r="F45" s="19">
        <v>44000</v>
      </c>
      <c r="G45" s="24">
        <v>4299.37</v>
      </c>
      <c r="H45" s="24">
        <v>4.2</v>
      </c>
      <c r="I45" s="31"/>
      <c r="J45" s="31"/>
      <c r="K45" s="35"/>
    </row>
    <row r="46" spans="2:11" x14ac:dyDescent="0.25">
      <c r="C46" s="58" t="s">
        <v>39</v>
      </c>
      <c r="D46" s="54"/>
      <c r="E46" s="6"/>
      <c r="F46" s="19"/>
      <c r="G46" s="25">
        <v>10974.83</v>
      </c>
      <c r="H46" s="25">
        <v>10.72</v>
      </c>
      <c r="I46" s="31"/>
      <c r="J46" s="31"/>
      <c r="K46" s="35"/>
    </row>
    <row r="47" spans="2:11" x14ac:dyDescent="0.25">
      <c r="C47" s="57"/>
      <c r="D47" s="54"/>
      <c r="E47" s="6"/>
      <c r="F47" s="19"/>
      <c r="G47" s="24"/>
      <c r="H47" s="24"/>
      <c r="I47" s="31"/>
      <c r="J47" s="31"/>
      <c r="K47" s="35"/>
    </row>
    <row r="48" spans="2:11" x14ac:dyDescent="0.25">
      <c r="C48" s="59" t="s">
        <v>558</v>
      </c>
      <c r="D48" s="54"/>
      <c r="E48" s="6"/>
      <c r="F48" s="19"/>
      <c r="G48" s="24"/>
      <c r="H48" s="24"/>
      <c r="I48" s="31"/>
      <c r="J48" s="31"/>
      <c r="K48" s="35"/>
    </row>
    <row r="49" spans="1:11" x14ac:dyDescent="0.25">
      <c r="B49" s="8" t="s">
        <v>2082</v>
      </c>
      <c r="C49" s="57" t="s">
        <v>2083</v>
      </c>
      <c r="D49" s="54" t="s">
        <v>2084</v>
      </c>
      <c r="E49" s="6" t="s">
        <v>562</v>
      </c>
      <c r="F49" s="19">
        <v>2400000</v>
      </c>
      <c r="G49" s="24">
        <v>2796.48</v>
      </c>
      <c r="H49" s="24">
        <v>2.73</v>
      </c>
      <c r="I49" s="31"/>
      <c r="J49" s="31"/>
      <c r="K49" s="35" t="s">
        <v>4812</v>
      </c>
    </row>
    <row r="50" spans="1:11" x14ac:dyDescent="0.25">
      <c r="C50" s="58" t="s">
        <v>39</v>
      </c>
      <c r="D50" s="54"/>
      <c r="E50" s="6"/>
      <c r="F50" s="19"/>
      <c r="G50" s="25">
        <v>2796.48</v>
      </c>
      <c r="H50" s="25">
        <v>2.73</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653</v>
      </c>
      <c r="C60" s="57" t="s">
        <v>654</v>
      </c>
      <c r="D60" s="54" t="s">
        <v>655</v>
      </c>
      <c r="E60" s="6" t="s">
        <v>640</v>
      </c>
      <c r="F60" s="19">
        <v>3500000</v>
      </c>
      <c r="G60" s="24">
        <v>3535.89</v>
      </c>
      <c r="H60" s="24">
        <v>3.45</v>
      </c>
      <c r="I60" s="31">
        <v>7.2034244000000003</v>
      </c>
      <c r="J60" s="31"/>
      <c r="K60" s="35"/>
    </row>
    <row r="61" spans="1:11" x14ac:dyDescent="0.25">
      <c r="C61" s="58" t="s">
        <v>39</v>
      </c>
      <c r="D61" s="54"/>
      <c r="E61" s="6"/>
      <c r="F61" s="19"/>
      <c r="G61" s="25">
        <v>3535.89</v>
      </c>
      <c r="H61" s="25">
        <v>3.45</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4424.78</v>
      </c>
      <c r="H87" s="24">
        <v>4.32</v>
      </c>
      <c r="I87" s="31"/>
      <c r="J87" s="31"/>
      <c r="K87" s="35"/>
    </row>
    <row r="88" spans="1:54" x14ac:dyDescent="0.25">
      <c r="C88" s="58" t="s">
        <v>39</v>
      </c>
      <c r="D88" s="54"/>
      <c r="E88" s="6"/>
      <c r="F88" s="19"/>
      <c r="G88" s="25">
        <v>4424.78</v>
      </c>
      <c r="H88" s="25">
        <v>4.32</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4772</v>
      </c>
      <c r="D91" s="54"/>
      <c r="E91" s="6"/>
      <c r="F91" s="19"/>
      <c r="G91" s="24" t="s">
        <v>2</v>
      </c>
      <c r="H91" s="24" t="s">
        <v>2</v>
      </c>
      <c r="I91" s="31"/>
      <c r="J91" s="31"/>
      <c r="K91" s="35"/>
      <c r="L91" s="3"/>
      <c r="AI91" s="3"/>
      <c r="AV91" s="3"/>
      <c r="AX91" s="3"/>
      <c r="BB91" s="3"/>
    </row>
    <row r="92" spans="1:54" x14ac:dyDescent="0.25">
      <c r="B92" s="8"/>
      <c r="C92" s="57" t="s">
        <v>40</v>
      </c>
      <c r="D92" s="54"/>
      <c r="E92" s="6"/>
      <c r="F92" s="19"/>
      <c r="G92" s="24">
        <v>98.92</v>
      </c>
      <c r="H92" s="24">
        <v>0.11</v>
      </c>
      <c r="I92" s="31"/>
      <c r="J92" s="31"/>
      <c r="K92" s="35"/>
    </row>
    <row r="93" spans="1:54" x14ac:dyDescent="0.25">
      <c r="C93" s="58" t="s">
        <v>39</v>
      </c>
      <c r="D93" s="54"/>
      <c r="E93" s="6"/>
      <c r="F93" s="19"/>
      <c r="G93" s="25">
        <v>98.92</v>
      </c>
      <c r="H93" s="25">
        <v>0.11</v>
      </c>
      <c r="I93" s="31"/>
      <c r="J93" s="31"/>
      <c r="K93" s="35"/>
    </row>
    <row r="94" spans="1:54" x14ac:dyDescent="0.25">
      <c r="C94" s="57"/>
      <c r="D94" s="54"/>
      <c r="E94" s="6"/>
      <c r="F94" s="19"/>
      <c r="G94" s="24"/>
      <c r="H94" s="24"/>
      <c r="I94" s="31"/>
      <c r="J94" s="31"/>
      <c r="K94" s="35"/>
    </row>
    <row r="95" spans="1:54" x14ac:dyDescent="0.25">
      <c r="C95" s="60" t="s">
        <v>41</v>
      </c>
      <c r="D95" s="55"/>
      <c r="E95" s="5"/>
      <c r="F95" s="20"/>
      <c r="G95" s="26">
        <v>102422.87</v>
      </c>
      <c r="H95" s="26">
        <v>100.00000000000001</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85" t="s">
        <v>4843</v>
      </c>
      <c r="E105" s="85" t="s">
        <v>4844</v>
      </c>
      <c r="F105" s="86"/>
    </row>
    <row r="106" spans="3:11" x14ac:dyDescent="0.25">
      <c r="E106" s="2" t="s">
        <v>4849</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12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2752</v>
      </c>
      <c r="J2" s="38" t="s">
        <v>4586</v>
      </c>
    </row>
    <row r="3" spans="1:54" ht="16.5" x14ac:dyDescent="0.3">
      <c r="C3" s="1" t="s">
        <v>26</v>
      </c>
      <c r="D3" s="21" t="s">
        <v>2753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1544</v>
      </c>
      <c r="C18" s="57" t="s">
        <v>1545</v>
      </c>
      <c r="D18" s="54" t="s">
        <v>1546</v>
      </c>
      <c r="E18" s="6" t="s">
        <v>566</v>
      </c>
      <c r="F18" s="19">
        <v>1250</v>
      </c>
      <c r="G18" s="24">
        <v>12077.84</v>
      </c>
      <c r="H18" s="24">
        <v>9.8699999999999992</v>
      </c>
      <c r="I18" s="31">
        <v>8.1166999999999998</v>
      </c>
      <c r="J18" s="31"/>
      <c r="K18" s="35" t="s">
        <v>567</v>
      </c>
    </row>
    <row r="19" spans="2:11" x14ac:dyDescent="0.25">
      <c r="B19" s="8" t="s">
        <v>2274</v>
      </c>
      <c r="C19" s="57" t="s">
        <v>58</v>
      </c>
      <c r="D19" s="54" t="s">
        <v>2275</v>
      </c>
      <c r="E19" s="6" t="s">
        <v>566</v>
      </c>
      <c r="F19" s="19">
        <v>850</v>
      </c>
      <c r="G19" s="24">
        <v>8471.7000000000007</v>
      </c>
      <c r="H19" s="24">
        <v>6.92</v>
      </c>
      <c r="I19" s="31">
        <v>7.6199000000000003</v>
      </c>
      <c r="J19" s="31"/>
      <c r="K19" s="35" t="s">
        <v>567</v>
      </c>
    </row>
    <row r="20" spans="2:11" x14ac:dyDescent="0.25">
      <c r="B20" s="8" t="s">
        <v>2754</v>
      </c>
      <c r="C20" s="57" t="s">
        <v>1332</v>
      </c>
      <c r="D20" s="54" t="s">
        <v>2755</v>
      </c>
      <c r="E20" s="6" t="s">
        <v>566</v>
      </c>
      <c r="F20" s="19">
        <v>750</v>
      </c>
      <c r="G20" s="24">
        <v>7416.45</v>
      </c>
      <c r="H20" s="24">
        <v>6.06</v>
      </c>
      <c r="I20" s="31">
        <v>7.5049999999999999</v>
      </c>
      <c r="J20" s="31"/>
      <c r="K20" s="35" t="s">
        <v>567</v>
      </c>
    </row>
    <row r="21" spans="2:11" x14ac:dyDescent="0.25">
      <c r="B21" s="8" t="s">
        <v>2584</v>
      </c>
      <c r="C21" s="57" t="s">
        <v>1177</v>
      </c>
      <c r="D21" s="54" t="s">
        <v>2585</v>
      </c>
      <c r="E21" s="6" t="s">
        <v>1482</v>
      </c>
      <c r="F21" s="19">
        <v>500</v>
      </c>
      <c r="G21" s="24">
        <v>5005.58</v>
      </c>
      <c r="H21" s="24">
        <v>4.09</v>
      </c>
      <c r="I21" s="31">
        <v>7.76</v>
      </c>
      <c r="J21" s="31"/>
      <c r="K21" s="35" t="s">
        <v>567</v>
      </c>
    </row>
    <row r="22" spans="2:11" x14ac:dyDescent="0.25">
      <c r="B22" s="8" t="s">
        <v>1662</v>
      </c>
      <c r="C22" s="57" t="s">
        <v>604</v>
      </c>
      <c r="D22" s="54" t="s">
        <v>1663</v>
      </c>
      <c r="E22" s="6" t="s">
        <v>566</v>
      </c>
      <c r="F22" s="19">
        <v>500</v>
      </c>
      <c r="G22" s="24">
        <v>4933.38</v>
      </c>
      <c r="H22" s="24">
        <v>4.03</v>
      </c>
      <c r="I22" s="31">
        <v>7.21</v>
      </c>
      <c r="J22" s="31"/>
      <c r="K22" s="35" t="s">
        <v>567</v>
      </c>
    </row>
    <row r="23" spans="2:11" x14ac:dyDescent="0.25">
      <c r="B23" s="8" t="s">
        <v>2756</v>
      </c>
      <c r="C23" s="57" t="s">
        <v>1171</v>
      </c>
      <c r="D23" s="54" t="s">
        <v>2757</v>
      </c>
      <c r="E23" s="6" t="s">
        <v>566</v>
      </c>
      <c r="F23" s="19">
        <v>500</v>
      </c>
      <c r="G23" s="24">
        <v>4927.8599999999997</v>
      </c>
      <c r="H23" s="24">
        <v>4.03</v>
      </c>
      <c r="I23" s="31">
        <v>7.32</v>
      </c>
      <c r="J23" s="31"/>
      <c r="K23" s="35" t="s">
        <v>567</v>
      </c>
    </row>
    <row r="24" spans="2:11" x14ac:dyDescent="0.25">
      <c r="B24" s="8" t="s">
        <v>2758</v>
      </c>
      <c r="C24" s="57" t="s">
        <v>2759</v>
      </c>
      <c r="D24" s="54" t="s">
        <v>2760</v>
      </c>
      <c r="E24" s="6" t="s">
        <v>616</v>
      </c>
      <c r="F24" s="19">
        <v>8670</v>
      </c>
      <c r="G24" s="24">
        <v>3037.7</v>
      </c>
      <c r="H24" s="24">
        <v>2.48</v>
      </c>
      <c r="I24" s="31">
        <v>8.7249999999999996</v>
      </c>
      <c r="J24" s="31"/>
      <c r="K24" s="35" t="s">
        <v>567</v>
      </c>
    </row>
    <row r="25" spans="2:11" x14ac:dyDescent="0.25">
      <c r="B25" s="8" t="s">
        <v>2132</v>
      </c>
      <c r="C25" s="57" t="s">
        <v>525</v>
      </c>
      <c r="D25" s="54" t="s">
        <v>2133</v>
      </c>
      <c r="E25" s="6" t="s">
        <v>566</v>
      </c>
      <c r="F25" s="19">
        <v>250</v>
      </c>
      <c r="G25" s="24">
        <v>2458.96</v>
      </c>
      <c r="H25" s="24">
        <v>2.0099999999999998</v>
      </c>
      <c r="I25" s="31">
        <v>7.6273999999999997</v>
      </c>
      <c r="J25" s="31"/>
      <c r="K25" s="35"/>
    </row>
    <row r="26" spans="2:11" x14ac:dyDescent="0.25">
      <c r="B26" s="8" t="s">
        <v>2761</v>
      </c>
      <c r="C26" s="57" t="s">
        <v>1332</v>
      </c>
      <c r="D26" s="54" t="s">
        <v>2762</v>
      </c>
      <c r="E26" s="6" t="s">
        <v>566</v>
      </c>
      <c r="F26" s="19">
        <v>150</v>
      </c>
      <c r="G26" s="24">
        <v>1500.98</v>
      </c>
      <c r="H26" s="24">
        <v>1.23</v>
      </c>
      <c r="I26" s="31">
        <v>8.2764000000000006</v>
      </c>
      <c r="J26" s="31"/>
      <c r="K26" s="35" t="s">
        <v>567</v>
      </c>
    </row>
    <row r="27" spans="2:11" x14ac:dyDescent="0.25">
      <c r="B27" s="8" t="s">
        <v>2635</v>
      </c>
      <c r="C27" s="57" t="s">
        <v>525</v>
      </c>
      <c r="D27" s="54" t="s">
        <v>2636</v>
      </c>
      <c r="E27" s="6" t="s">
        <v>566</v>
      </c>
      <c r="F27" s="19">
        <v>140</v>
      </c>
      <c r="G27" s="24">
        <v>1383.85</v>
      </c>
      <c r="H27" s="24">
        <v>1.1299999999999999</v>
      </c>
      <c r="I27" s="31">
        <v>7.51</v>
      </c>
      <c r="J27" s="31"/>
      <c r="K27" s="35" t="s">
        <v>567</v>
      </c>
    </row>
    <row r="28" spans="2:11" x14ac:dyDescent="0.25">
      <c r="B28" s="8" t="s">
        <v>2763</v>
      </c>
      <c r="C28" s="57" t="s">
        <v>1325</v>
      </c>
      <c r="D28" s="54" t="s">
        <v>2764</v>
      </c>
      <c r="E28" s="6" t="s">
        <v>733</v>
      </c>
      <c r="F28" s="19">
        <v>100</v>
      </c>
      <c r="G28" s="24">
        <v>1008.46</v>
      </c>
      <c r="H28" s="24">
        <v>0.82</v>
      </c>
      <c r="I28" s="31">
        <v>7.7923999999999998</v>
      </c>
      <c r="J28" s="31"/>
      <c r="K28" s="35" t="s">
        <v>567</v>
      </c>
    </row>
    <row r="29" spans="2:11" x14ac:dyDescent="0.25">
      <c r="C29" s="58" t="s">
        <v>39</v>
      </c>
      <c r="D29" s="54"/>
      <c r="E29" s="6"/>
      <c r="F29" s="19"/>
      <c r="G29" s="25">
        <v>52222.76</v>
      </c>
      <c r="H29" s="25">
        <v>42.67</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8" t="s">
        <v>8</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9</v>
      </c>
      <c r="D35" s="54"/>
      <c r="E35" s="6"/>
      <c r="F35" s="19"/>
      <c r="G35" s="24"/>
      <c r="H35" s="24"/>
      <c r="I35" s="31"/>
      <c r="J35" s="31"/>
      <c r="K35" s="35"/>
    </row>
    <row r="36" spans="2:11" x14ac:dyDescent="0.25">
      <c r="B36" s="8" t="s">
        <v>2765</v>
      </c>
      <c r="C36" s="57" t="s">
        <v>2766</v>
      </c>
      <c r="D36" s="54" t="s">
        <v>2767</v>
      </c>
      <c r="E36" s="6" t="s">
        <v>640</v>
      </c>
      <c r="F36" s="19">
        <v>5385000</v>
      </c>
      <c r="G36" s="24">
        <v>5400.9</v>
      </c>
      <c r="H36" s="24">
        <v>4.41</v>
      </c>
      <c r="I36" s="31">
        <v>7.2034000000000002</v>
      </c>
      <c r="J36" s="31"/>
      <c r="K36" s="35"/>
    </row>
    <row r="37" spans="2:11" x14ac:dyDescent="0.25">
      <c r="B37" s="8" t="s">
        <v>2768</v>
      </c>
      <c r="C37" s="57" t="s">
        <v>2769</v>
      </c>
      <c r="D37" s="54" t="s">
        <v>2770</v>
      </c>
      <c r="E37" s="6" t="s">
        <v>640</v>
      </c>
      <c r="F37" s="19">
        <v>1028000</v>
      </c>
      <c r="G37" s="24">
        <v>1032.1300000000001</v>
      </c>
      <c r="H37" s="24">
        <v>0.84</v>
      </c>
      <c r="I37" s="31">
        <v>7.0441000000000003</v>
      </c>
      <c r="J37" s="31"/>
      <c r="K37" s="35"/>
    </row>
    <row r="38" spans="2:11" x14ac:dyDescent="0.25">
      <c r="C38" s="58" t="s">
        <v>39</v>
      </c>
      <c r="D38" s="54"/>
      <c r="E38" s="6"/>
      <c r="F38" s="19"/>
      <c r="G38" s="25">
        <v>6433.03</v>
      </c>
      <c r="H38" s="25">
        <v>5.25</v>
      </c>
      <c r="I38" s="31"/>
      <c r="J38" s="31"/>
      <c r="K38" s="35"/>
    </row>
    <row r="39" spans="2:11" x14ac:dyDescent="0.25">
      <c r="C39" s="57"/>
      <c r="D39" s="54"/>
      <c r="E39" s="6"/>
      <c r="F39" s="19"/>
      <c r="G39" s="24"/>
      <c r="H39" s="24"/>
      <c r="I39" s="31"/>
      <c r="J39" s="31"/>
      <c r="K39" s="35"/>
    </row>
    <row r="40" spans="2:11" x14ac:dyDescent="0.25">
      <c r="C40" s="59" t="s">
        <v>10</v>
      </c>
      <c r="D40" s="54"/>
      <c r="E40" s="6"/>
      <c r="F40" s="19"/>
      <c r="G40" s="24"/>
      <c r="H40" s="24"/>
      <c r="I40" s="31"/>
      <c r="J40" s="31"/>
      <c r="K40" s="35"/>
    </row>
    <row r="41" spans="2:11" x14ac:dyDescent="0.25">
      <c r="B41" s="8" t="s">
        <v>2771</v>
      </c>
      <c r="C41" s="57" t="s">
        <v>2772</v>
      </c>
      <c r="D41" s="54" t="s">
        <v>2773</v>
      </c>
      <c r="E41" s="6" t="s">
        <v>640</v>
      </c>
      <c r="F41" s="19">
        <v>1900000</v>
      </c>
      <c r="G41" s="24">
        <v>1928.06</v>
      </c>
      <c r="H41" s="24">
        <v>1.58</v>
      </c>
      <c r="I41" s="31">
        <v>7.2401128000000003</v>
      </c>
      <c r="J41" s="31"/>
      <c r="K41" s="35"/>
    </row>
    <row r="42" spans="2:11" x14ac:dyDescent="0.25">
      <c r="B42" s="8" t="s">
        <v>2774</v>
      </c>
      <c r="C42" s="57" t="s">
        <v>2775</v>
      </c>
      <c r="D42" s="54" t="s">
        <v>2776</v>
      </c>
      <c r="E42" s="6" t="s">
        <v>640</v>
      </c>
      <c r="F42" s="19">
        <v>1000000</v>
      </c>
      <c r="G42" s="24">
        <v>1017.01</v>
      </c>
      <c r="H42" s="24">
        <v>0.83</v>
      </c>
      <c r="I42" s="31">
        <v>7.2431400999999997</v>
      </c>
      <c r="J42" s="31"/>
      <c r="K42" s="35"/>
    </row>
    <row r="43" spans="2:11" x14ac:dyDescent="0.25">
      <c r="B43" s="8" t="s">
        <v>2777</v>
      </c>
      <c r="C43" s="57" t="s">
        <v>2778</v>
      </c>
      <c r="D43" s="54" t="s">
        <v>2779</v>
      </c>
      <c r="E43" s="6" t="s">
        <v>640</v>
      </c>
      <c r="F43" s="19">
        <v>1000000</v>
      </c>
      <c r="G43" s="24">
        <v>1016.6</v>
      </c>
      <c r="H43" s="24">
        <v>0.83</v>
      </c>
      <c r="I43" s="31">
        <v>7.2225488000000002</v>
      </c>
      <c r="J43" s="31"/>
      <c r="K43" s="35"/>
    </row>
    <row r="44" spans="2:11" x14ac:dyDescent="0.25">
      <c r="B44" s="8" t="s">
        <v>2780</v>
      </c>
      <c r="C44" s="57" t="s">
        <v>2781</v>
      </c>
      <c r="D44" s="54" t="s">
        <v>2782</v>
      </c>
      <c r="E44" s="6" t="s">
        <v>640</v>
      </c>
      <c r="F44" s="19">
        <v>1000000</v>
      </c>
      <c r="G44" s="24">
        <v>1003.56</v>
      </c>
      <c r="H44" s="24">
        <v>0.82</v>
      </c>
      <c r="I44" s="31">
        <v>7.3088610999999997</v>
      </c>
      <c r="J44" s="31"/>
      <c r="K44" s="35"/>
    </row>
    <row r="45" spans="2:11" x14ac:dyDescent="0.25">
      <c r="B45" s="8" t="s">
        <v>2783</v>
      </c>
      <c r="C45" s="57" t="s">
        <v>2784</v>
      </c>
      <c r="D45" s="54" t="s">
        <v>2785</v>
      </c>
      <c r="E45" s="6" t="s">
        <v>640</v>
      </c>
      <c r="F45" s="19">
        <v>1000000</v>
      </c>
      <c r="G45" s="24">
        <v>1003.37</v>
      </c>
      <c r="H45" s="24">
        <v>0.82</v>
      </c>
      <c r="I45" s="31">
        <v>7.3088610999999997</v>
      </c>
      <c r="J45" s="31"/>
      <c r="K45" s="35"/>
    </row>
    <row r="46" spans="2:11" x14ac:dyDescent="0.25">
      <c r="B46" s="8" t="s">
        <v>2786</v>
      </c>
      <c r="C46" s="57" t="s">
        <v>2787</v>
      </c>
      <c r="D46" s="54" t="s">
        <v>2788</v>
      </c>
      <c r="E46" s="6" t="s">
        <v>640</v>
      </c>
      <c r="F46" s="19">
        <v>500000</v>
      </c>
      <c r="G46" s="24">
        <v>507.79</v>
      </c>
      <c r="H46" s="24">
        <v>0.41</v>
      </c>
      <c r="I46" s="31">
        <v>7.2219224000000004</v>
      </c>
      <c r="J46" s="31"/>
      <c r="K46" s="35"/>
    </row>
    <row r="47" spans="2:11" x14ac:dyDescent="0.25">
      <c r="B47" s="8" t="s">
        <v>2789</v>
      </c>
      <c r="C47" s="57" t="s">
        <v>2790</v>
      </c>
      <c r="D47" s="54" t="s">
        <v>2791</v>
      </c>
      <c r="E47" s="6" t="s">
        <v>640</v>
      </c>
      <c r="F47" s="19">
        <v>500000</v>
      </c>
      <c r="G47" s="24">
        <v>507.56</v>
      </c>
      <c r="H47" s="24">
        <v>0.41</v>
      </c>
      <c r="I47" s="31">
        <v>7.2610619999999999</v>
      </c>
      <c r="J47" s="31"/>
      <c r="K47" s="35"/>
    </row>
    <row r="48" spans="2:11" x14ac:dyDescent="0.25">
      <c r="B48" s="8" t="s">
        <v>2792</v>
      </c>
      <c r="C48" s="57" t="s">
        <v>2793</v>
      </c>
      <c r="D48" s="54" t="s">
        <v>2794</v>
      </c>
      <c r="E48" s="6" t="s">
        <v>640</v>
      </c>
      <c r="F48" s="19">
        <v>325000</v>
      </c>
      <c r="G48" s="24">
        <v>328.06</v>
      </c>
      <c r="H48" s="24">
        <v>0.27</v>
      </c>
      <c r="I48" s="31">
        <v>7.0027499999999998</v>
      </c>
      <c r="J48" s="31"/>
      <c r="K48" s="35"/>
    </row>
    <row r="49" spans="1:11" x14ac:dyDescent="0.25">
      <c r="C49" s="58" t="s">
        <v>39</v>
      </c>
      <c r="D49" s="54"/>
      <c r="E49" s="6"/>
      <c r="F49" s="19"/>
      <c r="G49" s="25">
        <v>7312.01</v>
      </c>
      <c r="H49" s="25">
        <v>5.97</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C52" s="59" t="s">
        <v>13</v>
      </c>
      <c r="D52" s="54"/>
      <c r="E52" s="6"/>
      <c r="F52" s="19"/>
      <c r="G52" s="24"/>
      <c r="H52" s="24"/>
      <c r="I52" s="31"/>
      <c r="J52" s="31"/>
      <c r="K52" s="35"/>
    </row>
    <row r="53" spans="1:11" x14ac:dyDescent="0.25">
      <c r="B53" s="8" t="s">
        <v>2795</v>
      </c>
      <c r="C53" s="57" t="s">
        <v>1558</v>
      </c>
      <c r="D53" s="54" t="s">
        <v>2796</v>
      </c>
      <c r="E53" s="6" t="s">
        <v>700</v>
      </c>
      <c r="F53" s="19">
        <v>2000</v>
      </c>
      <c r="G53" s="24">
        <v>9864.56</v>
      </c>
      <c r="H53" s="24">
        <v>8.06</v>
      </c>
      <c r="I53" s="31">
        <v>7.37</v>
      </c>
      <c r="J53" s="31"/>
      <c r="K53" s="35" t="s">
        <v>567</v>
      </c>
    </row>
    <row r="54" spans="1:11" x14ac:dyDescent="0.25">
      <c r="C54" s="58" t="s">
        <v>39</v>
      </c>
      <c r="D54" s="54"/>
      <c r="E54" s="6"/>
      <c r="F54" s="19"/>
      <c r="G54" s="25">
        <v>9864.56</v>
      </c>
      <c r="H54" s="25">
        <v>8.06</v>
      </c>
      <c r="I54" s="31"/>
      <c r="J54" s="31"/>
      <c r="K54" s="35"/>
    </row>
    <row r="55" spans="1:11" x14ac:dyDescent="0.25">
      <c r="C55" s="57"/>
      <c r="D55" s="54"/>
      <c r="E55" s="6"/>
      <c r="F55" s="19"/>
      <c r="G55" s="24"/>
      <c r="H55" s="24"/>
      <c r="I55" s="31"/>
      <c r="J55" s="31"/>
      <c r="K55" s="35"/>
    </row>
    <row r="56" spans="1:11" x14ac:dyDescent="0.25">
      <c r="C56" s="59" t="s">
        <v>14</v>
      </c>
      <c r="D56" s="54"/>
      <c r="E56" s="6"/>
      <c r="F56" s="19"/>
      <c r="G56" s="24"/>
      <c r="H56" s="24"/>
      <c r="I56" s="31"/>
      <c r="J56" s="31"/>
      <c r="K56" s="35"/>
    </row>
    <row r="57" spans="1:11" x14ac:dyDescent="0.25">
      <c r="B57" s="8" t="s">
        <v>2173</v>
      </c>
      <c r="C57" s="57" t="s">
        <v>120</v>
      </c>
      <c r="D57" s="54" t="s">
        <v>2174</v>
      </c>
      <c r="E57" s="6" t="s">
        <v>700</v>
      </c>
      <c r="F57" s="19">
        <v>2000</v>
      </c>
      <c r="G57" s="24">
        <v>9368.65</v>
      </c>
      <c r="H57" s="24">
        <v>7.65</v>
      </c>
      <c r="I57" s="31">
        <v>7.3425000000000002</v>
      </c>
      <c r="J57" s="31"/>
      <c r="K57" s="35" t="s">
        <v>567</v>
      </c>
    </row>
    <row r="58" spans="1:11" x14ac:dyDescent="0.25">
      <c r="B58" s="8" t="s">
        <v>1415</v>
      </c>
      <c r="C58" s="57" t="s">
        <v>564</v>
      </c>
      <c r="D58" s="54" t="s">
        <v>1416</v>
      </c>
      <c r="E58" s="6" t="s">
        <v>700</v>
      </c>
      <c r="F58" s="19">
        <v>2000</v>
      </c>
      <c r="G58" s="24">
        <v>9348.86</v>
      </c>
      <c r="H58" s="24">
        <v>7.64</v>
      </c>
      <c r="I58" s="31">
        <v>7.4550999999999998</v>
      </c>
      <c r="J58" s="31"/>
      <c r="K58" s="35"/>
    </row>
    <row r="59" spans="1:11" x14ac:dyDescent="0.25">
      <c r="B59" s="8" t="s">
        <v>1607</v>
      </c>
      <c r="C59" s="57" t="s">
        <v>62</v>
      </c>
      <c r="D59" s="54" t="s">
        <v>1608</v>
      </c>
      <c r="E59" s="6" t="s">
        <v>1129</v>
      </c>
      <c r="F59" s="19">
        <v>1000</v>
      </c>
      <c r="G59" s="24">
        <v>4713.0600000000004</v>
      </c>
      <c r="H59" s="24">
        <v>3.85</v>
      </c>
      <c r="I59" s="31">
        <v>7.31</v>
      </c>
      <c r="J59" s="31"/>
      <c r="K59" s="35" t="s">
        <v>567</v>
      </c>
    </row>
    <row r="60" spans="1:11" x14ac:dyDescent="0.25">
      <c r="B60" s="8" t="s">
        <v>1381</v>
      </c>
      <c r="C60" s="57" t="s">
        <v>66</v>
      </c>
      <c r="D60" s="54" t="s">
        <v>1382</v>
      </c>
      <c r="E60" s="6" t="s">
        <v>700</v>
      </c>
      <c r="F60" s="19">
        <v>1000</v>
      </c>
      <c r="G60" s="24">
        <v>4697.05</v>
      </c>
      <c r="H60" s="24">
        <v>3.84</v>
      </c>
      <c r="I60" s="31">
        <v>7.38</v>
      </c>
      <c r="J60" s="31"/>
      <c r="K60" s="35" t="s">
        <v>567</v>
      </c>
    </row>
    <row r="61" spans="1:11" x14ac:dyDescent="0.25">
      <c r="B61" s="8" t="s">
        <v>2797</v>
      </c>
      <c r="C61" s="57" t="s">
        <v>66</v>
      </c>
      <c r="D61" s="54" t="s">
        <v>2798</v>
      </c>
      <c r="E61" s="6" t="s">
        <v>700</v>
      </c>
      <c r="F61" s="19">
        <v>700</v>
      </c>
      <c r="G61" s="24">
        <v>3320.29</v>
      </c>
      <c r="H61" s="24">
        <v>2.71</v>
      </c>
      <c r="I61" s="31">
        <v>7.29</v>
      </c>
      <c r="J61" s="31"/>
      <c r="K61" s="35" t="s">
        <v>567</v>
      </c>
    </row>
    <row r="62" spans="1:11" x14ac:dyDescent="0.25">
      <c r="B62" s="8" t="s">
        <v>1369</v>
      </c>
      <c r="C62" s="57" t="s">
        <v>564</v>
      </c>
      <c r="D62" s="54" t="s">
        <v>1370</v>
      </c>
      <c r="E62" s="6" t="s">
        <v>700</v>
      </c>
      <c r="F62" s="19">
        <v>500</v>
      </c>
      <c r="G62" s="24">
        <v>2371.83</v>
      </c>
      <c r="H62" s="24">
        <v>1.94</v>
      </c>
      <c r="I62" s="31">
        <v>7.3049999999999997</v>
      </c>
      <c r="J62" s="31"/>
      <c r="K62" s="35" t="s">
        <v>567</v>
      </c>
    </row>
    <row r="63" spans="1:11" x14ac:dyDescent="0.25">
      <c r="C63" s="58" t="s">
        <v>39</v>
      </c>
      <c r="D63" s="54"/>
      <c r="E63" s="6"/>
      <c r="F63" s="19"/>
      <c r="G63" s="25">
        <v>33819.74</v>
      </c>
      <c r="H63" s="25">
        <v>27.63</v>
      </c>
      <c r="I63" s="31"/>
      <c r="J63" s="31"/>
      <c r="K63" s="35"/>
    </row>
    <row r="64" spans="1:11" x14ac:dyDescent="0.25">
      <c r="C64" s="57"/>
      <c r="D64" s="54"/>
      <c r="E64" s="6"/>
      <c r="F64" s="19"/>
      <c r="G64" s="24"/>
      <c r="H64" s="24"/>
      <c r="I64" s="31"/>
      <c r="J64" s="31"/>
      <c r="K64" s="35"/>
    </row>
    <row r="65" spans="1:11" x14ac:dyDescent="0.25">
      <c r="C65" s="59" t="s">
        <v>15</v>
      </c>
      <c r="D65" s="54"/>
      <c r="E65" s="6"/>
      <c r="F65" s="19"/>
      <c r="G65" s="24"/>
      <c r="H65" s="24"/>
      <c r="I65" s="31"/>
      <c r="J65" s="31"/>
      <c r="K65" s="35"/>
    </row>
    <row r="66" spans="1:11" x14ac:dyDescent="0.25">
      <c r="B66" s="8" t="s">
        <v>2805</v>
      </c>
      <c r="C66" s="57" t="s">
        <v>2806</v>
      </c>
      <c r="D66" s="54" t="s">
        <v>2807</v>
      </c>
      <c r="E66" s="6" t="s">
        <v>640</v>
      </c>
      <c r="F66" s="19">
        <v>2500000</v>
      </c>
      <c r="G66" s="24">
        <v>2399.87</v>
      </c>
      <c r="H66" s="24">
        <v>1.96</v>
      </c>
      <c r="I66" s="31">
        <v>6.8601000000000001</v>
      </c>
      <c r="J66" s="31"/>
      <c r="K66" s="35"/>
    </row>
    <row r="67" spans="1:11" x14ac:dyDescent="0.25">
      <c r="C67" s="58" t="s">
        <v>39</v>
      </c>
      <c r="D67" s="54"/>
      <c r="E67" s="6"/>
      <c r="F67" s="19"/>
      <c r="G67" s="25">
        <v>2399.87</v>
      </c>
      <c r="H67" s="25">
        <v>1.96</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9" t="s">
        <v>17</v>
      </c>
      <c r="D71" s="54"/>
      <c r="E71" s="6"/>
      <c r="F71" s="19"/>
      <c r="G71" s="24"/>
      <c r="H71" s="24"/>
      <c r="I71" s="31"/>
      <c r="J71" s="31"/>
      <c r="K71" s="35"/>
    </row>
    <row r="72" spans="1:11" x14ac:dyDescent="0.25">
      <c r="B72" s="8" t="s">
        <v>2799</v>
      </c>
      <c r="C72" s="57" t="s">
        <v>2800</v>
      </c>
      <c r="D72" s="54" t="s">
        <v>2801</v>
      </c>
      <c r="E72" s="6" t="s">
        <v>640</v>
      </c>
      <c r="F72" s="19">
        <v>5592000</v>
      </c>
      <c r="G72" s="24">
        <v>5237.17</v>
      </c>
      <c r="H72" s="24">
        <v>4.28</v>
      </c>
      <c r="I72" s="31">
        <v>7.1015559000000001</v>
      </c>
      <c r="J72" s="31"/>
      <c r="K72" s="35"/>
    </row>
    <row r="73" spans="1:11" x14ac:dyDescent="0.25">
      <c r="B73" s="8" t="s">
        <v>2802</v>
      </c>
      <c r="C73" s="57" t="s">
        <v>2803</v>
      </c>
      <c r="D73" s="54" t="s">
        <v>2804</v>
      </c>
      <c r="E73" s="6" t="s">
        <v>640</v>
      </c>
      <c r="F73" s="19">
        <v>2516400</v>
      </c>
      <c r="G73" s="24">
        <v>2440.0500000000002</v>
      </c>
      <c r="H73" s="24">
        <v>1.99</v>
      </c>
      <c r="I73" s="31">
        <v>6.8384499999999999</v>
      </c>
      <c r="J73" s="31"/>
      <c r="K73" s="35"/>
    </row>
    <row r="74" spans="1:11" x14ac:dyDescent="0.25">
      <c r="C74" s="58" t="s">
        <v>39</v>
      </c>
      <c r="D74" s="54"/>
      <c r="E74" s="6"/>
      <c r="F74" s="19"/>
      <c r="G74" s="25">
        <v>7677.22</v>
      </c>
      <c r="H74" s="25">
        <v>6.27</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256" x14ac:dyDescent="0.25">
      <c r="A81" s="28"/>
      <c r="B81" s="28"/>
      <c r="C81" s="58" t="s">
        <v>21</v>
      </c>
      <c r="D81" s="54"/>
      <c r="E81" s="6"/>
      <c r="F81" s="19"/>
      <c r="G81" s="24" t="s">
        <v>2</v>
      </c>
      <c r="H81" s="24" t="s">
        <v>2</v>
      </c>
      <c r="I81" s="31"/>
      <c r="J81" s="31"/>
      <c r="K81" s="35"/>
    </row>
    <row r="82" spans="1:256" x14ac:dyDescent="0.25">
      <c r="A82" s="28"/>
      <c r="B82" s="28"/>
      <c r="C82" s="58"/>
      <c r="D82" s="54"/>
      <c r="E82" s="6"/>
      <c r="F82" s="19"/>
      <c r="G82" s="24"/>
      <c r="H82" s="24"/>
      <c r="I82" s="31"/>
      <c r="J82" s="31"/>
      <c r="K82" s="35"/>
    </row>
    <row r="83" spans="1:256" x14ac:dyDescent="0.25">
      <c r="A83" s="28"/>
      <c r="B83" s="28"/>
      <c r="C83" s="58" t="s">
        <v>22</v>
      </c>
      <c r="D83" s="54"/>
      <c r="E83" s="6"/>
      <c r="F83" s="19"/>
      <c r="G83" s="24" t="s">
        <v>2</v>
      </c>
      <c r="H83" s="24" t="s">
        <v>2</v>
      </c>
      <c r="I83" s="31"/>
      <c r="J83" s="31"/>
      <c r="K83" s="35"/>
    </row>
    <row r="84" spans="1:256" x14ac:dyDescent="0.25">
      <c r="A84" s="28"/>
      <c r="B84" s="28"/>
      <c r="C84" s="58"/>
      <c r="D84" s="54"/>
      <c r="E84" s="6"/>
      <c r="F84" s="19"/>
      <c r="G84" s="24"/>
      <c r="H84" s="24"/>
      <c r="I84" s="31"/>
      <c r="J84" s="31"/>
      <c r="K84" s="35"/>
    </row>
    <row r="85" spans="1:256" x14ac:dyDescent="0.25">
      <c r="C85" s="59" t="s">
        <v>23</v>
      </c>
      <c r="D85" s="54"/>
      <c r="E85" s="6"/>
      <c r="F85" s="19"/>
      <c r="G85" s="24"/>
      <c r="H85" s="24"/>
      <c r="I85" s="31"/>
      <c r="J85" s="31"/>
      <c r="K85" s="35"/>
    </row>
    <row r="86" spans="1:256" x14ac:dyDescent="0.25">
      <c r="B86" s="8" t="s">
        <v>37</v>
      </c>
      <c r="C86" s="57" t="s">
        <v>38</v>
      </c>
      <c r="D86" s="54"/>
      <c r="E86" s="6"/>
      <c r="F86" s="19"/>
      <c r="G86" s="24">
        <v>1331.36</v>
      </c>
      <c r="H86" s="24">
        <v>1.0900000000000001</v>
      </c>
      <c r="I86" s="31"/>
      <c r="J86" s="31"/>
      <c r="K86" s="35"/>
    </row>
    <row r="87" spans="1:256" x14ac:dyDescent="0.25">
      <c r="C87" s="58" t="s">
        <v>39</v>
      </c>
      <c r="D87" s="54"/>
      <c r="E87" s="6"/>
      <c r="F87" s="19"/>
      <c r="G87" s="25">
        <v>1331.36</v>
      </c>
      <c r="H87" s="25">
        <v>1.0900000000000001</v>
      </c>
      <c r="I87" s="31"/>
      <c r="J87" s="31"/>
      <c r="K87" s="35"/>
    </row>
    <row r="88" spans="1:256" x14ac:dyDescent="0.25">
      <c r="C88" s="57"/>
      <c r="D88" s="54"/>
      <c r="E88" s="6"/>
      <c r="F88" s="19"/>
      <c r="G88" s="24"/>
      <c r="H88" s="24"/>
      <c r="I88" s="31"/>
      <c r="J88" s="31"/>
      <c r="K88" s="35"/>
    </row>
    <row r="89" spans="1:256" x14ac:dyDescent="0.25">
      <c r="A89" s="10"/>
      <c r="B89" s="28"/>
      <c r="C89" s="58" t="s">
        <v>24</v>
      </c>
      <c r="D89" s="54"/>
      <c r="E89" s="6"/>
      <c r="F89" s="19"/>
      <c r="G89" s="24"/>
      <c r="H89" s="24"/>
      <c r="I89" s="31"/>
      <c r="J89" s="31"/>
      <c r="K89" s="35"/>
    </row>
    <row r="90" spans="1:256" s="2" customFormat="1" ht="13.5" x14ac:dyDescent="0.25">
      <c r="A90" s="28"/>
      <c r="B90" s="28"/>
      <c r="C90" s="57" t="s">
        <v>4772</v>
      </c>
      <c r="D90" s="54"/>
      <c r="E90" s="6"/>
      <c r="F90" s="19"/>
      <c r="G90" s="24" t="s">
        <v>2</v>
      </c>
      <c r="H90" s="24" t="s">
        <v>2</v>
      </c>
      <c r="I90" s="31"/>
      <c r="J90" s="31"/>
      <c r="K90" s="35"/>
      <c r="L90" s="3"/>
      <c r="AI90" s="3"/>
      <c r="AV90" s="3"/>
      <c r="AX90" s="3"/>
      <c r="BB90" s="3"/>
    </row>
    <row r="91" spans="1:256" x14ac:dyDescent="0.25">
      <c r="B91" s="8"/>
      <c r="C91" s="57" t="s">
        <v>40</v>
      </c>
      <c r="D91" s="54"/>
      <c r="E91" s="6"/>
      <c r="F91" s="19"/>
      <c r="G91" s="24">
        <v>1345.33</v>
      </c>
      <c r="H91" s="24">
        <v>1.1000000000000001</v>
      </c>
      <c r="I91" s="31"/>
      <c r="J91" s="31"/>
      <c r="K91" s="35"/>
    </row>
    <row r="92" spans="1:256" x14ac:dyDescent="0.25">
      <c r="C92" s="58" t="s">
        <v>39</v>
      </c>
      <c r="D92" s="54"/>
      <c r="E92" s="6"/>
      <c r="F92" s="19"/>
      <c r="G92" s="25">
        <v>1345.33</v>
      </c>
      <c r="H92" s="25">
        <v>1.1000000000000001</v>
      </c>
      <c r="I92" s="31"/>
      <c r="J92" s="31"/>
      <c r="K92" s="35"/>
    </row>
    <row r="93" spans="1:256" x14ac:dyDescent="0.25">
      <c r="C93" s="57"/>
      <c r="D93" s="54"/>
      <c r="E93" s="6"/>
      <c r="F93" s="19"/>
      <c r="G93" s="24"/>
      <c r="H93" s="24"/>
      <c r="I93" s="31"/>
      <c r="J93" s="31"/>
      <c r="K93" s="35"/>
    </row>
    <row r="94" spans="1:256" x14ac:dyDescent="0.25">
      <c r="C94" s="60" t="s">
        <v>41</v>
      </c>
      <c r="D94" s="55"/>
      <c r="E94" s="5"/>
      <c r="F94" s="20"/>
      <c r="G94" s="26">
        <v>122405.88</v>
      </c>
      <c r="H94" s="26">
        <v>99.999999999999986</v>
      </c>
      <c r="I94" s="32"/>
      <c r="J94" s="32"/>
      <c r="K94" s="36"/>
    </row>
    <row r="96" spans="1:256" ht="15.75" x14ac:dyDescent="0.3">
      <c r="C96" s="50" t="s">
        <v>4598</v>
      </c>
      <c r="D96" s="50"/>
      <c r="E96" s="50"/>
      <c r="F96" s="50"/>
      <c r="G96" s="51"/>
      <c r="H96" s="51"/>
      <c r="I96" s="51"/>
      <c r="J96" s="5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3:256" ht="27" x14ac:dyDescent="0.25">
      <c r="C97" s="43" t="s">
        <v>4593</v>
      </c>
      <c r="D97" s="43" t="s">
        <v>4594</v>
      </c>
      <c r="E97" s="43" t="s">
        <v>4789</v>
      </c>
      <c r="F97" s="43" t="s">
        <v>4595</v>
      </c>
      <c r="G97" s="44" t="s">
        <v>31</v>
      </c>
      <c r="H97" s="45" t="s">
        <v>4790</v>
      </c>
      <c r="I97" s="44" t="s">
        <v>33</v>
      </c>
      <c r="J97" s="43" t="s">
        <v>36</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3:256" x14ac:dyDescent="0.25">
      <c r="C98" s="43" t="s">
        <v>4791</v>
      </c>
      <c r="D98" s="43"/>
      <c r="E98" s="43"/>
      <c r="F98" s="43"/>
      <c r="G98" s="44"/>
      <c r="H98" s="45"/>
      <c r="I98" s="44"/>
      <c r="J98" s="43"/>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3:256" x14ac:dyDescent="0.25">
      <c r="C99" s="46" t="s">
        <v>4792</v>
      </c>
      <c r="D99" s="73"/>
      <c r="E99" s="73"/>
      <c r="F99" s="73"/>
      <c r="G99" s="74"/>
      <c r="H99" s="75">
        <v>-12500</v>
      </c>
      <c r="I99" s="47">
        <f t="shared" ref="I99:I108" si="0">H99/$G$94*100</f>
        <v>-10.211927727654913</v>
      </c>
      <c r="J99" s="73"/>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3:256" x14ac:dyDescent="0.25">
      <c r="C100" s="46" t="s">
        <v>4793</v>
      </c>
      <c r="D100" s="73"/>
      <c r="E100" s="73"/>
      <c r="F100" s="73"/>
      <c r="G100" s="74"/>
      <c r="H100" s="75">
        <v>-12500</v>
      </c>
      <c r="I100" s="47">
        <f t="shared" si="0"/>
        <v>-10.211927727654913</v>
      </c>
      <c r="J100" s="73"/>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3:256" x14ac:dyDescent="0.25">
      <c r="C101" s="46" t="s">
        <v>4794</v>
      </c>
      <c r="D101" s="73"/>
      <c r="E101" s="73"/>
      <c r="F101" s="73"/>
      <c r="G101" s="74"/>
      <c r="H101" s="75">
        <v>-12500</v>
      </c>
      <c r="I101" s="47">
        <f t="shared" si="0"/>
        <v>-10.211927727654913</v>
      </c>
      <c r="J101" s="73"/>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3:256" x14ac:dyDescent="0.25">
      <c r="C102" s="46" t="s">
        <v>4795</v>
      </c>
      <c r="D102" s="73"/>
      <c r="E102" s="73"/>
      <c r="F102" s="73"/>
      <c r="G102" s="74"/>
      <c r="H102" s="75">
        <v>-5000</v>
      </c>
      <c r="I102" s="47">
        <f t="shared" si="0"/>
        <v>-4.084771091061965</v>
      </c>
      <c r="J102" s="73"/>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3:256" x14ac:dyDescent="0.25">
      <c r="C103" s="46" t="s">
        <v>4795</v>
      </c>
      <c r="D103" s="73"/>
      <c r="E103" s="73"/>
      <c r="F103" s="73"/>
      <c r="G103" s="74"/>
      <c r="H103" s="75">
        <v>-5000</v>
      </c>
      <c r="I103" s="47">
        <f t="shared" si="0"/>
        <v>-4.084771091061965</v>
      </c>
      <c r="J103" s="7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3:256" x14ac:dyDescent="0.25">
      <c r="C104" s="46" t="s">
        <v>4796</v>
      </c>
      <c r="D104" s="73"/>
      <c r="E104" s="73"/>
      <c r="F104" s="73"/>
      <c r="G104" s="74"/>
      <c r="H104" s="75">
        <v>-2500</v>
      </c>
      <c r="I104" s="47">
        <f t="shared" si="0"/>
        <v>-2.0423855455309825</v>
      </c>
      <c r="J104" s="7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3:256" x14ac:dyDescent="0.25">
      <c r="C105" s="46" t="s">
        <v>4797</v>
      </c>
      <c r="D105" s="73"/>
      <c r="E105" s="73"/>
      <c r="F105" s="73"/>
      <c r="G105" s="74"/>
      <c r="H105" s="75">
        <v>-2000</v>
      </c>
      <c r="I105" s="47">
        <f t="shared" si="0"/>
        <v>-1.6339084364247862</v>
      </c>
      <c r="J105" s="73"/>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3:256" x14ac:dyDescent="0.25">
      <c r="C106" s="46" t="s">
        <v>4798</v>
      </c>
      <c r="D106" s="73"/>
      <c r="E106" s="73"/>
      <c r="F106" s="73"/>
      <c r="G106" s="74"/>
      <c r="H106" s="75">
        <v>-1000</v>
      </c>
      <c r="I106" s="47">
        <f t="shared" si="0"/>
        <v>-0.81695421821239311</v>
      </c>
      <c r="J106" s="73"/>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3:256" x14ac:dyDescent="0.25">
      <c r="C107" s="46" t="s">
        <v>4799</v>
      </c>
      <c r="D107" s="73"/>
      <c r="E107" s="73"/>
      <c r="F107" s="73"/>
      <c r="G107" s="74"/>
      <c r="H107" s="75">
        <v>-1000</v>
      </c>
      <c r="I107" s="47">
        <f t="shared" si="0"/>
        <v>-0.81695421821239311</v>
      </c>
      <c r="J107" s="73"/>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3:256" x14ac:dyDescent="0.25">
      <c r="C108" s="46" t="s">
        <v>4800</v>
      </c>
      <c r="D108" s="73"/>
      <c r="E108" s="73"/>
      <c r="F108" s="73"/>
      <c r="G108" s="74"/>
      <c r="H108" s="75">
        <v>-500</v>
      </c>
      <c r="I108" s="47">
        <f t="shared" si="0"/>
        <v>-0.40847710910619656</v>
      </c>
      <c r="J108" s="73"/>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3:256" x14ac:dyDescent="0.25">
      <c r="C109" s="48" t="s">
        <v>4597</v>
      </c>
      <c r="D109" s="48"/>
      <c r="E109" s="48"/>
      <c r="F109" s="48"/>
      <c r="G109" s="49"/>
      <c r="H109" s="49">
        <f>SUM(H99:H108)</f>
        <v>-54500</v>
      </c>
      <c r="I109" s="49">
        <f>SUM(I99:I108)</f>
        <v>-44.524004892575427</v>
      </c>
      <c r="J109" s="4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1" spans="3:256" x14ac:dyDescent="0.25">
      <c r="C111" s="1" t="s">
        <v>42</v>
      </c>
    </row>
    <row r="112" spans="3:256" x14ac:dyDescent="0.25">
      <c r="C112" s="37" t="s">
        <v>43</v>
      </c>
      <c r="D112" s="37"/>
      <c r="E112" s="37"/>
      <c r="F112" s="37"/>
      <c r="G112" s="37"/>
      <c r="H112" s="37"/>
      <c r="I112" s="37"/>
      <c r="J112" s="37"/>
      <c r="K112" s="37"/>
    </row>
    <row r="113" spans="3:11" x14ac:dyDescent="0.25">
      <c r="C113" s="2" t="s">
        <v>44</v>
      </c>
    </row>
    <row r="114" spans="3:11" x14ac:dyDescent="0.25">
      <c r="C114" s="2" t="s">
        <v>45</v>
      </c>
    </row>
    <row r="115" spans="3:11" x14ac:dyDescent="0.25">
      <c r="C115" s="2" t="s">
        <v>46</v>
      </c>
    </row>
    <row r="116" spans="3:11" x14ac:dyDescent="0.25">
      <c r="C116" s="2" t="s">
        <v>47</v>
      </c>
    </row>
    <row r="117" spans="3:11" ht="43.5" customHeight="1" x14ac:dyDescent="0.25">
      <c r="C117" s="89" t="s">
        <v>4810</v>
      </c>
      <c r="D117" s="89"/>
      <c r="E117" s="89"/>
      <c r="F117" s="89"/>
      <c r="G117" s="89"/>
      <c r="H117" s="89"/>
      <c r="I117" s="89"/>
      <c r="J117" s="89"/>
      <c r="K117" s="89"/>
    </row>
    <row r="119" spans="3:11" x14ac:dyDescent="0.25">
      <c r="C119" s="85" t="s">
        <v>4843</v>
      </c>
      <c r="E119" s="85" t="s">
        <v>4844</v>
      </c>
      <c r="F119" s="86"/>
    </row>
    <row r="120" spans="3:11" x14ac:dyDescent="0.25">
      <c r="E120" s="2" t="s">
        <v>4888</v>
      </c>
    </row>
  </sheetData>
  <sortState xmlns:xlrd2="http://schemas.microsoft.com/office/spreadsheetml/2017/richdata2" ref="A99:IV108">
    <sortCondition ref="H99:H108"/>
  </sortState>
  <mergeCells count="1">
    <mergeCell ref="C117:K117"/>
  </mergeCells>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2808</v>
      </c>
      <c r="J2" s="38" t="s">
        <v>4586</v>
      </c>
    </row>
    <row r="3" spans="1:54" ht="16.5" x14ac:dyDescent="0.3">
      <c r="C3" s="1" t="s">
        <v>26</v>
      </c>
      <c r="D3" s="21" t="s">
        <v>2809</v>
      </c>
      <c r="F3" s="76" t="s">
        <v>4803</v>
      </c>
      <c r="G3" s="13" t="s">
        <v>4526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134799</v>
      </c>
      <c r="G10" s="24">
        <v>1800.24</v>
      </c>
      <c r="H10" s="24">
        <v>27.04</v>
      </c>
      <c r="I10" s="31"/>
      <c r="J10" s="31"/>
      <c r="K10" s="35"/>
    </row>
    <row r="11" spans="1:54" x14ac:dyDescent="0.25">
      <c r="B11" s="8" t="s">
        <v>50</v>
      </c>
      <c r="C11" s="57" t="s">
        <v>51</v>
      </c>
      <c r="D11" s="54" t="s">
        <v>52</v>
      </c>
      <c r="E11" s="6" t="s">
        <v>53</v>
      </c>
      <c r="F11" s="19">
        <v>51453</v>
      </c>
      <c r="G11" s="24">
        <v>1699.11</v>
      </c>
      <c r="H11" s="24">
        <v>25.52</v>
      </c>
      <c r="I11" s="31"/>
      <c r="J11" s="31"/>
      <c r="K11" s="35"/>
    </row>
    <row r="12" spans="1:54" x14ac:dyDescent="0.25">
      <c r="B12" s="8" t="s">
        <v>333</v>
      </c>
      <c r="C12" s="57" t="s">
        <v>334</v>
      </c>
      <c r="D12" s="54" t="s">
        <v>335</v>
      </c>
      <c r="E12" s="6" t="s">
        <v>53</v>
      </c>
      <c r="F12" s="19">
        <v>53151</v>
      </c>
      <c r="G12" s="24">
        <v>631.41</v>
      </c>
      <c r="H12" s="24">
        <v>9.48</v>
      </c>
      <c r="I12" s="31"/>
      <c r="J12" s="31"/>
      <c r="K12" s="35"/>
    </row>
    <row r="13" spans="1:54" x14ac:dyDescent="0.25">
      <c r="B13" s="8" t="s">
        <v>163</v>
      </c>
      <c r="C13" s="57" t="s">
        <v>164</v>
      </c>
      <c r="D13" s="54" t="s">
        <v>165</v>
      </c>
      <c r="E13" s="6" t="s">
        <v>53</v>
      </c>
      <c r="F13" s="19">
        <v>55811</v>
      </c>
      <c r="G13" s="24">
        <v>631.14</v>
      </c>
      <c r="H13" s="24">
        <v>9.48</v>
      </c>
      <c r="I13" s="31"/>
      <c r="J13" s="31"/>
      <c r="K13" s="35"/>
    </row>
    <row r="14" spans="1:54" x14ac:dyDescent="0.25">
      <c r="B14" s="8" t="s">
        <v>427</v>
      </c>
      <c r="C14" s="57" t="s">
        <v>428</v>
      </c>
      <c r="D14" s="54" t="s">
        <v>429</v>
      </c>
      <c r="E14" s="6" t="s">
        <v>53</v>
      </c>
      <c r="F14" s="19">
        <v>155861</v>
      </c>
      <c r="G14" s="24">
        <v>606.53</v>
      </c>
      <c r="H14" s="24">
        <v>9.11</v>
      </c>
      <c r="I14" s="31"/>
      <c r="J14" s="31"/>
      <c r="K14" s="35"/>
    </row>
    <row r="15" spans="1:54" x14ac:dyDescent="0.25">
      <c r="B15" s="8" t="s">
        <v>1918</v>
      </c>
      <c r="C15" s="57" t="s">
        <v>1919</v>
      </c>
      <c r="D15" s="54" t="s">
        <v>1920</v>
      </c>
      <c r="E15" s="6" t="s">
        <v>53</v>
      </c>
      <c r="F15" s="19">
        <v>9647</v>
      </c>
      <c r="G15" s="24">
        <v>501.37</v>
      </c>
      <c r="H15" s="24">
        <v>7.53</v>
      </c>
      <c r="I15" s="31"/>
      <c r="J15" s="31"/>
      <c r="K15" s="35"/>
    </row>
    <row r="16" spans="1:54" x14ac:dyDescent="0.25">
      <c r="B16" s="8" t="s">
        <v>806</v>
      </c>
      <c r="C16" s="57" t="s">
        <v>807</v>
      </c>
      <c r="D16" s="54" t="s">
        <v>808</v>
      </c>
      <c r="E16" s="6" t="s">
        <v>53</v>
      </c>
      <c r="F16" s="19">
        <v>5421</v>
      </c>
      <c r="G16" s="24">
        <v>271.64999999999998</v>
      </c>
      <c r="H16" s="24">
        <v>4.08</v>
      </c>
      <c r="I16" s="31"/>
      <c r="J16" s="31"/>
      <c r="K16" s="35"/>
    </row>
    <row r="17" spans="2:11" x14ac:dyDescent="0.25">
      <c r="B17" s="8" t="s">
        <v>2048</v>
      </c>
      <c r="C17" s="57" t="s">
        <v>2049</v>
      </c>
      <c r="D17" s="54" t="s">
        <v>2050</v>
      </c>
      <c r="E17" s="6" t="s">
        <v>53</v>
      </c>
      <c r="F17" s="19">
        <v>4435</v>
      </c>
      <c r="G17" s="24">
        <v>208.95</v>
      </c>
      <c r="H17" s="24">
        <v>3.14</v>
      </c>
      <c r="I17" s="31"/>
      <c r="J17" s="31"/>
      <c r="K17" s="35"/>
    </row>
    <row r="18" spans="2:11" x14ac:dyDescent="0.25">
      <c r="B18" s="8" t="s">
        <v>2546</v>
      </c>
      <c r="C18" s="57" t="s">
        <v>2547</v>
      </c>
      <c r="D18" s="54" t="s">
        <v>2548</v>
      </c>
      <c r="E18" s="6" t="s">
        <v>53</v>
      </c>
      <c r="F18" s="19">
        <v>8723</v>
      </c>
      <c r="G18" s="24">
        <v>165.31</v>
      </c>
      <c r="H18" s="24">
        <v>2.48</v>
      </c>
      <c r="I18" s="31"/>
      <c r="J18" s="31"/>
      <c r="K18" s="35"/>
    </row>
    <row r="19" spans="2:11" x14ac:dyDescent="0.25">
      <c r="B19" s="8" t="s">
        <v>141</v>
      </c>
      <c r="C19" s="57" t="s">
        <v>142</v>
      </c>
      <c r="D19" s="54" t="s">
        <v>143</v>
      </c>
      <c r="E19" s="6" t="s">
        <v>144</v>
      </c>
      <c r="F19" s="19">
        <v>2890</v>
      </c>
      <c r="G19" s="24">
        <v>113.75</v>
      </c>
      <c r="H19" s="24">
        <v>1.71</v>
      </c>
      <c r="I19" s="31"/>
      <c r="J19" s="31"/>
      <c r="K19" s="35"/>
    </row>
    <row r="20" spans="2:11" x14ac:dyDescent="0.25">
      <c r="C20" s="58" t="s">
        <v>39</v>
      </c>
      <c r="D20" s="54"/>
      <c r="E20" s="6"/>
      <c r="F20" s="19"/>
      <c r="G20" s="25">
        <v>6629.46</v>
      </c>
      <c r="H20" s="25">
        <v>99.57</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0.32</v>
      </c>
      <c r="H60" s="24" t="s">
        <v>4773</v>
      </c>
      <c r="I60" s="31"/>
      <c r="J60" s="31"/>
      <c r="K60" s="35"/>
    </row>
    <row r="61" spans="1:54" x14ac:dyDescent="0.25">
      <c r="C61" s="58" t="s">
        <v>39</v>
      </c>
      <c r="D61" s="54"/>
      <c r="E61" s="6"/>
      <c r="F61" s="19"/>
      <c r="G61" s="25">
        <v>0.32</v>
      </c>
      <c r="H61" s="25" t="s">
        <v>4773</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28.89</v>
      </c>
      <c r="H65" s="24">
        <v>0.43</v>
      </c>
      <c r="I65" s="31"/>
      <c r="J65" s="31"/>
      <c r="K65" s="35"/>
    </row>
    <row r="66" spans="2:11" x14ac:dyDescent="0.25">
      <c r="C66" s="58" t="s">
        <v>39</v>
      </c>
      <c r="D66" s="54"/>
      <c r="E66" s="6"/>
      <c r="F66" s="19"/>
      <c r="G66" s="25">
        <v>28.89</v>
      </c>
      <c r="H66" s="25">
        <v>0.43</v>
      </c>
      <c r="I66" s="31"/>
      <c r="J66" s="31"/>
      <c r="K66" s="35"/>
    </row>
    <row r="67" spans="2:11" x14ac:dyDescent="0.25">
      <c r="C67" s="57"/>
      <c r="D67" s="54"/>
      <c r="E67" s="6"/>
      <c r="F67" s="19"/>
      <c r="G67" s="24"/>
      <c r="H67" s="24"/>
      <c r="I67" s="31"/>
      <c r="J67" s="31"/>
      <c r="K67" s="35"/>
    </row>
    <row r="68" spans="2:11" x14ac:dyDescent="0.25">
      <c r="C68" s="60" t="s">
        <v>41</v>
      </c>
      <c r="D68" s="55"/>
      <c r="E68" s="5"/>
      <c r="F68" s="20"/>
      <c r="G68" s="26">
        <v>6658.67</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4889</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2810</v>
      </c>
      <c r="J2" s="38" t="s">
        <v>4586</v>
      </c>
    </row>
    <row r="3" spans="1:54" ht="16.5" x14ac:dyDescent="0.3">
      <c r="C3" s="1" t="s">
        <v>26</v>
      </c>
      <c r="D3" s="21" t="s">
        <v>2811</v>
      </c>
      <c r="F3" s="76" t="s">
        <v>4803</v>
      </c>
      <c r="G3" s="13" t="s">
        <v>4527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64</v>
      </c>
      <c r="F10" s="19">
        <v>276218</v>
      </c>
      <c r="G10" s="24">
        <v>4699.57</v>
      </c>
      <c r="H10" s="24">
        <v>26.29</v>
      </c>
      <c r="I10" s="31"/>
      <c r="J10" s="31"/>
      <c r="K10" s="35"/>
    </row>
    <row r="11" spans="1:54" x14ac:dyDescent="0.25">
      <c r="B11" s="8" t="s">
        <v>61</v>
      </c>
      <c r="C11" s="57" t="s">
        <v>62</v>
      </c>
      <c r="D11" s="54" t="s">
        <v>63</v>
      </c>
      <c r="E11" s="6" t="s">
        <v>64</v>
      </c>
      <c r="F11" s="19">
        <v>474655</v>
      </c>
      <c r="G11" s="24">
        <v>4436.13</v>
      </c>
      <c r="H11" s="24">
        <v>24.82</v>
      </c>
      <c r="I11" s="31"/>
      <c r="J11" s="31"/>
      <c r="K11" s="35"/>
    </row>
    <row r="12" spans="1:54" x14ac:dyDescent="0.25">
      <c r="B12" s="8" t="s">
        <v>876</v>
      </c>
      <c r="C12" s="57" t="s">
        <v>705</v>
      </c>
      <c r="D12" s="54" t="s">
        <v>877</v>
      </c>
      <c r="E12" s="6" t="s">
        <v>64</v>
      </c>
      <c r="F12" s="19">
        <v>138269</v>
      </c>
      <c r="G12" s="24">
        <v>1900.71</v>
      </c>
      <c r="H12" s="24">
        <v>10.63</v>
      </c>
      <c r="I12" s="31"/>
      <c r="J12" s="31"/>
      <c r="K12" s="35"/>
    </row>
    <row r="13" spans="1:54" x14ac:dyDescent="0.25">
      <c r="B13" s="8" t="s">
        <v>65</v>
      </c>
      <c r="C13" s="57" t="s">
        <v>66</v>
      </c>
      <c r="D13" s="54" t="s">
        <v>67</v>
      </c>
      <c r="E13" s="6" t="s">
        <v>64</v>
      </c>
      <c r="F13" s="19">
        <v>189298</v>
      </c>
      <c r="G13" s="24">
        <v>1869.22</v>
      </c>
      <c r="H13" s="24">
        <v>10.46</v>
      </c>
      <c r="I13" s="31"/>
      <c r="J13" s="31"/>
      <c r="K13" s="35"/>
    </row>
    <row r="14" spans="1:54" x14ac:dyDescent="0.25">
      <c r="B14" s="8" t="s">
        <v>119</v>
      </c>
      <c r="C14" s="57" t="s">
        <v>120</v>
      </c>
      <c r="D14" s="54" t="s">
        <v>121</v>
      </c>
      <c r="E14" s="6" t="s">
        <v>64</v>
      </c>
      <c r="F14" s="19">
        <v>99745</v>
      </c>
      <c r="G14" s="24">
        <v>1841.84</v>
      </c>
      <c r="H14" s="24">
        <v>10.3</v>
      </c>
      <c r="I14" s="31"/>
      <c r="J14" s="31"/>
      <c r="K14" s="35"/>
    </row>
    <row r="15" spans="1:54" x14ac:dyDescent="0.25">
      <c r="B15" s="8" t="s">
        <v>1769</v>
      </c>
      <c r="C15" s="57" t="s">
        <v>702</v>
      </c>
      <c r="D15" s="54" t="s">
        <v>1770</v>
      </c>
      <c r="E15" s="6" t="s">
        <v>64</v>
      </c>
      <c r="F15" s="19">
        <v>725013</v>
      </c>
      <c r="G15" s="24">
        <v>914.6</v>
      </c>
      <c r="H15" s="24">
        <v>5.12</v>
      </c>
      <c r="I15" s="31"/>
      <c r="J15" s="31"/>
      <c r="K15" s="35"/>
    </row>
    <row r="16" spans="1:54" x14ac:dyDescent="0.25">
      <c r="B16" s="8" t="s">
        <v>2529</v>
      </c>
      <c r="C16" s="57" t="s">
        <v>1203</v>
      </c>
      <c r="D16" s="54" t="s">
        <v>2530</v>
      </c>
      <c r="E16" s="6" t="s">
        <v>64</v>
      </c>
      <c r="F16" s="19">
        <v>1065499</v>
      </c>
      <c r="G16" s="24">
        <v>846.01</v>
      </c>
      <c r="H16" s="24">
        <v>4.7300000000000004</v>
      </c>
      <c r="I16" s="31"/>
      <c r="J16" s="31"/>
      <c r="K16" s="35"/>
    </row>
    <row r="17" spans="2:11" x14ac:dyDescent="0.25">
      <c r="B17" s="8" t="s">
        <v>339</v>
      </c>
      <c r="C17" s="57" t="s">
        <v>340</v>
      </c>
      <c r="D17" s="54" t="s">
        <v>341</v>
      </c>
      <c r="E17" s="6" t="s">
        <v>64</v>
      </c>
      <c r="F17" s="19">
        <v>253545</v>
      </c>
      <c r="G17" s="24">
        <v>613.71</v>
      </c>
      <c r="H17" s="24">
        <v>3.43</v>
      </c>
      <c r="I17" s="31"/>
      <c r="J17" s="31"/>
      <c r="K17" s="35"/>
    </row>
    <row r="18" spans="2:11" x14ac:dyDescent="0.25">
      <c r="B18" s="8" t="s">
        <v>1924</v>
      </c>
      <c r="C18" s="57" t="s">
        <v>1925</v>
      </c>
      <c r="D18" s="54" t="s">
        <v>1926</v>
      </c>
      <c r="E18" s="6" t="s">
        <v>64</v>
      </c>
      <c r="F18" s="19">
        <v>203102</v>
      </c>
      <c r="G18" s="24">
        <v>369.54</v>
      </c>
      <c r="H18" s="24">
        <v>2.0699999999999998</v>
      </c>
      <c r="I18" s="31"/>
      <c r="J18" s="31"/>
      <c r="K18" s="35"/>
    </row>
    <row r="19" spans="2:11" x14ac:dyDescent="0.25">
      <c r="B19" s="8" t="s">
        <v>1777</v>
      </c>
      <c r="C19" s="57" t="s">
        <v>1778</v>
      </c>
      <c r="D19" s="54" t="s">
        <v>1779</v>
      </c>
      <c r="E19" s="6" t="s">
        <v>64</v>
      </c>
      <c r="F19" s="19">
        <v>245747</v>
      </c>
      <c r="G19" s="24">
        <v>312.83999999999997</v>
      </c>
      <c r="H19" s="24">
        <v>1.75</v>
      </c>
      <c r="I19" s="31"/>
      <c r="J19" s="31"/>
      <c r="K19" s="35"/>
    </row>
    <row r="20" spans="2:11" x14ac:dyDescent="0.25">
      <c r="C20" s="58" t="s">
        <v>39</v>
      </c>
      <c r="D20" s="54"/>
      <c r="E20" s="6"/>
      <c r="F20" s="19"/>
      <c r="G20" s="25">
        <v>17804.169999999998</v>
      </c>
      <c r="H20" s="25">
        <v>99.6</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1.1399999999999999</v>
      </c>
      <c r="H60" s="24">
        <v>0.01</v>
      </c>
      <c r="I60" s="31"/>
      <c r="J60" s="31"/>
      <c r="K60" s="35"/>
    </row>
    <row r="61" spans="1:54" x14ac:dyDescent="0.25">
      <c r="C61" s="58" t="s">
        <v>39</v>
      </c>
      <c r="D61" s="54"/>
      <c r="E61" s="6"/>
      <c r="F61" s="19"/>
      <c r="G61" s="25">
        <v>1.1399999999999999</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69.569999999999993</v>
      </c>
      <c r="H65" s="24">
        <v>0.39</v>
      </c>
      <c r="I65" s="31"/>
      <c r="J65" s="31"/>
      <c r="K65" s="35"/>
    </row>
    <row r="66" spans="2:11" x14ac:dyDescent="0.25">
      <c r="C66" s="58" t="s">
        <v>39</v>
      </c>
      <c r="D66" s="54"/>
      <c r="E66" s="6"/>
      <c r="F66" s="19"/>
      <c r="G66" s="25">
        <v>69.569999999999993</v>
      </c>
      <c r="H66" s="25">
        <v>0.39</v>
      </c>
      <c r="I66" s="31"/>
      <c r="J66" s="31"/>
      <c r="K66" s="35"/>
    </row>
    <row r="67" spans="2:11" x14ac:dyDescent="0.25">
      <c r="C67" s="57"/>
      <c r="D67" s="54"/>
      <c r="E67" s="6"/>
      <c r="F67" s="19"/>
      <c r="G67" s="24"/>
      <c r="H67" s="24"/>
      <c r="I67" s="31"/>
      <c r="J67" s="31"/>
      <c r="K67" s="35"/>
    </row>
    <row r="68" spans="2:11" x14ac:dyDescent="0.25">
      <c r="C68" s="60" t="s">
        <v>41</v>
      </c>
      <c r="D68" s="55"/>
      <c r="E68" s="5"/>
      <c r="F68" s="20"/>
      <c r="G68" s="26">
        <v>17874.88</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4890</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9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719</v>
      </c>
      <c r="J2" s="38" t="s">
        <v>4586</v>
      </c>
    </row>
    <row r="3" spans="1:54" ht="16.5" x14ac:dyDescent="0.3">
      <c r="C3" s="1" t="s">
        <v>26</v>
      </c>
      <c r="D3" s="21" t="s">
        <v>720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580</v>
      </c>
      <c r="C18" s="57" t="s">
        <v>69</v>
      </c>
      <c r="D18" s="54" t="s">
        <v>581</v>
      </c>
      <c r="E18" s="6" t="s">
        <v>566</v>
      </c>
      <c r="F18" s="19">
        <v>7500</v>
      </c>
      <c r="G18" s="24">
        <v>7502.44</v>
      </c>
      <c r="H18" s="24">
        <v>4.68</v>
      </c>
      <c r="I18" s="31">
        <v>7.3411</v>
      </c>
      <c r="J18" s="31"/>
      <c r="K18" s="35" t="s">
        <v>567</v>
      </c>
    </row>
    <row r="19" spans="2:11" x14ac:dyDescent="0.25">
      <c r="B19" s="8" t="s">
        <v>563</v>
      </c>
      <c r="C19" s="57" t="s">
        <v>564</v>
      </c>
      <c r="D19" s="54" t="s">
        <v>565</v>
      </c>
      <c r="E19" s="6" t="s">
        <v>566</v>
      </c>
      <c r="F19" s="19">
        <v>7500</v>
      </c>
      <c r="G19" s="24">
        <v>7473.78</v>
      </c>
      <c r="H19" s="24">
        <v>4.66</v>
      </c>
      <c r="I19" s="31">
        <v>7.58</v>
      </c>
      <c r="J19" s="31"/>
      <c r="K19" s="35"/>
    </row>
    <row r="20" spans="2:11" x14ac:dyDescent="0.25">
      <c r="B20" s="8" t="s">
        <v>721</v>
      </c>
      <c r="C20" s="57" t="s">
        <v>292</v>
      </c>
      <c r="D20" s="54" t="s">
        <v>722</v>
      </c>
      <c r="E20" s="6" t="s">
        <v>574</v>
      </c>
      <c r="F20" s="19">
        <v>7500</v>
      </c>
      <c r="G20" s="24">
        <v>7460.69</v>
      </c>
      <c r="H20" s="24">
        <v>4.6500000000000004</v>
      </c>
      <c r="I20" s="31">
        <v>8.59</v>
      </c>
      <c r="J20" s="31"/>
      <c r="K20" s="35" t="s">
        <v>567</v>
      </c>
    </row>
    <row r="21" spans="2:11" x14ac:dyDescent="0.25">
      <c r="B21" s="8" t="s">
        <v>723</v>
      </c>
      <c r="C21" s="57" t="s">
        <v>724</v>
      </c>
      <c r="D21" s="54" t="s">
        <v>725</v>
      </c>
      <c r="E21" s="6" t="s">
        <v>726</v>
      </c>
      <c r="F21" s="19">
        <v>700</v>
      </c>
      <c r="G21" s="24">
        <v>6945.67</v>
      </c>
      <c r="H21" s="24">
        <v>4.33</v>
      </c>
      <c r="I21" s="31">
        <v>7.9450000000000003</v>
      </c>
      <c r="J21" s="31"/>
      <c r="K21" s="35" t="s">
        <v>567</v>
      </c>
    </row>
    <row r="22" spans="2:11" x14ac:dyDescent="0.25">
      <c r="B22" s="8" t="s">
        <v>582</v>
      </c>
      <c r="C22" s="57" t="s">
        <v>583</v>
      </c>
      <c r="D22" s="54" t="s">
        <v>584</v>
      </c>
      <c r="E22" s="6" t="s">
        <v>585</v>
      </c>
      <c r="F22" s="19">
        <v>6500</v>
      </c>
      <c r="G22" s="24">
        <v>6517.24</v>
      </c>
      <c r="H22" s="24">
        <v>4.0599999999999996</v>
      </c>
      <c r="I22" s="31">
        <v>8.0548999999999999</v>
      </c>
      <c r="J22" s="31"/>
      <c r="K22" s="35" t="s">
        <v>567</v>
      </c>
    </row>
    <row r="23" spans="2:11" x14ac:dyDescent="0.25">
      <c r="B23" s="8" t="s">
        <v>727</v>
      </c>
      <c r="C23" s="57" t="s">
        <v>728</v>
      </c>
      <c r="D23" s="54" t="s">
        <v>729</v>
      </c>
      <c r="E23" s="6" t="s">
        <v>730</v>
      </c>
      <c r="F23" s="19">
        <v>550</v>
      </c>
      <c r="G23" s="24">
        <v>5656.43</v>
      </c>
      <c r="H23" s="24">
        <v>3.53</v>
      </c>
      <c r="I23" s="31">
        <v>7.7119</v>
      </c>
      <c r="J23" s="31"/>
      <c r="K23" s="35" t="s">
        <v>567</v>
      </c>
    </row>
    <row r="24" spans="2:11" x14ac:dyDescent="0.25">
      <c r="B24" s="8" t="s">
        <v>629</v>
      </c>
      <c r="C24" s="57" t="s">
        <v>630</v>
      </c>
      <c r="D24" s="54" t="s">
        <v>631</v>
      </c>
      <c r="E24" s="6" t="s">
        <v>632</v>
      </c>
      <c r="F24" s="19">
        <v>5500</v>
      </c>
      <c r="G24" s="24">
        <v>5539.46</v>
      </c>
      <c r="H24" s="24">
        <v>3.45</v>
      </c>
      <c r="I24" s="31">
        <v>9.2600999999999996</v>
      </c>
      <c r="J24" s="31"/>
      <c r="K24" s="35" t="s">
        <v>567</v>
      </c>
    </row>
    <row r="25" spans="2:11" x14ac:dyDescent="0.25">
      <c r="B25" s="8" t="s">
        <v>571</v>
      </c>
      <c r="C25" s="57" t="s">
        <v>572</v>
      </c>
      <c r="D25" s="54" t="s">
        <v>573</v>
      </c>
      <c r="E25" s="6" t="s">
        <v>574</v>
      </c>
      <c r="F25" s="19">
        <v>500</v>
      </c>
      <c r="G25" s="24">
        <v>5037.54</v>
      </c>
      <c r="H25" s="24">
        <v>3.14</v>
      </c>
      <c r="I25" s="31">
        <v>8.4</v>
      </c>
      <c r="J25" s="31"/>
      <c r="K25" s="35" t="s">
        <v>567</v>
      </c>
    </row>
    <row r="26" spans="2:11" x14ac:dyDescent="0.25">
      <c r="B26" s="8" t="s">
        <v>731</v>
      </c>
      <c r="C26" s="57" t="s">
        <v>604</v>
      </c>
      <c r="D26" s="54" t="s">
        <v>732</v>
      </c>
      <c r="E26" s="6" t="s">
        <v>733</v>
      </c>
      <c r="F26" s="19">
        <v>50</v>
      </c>
      <c r="G26" s="24">
        <v>5018.8599999999997</v>
      </c>
      <c r="H26" s="24">
        <v>3.13</v>
      </c>
      <c r="I26" s="31">
        <v>7.9165999999999999</v>
      </c>
      <c r="J26" s="31"/>
      <c r="K26" s="35" t="s">
        <v>567</v>
      </c>
    </row>
    <row r="27" spans="2:11" x14ac:dyDescent="0.25">
      <c r="B27" s="8" t="s">
        <v>734</v>
      </c>
      <c r="C27" s="57" t="s">
        <v>735</v>
      </c>
      <c r="D27" s="54" t="s">
        <v>736</v>
      </c>
      <c r="E27" s="6" t="s">
        <v>585</v>
      </c>
      <c r="F27" s="19">
        <v>500</v>
      </c>
      <c r="G27" s="24">
        <v>5001.3900000000003</v>
      </c>
      <c r="H27" s="24">
        <v>3.12</v>
      </c>
      <c r="I27" s="31">
        <v>7.4501999999999997</v>
      </c>
      <c r="J27" s="31"/>
      <c r="K27" s="35" t="s">
        <v>567</v>
      </c>
    </row>
    <row r="28" spans="2:11" x14ac:dyDescent="0.25">
      <c r="B28" s="8" t="s">
        <v>578</v>
      </c>
      <c r="C28" s="57" t="s">
        <v>569</v>
      </c>
      <c r="D28" s="54" t="s">
        <v>579</v>
      </c>
      <c r="E28" s="6" t="s">
        <v>566</v>
      </c>
      <c r="F28" s="19">
        <v>5000</v>
      </c>
      <c r="G28" s="24">
        <v>4998.1899999999996</v>
      </c>
      <c r="H28" s="24">
        <v>3.12</v>
      </c>
      <c r="I28" s="31">
        <v>7.5197000000000003</v>
      </c>
      <c r="J28" s="31"/>
      <c r="K28" s="35"/>
    </row>
    <row r="29" spans="2:11" x14ac:dyDescent="0.25">
      <c r="B29" s="8" t="s">
        <v>626</v>
      </c>
      <c r="C29" s="57" t="s">
        <v>627</v>
      </c>
      <c r="D29" s="54" t="s">
        <v>628</v>
      </c>
      <c r="E29" s="6" t="s">
        <v>566</v>
      </c>
      <c r="F29" s="19">
        <v>500</v>
      </c>
      <c r="G29" s="24">
        <v>4829.8999999999996</v>
      </c>
      <c r="H29" s="24">
        <v>3.01</v>
      </c>
      <c r="I29" s="31">
        <v>6.8463000000000003</v>
      </c>
      <c r="J29" s="31">
        <v>7.9515761505999993</v>
      </c>
      <c r="K29" s="35" t="s">
        <v>567</v>
      </c>
    </row>
    <row r="30" spans="2:11" x14ac:dyDescent="0.25">
      <c r="B30" s="8" t="s">
        <v>633</v>
      </c>
      <c r="C30" s="57" t="s">
        <v>634</v>
      </c>
      <c r="D30" s="54" t="s">
        <v>635</v>
      </c>
      <c r="E30" s="6" t="s">
        <v>636</v>
      </c>
      <c r="F30" s="19">
        <v>4500</v>
      </c>
      <c r="G30" s="24">
        <v>4535.63</v>
      </c>
      <c r="H30" s="24">
        <v>2.83</v>
      </c>
      <c r="I30" s="31">
        <v>10.2003</v>
      </c>
      <c r="J30" s="31"/>
      <c r="K30" s="35" t="s">
        <v>567</v>
      </c>
    </row>
    <row r="31" spans="2:11" x14ac:dyDescent="0.25">
      <c r="B31" s="8" t="s">
        <v>737</v>
      </c>
      <c r="C31" s="57" t="s">
        <v>738</v>
      </c>
      <c r="D31" s="54" t="s">
        <v>739</v>
      </c>
      <c r="E31" s="6" t="s">
        <v>740</v>
      </c>
      <c r="F31" s="19">
        <v>450</v>
      </c>
      <c r="G31" s="24">
        <v>4386.1000000000004</v>
      </c>
      <c r="H31" s="24">
        <v>2.73</v>
      </c>
      <c r="I31" s="31">
        <v>9.6491000000000007</v>
      </c>
      <c r="J31" s="31"/>
      <c r="K31" s="35" t="s">
        <v>567</v>
      </c>
    </row>
    <row r="32" spans="2:11" x14ac:dyDescent="0.25">
      <c r="B32" s="8" t="s">
        <v>595</v>
      </c>
      <c r="C32" s="57" t="s">
        <v>596</v>
      </c>
      <c r="D32" s="54" t="s">
        <v>597</v>
      </c>
      <c r="E32" s="6" t="s">
        <v>591</v>
      </c>
      <c r="F32" s="19">
        <v>35</v>
      </c>
      <c r="G32" s="24">
        <v>3495.6</v>
      </c>
      <c r="H32" s="24">
        <v>2.1800000000000002</v>
      </c>
      <c r="I32" s="31">
        <v>8.5752000000000006</v>
      </c>
      <c r="J32" s="31">
        <v>8.6026824427499999</v>
      </c>
      <c r="K32" s="35" t="s">
        <v>567</v>
      </c>
    </row>
    <row r="33" spans="2:11" x14ac:dyDescent="0.25">
      <c r="B33" s="8" t="s">
        <v>741</v>
      </c>
      <c r="C33" s="57" t="s">
        <v>742</v>
      </c>
      <c r="D33" s="54" t="s">
        <v>743</v>
      </c>
      <c r="E33" s="6" t="s">
        <v>744</v>
      </c>
      <c r="F33" s="19">
        <v>3000</v>
      </c>
      <c r="G33" s="24">
        <v>2992.97</v>
      </c>
      <c r="H33" s="24">
        <v>1.87</v>
      </c>
      <c r="I33" s="31">
        <v>8.8457000000000008</v>
      </c>
      <c r="J33" s="31"/>
      <c r="K33" s="35" t="s">
        <v>567</v>
      </c>
    </row>
    <row r="34" spans="2:11" x14ac:dyDescent="0.25">
      <c r="B34" s="8" t="s">
        <v>745</v>
      </c>
      <c r="C34" s="57" t="s">
        <v>564</v>
      </c>
      <c r="D34" s="54" t="s">
        <v>746</v>
      </c>
      <c r="E34" s="6" t="s">
        <v>566</v>
      </c>
      <c r="F34" s="19">
        <v>2500</v>
      </c>
      <c r="G34" s="24">
        <v>2499.77</v>
      </c>
      <c r="H34" s="24">
        <v>1.56</v>
      </c>
      <c r="I34" s="31">
        <v>7.57</v>
      </c>
      <c r="J34" s="31"/>
      <c r="K34" s="35" t="s">
        <v>567</v>
      </c>
    </row>
    <row r="35" spans="2:11" x14ac:dyDescent="0.25">
      <c r="B35" s="8" t="s">
        <v>747</v>
      </c>
      <c r="C35" s="57" t="s">
        <v>211</v>
      </c>
      <c r="D35" s="54" t="s">
        <v>748</v>
      </c>
      <c r="E35" s="6" t="s">
        <v>574</v>
      </c>
      <c r="F35" s="19">
        <v>250000</v>
      </c>
      <c r="G35" s="24">
        <v>2492.59</v>
      </c>
      <c r="H35" s="24">
        <v>1.55</v>
      </c>
      <c r="I35" s="31">
        <v>7.9550000000000001</v>
      </c>
      <c r="J35" s="31"/>
      <c r="K35" s="35" t="s">
        <v>567</v>
      </c>
    </row>
    <row r="36" spans="2:11" x14ac:dyDescent="0.25">
      <c r="C36" s="58" t="s">
        <v>39</v>
      </c>
      <c r="D36" s="54"/>
      <c r="E36" s="6"/>
      <c r="F36" s="19"/>
      <c r="G36" s="25">
        <v>92384.25</v>
      </c>
      <c r="H36" s="25">
        <v>57.6</v>
      </c>
      <c r="I36" s="31"/>
      <c r="J36" s="31"/>
      <c r="K36" s="35"/>
    </row>
    <row r="37" spans="2:11" x14ac:dyDescent="0.25">
      <c r="C37" s="57"/>
      <c r="D37" s="54"/>
      <c r="E37" s="6"/>
      <c r="F37" s="19"/>
      <c r="G37" s="24"/>
      <c r="H37" s="24"/>
      <c r="I37" s="31"/>
      <c r="J37" s="31"/>
      <c r="K37" s="35"/>
    </row>
    <row r="38" spans="2:11" x14ac:dyDescent="0.25">
      <c r="C38" s="58" t="s">
        <v>7</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8</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9</v>
      </c>
      <c r="D42" s="54"/>
      <c r="E42" s="6"/>
      <c r="F42" s="19"/>
      <c r="G42" s="24"/>
      <c r="H42" s="24"/>
      <c r="I42" s="31"/>
      <c r="J42" s="31"/>
      <c r="K42" s="35"/>
    </row>
    <row r="43" spans="2:11" x14ac:dyDescent="0.25">
      <c r="B43" s="8" t="s">
        <v>650</v>
      </c>
      <c r="C43" s="57" t="s">
        <v>651</v>
      </c>
      <c r="D43" s="54" t="s">
        <v>652</v>
      </c>
      <c r="E43" s="6" t="s">
        <v>640</v>
      </c>
      <c r="F43" s="19">
        <v>24000000</v>
      </c>
      <c r="G43" s="24">
        <v>23976.91</v>
      </c>
      <c r="H43" s="24">
        <v>14.95</v>
      </c>
      <c r="I43" s="31">
        <v>7.2439698999999997</v>
      </c>
      <c r="J43" s="31"/>
      <c r="K43" s="35"/>
    </row>
    <row r="44" spans="2:11" x14ac:dyDescent="0.25">
      <c r="B44" s="8" t="s">
        <v>656</v>
      </c>
      <c r="C44" s="57" t="s">
        <v>657</v>
      </c>
      <c r="D44" s="54" t="s">
        <v>658</v>
      </c>
      <c r="E44" s="6" t="s">
        <v>640</v>
      </c>
      <c r="F44" s="19">
        <v>7500000</v>
      </c>
      <c r="G44" s="24">
        <v>7576.35</v>
      </c>
      <c r="H44" s="24">
        <v>4.72</v>
      </c>
      <c r="I44" s="31">
        <v>7.2367955000000004</v>
      </c>
      <c r="J44" s="31"/>
      <c r="K44" s="35"/>
    </row>
    <row r="45" spans="2:11" x14ac:dyDescent="0.25">
      <c r="B45" s="8" t="s">
        <v>749</v>
      </c>
      <c r="C45" s="57" t="s">
        <v>750</v>
      </c>
      <c r="D45" s="54" t="s">
        <v>751</v>
      </c>
      <c r="E45" s="6" t="s">
        <v>640</v>
      </c>
      <c r="F45" s="19">
        <v>7500000</v>
      </c>
      <c r="G45" s="24">
        <v>7175.78</v>
      </c>
      <c r="H45" s="24">
        <v>4.47</v>
      </c>
      <c r="I45" s="31">
        <v>7.3305161999999999</v>
      </c>
      <c r="J45" s="31"/>
      <c r="K45" s="35"/>
    </row>
    <row r="46" spans="2:11" x14ac:dyDescent="0.25">
      <c r="B46" s="8" t="s">
        <v>644</v>
      </c>
      <c r="C46" s="57" t="s">
        <v>645</v>
      </c>
      <c r="D46" s="54" t="s">
        <v>646</v>
      </c>
      <c r="E46" s="6" t="s">
        <v>640</v>
      </c>
      <c r="F46" s="19">
        <v>5500000</v>
      </c>
      <c r="G46" s="24">
        <v>5588.66</v>
      </c>
      <c r="H46" s="24">
        <v>3.48</v>
      </c>
      <c r="I46" s="31">
        <v>7.3506659000000001</v>
      </c>
      <c r="J46" s="31"/>
      <c r="K46" s="35"/>
    </row>
    <row r="47" spans="2:11" x14ac:dyDescent="0.25">
      <c r="B47" s="8" t="s">
        <v>752</v>
      </c>
      <c r="C47" s="57" t="s">
        <v>753</v>
      </c>
      <c r="D47" s="54" t="s">
        <v>754</v>
      </c>
      <c r="E47" s="6" t="s">
        <v>640</v>
      </c>
      <c r="F47" s="19">
        <v>5510000</v>
      </c>
      <c r="G47" s="24">
        <v>5273.32</v>
      </c>
      <c r="H47" s="24">
        <v>3.29</v>
      </c>
      <c r="I47" s="31">
        <v>7.3096031000000004</v>
      </c>
      <c r="J47" s="31"/>
      <c r="K47" s="35"/>
    </row>
    <row r="48" spans="2:11" x14ac:dyDescent="0.25">
      <c r="B48" s="8" t="s">
        <v>671</v>
      </c>
      <c r="C48" s="57" t="s">
        <v>672</v>
      </c>
      <c r="D48" s="54" t="s">
        <v>673</v>
      </c>
      <c r="E48" s="6" t="s">
        <v>640</v>
      </c>
      <c r="F48" s="19">
        <v>500000</v>
      </c>
      <c r="G48" s="24">
        <v>503.59</v>
      </c>
      <c r="H48" s="24">
        <v>0.31</v>
      </c>
      <c r="I48" s="31">
        <v>7.2260125000000004</v>
      </c>
      <c r="J48" s="31"/>
      <c r="K48" s="35"/>
    </row>
    <row r="49" spans="2:11" x14ac:dyDescent="0.25">
      <c r="C49" s="58" t="s">
        <v>39</v>
      </c>
      <c r="D49" s="54"/>
      <c r="E49" s="6"/>
      <c r="F49" s="19"/>
      <c r="G49" s="25">
        <v>50094.61</v>
      </c>
      <c r="H49" s="25">
        <v>31.22</v>
      </c>
      <c r="I49" s="31"/>
      <c r="J49" s="31"/>
      <c r="K49" s="35"/>
    </row>
    <row r="50" spans="2:11" x14ac:dyDescent="0.25">
      <c r="C50" s="57"/>
      <c r="D50" s="54"/>
      <c r="E50" s="6"/>
      <c r="F50" s="19"/>
      <c r="G50" s="24"/>
      <c r="H50" s="24"/>
      <c r="I50" s="31"/>
      <c r="J50" s="31"/>
      <c r="K50" s="35"/>
    </row>
    <row r="51" spans="2:11" x14ac:dyDescent="0.25">
      <c r="C51" s="59" t="s">
        <v>10</v>
      </c>
      <c r="D51" s="54"/>
      <c r="E51" s="6"/>
      <c r="F51" s="19"/>
      <c r="G51" s="24"/>
      <c r="H51" s="24"/>
      <c r="I51" s="31"/>
      <c r="J51" s="31"/>
      <c r="K51" s="35"/>
    </row>
    <row r="52" spans="2:11" x14ac:dyDescent="0.25">
      <c r="B52" s="8" t="s">
        <v>755</v>
      </c>
      <c r="C52" s="57" t="s">
        <v>756</v>
      </c>
      <c r="D52" s="54" t="s">
        <v>757</v>
      </c>
      <c r="E52" s="6" t="s">
        <v>640</v>
      </c>
      <c r="F52" s="19">
        <v>5000000</v>
      </c>
      <c r="G52" s="24">
        <v>5116.51</v>
      </c>
      <c r="H52" s="24">
        <v>3.19</v>
      </c>
      <c r="I52" s="31">
        <v>7.5369204999999999</v>
      </c>
      <c r="J52" s="31"/>
      <c r="K52" s="35"/>
    </row>
    <row r="53" spans="2:11" x14ac:dyDescent="0.25">
      <c r="B53" s="8" t="s">
        <v>758</v>
      </c>
      <c r="C53" s="57" t="s">
        <v>759</v>
      </c>
      <c r="D53" s="54" t="s">
        <v>760</v>
      </c>
      <c r="E53" s="6" t="s">
        <v>640</v>
      </c>
      <c r="F53" s="19">
        <v>1981600</v>
      </c>
      <c r="G53" s="24">
        <v>2021.05</v>
      </c>
      <c r="H53" s="24">
        <v>1.26</v>
      </c>
      <c r="I53" s="31">
        <v>7.5314759000000002</v>
      </c>
      <c r="J53" s="31"/>
      <c r="K53" s="35"/>
    </row>
    <row r="54" spans="2:11" x14ac:dyDescent="0.25">
      <c r="C54" s="58" t="s">
        <v>39</v>
      </c>
      <c r="D54" s="54"/>
      <c r="E54" s="6"/>
      <c r="F54" s="19"/>
      <c r="G54" s="25">
        <v>7137.56</v>
      </c>
      <c r="H54" s="25">
        <v>4.45</v>
      </c>
      <c r="I54" s="31"/>
      <c r="J54" s="31"/>
      <c r="K54" s="35"/>
    </row>
    <row r="55" spans="2:11" x14ac:dyDescent="0.25">
      <c r="C55" s="57"/>
      <c r="D55" s="54"/>
      <c r="E55" s="6"/>
      <c r="F55" s="19"/>
      <c r="G55" s="24"/>
      <c r="H55" s="24"/>
      <c r="I55" s="31"/>
      <c r="J55" s="31"/>
      <c r="K55" s="35"/>
    </row>
    <row r="56" spans="2:11" x14ac:dyDescent="0.25">
      <c r="C56" s="58" t="s">
        <v>11</v>
      </c>
      <c r="D56" s="54"/>
      <c r="E56" s="6"/>
      <c r="F56" s="19"/>
      <c r="G56" s="24"/>
      <c r="H56" s="24"/>
      <c r="I56" s="31"/>
      <c r="J56" s="31"/>
      <c r="K56" s="35"/>
    </row>
    <row r="57" spans="2:11" x14ac:dyDescent="0.25">
      <c r="C57" s="57"/>
      <c r="D57" s="54"/>
      <c r="E57" s="6"/>
      <c r="F57" s="19"/>
      <c r="G57" s="24"/>
      <c r="H57" s="24"/>
      <c r="I57" s="31"/>
      <c r="J57" s="31"/>
      <c r="K57" s="35"/>
    </row>
    <row r="58" spans="2:11" x14ac:dyDescent="0.25">
      <c r="C58" s="58" t="s">
        <v>13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14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15</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23</v>
      </c>
      <c r="D77" s="54"/>
      <c r="E77" s="6"/>
      <c r="F77" s="19"/>
      <c r="G77" s="24"/>
      <c r="H77" s="24"/>
      <c r="I77" s="31"/>
      <c r="J77" s="31"/>
      <c r="K77" s="35"/>
    </row>
    <row r="78" spans="1:11" x14ac:dyDescent="0.25">
      <c r="B78" s="8" t="s">
        <v>37</v>
      </c>
      <c r="C78" s="57" t="s">
        <v>38</v>
      </c>
      <c r="D78" s="54"/>
      <c r="E78" s="6"/>
      <c r="F78" s="19"/>
      <c r="G78" s="24">
        <v>8348.41</v>
      </c>
      <c r="H78" s="24">
        <v>5.21</v>
      </c>
      <c r="I78" s="31"/>
      <c r="J78" s="31"/>
      <c r="K78" s="35"/>
    </row>
    <row r="79" spans="1:11" x14ac:dyDescent="0.25">
      <c r="C79" s="58" t="s">
        <v>39</v>
      </c>
      <c r="D79" s="54"/>
      <c r="E79" s="6"/>
      <c r="F79" s="19"/>
      <c r="G79" s="25">
        <v>8348.41</v>
      </c>
      <c r="H79" s="25">
        <v>5.21</v>
      </c>
      <c r="I79" s="31"/>
      <c r="J79" s="31"/>
      <c r="K79" s="35"/>
    </row>
    <row r="80" spans="1:11" x14ac:dyDescent="0.25">
      <c r="C80" s="57"/>
      <c r="D80" s="54"/>
      <c r="E80" s="6"/>
      <c r="F80" s="19"/>
      <c r="G80" s="24"/>
      <c r="H80" s="24"/>
      <c r="I80" s="31"/>
      <c r="J80" s="31"/>
      <c r="K80" s="35"/>
    </row>
    <row r="81" spans="1:54" x14ac:dyDescent="0.25">
      <c r="A81" s="10"/>
      <c r="B81" s="28"/>
      <c r="C81" s="58" t="s">
        <v>24</v>
      </c>
      <c r="D81" s="54"/>
      <c r="E81" s="6"/>
      <c r="F81" s="19"/>
      <c r="G81" s="24"/>
      <c r="H81" s="24"/>
      <c r="I81" s="31"/>
      <c r="J81" s="31"/>
      <c r="K81" s="35"/>
    </row>
    <row r="82" spans="1:54" s="2" customFormat="1" ht="13.5" x14ac:dyDescent="0.25">
      <c r="A82" s="28"/>
      <c r="B82" s="28"/>
      <c r="C82" s="57" t="s">
        <v>4772</v>
      </c>
      <c r="D82" s="54"/>
      <c r="E82" s="6"/>
      <c r="F82" s="19"/>
      <c r="G82" s="24" t="s">
        <v>2</v>
      </c>
      <c r="H82" s="24" t="s">
        <v>2</v>
      </c>
      <c r="I82" s="31"/>
      <c r="J82" s="31"/>
      <c r="K82" s="35"/>
      <c r="L82" s="3"/>
      <c r="AI82" s="3"/>
      <c r="AV82" s="3"/>
      <c r="AX82" s="3"/>
      <c r="BB82" s="3"/>
    </row>
    <row r="83" spans="1:54" x14ac:dyDescent="0.25">
      <c r="B83" s="8"/>
      <c r="C83" s="57" t="s">
        <v>40</v>
      </c>
      <c r="D83" s="54"/>
      <c r="E83" s="6"/>
      <c r="F83" s="19"/>
      <c r="G83" s="24">
        <v>2417.81</v>
      </c>
      <c r="H83" s="24">
        <v>1.52</v>
      </c>
      <c r="I83" s="31"/>
      <c r="J83" s="31"/>
      <c r="K83" s="35"/>
    </row>
    <row r="84" spans="1:54" x14ac:dyDescent="0.25">
      <c r="C84" s="58" t="s">
        <v>39</v>
      </c>
      <c r="D84" s="54"/>
      <c r="E84" s="6"/>
      <c r="F84" s="19"/>
      <c r="G84" s="25">
        <v>2417.81</v>
      </c>
      <c r="H84" s="25">
        <v>1.52</v>
      </c>
      <c r="I84" s="31"/>
      <c r="J84" s="31"/>
      <c r="K84" s="35"/>
    </row>
    <row r="85" spans="1:54" x14ac:dyDescent="0.25">
      <c r="C85" s="57"/>
      <c r="D85" s="54"/>
      <c r="E85" s="6"/>
      <c r="F85" s="19"/>
      <c r="G85" s="24"/>
      <c r="H85" s="24"/>
      <c r="I85" s="31"/>
      <c r="J85" s="31"/>
      <c r="K85" s="35"/>
    </row>
    <row r="86" spans="1:54" x14ac:dyDescent="0.25">
      <c r="C86" s="60" t="s">
        <v>41</v>
      </c>
      <c r="D86" s="55"/>
      <c r="E86" s="5"/>
      <c r="F86" s="20"/>
      <c r="G86" s="26">
        <v>160382.64000000001</v>
      </c>
      <c r="H86" s="26">
        <v>99.999999999999986</v>
      </c>
      <c r="I86" s="32"/>
      <c r="J86" s="32"/>
      <c r="K86" s="36"/>
    </row>
    <row r="89" spans="1:54" x14ac:dyDescent="0.25">
      <c r="C89" s="1" t="s">
        <v>42</v>
      </c>
    </row>
    <row r="90" spans="1:54" x14ac:dyDescent="0.25">
      <c r="C90" s="37" t="s">
        <v>43</v>
      </c>
      <c r="D90" s="37"/>
      <c r="E90" s="37"/>
      <c r="F90" s="37"/>
      <c r="G90" s="37"/>
      <c r="H90" s="37"/>
      <c r="I90" s="37"/>
      <c r="J90" s="37"/>
      <c r="K90" s="37"/>
    </row>
    <row r="91" spans="1:54" x14ac:dyDescent="0.25">
      <c r="C91" s="2" t="s">
        <v>44</v>
      </c>
    </row>
    <row r="92" spans="1:54" x14ac:dyDescent="0.25">
      <c r="C92" s="2" t="s">
        <v>45</v>
      </c>
    </row>
    <row r="93" spans="1:54" x14ac:dyDescent="0.25">
      <c r="C93" s="2" t="s">
        <v>46</v>
      </c>
    </row>
    <row r="94" spans="1:54" x14ac:dyDescent="0.25">
      <c r="C94" s="2" t="s">
        <v>47</v>
      </c>
    </row>
    <row r="96" spans="1:54" x14ac:dyDescent="0.25">
      <c r="C96" s="85" t="s">
        <v>4843</v>
      </c>
      <c r="E96" s="85" t="s">
        <v>4844</v>
      </c>
      <c r="F96" s="86"/>
    </row>
    <row r="97" spans="5:5" x14ac:dyDescent="0.25">
      <c r="E97" s="2" t="s">
        <v>4850</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11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2812</v>
      </c>
      <c r="J2" s="38" t="s">
        <v>4586</v>
      </c>
    </row>
    <row r="3" spans="1:54" ht="16.5" x14ac:dyDescent="0.3">
      <c r="C3" s="1" t="s">
        <v>26</v>
      </c>
      <c r="D3" s="21" t="s">
        <v>2813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1096300</v>
      </c>
      <c r="G10" s="24">
        <v>10246.02</v>
      </c>
      <c r="H10" s="24">
        <v>6.53</v>
      </c>
      <c r="I10" s="31"/>
      <c r="J10" s="31"/>
      <c r="K10" s="35"/>
    </row>
    <row r="11" spans="1:54" x14ac:dyDescent="0.25">
      <c r="B11" s="8" t="s">
        <v>104</v>
      </c>
      <c r="C11" s="57" t="s">
        <v>105</v>
      </c>
      <c r="D11" s="54" t="s">
        <v>106</v>
      </c>
      <c r="E11" s="6" t="s">
        <v>64</v>
      </c>
      <c r="F11" s="19">
        <v>528600</v>
      </c>
      <c r="G11" s="24">
        <v>8993.6</v>
      </c>
      <c r="H11" s="24">
        <v>5.73</v>
      </c>
      <c r="I11" s="31"/>
      <c r="J11" s="31"/>
      <c r="K11" s="35"/>
    </row>
    <row r="12" spans="1:54" x14ac:dyDescent="0.25">
      <c r="B12" s="8" t="s">
        <v>54</v>
      </c>
      <c r="C12" s="57" t="s">
        <v>55</v>
      </c>
      <c r="D12" s="54" t="s">
        <v>56</v>
      </c>
      <c r="E12" s="6" t="s">
        <v>53</v>
      </c>
      <c r="F12" s="19">
        <v>631000</v>
      </c>
      <c r="G12" s="24">
        <v>8427.01</v>
      </c>
      <c r="H12" s="24">
        <v>5.37</v>
      </c>
      <c r="I12" s="31"/>
      <c r="J12" s="31"/>
      <c r="K12" s="35"/>
    </row>
    <row r="13" spans="1:54" x14ac:dyDescent="0.25">
      <c r="B13" s="8" t="s">
        <v>65</v>
      </c>
      <c r="C13" s="57" t="s">
        <v>66</v>
      </c>
      <c r="D13" s="54" t="s">
        <v>67</v>
      </c>
      <c r="E13" s="6" t="s">
        <v>64</v>
      </c>
      <c r="F13" s="19">
        <v>729000</v>
      </c>
      <c r="G13" s="24">
        <v>7198.51</v>
      </c>
      <c r="H13" s="24">
        <v>4.59</v>
      </c>
      <c r="I13" s="31"/>
      <c r="J13" s="31"/>
      <c r="K13" s="35"/>
    </row>
    <row r="14" spans="1:54" x14ac:dyDescent="0.25">
      <c r="B14" s="8" t="s">
        <v>94</v>
      </c>
      <c r="C14" s="57" t="s">
        <v>95</v>
      </c>
      <c r="D14" s="54" t="s">
        <v>96</v>
      </c>
      <c r="E14" s="6" t="s">
        <v>83</v>
      </c>
      <c r="F14" s="19">
        <v>70300</v>
      </c>
      <c r="G14" s="24">
        <v>6881.7</v>
      </c>
      <c r="H14" s="24">
        <v>4.3899999999999997</v>
      </c>
      <c r="I14" s="31"/>
      <c r="J14" s="31"/>
      <c r="K14" s="35"/>
    </row>
    <row r="15" spans="1:54" x14ac:dyDescent="0.25">
      <c r="B15" s="8" t="s">
        <v>57</v>
      </c>
      <c r="C15" s="57" t="s">
        <v>58</v>
      </c>
      <c r="D15" s="54" t="s">
        <v>59</v>
      </c>
      <c r="E15" s="6" t="s">
        <v>60</v>
      </c>
      <c r="F15" s="19">
        <v>221000</v>
      </c>
      <c r="G15" s="24">
        <v>6236.51</v>
      </c>
      <c r="H15" s="24">
        <v>3.97</v>
      </c>
      <c r="I15" s="31"/>
      <c r="J15" s="31"/>
      <c r="K15" s="35"/>
    </row>
    <row r="16" spans="1:54" x14ac:dyDescent="0.25">
      <c r="B16" s="8" t="s">
        <v>76</v>
      </c>
      <c r="C16" s="57" t="s">
        <v>77</v>
      </c>
      <c r="D16" s="54" t="s">
        <v>78</v>
      </c>
      <c r="E16" s="6" t="s">
        <v>79</v>
      </c>
      <c r="F16" s="19">
        <v>140940</v>
      </c>
      <c r="G16" s="24">
        <v>6233.78</v>
      </c>
      <c r="H16" s="24">
        <v>3.97</v>
      </c>
      <c r="I16" s="31"/>
      <c r="J16" s="31"/>
      <c r="K16" s="35"/>
    </row>
    <row r="17" spans="2:11" x14ac:dyDescent="0.25">
      <c r="B17" s="8" t="s">
        <v>72</v>
      </c>
      <c r="C17" s="57" t="s">
        <v>73</v>
      </c>
      <c r="D17" s="54" t="s">
        <v>74</v>
      </c>
      <c r="E17" s="6" t="s">
        <v>75</v>
      </c>
      <c r="F17" s="19">
        <v>72300</v>
      </c>
      <c r="G17" s="24">
        <v>5997.1</v>
      </c>
      <c r="H17" s="24">
        <v>3.82</v>
      </c>
      <c r="I17" s="31"/>
      <c r="J17" s="31"/>
      <c r="K17" s="35"/>
    </row>
    <row r="18" spans="2:11" x14ac:dyDescent="0.25">
      <c r="B18" s="8" t="s">
        <v>68</v>
      </c>
      <c r="C18" s="57" t="s">
        <v>69</v>
      </c>
      <c r="D18" s="54" t="s">
        <v>70</v>
      </c>
      <c r="E18" s="6" t="s">
        <v>71</v>
      </c>
      <c r="F18" s="19">
        <v>214000</v>
      </c>
      <c r="G18" s="24">
        <v>5297.68</v>
      </c>
      <c r="H18" s="24">
        <v>3.38</v>
      </c>
      <c r="I18" s="31"/>
      <c r="J18" s="31"/>
      <c r="K18" s="35"/>
    </row>
    <row r="19" spans="2:11" x14ac:dyDescent="0.25">
      <c r="B19" s="8" t="s">
        <v>207</v>
      </c>
      <c r="C19" s="57" t="s">
        <v>208</v>
      </c>
      <c r="D19" s="54" t="s">
        <v>209</v>
      </c>
      <c r="E19" s="6" t="s">
        <v>129</v>
      </c>
      <c r="F19" s="19">
        <v>19700</v>
      </c>
      <c r="G19" s="24">
        <v>4613.57</v>
      </c>
      <c r="H19" s="24">
        <v>2.94</v>
      </c>
      <c r="I19" s="31"/>
      <c r="J19" s="31"/>
      <c r="K19" s="35"/>
    </row>
    <row r="20" spans="2:11" x14ac:dyDescent="0.25">
      <c r="B20" s="8" t="s">
        <v>84</v>
      </c>
      <c r="C20" s="57" t="s">
        <v>85</v>
      </c>
      <c r="D20" s="54" t="s">
        <v>86</v>
      </c>
      <c r="E20" s="6" t="s">
        <v>64</v>
      </c>
      <c r="F20" s="19">
        <v>802820</v>
      </c>
      <c r="G20" s="24">
        <v>4598.95</v>
      </c>
      <c r="H20" s="24">
        <v>2.93</v>
      </c>
      <c r="I20" s="31"/>
      <c r="J20" s="31"/>
      <c r="K20" s="35"/>
    </row>
    <row r="21" spans="2:11" x14ac:dyDescent="0.25">
      <c r="B21" s="8" t="s">
        <v>173</v>
      </c>
      <c r="C21" s="57" t="s">
        <v>174</v>
      </c>
      <c r="D21" s="54" t="s">
        <v>175</v>
      </c>
      <c r="E21" s="6" t="s">
        <v>125</v>
      </c>
      <c r="F21" s="19">
        <v>148000</v>
      </c>
      <c r="G21" s="24">
        <v>4584.37</v>
      </c>
      <c r="H21" s="24">
        <v>2.92</v>
      </c>
      <c r="I21" s="31"/>
      <c r="J21" s="31"/>
      <c r="K21" s="35"/>
    </row>
    <row r="22" spans="2:11" x14ac:dyDescent="0.25">
      <c r="B22" s="8" t="s">
        <v>101</v>
      </c>
      <c r="C22" s="57" t="s">
        <v>102</v>
      </c>
      <c r="D22" s="54" t="s">
        <v>103</v>
      </c>
      <c r="E22" s="6" t="s">
        <v>60</v>
      </c>
      <c r="F22" s="19">
        <v>397800</v>
      </c>
      <c r="G22" s="24">
        <v>4542.88</v>
      </c>
      <c r="H22" s="24">
        <v>2.89</v>
      </c>
      <c r="I22" s="31"/>
      <c r="J22" s="31"/>
      <c r="K22" s="35"/>
    </row>
    <row r="23" spans="2:11" x14ac:dyDescent="0.25">
      <c r="B23" s="8" t="s">
        <v>200</v>
      </c>
      <c r="C23" s="57" t="s">
        <v>201</v>
      </c>
      <c r="D23" s="54" t="s">
        <v>202</v>
      </c>
      <c r="E23" s="6" t="s">
        <v>148</v>
      </c>
      <c r="F23" s="19">
        <v>1091111</v>
      </c>
      <c r="G23" s="24">
        <v>4282.6099999999997</v>
      </c>
      <c r="H23" s="24">
        <v>2.73</v>
      </c>
      <c r="I23" s="31"/>
      <c r="J23" s="31"/>
      <c r="K23" s="35"/>
    </row>
    <row r="24" spans="2:11" x14ac:dyDescent="0.25">
      <c r="B24" s="8" t="s">
        <v>483</v>
      </c>
      <c r="C24" s="57" t="s">
        <v>484</v>
      </c>
      <c r="D24" s="54" t="s">
        <v>485</v>
      </c>
      <c r="E24" s="6" t="s">
        <v>100</v>
      </c>
      <c r="F24" s="19">
        <v>185615</v>
      </c>
      <c r="G24" s="24">
        <v>4232.8599999999997</v>
      </c>
      <c r="H24" s="24">
        <v>2.7</v>
      </c>
      <c r="I24" s="31"/>
      <c r="J24" s="31"/>
      <c r="K24" s="35"/>
    </row>
    <row r="25" spans="2:11" x14ac:dyDescent="0.25">
      <c r="B25" s="8" t="s">
        <v>126</v>
      </c>
      <c r="C25" s="57" t="s">
        <v>127</v>
      </c>
      <c r="D25" s="54" t="s">
        <v>128</v>
      </c>
      <c r="E25" s="6" t="s">
        <v>129</v>
      </c>
      <c r="F25" s="19">
        <v>118000</v>
      </c>
      <c r="G25" s="24">
        <v>4228.6499999999996</v>
      </c>
      <c r="H25" s="24">
        <v>2.69</v>
      </c>
      <c r="I25" s="31"/>
      <c r="J25" s="31"/>
      <c r="K25" s="35"/>
    </row>
    <row r="26" spans="2:11" x14ac:dyDescent="0.25">
      <c r="B26" s="8" t="s">
        <v>138</v>
      </c>
      <c r="C26" s="57" t="s">
        <v>139</v>
      </c>
      <c r="D26" s="54" t="s">
        <v>140</v>
      </c>
      <c r="E26" s="6" t="s">
        <v>100</v>
      </c>
      <c r="F26" s="19">
        <v>121000</v>
      </c>
      <c r="G26" s="24">
        <v>4142.5</v>
      </c>
      <c r="H26" s="24">
        <v>2.64</v>
      </c>
      <c r="I26" s="31"/>
      <c r="J26" s="31"/>
      <c r="K26" s="35"/>
    </row>
    <row r="27" spans="2:11" x14ac:dyDescent="0.25">
      <c r="B27" s="8" t="s">
        <v>130</v>
      </c>
      <c r="C27" s="57" t="s">
        <v>131</v>
      </c>
      <c r="D27" s="54" t="s">
        <v>132</v>
      </c>
      <c r="E27" s="6" t="s">
        <v>133</v>
      </c>
      <c r="F27" s="19">
        <v>170000</v>
      </c>
      <c r="G27" s="24">
        <v>3902.61</v>
      </c>
      <c r="H27" s="24">
        <v>2.4900000000000002</v>
      </c>
      <c r="I27" s="31"/>
      <c r="J27" s="31"/>
      <c r="K27" s="35"/>
    </row>
    <row r="28" spans="2:11" x14ac:dyDescent="0.25">
      <c r="B28" s="8" t="s">
        <v>134</v>
      </c>
      <c r="C28" s="57" t="s">
        <v>135</v>
      </c>
      <c r="D28" s="54" t="s">
        <v>136</v>
      </c>
      <c r="E28" s="6" t="s">
        <v>137</v>
      </c>
      <c r="F28" s="19">
        <v>845000</v>
      </c>
      <c r="G28" s="24">
        <v>3557.03</v>
      </c>
      <c r="H28" s="24">
        <v>2.27</v>
      </c>
      <c r="I28" s="31"/>
      <c r="J28" s="31"/>
      <c r="K28" s="35"/>
    </row>
    <row r="29" spans="2:11" x14ac:dyDescent="0.25">
      <c r="B29" s="8" t="s">
        <v>141</v>
      </c>
      <c r="C29" s="57" t="s">
        <v>142</v>
      </c>
      <c r="D29" s="54" t="s">
        <v>143</v>
      </c>
      <c r="E29" s="6" t="s">
        <v>144</v>
      </c>
      <c r="F29" s="19">
        <v>89000</v>
      </c>
      <c r="G29" s="24">
        <v>3503.13</v>
      </c>
      <c r="H29" s="24">
        <v>2.23</v>
      </c>
      <c r="I29" s="31"/>
      <c r="J29" s="31"/>
      <c r="K29" s="35"/>
    </row>
    <row r="30" spans="2:11" x14ac:dyDescent="0.25">
      <c r="B30" s="8" t="s">
        <v>122</v>
      </c>
      <c r="C30" s="57" t="s">
        <v>123</v>
      </c>
      <c r="D30" s="54" t="s">
        <v>124</v>
      </c>
      <c r="E30" s="6" t="s">
        <v>125</v>
      </c>
      <c r="F30" s="19">
        <v>647659</v>
      </c>
      <c r="G30" s="24">
        <v>3340.95</v>
      </c>
      <c r="H30" s="24">
        <v>2.13</v>
      </c>
      <c r="I30" s="31"/>
      <c r="J30" s="31"/>
      <c r="K30" s="35"/>
    </row>
    <row r="31" spans="2:11" x14ac:dyDescent="0.25">
      <c r="B31" s="8" t="s">
        <v>763</v>
      </c>
      <c r="C31" s="57" t="s">
        <v>764</v>
      </c>
      <c r="D31" s="54" t="s">
        <v>765</v>
      </c>
      <c r="E31" s="6" t="s">
        <v>148</v>
      </c>
      <c r="F31" s="19">
        <v>764508</v>
      </c>
      <c r="G31" s="24">
        <v>3280.5</v>
      </c>
      <c r="H31" s="24">
        <v>2.09</v>
      </c>
      <c r="I31" s="31"/>
      <c r="J31" s="31"/>
      <c r="K31" s="35"/>
    </row>
    <row r="32" spans="2:11" x14ac:dyDescent="0.25">
      <c r="B32" s="8" t="s">
        <v>87</v>
      </c>
      <c r="C32" s="57" t="s">
        <v>88</v>
      </c>
      <c r="D32" s="54" t="s">
        <v>89</v>
      </c>
      <c r="E32" s="6" t="s">
        <v>83</v>
      </c>
      <c r="F32" s="19">
        <v>229751</v>
      </c>
      <c r="G32" s="24">
        <v>3045.69</v>
      </c>
      <c r="H32" s="24">
        <v>1.94</v>
      </c>
      <c r="I32" s="31"/>
      <c r="J32" s="31"/>
      <c r="K32" s="35"/>
    </row>
    <row r="33" spans="2:11" x14ac:dyDescent="0.25">
      <c r="B33" s="8" t="s">
        <v>884</v>
      </c>
      <c r="C33" s="57" t="s">
        <v>885</v>
      </c>
      <c r="D33" s="54" t="s">
        <v>886</v>
      </c>
      <c r="E33" s="6" t="s">
        <v>100</v>
      </c>
      <c r="F33" s="19">
        <v>210000</v>
      </c>
      <c r="G33" s="24">
        <v>2515.59</v>
      </c>
      <c r="H33" s="24">
        <v>1.6</v>
      </c>
      <c r="I33" s="31"/>
      <c r="J33" s="31"/>
      <c r="K33" s="35"/>
    </row>
    <row r="34" spans="2:11" x14ac:dyDescent="0.25">
      <c r="B34" s="8" t="s">
        <v>246</v>
      </c>
      <c r="C34" s="57" t="s">
        <v>247</v>
      </c>
      <c r="D34" s="54" t="s">
        <v>248</v>
      </c>
      <c r="E34" s="6" t="s">
        <v>125</v>
      </c>
      <c r="F34" s="19">
        <v>19636</v>
      </c>
      <c r="G34" s="24">
        <v>2388.2199999999998</v>
      </c>
      <c r="H34" s="24">
        <v>1.52</v>
      </c>
      <c r="I34" s="31"/>
      <c r="J34" s="31"/>
      <c r="K34" s="35"/>
    </row>
    <row r="35" spans="2:11" x14ac:dyDescent="0.25">
      <c r="B35" s="8" t="s">
        <v>449</v>
      </c>
      <c r="C35" s="57" t="s">
        <v>450</v>
      </c>
      <c r="D35" s="54" t="s">
        <v>451</v>
      </c>
      <c r="E35" s="6" t="s">
        <v>281</v>
      </c>
      <c r="F35" s="19">
        <v>175000</v>
      </c>
      <c r="G35" s="24">
        <v>2352.79</v>
      </c>
      <c r="H35" s="24">
        <v>1.5</v>
      </c>
      <c r="I35" s="31"/>
      <c r="J35" s="31"/>
      <c r="K35" s="35"/>
    </row>
    <row r="36" spans="2:11" x14ac:dyDescent="0.25">
      <c r="B36" s="8" t="s">
        <v>149</v>
      </c>
      <c r="C36" s="57" t="s">
        <v>150</v>
      </c>
      <c r="D36" s="54" t="s">
        <v>151</v>
      </c>
      <c r="E36" s="6" t="s">
        <v>152</v>
      </c>
      <c r="F36" s="19">
        <v>1522008</v>
      </c>
      <c r="G36" s="24">
        <v>2261.6999999999998</v>
      </c>
      <c r="H36" s="24">
        <v>1.44</v>
      </c>
      <c r="I36" s="31"/>
      <c r="J36" s="31"/>
      <c r="K36" s="35"/>
    </row>
    <row r="37" spans="2:11" x14ac:dyDescent="0.25">
      <c r="B37" s="8" t="s">
        <v>421</v>
      </c>
      <c r="C37" s="57" t="s">
        <v>422</v>
      </c>
      <c r="D37" s="54" t="s">
        <v>423</v>
      </c>
      <c r="E37" s="6" t="s">
        <v>162</v>
      </c>
      <c r="F37" s="19">
        <v>415000</v>
      </c>
      <c r="G37" s="24">
        <v>2035.78</v>
      </c>
      <c r="H37" s="24">
        <v>1.3</v>
      </c>
      <c r="I37" s="31"/>
      <c r="J37" s="31"/>
      <c r="K37" s="35"/>
    </row>
    <row r="38" spans="2:11" x14ac:dyDescent="0.25">
      <c r="B38" s="8" t="s">
        <v>107</v>
      </c>
      <c r="C38" s="57" t="s">
        <v>108</v>
      </c>
      <c r="D38" s="54" t="s">
        <v>109</v>
      </c>
      <c r="E38" s="6" t="s">
        <v>110</v>
      </c>
      <c r="F38" s="19">
        <v>5380</v>
      </c>
      <c r="G38" s="24">
        <v>2025.42</v>
      </c>
      <c r="H38" s="24">
        <v>1.29</v>
      </c>
      <c r="I38" s="31"/>
      <c r="J38" s="31"/>
      <c r="K38" s="35"/>
    </row>
    <row r="39" spans="2:11" x14ac:dyDescent="0.25">
      <c r="B39" s="8" t="s">
        <v>219</v>
      </c>
      <c r="C39" s="57" t="s">
        <v>220</v>
      </c>
      <c r="D39" s="54" t="s">
        <v>221</v>
      </c>
      <c r="E39" s="6" t="s">
        <v>100</v>
      </c>
      <c r="F39" s="19">
        <v>63100</v>
      </c>
      <c r="G39" s="24">
        <v>2019.48</v>
      </c>
      <c r="H39" s="24">
        <v>1.29</v>
      </c>
      <c r="I39" s="31"/>
      <c r="J39" s="31"/>
      <c r="K39" s="35"/>
    </row>
    <row r="40" spans="2:11" x14ac:dyDescent="0.25">
      <c r="B40" s="8" t="s">
        <v>156</v>
      </c>
      <c r="C40" s="57" t="s">
        <v>157</v>
      </c>
      <c r="D40" s="54" t="s">
        <v>158</v>
      </c>
      <c r="E40" s="6" t="s">
        <v>129</v>
      </c>
      <c r="F40" s="19">
        <v>190000</v>
      </c>
      <c r="G40" s="24">
        <v>1928.41</v>
      </c>
      <c r="H40" s="24">
        <v>1.23</v>
      </c>
      <c r="I40" s="31"/>
      <c r="J40" s="31"/>
      <c r="K40" s="35"/>
    </row>
    <row r="41" spans="2:11" x14ac:dyDescent="0.25">
      <c r="B41" s="8" t="s">
        <v>787</v>
      </c>
      <c r="C41" s="57" t="s">
        <v>788</v>
      </c>
      <c r="D41" s="54" t="s">
        <v>789</v>
      </c>
      <c r="E41" s="6" t="s">
        <v>114</v>
      </c>
      <c r="F41" s="19">
        <v>681400</v>
      </c>
      <c r="G41" s="24">
        <v>1924.96</v>
      </c>
      <c r="H41" s="24">
        <v>1.23</v>
      </c>
      <c r="I41" s="31"/>
      <c r="J41" s="31"/>
      <c r="K41" s="35"/>
    </row>
    <row r="42" spans="2:11" x14ac:dyDescent="0.25">
      <c r="B42" s="8" t="s">
        <v>406</v>
      </c>
      <c r="C42" s="57" t="s">
        <v>407</v>
      </c>
      <c r="D42" s="54" t="s">
        <v>408</v>
      </c>
      <c r="E42" s="6" t="s">
        <v>162</v>
      </c>
      <c r="F42" s="19">
        <v>112000</v>
      </c>
      <c r="G42" s="24">
        <v>1750.95</v>
      </c>
      <c r="H42" s="24">
        <v>1.1200000000000001</v>
      </c>
      <c r="I42" s="31"/>
      <c r="J42" s="31"/>
      <c r="K42" s="35"/>
    </row>
    <row r="43" spans="2:11" x14ac:dyDescent="0.25">
      <c r="B43" s="8" t="s">
        <v>507</v>
      </c>
      <c r="C43" s="57" t="s">
        <v>508</v>
      </c>
      <c r="D43" s="54" t="s">
        <v>509</v>
      </c>
      <c r="E43" s="6" t="s">
        <v>100</v>
      </c>
      <c r="F43" s="19">
        <v>43850</v>
      </c>
      <c r="G43" s="24">
        <v>1743.56</v>
      </c>
      <c r="H43" s="24">
        <v>1.1100000000000001</v>
      </c>
      <c r="I43" s="31"/>
      <c r="J43" s="31"/>
      <c r="K43" s="35"/>
    </row>
    <row r="44" spans="2:11" x14ac:dyDescent="0.25">
      <c r="B44" s="8" t="s">
        <v>2814</v>
      </c>
      <c r="C44" s="57" t="s">
        <v>2815</v>
      </c>
      <c r="D44" s="54" t="s">
        <v>2816</v>
      </c>
      <c r="E44" s="6" t="s">
        <v>805</v>
      </c>
      <c r="F44" s="19">
        <v>60000</v>
      </c>
      <c r="G44" s="24">
        <v>1495.89</v>
      </c>
      <c r="H44" s="24">
        <v>0.95</v>
      </c>
      <c r="I44" s="31"/>
      <c r="J44" s="31"/>
      <c r="K44" s="35"/>
    </row>
    <row r="45" spans="2:11" x14ac:dyDescent="0.25">
      <c r="B45" s="8" t="s">
        <v>778</v>
      </c>
      <c r="C45" s="57" t="s">
        <v>779</v>
      </c>
      <c r="D45" s="54" t="s">
        <v>780</v>
      </c>
      <c r="E45" s="6" t="s">
        <v>114</v>
      </c>
      <c r="F45" s="19">
        <v>19234</v>
      </c>
      <c r="G45" s="24">
        <v>1229.45</v>
      </c>
      <c r="H45" s="24">
        <v>0.78</v>
      </c>
      <c r="I45" s="31"/>
      <c r="J45" s="31"/>
      <c r="K45" s="35"/>
    </row>
    <row r="46" spans="2:11" x14ac:dyDescent="0.25">
      <c r="B46" s="8" t="s">
        <v>262</v>
      </c>
      <c r="C46" s="57" t="s">
        <v>263</v>
      </c>
      <c r="D46" s="54" t="s">
        <v>264</v>
      </c>
      <c r="E46" s="6" t="s">
        <v>75</v>
      </c>
      <c r="F46" s="19">
        <v>311767</v>
      </c>
      <c r="G46" s="24">
        <v>1094.46</v>
      </c>
      <c r="H46" s="24">
        <v>0.7</v>
      </c>
      <c r="I46" s="31"/>
      <c r="J46" s="31"/>
      <c r="K46" s="35"/>
    </row>
    <row r="47" spans="2:11" x14ac:dyDescent="0.25">
      <c r="C47" s="58" t="s">
        <v>39</v>
      </c>
      <c r="D47" s="54"/>
      <c r="E47" s="6"/>
      <c r="F47" s="19"/>
      <c r="G47" s="25">
        <v>148134.87</v>
      </c>
      <c r="H47" s="25">
        <v>94.4</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2817</v>
      </c>
      <c r="C55" s="57" t="s">
        <v>391</v>
      </c>
      <c r="D55" s="54" t="s">
        <v>2818</v>
      </c>
      <c r="E55" s="6" t="s">
        <v>1482</v>
      </c>
      <c r="F55" s="19">
        <v>100</v>
      </c>
      <c r="G55" s="24">
        <v>983.33</v>
      </c>
      <c r="H55" s="24">
        <v>0.63</v>
      </c>
      <c r="I55" s="31">
        <v>7.34</v>
      </c>
      <c r="J55" s="31"/>
      <c r="K55" s="35"/>
    </row>
    <row r="56" spans="1:11" x14ac:dyDescent="0.25">
      <c r="C56" s="58" t="s">
        <v>39</v>
      </c>
      <c r="D56" s="54"/>
      <c r="E56" s="6"/>
      <c r="F56" s="19"/>
      <c r="G56" s="25">
        <v>983.33</v>
      </c>
      <c r="H56" s="25">
        <v>0.63</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2819</v>
      </c>
      <c r="C63" s="57" t="s">
        <v>2820</v>
      </c>
      <c r="D63" s="54" t="s">
        <v>2821</v>
      </c>
      <c r="E63" s="6" t="s">
        <v>640</v>
      </c>
      <c r="F63" s="19">
        <v>1500000</v>
      </c>
      <c r="G63" s="24">
        <v>1439.78</v>
      </c>
      <c r="H63" s="24">
        <v>0.92</v>
      </c>
      <c r="I63" s="31">
        <v>7.1481848000000001</v>
      </c>
      <c r="J63" s="31"/>
      <c r="K63" s="35"/>
    </row>
    <row r="64" spans="1:11" x14ac:dyDescent="0.25">
      <c r="C64" s="58" t="s">
        <v>39</v>
      </c>
      <c r="D64" s="54"/>
      <c r="E64" s="6"/>
      <c r="F64" s="19"/>
      <c r="G64" s="25">
        <v>1439.78</v>
      </c>
      <c r="H64" s="25">
        <v>0.92</v>
      </c>
      <c r="I64" s="31"/>
      <c r="J64" s="31"/>
      <c r="K64" s="35"/>
    </row>
    <row r="65" spans="1:11" x14ac:dyDescent="0.25">
      <c r="C65" s="57"/>
      <c r="D65" s="54"/>
      <c r="E65" s="6"/>
      <c r="F65" s="19"/>
      <c r="G65" s="24"/>
      <c r="H65" s="24"/>
      <c r="I65" s="31"/>
      <c r="J65" s="31"/>
      <c r="K65" s="35"/>
    </row>
    <row r="66" spans="1:11" x14ac:dyDescent="0.25">
      <c r="C66" s="59" t="s">
        <v>10</v>
      </c>
      <c r="D66" s="54"/>
      <c r="E66" s="6"/>
      <c r="F66" s="19"/>
      <c r="G66" s="24"/>
      <c r="H66" s="24"/>
      <c r="I66" s="31"/>
      <c r="J66" s="31"/>
      <c r="K66" s="35"/>
    </row>
    <row r="67" spans="1:11" x14ac:dyDescent="0.25">
      <c r="B67" s="8" t="s">
        <v>2822</v>
      </c>
      <c r="C67" s="57" t="s">
        <v>2823</v>
      </c>
      <c r="D67" s="54" t="s">
        <v>2824</v>
      </c>
      <c r="E67" s="6" t="s">
        <v>640</v>
      </c>
      <c r="F67" s="19">
        <v>1000000</v>
      </c>
      <c r="G67" s="24">
        <v>1020.4</v>
      </c>
      <c r="H67" s="24">
        <v>0.65</v>
      </c>
      <c r="I67" s="31">
        <v>7.3422836</v>
      </c>
      <c r="J67" s="31"/>
      <c r="K67" s="35"/>
    </row>
    <row r="68" spans="1:11" x14ac:dyDescent="0.25">
      <c r="C68" s="58" t="s">
        <v>39</v>
      </c>
      <c r="D68" s="54"/>
      <c r="E68" s="6"/>
      <c r="F68" s="19"/>
      <c r="G68" s="25">
        <v>1020.4</v>
      </c>
      <c r="H68" s="25">
        <v>0.65</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A71" s="28"/>
      <c r="B71" s="28"/>
      <c r="C71" s="58" t="s">
        <v>13</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14</v>
      </c>
      <c r="D73" s="54"/>
      <c r="E73" s="6"/>
      <c r="F73" s="19"/>
      <c r="G73" s="24"/>
      <c r="H73" s="24"/>
      <c r="I73" s="31"/>
      <c r="J73" s="31"/>
      <c r="K73" s="35"/>
    </row>
    <row r="74" spans="1:11" x14ac:dyDescent="0.25">
      <c r="B74" s="8" t="s">
        <v>1389</v>
      </c>
      <c r="C74" s="57" t="s">
        <v>1186</v>
      </c>
      <c r="D74" s="54" t="s">
        <v>1390</v>
      </c>
      <c r="E74" s="6" t="s">
        <v>700</v>
      </c>
      <c r="F74" s="19">
        <v>200</v>
      </c>
      <c r="G74" s="24">
        <v>970.37</v>
      </c>
      <c r="H74" s="24">
        <v>0.62</v>
      </c>
      <c r="I74" s="31">
        <v>7.1451000000000002</v>
      </c>
      <c r="J74" s="31"/>
      <c r="K74" s="35" t="s">
        <v>567</v>
      </c>
    </row>
    <row r="75" spans="1:11" x14ac:dyDescent="0.25">
      <c r="B75" s="8" t="s">
        <v>2825</v>
      </c>
      <c r="C75" s="57" t="s">
        <v>62</v>
      </c>
      <c r="D75" s="54" t="s">
        <v>2826</v>
      </c>
      <c r="E75" s="6" t="s">
        <v>1129</v>
      </c>
      <c r="F75" s="19">
        <v>200</v>
      </c>
      <c r="G75" s="24">
        <v>968.92</v>
      </c>
      <c r="H75" s="24">
        <v>0.62</v>
      </c>
      <c r="I75" s="31">
        <v>7.1398999999999999</v>
      </c>
      <c r="J75" s="31"/>
      <c r="K75" s="35" t="s">
        <v>567</v>
      </c>
    </row>
    <row r="76" spans="1:11" x14ac:dyDescent="0.25">
      <c r="B76" s="8" t="s">
        <v>1716</v>
      </c>
      <c r="C76" s="57" t="s">
        <v>105</v>
      </c>
      <c r="D76" s="54" t="s">
        <v>1717</v>
      </c>
      <c r="E76" s="6" t="s">
        <v>1121</v>
      </c>
      <c r="F76" s="19">
        <v>200</v>
      </c>
      <c r="G76" s="24">
        <v>968.17</v>
      </c>
      <c r="H76" s="24">
        <v>0.62</v>
      </c>
      <c r="I76" s="31">
        <v>7.23</v>
      </c>
      <c r="J76" s="31"/>
      <c r="K76" s="35" t="s">
        <v>567</v>
      </c>
    </row>
    <row r="77" spans="1:11" x14ac:dyDescent="0.25">
      <c r="B77" s="8" t="s">
        <v>2797</v>
      </c>
      <c r="C77" s="57" t="s">
        <v>66</v>
      </c>
      <c r="D77" s="54" t="s">
        <v>2798</v>
      </c>
      <c r="E77" s="6" t="s">
        <v>700</v>
      </c>
      <c r="F77" s="19">
        <v>200</v>
      </c>
      <c r="G77" s="24">
        <v>948.65</v>
      </c>
      <c r="H77" s="24">
        <v>0.6</v>
      </c>
      <c r="I77" s="31">
        <v>7.29</v>
      </c>
      <c r="J77" s="31"/>
      <c r="K77" s="35" t="s">
        <v>567</v>
      </c>
    </row>
    <row r="78" spans="1:11" x14ac:dyDescent="0.25">
      <c r="C78" s="58" t="s">
        <v>39</v>
      </c>
      <c r="D78" s="54"/>
      <c r="E78" s="6"/>
      <c r="F78" s="19"/>
      <c r="G78" s="25">
        <v>3856.11</v>
      </c>
      <c r="H78" s="25">
        <v>2.46</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2517.0300000000002</v>
      </c>
      <c r="H96" s="24">
        <v>1.6</v>
      </c>
      <c r="I96" s="31"/>
      <c r="J96" s="31"/>
      <c r="K96" s="35"/>
    </row>
    <row r="97" spans="1:54" x14ac:dyDescent="0.25">
      <c r="C97" s="58" t="s">
        <v>39</v>
      </c>
      <c r="D97" s="54"/>
      <c r="E97" s="6"/>
      <c r="F97" s="19"/>
      <c r="G97" s="25">
        <v>2517.0300000000002</v>
      </c>
      <c r="H97" s="25">
        <v>1.6</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4772</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-1017.49</v>
      </c>
      <c r="H101" s="24">
        <v>-0.66</v>
      </c>
      <c r="I101" s="31"/>
      <c r="J101" s="31"/>
      <c r="K101" s="35"/>
    </row>
    <row r="102" spans="1:54" x14ac:dyDescent="0.25">
      <c r="C102" s="58" t="s">
        <v>39</v>
      </c>
      <c r="D102" s="54"/>
      <c r="E102" s="6"/>
      <c r="F102" s="19"/>
      <c r="G102" s="25">
        <v>-1017.49</v>
      </c>
      <c r="H102" s="25">
        <v>-0.66</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156934.03</v>
      </c>
      <c r="H104" s="26">
        <v>100</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4" spans="3:6" x14ac:dyDescent="0.25">
      <c r="C114" s="85" t="s">
        <v>4843</v>
      </c>
      <c r="E114" s="85" t="s">
        <v>4844</v>
      </c>
      <c r="F114" s="86"/>
    </row>
    <row r="115" spans="3:6" x14ac:dyDescent="0.25">
      <c r="E115" s="2" t="s">
        <v>4847</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12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2827</v>
      </c>
      <c r="J2" s="38" t="s">
        <v>4586</v>
      </c>
    </row>
    <row r="3" spans="1:54" ht="16.5" x14ac:dyDescent="0.3">
      <c r="C3" s="1" t="s">
        <v>26</v>
      </c>
      <c r="D3" s="21" t="s">
        <v>2828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555000</v>
      </c>
      <c r="G10" s="24">
        <v>5187.03</v>
      </c>
      <c r="H10" s="24">
        <v>4.9800000000000004</v>
      </c>
      <c r="I10" s="31"/>
      <c r="J10" s="31"/>
      <c r="K10" s="35"/>
    </row>
    <row r="11" spans="1:54" x14ac:dyDescent="0.25">
      <c r="B11" s="8" t="s">
        <v>104</v>
      </c>
      <c r="C11" s="57" t="s">
        <v>105</v>
      </c>
      <c r="D11" s="54" t="s">
        <v>106</v>
      </c>
      <c r="E11" s="6" t="s">
        <v>64</v>
      </c>
      <c r="F11" s="19">
        <v>292088</v>
      </c>
      <c r="G11" s="24">
        <v>4969.59</v>
      </c>
      <c r="H11" s="24">
        <v>4.7699999999999996</v>
      </c>
      <c r="I11" s="31"/>
      <c r="J11" s="31"/>
      <c r="K11" s="35"/>
    </row>
    <row r="12" spans="1:54" x14ac:dyDescent="0.25">
      <c r="B12" s="8" t="s">
        <v>54</v>
      </c>
      <c r="C12" s="57" t="s">
        <v>55</v>
      </c>
      <c r="D12" s="54" t="s">
        <v>56</v>
      </c>
      <c r="E12" s="6" t="s">
        <v>53</v>
      </c>
      <c r="F12" s="19">
        <v>347000</v>
      </c>
      <c r="G12" s="24">
        <v>4634.1899999999996</v>
      </c>
      <c r="H12" s="24">
        <v>4.45</v>
      </c>
      <c r="I12" s="31"/>
      <c r="J12" s="31"/>
      <c r="K12" s="35"/>
    </row>
    <row r="13" spans="1:54" x14ac:dyDescent="0.25">
      <c r="B13" s="8" t="s">
        <v>65</v>
      </c>
      <c r="C13" s="57" t="s">
        <v>66</v>
      </c>
      <c r="D13" s="54" t="s">
        <v>67</v>
      </c>
      <c r="E13" s="6" t="s">
        <v>64</v>
      </c>
      <c r="F13" s="19">
        <v>386300</v>
      </c>
      <c r="G13" s="24">
        <v>3814.52</v>
      </c>
      <c r="H13" s="24">
        <v>3.66</v>
      </c>
      <c r="I13" s="31"/>
      <c r="J13" s="31"/>
      <c r="K13" s="35"/>
    </row>
    <row r="14" spans="1:54" x14ac:dyDescent="0.25">
      <c r="B14" s="8" t="s">
        <v>76</v>
      </c>
      <c r="C14" s="57" t="s">
        <v>77</v>
      </c>
      <c r="D14" s="54" t="s">
        <v>78</v>
      </c>
      <c r="E14" s="6" t="s">
        <v>79</v>
      </c>
      <c r="F14" s="19">
        <v>75431</v>
      </c>
      <c r="G14" s="24">
        <v>3336.31</v>
      </c>
      <c r="H14" s="24">
        <v>3.21</v>
      </c>
      <c r="I14" s="31"/>
      <c r="J14" s="31"/>
      <c r="K14" s="35"/>
    </row>
    <row r="15" spans="1:54" x14ac:dyDescent="0.25">
      <c r="B15" s="8" t="s">
        <v>57</v>
      </c>
      <c r="C15" s="57" t="s">
        <v>58</v>
      </c>
      <c r="D15" s="54" t="s">
        <v>59</v>
      </c>
      <c r="E15" s="6" t="s">
        <v>60</v>
      </c>
      <c r="F15" s="19">
        <v>117000</v>
      </c>
      <c r="G15" s="24">
        <v>3301.68</v>
      </c>
      <c r="H15" s="24">
        <v>3.17</v>
      </c>
      <c r="I15" s="31"/>
      <c r="J15" s="31"/>
      <c r="K15" s="35"/>
    </row>
    <row r="16" spans="1:54" x14ac:dyDescent="0.25">
      <c r="B16" s="8" t="s">
        <v>200</v>
      </c>
      <c r="C16" s="57" t="s">
        <v>201</v>
      </c>
      <c r="D16" s="54" t="s">
        <v>202</v>
      </c>
      <c r="E16" s="6" t="s">
        <v>148</v>
      </c>
      <c r="F16" s="19">
        <v>800000</v>
      </c>
      <c r="G16" s="24">
        <v>3140</v>
      </c>
      <c r="H16" s="24">
        <v>3.02</v>
      </c>
      <c r="I16" s="31"/>
      <c r="J16" s="31"/>
      <c r="K16" s="35"/>
    </row>
    <row r="17" spans="2:11" x14ac:dyDescent="0.25">
      <c r="B17" s="8" t="s">
        <v>94</v>
      </c>
      <c r="C17" s="57" t="s">
        <v>95</v>
      </c>
      <c r="D17" s="54" t="s">
        <v>96</v>
      </c>
      <c r="E17" s="6" t="s">
        <v>83</v>
      </c>
      <c r="F17" s="19">
        <v>31500</v>
      </c>
      <c r="G17" s="24">
        <v>3083.55</v>
      </c>
      <c r="H17" s="24">
        <v>2.96</v>
      </c>
      <c r="I17" s="31"/>
      <c r="J17" s="31"/>
      <c r="K17" s="35"/>
    </row>
    <row r="18" spans="2:11" x14ac:dyDescent="0.25">
      <c r="B18" s="8" t="s">
        <v>72</v>
      </c>
      <c r="C18" s="57" t="s">
        <v>73</v>
      </c>
      <c r="D18" s="54" t="s">
        <v>74</v>
      </c>
      <c r="E18" s="6" t="s">
        <v>75</v>
      </c>
      <c r="F18" s="19">
        <v>33400</v>
      </c>
      <c r="G18" s="24">
        <v>2770.45</v>
      </c>
      <c r="H18" s="24">
        <v>2.66</v>
      </c>
      <c r="I18" s="31"/>
      <c r="J18" s="31"/>
      <c r="K18" s="35"/>
    </row>
    <row r="19" spans="2:11" x14ac:dyDescent="0.25">
      <c r="B19" s="8" t="s">
        <v>68</v>
      </c>
      <c r="C19" s="57" t="s">
        <v>69</v>
      </c>
      <c r="D19" s="54" t="s">
        <v>70</v>
      </c>
      <c r="E19" s="6" t="s">
        <v>71</v>
      </c>
      <c r="F19" s="19">
        <v>100000</v>
      </c>
      <c r="G19" s="24">
        <v>2475.5500000000002</v>
      </c>
      <c r="H19" s="24">
        <v>2.38</v>
      </c>
      <c r="I19" s="31"/>
      <c r="J19" s="31"/>
      <c r="K19" s="35"/>
    </row>
    <row r="20" spans="2:11" x14ac:dyDescent="0.25">
      <c r="B20" s="8" t="s">
        <v>483</v>
      </c>
      <c r="C20" s="57" t="s">
        <v>484</v>
      </c>
      <c r="D20" s="54" t="s">
        <v>485</v>
      </c>
      <c r="E20" s="6" t="s">
        <v>100</v>
      </c>
      <c r="F20" s="19">
        <v>104694</v>
      </c>
      <c r="G20" s="24">
        <v>2387.4899999999998</v>
      </c>
      <c r="H20" s="24">
        <v>2.29</v>
      </c>
      <c r="I20" s="31"/>
      <c r="J20" s="31"/>
      <c r="K20" s="35"/>
    </row>
    <row r="21" spans="2:11" x14ac:dyDescent="0.25">
      <c r="B21" s="8" t="s">
        <v>101</v>
      </c>
      <c r="C21" s="57" t="s">
        <v>102</v>
      </c>
      <c r="D21" s="54" t="s">
        <v>103</v>
      </c>
      <c r="E21" s="6" t="s">
        <v>60</v>
      </c>
      <c r="F21" s="19">
        <v>207800</v>
      </c>
      <c r="G21" s="24">
        <v>2373.08</v>
      </c>
      <c r="H21" s="24">
        <v>2.2799999999999998</v>
      </c>
      <c r="I21" s="31"/>
      <c r="J21" s="31"/>
      <c r="K21" s="35"/>
    </row>
    <row r="22" spans="2:11" x14ac:dyDescent="0.25">
      <c r="B22" s="8" t="s">
        <v>207</v>
      </c>
      <c r="C22" s="57" t="s">
        <v>208</v>
      </c>
      <c r="D22" s="54" t="s">
        <v>209</v>
      </c>
      <c r="E22" s="6" t="s">
        <v>129</v>
      </c>
      <c r="F22" s="19">
        <v>9915</v>
      </c>
      <c r="G22" s="24">
        <v>2322.0100000000002</v>
      </c>
      <c r="H22" s="24">
        <v>2.23</v>
      </c>
      <c r="I22" s="31"/>
      <c r="J22" s="31"/>
      <c r="K22" s="35"/>
    </row>
    <row r="23" spans="2:11" x14ac:dyDescent="0.25">
      <c r="B23" s="8" t="s">
        <v>763</v>
      </c>
      <c r="C23" s="57" t="s">
        <v>764</v>
      </c>
      <c r="D23" s="54" t="s">
        <v>765</v>
      </c>
      <c r="E23" s="6" t="s">
        <v>148</v>
      </c>
      <c r="F23" s="19">
        <v>539000</v>
      </c>
      <c r="G23" s="24">
        <v>2312.85</v>
      </c>
      <c r="H23" s="24">
        <v>2.2200000000000002</v>
      </c>
      <c r="I23" s="31"/>
      <c r="J23" s="31"/>
      <c r="K23" s="35"/>
    </row>
    <row r="24" spans="2:11" x14ac:dyDescent="0.25">
      <c r="B24" s="8" t="s">
        <v>138</v>
      </c>
      <c r="C24" s="57" t="s">
        <v>139</v>
      </c>
      <c r="D24" s="54" t="s">
        <v>140</v>
      </c>
      <c r="E24" s="6" t="s">
        <v>100</v>
      </c>
      <c r="F24" s="19">
        <v>66000</v>
      </c>
      <c r="G24" s="24">
        <v>2259.54</v>
      </c>
      <c r="H24" s="24">
        <v>2.17</v>
      </c>
      <c r="I24" s="31"/>
      <c r="J24" s="31"/>
      <c r="K24" s="35"/>
    </row>
    <row r="25" spans="2:11" x14ac:dyDescent="0.25">
      <c r="B25" s="8" t="s">
        <v>84</v>
      </c>
      <c r="C25" s="57" t="s">
        <v>85</v>
      </c>
      <c r="D25" s="54" t="s">
        <v>86</v>
      </c>
      <c r="E25" s="6" t="s">
        <v>64</v>
      </c>
      <c r="F25" s="19">
        <v>388460</v>
      </c>
      <c r="G25" s="24">
        <v>2225.29</v>
      </c>
      <c r="H25" s="24">
        <v>2.14</v>
      </c>
      <c r="I25" s="31"/>
      <c r="J25" s="31"/>
      <c r="K25" s="35"/>
    </row>
    <row r="26" spans="2:11" x14ac:dyDescent="0.25">
      <c r="B26" s="8" t="s">
        <v>141</v>
      </c>
      <c r="C26" s="57" t="s">
        <v>142</v>
      </c>
      <c r="D26" s="54" t="s">
        <v>143</v>
      </c>
      <c r="E26" s="6" t="s">
        <v>144</v>
      </c>
      <c r="F26" s="19">
        <v>52000</v>
      </c>
      <c r="G26" s="24">
        <v>2046.77</v>
      </c>
      <c r="H26" s="24">
        <v>1.97</v>
      </c>
      <c r="I26" s="31"/>
      <c r="J26" s="31"/>
      <c r="K26" s="35"/>
    </row>
    <row r="27" spans="2:11" x14ac:dyDescent="0.25">
      <c r="B27" s="8" t="s">
        <v>173</v>
      </c>
      <c r="C27" s="57" t="s">
        <v>174</v>
      </c>
      <c r="D27" s="54" t="s">
        <v>175</v>
      </c>
      <c r="E27" s="6" t="s">
        <v>125</v>
      </c>
      <c r="F27" s="19">
        <v>65000</v>
      </c>
      <c r="G27" s="24">
        <v>2013.41</v>
      </c>
      <c r="H27" s="24">
        <v>1.93</v>
      </c>
      <c r="I27" s="31"/>
      <c r="J27" s="31"/>
      <c r="K27" s="35"/>
    </row>
    <row r="28" spans="2:11" x14ac:dyDescent="0.25">
      <c r="B28" s="8" t="s">
        <v>130</v>
      </c>
      <c r="C28" s="57" t="s">
        <v>131</v>
      </c>
      <c r="D28" s="54" t="s">
        <v>132</v>
      </c>
      <c r="E28" s="6" t="s">
        <v>133</v>
      </c>
      <c r="F28" s="19">
        <v>85000</v>
      </c>
      <c r="G28" s="24">
        <v>1951.3</v>
      </c>
      <c r="H28" s="24">
        <v>1.87</v>
      </c>
      <c r="I28" s="31"/>
      <c r="J28" s="31"/>
      <c r="K28" s="35"/>
    </row>
    <row r="29" spans="2:11" x14ac:dyDescent="0.25">
      <c r="B29" s="8" t="s">
        <v>126</v>
      </c>
      <c r="C29" s="57" t="s">
        <v>127</v>
      </c>
      <c r="D29" s="54" t="s">
        <v>128</v>
      </c>
      <c r="E29" s="6" t="s">
        <v>129</v>
      </c>
      <c r="F29" s="19">
        <v>54000</v>
      </c>
      <c r="G29" s="24">
        <v>1935.14</v>
      </c>
      <c r="H29" s="24">
        <v>1.86</v>
      </c>
      <c r="I29" s="31"/>
      <c r="J29" s="31"/>
      <c r="K29" s="35"/>
    </row>
    <row r="30" spans="2:11" x14ac:dyDescent="0.25">
      <c r="B30" s="8" t="s">
        <v>246</v>
      </c>
      <c r="C30" s="57" t="s">
        <v>247</v>
      </c>
      <c r="D30" s="54" t="s">
        <v>248</v>
      </c>
      <c r="E30" s="6" t="s">
        <v>125</v>
      </c>
      <c r="F30" s="19">
        <v>14800</v>
      </c>
      <c r="G30" s="24">
        <v>1800.04</v>
      </c>
      <c r="H30" s="24">
        <v>1.73</v>
      </c>
      <c r="I30" s="31"/>
      <c r="J30" s="31"/>
      <c r="K30" s="35"/>
    </row>
    <row r="31" spans="2:11" x14ac:dyDescent="0.25">
      <c r="B31" s="8" t="s">
        <v>507</v>
      </c>
      <c r="C31" s="57" t="s">
        <v>508</v>
      </c>
      <c r="D31" s="54" t="s">
        <v>509</v>
      </c>
      <c r="E31" s="6" t="s">
        <v>100</v>
      </c>
      <c r="F31" s="19">
        <v>42100</v>
      </c>
      <c r="G31" s="24">
        <v>1673.98</v>
      </c>
      <c r="H31" s="24">
        <v>1.61</v>
      </c>
      <c r="I31" s="31"/>
      <c r="J31" s="31"/>
      <c r="K31" s="35"/>
    </row>
    <row r="32" spans="2:11" x14ac:dyDescent="0.25">
      <c r="B32" s="8" t="s">
        <v>134</v>
      </c>
      <c r="C32" s="57" t="s">
        <v>135</v>
      </c>
      <c r="D32" s="54" t="s">
        <v>136</v>
      </c>
      <c r="E32" s="6" t="s">
        <v>137</v>
      </c>
      <c r="F32" s="19">
        <v>387000</v>
      </c>
      <c r="G32" s="24">
        <v>1629.08</v>
      </c>
      <c r="H32" s="24">
        <v>1.57</v>
      </c>
      <c r="I32" s="31"/>
      <c r="J32" s="31"/>
      <c r="K32" s="35"/>
    </row>
    <row r="33" spans="2:11" x14ac:dyDescent="0.25">
      <c r="B33" s="8" t="s">
        <v>122</v>
      </c>
      <c r="C33" s="57" t="s">
        <v>123</v>
      </c>
      <c r="D33" s="54" t="s">
        <v>124</v>
      </c>
      <c r="E33" s="6" t="s">
        <v>125</v>
      </c>
      <c r="F33" s="19">
        <v>299732</v>
      </c>
      <c r="G33" s="24">
        <v>1546.17</v>
      </c>
      <c r="H33" s="24">
        <v>1.49</v>
      </c>
      <c r="I33" s="31"/>
      <c r="J33" s="31"/>
      <c r="K33" s="35"/>
    </row>
    <row r="34" spans="2:11" x14ac:dyDescent="0.25">
      <c r="B34" s="8" t="s">
        <v>219</v>
      </c>
      <c r="C34" s="57" t="s">
        <v>220</v>
      </c>
      <c r="D34" s="54" t="s">
        <v>221</v>
      </c>
      <c r="E34" s="6" t="s">
        <v>100</v>
      </c>
      <c r="F34" s="19">
        <v>48000</v>
      </c>
      <c r="G34" s="24">
        <v>1536.22</v>
      </c>
      <c r="H34" s="24">
        <v>1.48</v>
      </c>
      <c r="I34" s="31"/>
      <c r="J34" s="31"/>
      <c r="K34" s="35"/>
    </row>
    <row r="35" spans="2:11" x14ac:dyDescent="0.25">
      <c r="B35" s="8" t="s">
        <v>87</v>
      </c>
      <c r="C35" s="57" t="s">
        <v>88</v>
      </c>
      <c r="D35" s="54" t="s">
        <v>89</v>
      </c>
      <c r="E35" s="6" t="s">
        <v>83</v>
      </c>
      <c r="F35" s="19">
        <v>110950</v>
      </c>
      <c r="G35" s="24">
        <v>1470.81</v>
      </c>
      <c r="H35" s="24">
        <v>1.41</v>
      </c>
      <c r="I35" s="31"/>
      <c r="J35" s="31"/>
      <c r="K35" s="35"/>
    </row>
    <row r="36" spans="2:11" x14ac:dyDescent="0.25">
      <c r="B36" s="8" t="s">
        <v>884</v>
      </c>
      <c r="C36" s="57" t="s">
        <v>885</v>
      </c>
      <c r="D36" s="54" t="s">
        <v>886</v>
      </c>
      <c r="E36" s="6" t="s">
        <v>100</v>
      </c>
      <c r="F36" s="19">
        <v>110000</v>
      </c>
      <c r="G36" s="24">
        <v>1317.69</v>
      </c>
      <c r="H36" s="24">
        <v>1.27</v>
      </c>
      <c r="I36" s="31"/>
      <c r="J36" s="31"/>
      <c r="K36" s="35"/>
    </row>
    <row r="37" spans="2:11" x14ac:dyDescent="0.25">
      <c r="B37" s="8" t="s">
        <v>107</v>
      </c>
      <c r="C37" s="57" t="s">
        <v>108</v>
      </c>
      <c r="D37" s="54" t="s">
        <v>109</v>
      </c>
      <c r="E37" s="6" t="s">
        <v>110</v>
      </c>
      <c r="F37" s="19">
        <v>3400</v>
      </c>
      <c r="G37" s="24">
        <v>1280</v>
      </c>
      <c r="H37" s="24">
        <v>1.23</v>
      </c>
      <c r="I37" s="31"/>
      <c r="J37" s="31"/>
      <c r="K37" s="35"/>
    </row>
    <row r="38" spans="2:11" x14ac:dyDescent="0.25">
      <c r="B38" s="8" t="s">
        <v>787</v>
      </c>
      <c r="C38" s="57" t="s">
        <v>788</v>
      </c>
      <c r="D38" s="54" t="s">
        <v>789</v>
      </c>
      <c r="E38" s="6" t="s">
        <v>114</v>
      </c>
      <c r="F38" s="19">
        <v>447833</v>
      </c>
      <c r="G38" s="24">
        <v>1265.1300000000001</v>
      </c>
      <c r="H38" s="24">
        <v>1.22</v>
      </c>
      <c r="I38" s="31"/>
      <c r="J38" s="31"/>
      <c r="K38" s="35"/>
    </row>
    <row r="39" spans="2:11" x14ac:dyDescent="0.25">
      <c r="B39" s="8" t="s">
        <v>156</v>
      </c>
      <c r="C39" s="57" t="s">
        <v>157</v>
      </c>
      <c r="D39" s="54" t="s">
        <v>158</v>
      </c>
      <c r="E39" s="6" t="s">
        <v>129</v>
      </c>
      <c r="F39" s="19">
        <v>117000</v>
      </c>
      <c r="G39" s="24">
        <v>1187.49</v>
      </c>
      <c r="H39" s="24">
        <v>1.1399999999999999</v>
      </c>
      <c r="I39" s="31"/>
      <c r="J39" s="31"/>
      <c r="K39" s="35"/>
    </row>
    <row r="40" spans="2:11" x14ac:dyDescent="0.25">
      <c r="B40" s="8" t="s">
        <v>421</v>
      </c>
      <c r="C40" s="57" t="s">
        <v>422</v>
      </c>
      <c r="D40" s="54" t="s">
        <v>423</v>
      </c>
      <c r="E40" s="6" t="s">
        <v>162</v>
      </c>
      <c r="F40" s="19">
        <v>205000</v>
      </c>
      <c r="G40" s="24">
        <v>1005.63</v>
      </c>
      <c r="H40" s="24">
        <v>0.97</v>
      </c>
      <c r="I40" s="31"/>
      <c r="J40" s="31"/>
      <c r="K40" s="35"/>
    </row>
    <row r="41" spans="2:11" x14ac:dyDescent="0.25">
      <c r="B41" s="8" t="s">
        <v>149</v>
      </c>
      <c r="C41" s="57" t="s">
        <v>150</v>
      </c>
      <c r="D41" s="54" t="s">
        <v>151</v>
      </c>
      <c r="E41" s="6" t="s">
        <v>152</v>
      </c>
      <c r="F41" s="19">
        <v>640024</v>
      </c>
      <c r="G41" s="24">
        <v>951.08</v>
      </c>
      <c r="H41" s="24">
        <v>0.91</v>
      </c>
      <c r="I41" s="31"/>
      <c r="J41" s="31"/>
      <c r="K41" s="35"/>
    </row>
    <row r="42" spans="2:11" x14ac:dyDescent="0.25">
      <c r="B42" s="8" t="s">
        <v>449</v>
      </c>
      <c r="C42" s="57" t="s">
        <v>450</v>
      </c>
      <c r="D42" s="54" t="s">
        <v>451</v>
      </c>
      <c r="E42" s="6" t="s">
        <v>281</v>
      </c>
      <c r="F42" s="19">
        <v>70000</v>
      </c>
      <c r="G42" s="24">
        <v>941.12</v>
      </c>
      <c r="H42" s="24">
        <v>0.9</v>
      </c>
      <c r="I42" s="31"/>
      <c r="J42" s="31"/>
      <c r="K42" s="35"/>
    </row>
    <row r="43" spans="2:11" x14ac:dyDescent="0.25">
      <c r="B43" s="8" t="s">
        <v>778</v>
      </c>
      <c r="C43" s="57" t="s">
        <v>779</v>
      </c>
      <c r="D43" s="54" t="s">
        <v>780</v>
      </c>
      <c r="E43" s="6" t="s">
        <v>114</v>
      </c>
      <c r="F43" s="19">
        <v>14293</v>
      </c>
      <c r="G43" s="24">
        <v>913.62</v>
      </c>
      <c r="H43" s="24">
        <v>0.88</v>
      </c>
      <c r="I43" s="31"/>
      <c r="J43" s="31"/>
      <c r="K43" s="35"/>
    </row>
    <row r="44" spans="2:11" x14ac:dyDescent="0.25">
      <c r="B44" s="8" t="s">
        <v>2814</v>
      </c>
      <c r="C44" s="57" t="s">
        <v>2815</v>
      </c>
      <c r="D44" s="54" t="s">
        <v>2816</v>
      </c>
      <c r="E44" s="6" t="s">
        <v>805</v>
      </c>
      <c r="F44" s="19">
        <v>36000</v>
      </c>
      <c r="G44" s="24">
        <v>897.53</v>
      </c>
      <c r="H44" s="24">
        <v>0.86</v>
      </c>
      <c r="I44" s="31"/>
      <c r="J44" s="31"/>
      <c r="K44" s="35"/>
    </row>
    <row r="45" spans="2:11" x14ac:dyDescent="0.25">
      <c r="B45" s="8" t="s">
        <v>406</v>
      </c>
      <c r="C45" s="57" t="s">
        <v>407</v>
      </c>
      <c r="D45" s="54" t="s">
        <v>408</v>
      </c>
      <c r="E45" s="6" t="s">
        <v>162</v>
      </c>
      <c r="F45" s="19">
        <v>54000</v>
      </c>
      <c r="G45" s="24">
        <v>844.21</v>
      </c>
      <c r="H45" s="24">
        <v>0.81</v>
      </c>
      <c r="I45" s="31"/>
      <c r="J45" s="31"/>
      <c r="K45" s="35"/>
    </row>
    <row r="46" spans="2:11" x14ac:dyDescent="0.25">
      <c r="B46" s="8" t="s">
        <v>262</v>
      </c>
      <c r="C46" s="57" t="s">
        <v>263</v>
      </c>
      <c r="D46" s="54" t="s">
        <v>264</v>
      </c>
      <c r="E46" s="6" t="s">
        <v>75</v>
      </c>
      <c r="F46" s="19">
        <v>196000</v>
      </c>
      <c r="G46" s="24">
        <v>688.06</v>
      </c>
      <c r="H46" s="24">
        <v>0.66</v>
      </c>
      <c r="I46" s="31"/>
      <c r="J46" s="31"/>
      <c r="K46" s="35"/>
    </row>
    <row r="47" spans="2:11" x14ac:dyDescent="0.25">
      <c r="C47" s="58" t="s">
        <v>39</v>
      </c>
      <c r="D47" s="54"/>
      <c r="E47" s="6"/>
      <c r="F47" s="19"/>
      <c r="G47" s="25">
        <v>79487.61</v>
      </c>
      <c r="H47" s="25">
        <v>76.36</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558</v>
      </c>
      <c r="D53" s="54"/>
      <c r="E53" s="6"/>
      <c r="F53" s="19"/>
      <c r="G53" s="24"/>
      <c r="H53" s="24"/>
      <c r="I53" s="31"/>
      <c r="J53" s="31"/>
      <c r="K53" s="35"/>
    </row>
    <row r="54" spans="1:11" x14ac:dyDescent="0.25">
      <c r="B54" s="8" t="s">
        <v>2082</v>
      </c>
      <c r="C54" s="57" t="s">
        <v>2083</v>
      </c>
      <c r="D54" s="54" t="s">
        <v>2084</v>
      </c>
      <c r="E54" s="6" t="s">
        <v>562</v>
      </c>
      <c r="F54" s="19">
        <v>2600000</v>
      </c>
      <c r="G54" s="24">
        <v>3029.52</v>
      </c>
      <c r="H54" s="24">
        <v>2.91</v>
      </c>
      <c r="I54" s="31"/>
      <c r="J54" s="31"/>
      <c r="K54" s="35" t="s">
        <v>4812</v>
      </c>
    </row>
    <row r="55" spans="1:11" x14ac:dyDescent="0.25">
      <c r="C55" s="58" t="s">
        <v>39</v>
      </c>
      <c r="D55" s="54"/>
      <c r="E55" s="6"/>
      <c r="F55" s="19"/>
      <c r="G55" s="25">
        <v>3029.52</v>
      </c>
      <c r="H55" s="25">
        <v>2.91</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2817</v>
      </c>
      <c r="C59" s="57" t="s">
        <v>391</v>
      </c>
      <c r="D59" s="54" t="s">
        <v>2818</v>
      </c>
      <c r="E59" s="6" t="s">
        <v>1482</v>
      </c>
      <c r="F59" s="19">
        <v>150</v>
      </c>
      <c r="G59" s="24">
        <v>1474.99</v>
      </c>
      <c r="H59" s="24">
        <v>1.42</v>
      </c>
      <c r="I59" s="31">
        <v>7.34</v>
      </c>
      <c r="J59" s="31"/>
      <c r="K59" s="35"/>
    </row>
    <row r="60" spans="1:11" x14ac:dyDescent="0.25">
      <c r="C60" s="58" t="s">
        <v>39</v>
      </c>
      <c r="D60" s="54"/>
      <c r="E60" s="6"/>
      <c r="F60" s="19"/>
      <c r="G60" s="25">
        <v>1474.99</v>
      </c>
      <c r="H60" s="25">
        <v>1.42</v>
      </c>
      <c r="I60" s="31"/>
      <c r="J60" s="31"/>
      <c r="K60" s="35"/>
    </row>
    <row r="61" spans="1:11" x14ac:dyDescent="0.25">
      <c r="C61" s="57"/>
      <c r="D61" s="54"/>
      <c r="E61" s="6"/>
      <c r="F61" s="19"/>
      <c r="G61" s="24"/>
      <c r="H61" s="24"/>
      <c r="I61" s="31"/>
      <c r="J61" s="31"/>
      <c r="K61" s="35"/>
    </row>
    <row r="62" spans="1:11" x14ac:dyDescent="0.25">
      <c r="C62" s="58" t="s">
        <v>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2819</v>
      </c>
      <c r="C67" s="57" t="s">
        <v>2820</v>
      </c>
      <c r="D67" s="54" t="s">
        <v>2821</v>
      </c>
      <c r="E67" s="6" t="s">
        <v>640</v>
      </c>
      <c r="F67" s="19">
        <v>4000000</v>
      </c>
      <c r="G67" s="24">
        <v>3839.4</v>
      </c>
      <c r="H67" s="24">
        <v>3.69</v>
      </c>
      <c r="I67" s="31">
        <v>7.1481848000000001</v>
      </c>
      <c r="J67" s="31"/>
      <c r="K67" s="35"/>
    </row>
    <row r="68" spans="1:11" x14ac:dyDescent="0.25">
      <c r="B68" s="8" t="s">
        <v>2829</v>
      </c>
      <c r="C68" s="57" t="s">
        <v>2830</v>
      </c>
      <c r="D68" s="54" t="s">
        <v>2831</v>
      </c>
      <c r="E68" s="6" t="s">
        <v>640</v>
      </c>
      <c r="F68" s="19">
        <v>3500000</v>
      </c>
      <c r="G68" s="24">
        <v>3545.57</v>
      </c>
      <c r="H68" s="24">
        <v>3.41</v>
      </c>
      <c r="I68" s="31">
        <v>7.1405048999999998</v>
      </c>
      <c r="J68" s="31"/>
      <c r="K68" s="35"/>
    </row>
    <row r="69" spans="1:11" x14ac:dyDescent="0.25">
      <c r="C69" s="58" t="s">
        <v>39</v>
      </c>
      <c r="D69" s="54"/>
      <c r="E69" s="6"/>
      <c r="F69" s="19"/>
      <c r="G69" s="25">
        <v>7384.97</v>
      </c>
      <c r="H69" s="25">
        <v>7.1</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2822</v>
      </c>
      <c r="C72" s="57" t="s">
        <v>2823</v>
      </c>
      <c r="D72" s="54" t="s">
        <v>2824</v>
      </c>
      <c r="E72" s="6" t="s">
        <v>640</v>
      </c>
      <c r="F72" s="19">
        <v>1109000</v>
      </c>
      <c r="G72" s="24">
        <v>1131.6300000000001</v>
      </c>
      <c r="H72" s="24">
        <v>1.0900000000000001</v>
      </c>
      <c r="I72" s="31">
        <v>7.3422836</v>
      </c>
      <c r="J72" s="31"/>
      <c r="K72" s="35"/>
    </row>
    <row r="73" spans="1:11" x14ac:dyDescent="0.25">
      <c r="B73" s="8" t="s">
        <v>2832</v>
      </c>
      <c r="C73" s="57" t="s">
        <v>2833</v>
      </c>
      <c r="D73" s="54" t="s">
        <v>2834</v>
      </c>
      <c r="E73" s="6" t="s">
        <v>640</v>
      </c>
      <c r="F73" s="19">
        <v>490000</v>
      </c>
      <c r="G73" s="24">
        <v>498.1</v>
      </c>
      <c r="H73" s="24">
        <v>0.48</v>
      </c>
      <c r="I73" s="31">
        <v>7.2117277</v>
      </c>
      <c r="J73" s="31"/>
      <c r="K73" s="35"/>
    </row>
    <row r="74" spans="1:11" x14ac:dyDescent="0.25">
      <c r="C74" s="58" t="s">
        <v>39</v>
      </c>
      <c r="D74" s="54"/>
      <c r="E74" s="6"/>
      <c r="F74" s="19"/>
      <c r="G74" s="25">
        <v>1629.73</v>
      </c>
      <c r="H74" s="25">
        <v>1.57</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14</v>
      </c>
      <c r="D79" s="54"/>
      <c r="E79" s="6"/>
      <c r="F79" s="19"/>
      <c r="G79" s="24"/>
      <c r="H79" s="24"/>
      <c r="I79" s="31"/>
      <c r="J79" s="31"/>
      <c r="K79" s="35"/>
    </row>
    <row r="80" spans="1:11" x14ac:dyDescent="0.25">
      <c r="B80" s="8" t="s">
        <v>1389</v>
      </c>
      <c r="C80" s="57" t="s">
        <v>1186</v>
      </c>
      <c r="D80" s="54" t="s">
        <v>1390</v>
      </c>
      <c r="E80" s="6" t="s">
        <v>700</v>
      </c>
      <c r="F80" s="19">
        <v>300</v>
      </c>
      <c r="G80" s="24">
        <v>1455.55</v>
      </c>
      <c r="H80" s="24">
        <v>1.4</v>
      </c>
      <c r="I80" s="31">
        <v>7.1451000000000002</v>
      </c>
      <c r="J80" s="31"/>
      <c r="K80" s="35" t="s">
        <v>567</v>
      </c>
    </row>
    <row r="81" spans="1:11" x14ac:dyDescent="0.25">
      <c r="B81" s="8" t="s">
        <v>2825</v>
      </c>
      <c r="C81" s="57" t="s">
        <v>62</v>
      </c>
      <c r="D81" s="54" t="s">
        <v>2826</v>
      </c>
      <c r="E81" s="6" t="s">
        <v>1129</v>
      </c>
      <c r="F81" s="19">
        <v>300</v>
      </c>
      <c r="G81" s="24">
        <v>1453.38</v>
      </c>
      <c r="H81" s="24">
        <v>1.4</v>
      </c>
      <c r="I81" s="31">
        <v>7.1398999999999999</v>
      </c>
      <c r="J81" s="31"/>
      <c r="K81" s="35" t="s">
        <v>567</v>
      </c>
    </row>
    <row r="82" spans="1:11" x14ac:dyDescent="0.25">
      <c r="B82" s="8" t="s">
        <v>1716</v>
      </c>
      <c r="C82" s="57" t="s">
        <v>105</v>
      </c>
      <c r="D82" s="54" t="s">
        <v>1717</v>
      </c>
      <c r="E82" s="6" t="s">
        <v>1121</v>
      </c>
      <c r="F82" s="19">
        <v>300</v>
      </c>
      <c r="G82" s="24">
        <v>1452.25</v>
      </c>
      <c r="H82" s="24">
        <v>1.4</v>
      </c>
      <c r="I82" s="31">
        <v>7.23</v>
      </c>
      <c r="J82" s="31"/>
      <c r="K82" s="35" t="s">
        <v>567</v>
      </c>
    </row>
    <row r="83" spans="1:11" x14ac:dyDescent="0.25">
      <c r="B83" s="8" t="s">
        <v>1718</v>
      </c>
      <c r="C83" s="57" t="s">
        <v>120</v>
      </c>
      <c r="D83" s="54" t="s">
        <v>1719</v>
      </c>
      <c r="E83" s="6" t="s">
        <v>700</v>
      </c>
      <c r="F83" s="19">
        <v>300</v>
      </c>
      <c r="G83" s="24">
        <v>1414.63</v>
      </c>
      <c r="H83" s="24">
        <v>1.36</v>
      </c>
      <c r="I83" s="31">
        <v>7.3425000000000002</v>
      </c>
      <c r="J83" s="31"/>
      <c r="K83" s="35" t="s">
        <v>567</v>
      </c>
    </row>
    <row r="84" spans="1:11" x14ac:dyDescent="0.25">
      <c r="B84" s="8" t="s">
        <v>1722</v>
      </c>
      <c r="C84" s="57" t="s">
        <v>306</v>
      </c>
      <c r="D84" s="54" t="s">
        <v>1723</v>
      </c>
      <c r="E84" s="6" t="s">
        <v>1121</v>
      </c>
      <c r="F84" s="19">
        <v>280</v>
      </c>
      <c r="G84" s="24">
        <v>1354.55</v>
      </c>
      <c r="H84" s="24">
        <v>1.3</v>
      </c>
      <c r="I84" s="31">
        <v>7.1200999999999999</v>
      </c>
      <c r="J84" s="31"/>
      <c r="K84" s="35" t="s">
        <v>567</v>
      </c>
    </row>
    <row r="85" spans="1:11" x14ac:dyDescent="0.25">
      <c r="B85" s="8" t="s">
        <v>2797</v>
      </c>
      <c r="C85" s="57" t="s">
        <v>66</v>
      </c>
      <c r="D85" s="54" t="s">
        <v>2798</v>
      </c>
      <c r="E85" s="6" t="s">
        <v>700</v>
      </c>
      <c r="F85" s="19">
        <v>100</v>
      </c>
      <c r="G85" s="24">
        <v>474.33</v>
      </c>
      <c r="H85" s="24">
        <v>0.46</v>
      </c>
      <c r="I85" s="31">
        <v>7.29</v>
      </c>
      <c r="J85" s="31"/>
      <c r="K85" s="35" t="s">
        <v>567</v>
      </c>
    </row>
    <row r="86" spans="1:11" x14ac:dyDescent="0.25">
      <c r="C86" s="58" t="s">
        <v>39</v>
      </c>
      <c r="D86" s="54"/>
      <c r="E86" s="6"/>
      <c r="F86" s="19"/>
      <c r="G86" s="25">
        <v>7604.69</v>
      </c>
      <c r="H86" s="25">
        <v>7.32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3289.88</v>
      </c>
      <c r="H104" s="24">
        <v>3.16</v>
      </c>
      <c r="I104" s="31"/>
      <c r="J104" s="31"/>
      <c r="K104" s="35"/>
    </row>
    <row r="105" spans="1:54" x14ac:dyDescent="0.25">
      <c r="C105" s="58" t="s">
        <v>39</v>
      </c>
      <c r="D105" s="54"/>
      <c r="E105" s="6"/>
      <c r="F105" s="19"/>
      <c r="G105" s="25">
        <v>3289.88</v>
      </c>
      <c r="H105" s="25">
        <v>3.16</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4772</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180.53</v>
      </c>
      <c r="H109" s="24">
        <v>0.16</v>
      </c>
      <c r="I109" s="31"/>
      <c r="J109" s="31"/>
      <c r="K109" s="35"/>
    </row>
    <row r="110" spans="1:54" x14ac:dyDescent="0.25">
      <c r="C110" s="58" t="s">
        <v>39</v>
      </c>
      <c r="D110" s="54"/>
      <c r="E110" s="6"/>
      <c r="F110" s="19"/>
      <c r="G110" s="25">
        <v>180.53</v>
      </c>
      <c r="H110" s="25">
        <v>0.16</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104081.92</v>
      </c>
      <c r="H112" s="26">
        <v>99.999999999999972</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85" t="s">
        <v>4843</v>
      </c>
      <c r="E122" s="85" t="s">
        <v>4844</v>
      </c>
      <c r="F122" s="86"/>
    </row>
    <row r="123" spans="3:11" x14ac:dyDescent="0.25">
      <c r="E123" s="2" t="s">
        <v>4849</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12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2835</v>
      </c>
      <c r="J2" s="38" t="s">
        <v>4586</v>
      </c>
    </row>
    <row r="3" spans="1:54" ht="16.5" x14ac:dyDescent="0.3">
      <c r="C3" s="1" t="s">
        <v>26</v>
      </c>
      <c r="D3" s="21" t="s">
        <v>2836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66500</v>
      </c>
      <c r="G10" s="24">
        <v>621.51</v>
      </c>
      <c r="H10" s="24">
        <v>2.69</v>
      </c>
      <c r="I10" s="31"/>
      <c r="J10" s="31"/>
      <c r="K10" s="35"/>
    </row>
    <row r="11" spans="1:54" x14ac:dyDescent="0.25">
      <c r="B11" s="8" t="s">
        <v>54</v>
      </c>
      <c r="C11" s="57" t="s">
        <v>55</v>
      </c>
      <c r="D11" s="54" t="s">
        <v>56</v>
      </c>
      <c r="E11" s="6" t="s">
        <v>53</v>
      </c>
      <c r="F11" s="19">
        <v>36650</v>
      </c>
      <c r="G11" s="24">
        <v>489.46</v>
      </c>
      <c r="H11" s="24">
        <v>2.12</v>
      </c>
      <c r="I11" s="31"/>
      <c r="J11" s="31"/>
      <c r="K11" s="35"/>
    </row>
    <row r="12" spans="1:54" x14ac:dyDescent="0.25">
      <c r="B12" s="8" t="s">
        <v>104</v>
      </c>
      <c r="C12" s="57" t="s">
        <v>105</v>
      </c>
      <c r="D12" s="54" t="s">
        <v>106</v>
      </c>
      <c r="E12" s="6" t="s">
        <v>64</v>
      </c>
      <c r="F12" s="19">
        <v>28100</v>
      </c>
      <c r="G12" s="24">
        <v>478.09</v>
      </c>
      <c r="H12" s="24">
        <v>2.0699999999999998</v>
      </c>
      <c r="I12" s="31"/>
      <c r="J12" s="31"/>
      <c r="K12" s="35"/>
    </row>
    <row r="13" spans="1:54" x14ac:dyDescent="0.25">
      <c r="B13" s="8" t="s">
        <v>57</v>
      </c>
      <c r="C13" s="57" t="s">
        <v>58</v>
      </c>
      <c r="D13" s="54" t="s">
        <v>59</v>
      </c>
      <c r="E13" s="6" t="s">
        <v>60</v>
      </c>
      <c r="F13" s="19">
        <v>14500</v>
      </c>
      <c r="G13" s="24">
        <v>409.18</v>
      </c>
      <c r="H13" s="24">
        <v>1.77</v>
      </c>
      <c r="I13" s="31"/>
      <c r="J13" s="31"/>
      <c r="K13" s="35"/>
    </row>
    <row r="14" spans="1:54" x14ac:dyDescent="0.25">
      <c r="B14" s="8" t="s">
        <v>65</v>
      </c>
      <c r="C14" s="57" t="s">
        <v>66</v>
      </c>
      <c r="D14" s="54" t="s">
        <v>67</v>
      </c>
      <c r="E14" s="6" t="s">
        <v>64</v>
      </c>
      <c r="F14" s="19">
        <v>39000</v>
      </c>
      <c r="G14" s="24">
        <v>385.11</v>
      </c>
      <c r="H14" s="24">
        <v>1.67</v>
      </c>
      <c r="I14" s="31"/>
      <c r="J14" s="31"/>
      <c r="K14" s="35"/>
    </row>
    <row r="15" spans="1:54" x14ac:dyDescent="0.25">
      <c r="B15" s="8" t="s">
        <v>94</v>
      </c>
      <c r="C15" s="57" t="s">
        <v>95</v>
      </c>
      <c r="D15" s="54" t="s">
        <v>96</v>
      </c>
      <c r="E15" s="6" t="s">
        <v>83</v>
      </c>
      <c r="F15" s="19">
        <v>3880</v>
      </c>
      <c r="G15" s="24">
        <v>379.82</v>
      </c>
      <c r="H15" s="24">
        <v>1.64</v>
      </c>
      <c r="I15" s="31"/>
      <c r="J15" s="31"/>
      <c r="K15" s="35"/>
    </row>
    <row r="16" spans="1:54" x14ac:dyDescent="0.25">
      <c r="B16" s="8" t="s">
        <v>76</v>
      </c>
      <c r="C16" s="57" t="s">
        <v>77</v>
      </c>
      <c r="D16" s="54" t="s">
        <v>78</v>
      </c>
      <c r="E16" s="6" t="s">
        <v>79</v>
      </c>
      <c r="F16" s="19">
        <v>8498</v>
      </c>
      <c r="G16" s="24">
        <v>375.87</v>
      </c>
      <c r="H16" s="24">
        <v>1.63</v>
      </c>
      <c r="I16" s="31"/>
      <c r="J16" s="31"/>
      <c r="K16" s="35"/>
    </row>
    <row r="17" spans="2:11" x14ac:dyDescent="0.25">
      <c r="B17" s="8" t="s">
        <v>72</v>
      </c>
      <c r="C17" s="57" t="s">
        <v>73</v>
      </c>
      <c r="D17" s="54" t="s">
        <v>74</v>
      </c>
      <c r="E17" s="6" t="s">
        <v>75</v>
      </c>
      <c r="F17" s="19">
        <v>3900</v>
      </c>
      <c r="G17" s="24">
        <v>323.5</v>
      </c>
      <c r="H17" s="24">
        <v>1.4</v>
      </c>
      <c r="I17" s="31"/>
      <c r="J17" s="31"/>
      <c r="K17" s="35"/>
    </row>
    <row r="18" spans="2:11" x14ac:dyDescent="0.25">
      <c r="B18" s="8" t="s">
        <v>68</v>
      </c>
      <c r="C18" s="57" t="s">
        <v>69</v>
      </c>
      <c r="D18" s="54" t="s">
        <v>70</v>
      </c>
      <c r="E18" s="6" t="s">
        <v>71</v>
      </c>
      <c r="F18" s="19">
        <v>11600</v>
      </c>
      <c r="G18" s="24">
        <v>287.16000000000003</v>
      </c>
      <c r="H18" s="24">
        <v>1.24</v>
      </c>
      <c r="I18" s="31"/>
      <c r="J18" s="31"/>
      <c r="K18" s="35"/>
    </row>
    <row r="19" spans="2:11" x14ac:dyDescent="0.25">
      <c r="B19" s="8" t="s">
        <v>483</v>
      </c>
      <c r="C19" s="57" t="s">
        <v>484</v>
      </c>
      <c r="D19" s="54" t="s">
        <v>485</v>
      </c>
      <c r="E19" s="6" t="s">
        <v>100</v>
      </c>
      <c r="F19" s="19">
        <v>12509</v>
      </c>
      <c r="G19" s="24">
        <v>285.26</v>
      </c>
      <c r="H19" s="24">
        <v>1.23</v>
      </c>
      <c r="I19" s="31"/>
      <c r="J19" s="31"/>
      <c r="K19" s="35"/>
    </row>
    <row r="20" spans="2:11" x14ac:dyDescent="0.25">
      <c r="B20" s="8" t="s">
        <v>200</v>
      </c>
      <c r="C20" s="57" t="s">
        <v>201</v>
      </c>
      <c r="D20" s="54" t="s">
        <v>202</v>
      </c>
      <c r="E20" s="6" t="s">
        <v>148</v>
      </c>
      <c r="F20" s="19">
        <v>72277</v>
      </c>
      <c r="G20" s="24">
        <v>283.69</v>
      </c>
      <c r="H20" s="24">
        <v>1.23</v>
      </c>
      <c r="I20" s="31"/>
      <c r="J20" s="31"/>
      <c r="K20" s="35"/>
    </row>
    <row r="21" spans="2:11" x14ac:dyDescent="0.25">
      <c r="B21" s="8" t="s">
        <v>207</v>
      </c>
      <c r="C21" s="57" t="s">
        <v>208</v>
      </c>
      <c r="D21" s="54" t="s">
        <v>209</v>
      </c>
      <c r="E21" s="6" t="s">
        <v>129</v>
      </c>
      <c r="F21" s="19">
        <v>1145</v>
      </c>
      <c r="G21" s="24">
        <v>268.14999999999998</v>
      </c>
      <c r="H21" s="24">
        <v>1.1599999999999999</v>
      </c>
      <c r="I21" s="31"/>
      <c r="J21" s="31"/>
      <c r="K21" s="35"/>
    </row>
    <row r="22" spans="2:11" x14ac:dyDescent="0.25">
      <c r="B22" s="8" t="s">
        <v>101</v>
      </c>
      <c r="C22" s="57" t="s">
        <v>102</v>
      </c>
      <c r="D22" s="54" t="s">
        <v>103</v>
      </c>
      <c r="E22" s="6" t="s">
        <v>60</v>
      </c>
      <c r="F22" s="19">
        <v>22400</v>
      </c>
      <c r="G22" s="24">
        <v>255.81</v>
      </c>
      <c r="H22" s="24">
        <v>1.1100000000000001</v>
      </c>
      <c r="I22" s="31"/>
      <c r="J22" s="31"/>
      <c r="K22" s="35"/>
    </row>
    <row r="23" spans="2:11" x14ac:dyDescent="0.25">
      <c r="B23" s="8" t="s">
        <v>138</v>
      </c>
      <c r="C23" s="57" t="s">
        <v>139</v>
      </c>
      <c r="D23" s="54" t="s">
        <v>140</v>
      </c>
      <c r="E23" s="6" t="s">
        <v>100</v>
      </c>
      <c r="F23" s="19">
        <v>7430</v>
      </c>
      <c r="G23" s="24">
        <v>254.37</v>
      </c>
      <c r="H23" s="24">
        <v>1.1000000000000001</v>
      </c>
      <c r="I23" s="31"/>
      <c r="J23" s="31"/>
      <c r="K23" s="35"/>
    </row>
    <row r="24" spans="2:11" x14ac:dyDescent="0.25">
      <c r="B24" s="8" t="s">
        <v>84</v>
      </c>
      <c r="C24" s="57" t="s">
        <v>85</v>
      </c>
      <c r="D24" s="54" t="s">
        <v>86</v>
      </c>
      <c r="E24" s="6" t="s">
        <v>64</v>
      </c>
      <c r="F24" s="19">
        <v>44000</v>
      </c>
      <c r="G24" s="24">
        <v>252.05</v>
      </c>
      <c r="H24" s="24">
        <v>1.0900000000000001</v>
      </c>
      <c r="I24" s="31"/>
      <c r="J24" s="31"/>
      <c r="K24" s="35"/>
    </row>
    <row r="25" spans="2:11" x14ac:dyDescent="0.25">
      <c r="B25" s="8" t="s">
        <v>246</v>
      </c>
      <c r="C25" s="57" t="s">
        <v>247</v>
      </c>
      <c r="D25" s="54" t="s">
        <v>248</v>
      </c>
      <c r="E25" s="6" t="s">
        <v>125</v>
      </c>
      <c r="F25" s="19">
        <v>1950</v>
      </c>
      <c r="G25" s="24">
        <v>237.17</v>
      </c>
      <c r="H25" s="24">
        <v>1.03</v>
      </c>
      <c r="I25" s="31"/>
      <c r="J25" s="31"/>
      <c r="K25" s="35"/>
    </row>
    <row r="26" spans="2:11" x14ac:dyDescent="0.25">
      <c r="B26" s="8" t="s">
        <v>126</v>
      </c>
      <c r="C26" s="57" t="s">
        <v>127</v>
      </c>
      <c r="D26" s="54" t="s">
        <v>128</v>
      </c>
      <c r="E26" s="6" t="s">
        <v>129</v>
      </c>
      <c r="F26" s="19">
        <v>6600</v>
      </c>
      <c r="G26" s="24">
        <v>236.52</v>
      </c>
      <c r="H26" s="24">
        <v>1.02</v>
      </c>
      <c r="I26" s="31"/>
      <c r="J26" s="31"/>
      <c r="K26" s="35"/>
    </row>
    <row r="27" spans="2:11" x14ac:dyDescent="0.25">
      <c r="B27" s="8" t="s">
        <v>763</v>
      </c>
      <c r="C27" s="57" t="s">
        <v>764</v>
      </c>
      <c r="D27" s="54" t="s">
        <v>765</v>
      </c>
      <c r="E27" s="6" t="s">
        <v>148</v>
      </c>
      <c r="F27" s="19">
        <v>52300</v>
      </c>
      <c r="G27" s="24">
        <v>224.42</v>
      </c>
      <c r="H27" s="24">
        <v>0.97</v>
      </c>
      <c r="I27" s="31"/>
      <c r="J27" s="31"/>
      <c r="K27" s="35"/>
    </row>
    <row r="28" spans="2:11" x14ac:dyDescent="0.25">
      <c r="B28" s="8" t="s">
        <v>122</v>
      </c>
      <c r="C28" s="57" t="s">
        <v>123</v>
      </c>
      <c r="D28" s="54" t="s">
        <v>124</v>
      </c>
      <c r="E28" s="6" t="s">
        <v>125</v>
      </c>
      <c r="F28" s="19">
        <v>42300</v>
      </c>
      <c r="G28" s="24">
        <v>218.2</v>
      </c>
      <c r="H28" s="24">
        <v>0.94</v>
      </c>
      <c r="I28" s="31"/>
      <c r="J28" s="31"/>
      <c r="K28" s="35"/>
    </row>
    <row r="29" spans="2:11" x14ac:dyDescent="0.25">
      <c r="B29" s="8" t="s">
        <v>884</v>
      </c>
      <c r="C29" s="57" t="s">
        <v>885</v>
      </c>
      <c r="D29" s="54" t="s">
        <v>886</v>
      </c>
      <c r="E29" s="6" t="s">
        <v>100</v>
      </c>
      <c r="F29" s="19">
        <v>17000</v>
      </c>
      <c r="G29" s="24">
        <v>203.64</v>
      </c>
      <c r="H29" s="24">
        <v>0.88</v>
      </c>
      <c r="I29" s="31"/>
      <c r="J29" s="31"/>
      <c r="K29" s="35"/>
    </row>
    <row r="30" spans="2:11" x14ac:dyDescent="0.25">
      <c r="B30" s="8" t="s">
        <v>141</v>
      </c>
      <c r="C30" s="57" t="s">
        <v>142</v>
      </c>
      <c r="D30" s="54" t="s">
        <v>143</v>
      </c>
      <c r="E30" s="6" t="s">
        <v>144</v>
      </c>
      <c r="F30" s="19">
        <v>5100</v>
      </c>
      <c r="G30" s="24">
        <v>200.74</v>
      </c>
      <c r="H30" s="24">
        <v>0.87</v>
      </c>
      <c r="I30" s="31"/>
      <c r="J30" s="31"/>
      <c r="K30" s="35"/>
    </row>
    <row r="31" spans="2:11" x14ac:dyDescent="0.25">
      <c r="B31" s="8" t="s">
        <v>173</v>
      </c>
      <c r="C31" s="57" t="s">
        <v>174</v>
      </c>
      <c r="D31" s="54" t="s">
        <v>175</v>
      </c>
      <c r="E31" s="6" t="s">
        <v>125</v>
      </c>
      <c r="F31" s="19">
        <v>6300</v>
      </c>
      <c r="G31" s="24">
        <v>195.15</v>
      </c>
      <c r="H31" s="24">
        <v>0.84</v>
      </c>
      <c r="I31" s="31"/>
      <c r="J31" s="31"/>
      <c r="K31" s="35"/>
    </row>
    <row r="32" spans="2:11" x14ac:dyDescent="0.25">
      <c r="B32" s="8" t="s">
        <v>130</v>
      </c>
      <c r="C32" s="57" t="s">
        <v>131</v>
      </c>
      <c r="D32" s="54" t="s">
        <v>132</v>
      </c>
      <c r="E32" s="6" t="s">
        <v>133</v>
      </c>
      <c r="F32" s="19">
        <v>8450</v>
      </c>
      <c r="G32" s="24">
        <v>193.98</v>
      </c>
      <c r="H32" s="24">
        <v>0.84</v>
      </c>
      <c r="I32" s="31"/>
      <c r="J32" s="31"/>
      <c r="K32" s="35"/>
    </row>
    <row r="33" spans="2:11" x14ac:dyDescent="0.25">
      <c r="B33" s="8" t="s">
        <v>219</v>
      </c>
      <c r="C33" s="57" t="s">
        <v>220</v>
      </c>
      <c r="D33" s="54" t="s">
        <v>221</v>
      </c>
      <c r="E33" s="6" t="s">
        <v>100</v>
      </c>
      <c r="F33" s="19">
        <v>5530</v>
      </c>
      <c r="G33" s="24">
        <v>176.98</v>
      </c>
      <c r="H33" s="24">
        <v>0.77</v>
      </c>
      <c r="I33" s="31"/>
      <c r="J33" s="31"/>
      <c r="K33" s="35"/>
    </row>
    <row r="34" spans="2:11" x14ac:dyDescent="0.25">
      <c r="B34" s="8" t="s">
        <v>787</v>
      </c>
      <c r="C34" s="57" t="s">
        <v>788</v>
      </c>
      <c r="D34" s="54" t="s">
        <v>789</v>
      </c>
      <c r="E34" s="6" t="s">
        <v>114</v>
      </c>
      <c r="F34" s="19">
        <v>61504</v>
      </c>
      <c r="G34" s="24">
        <v>173.75</v>
      </c>
      <c r="H34" s="24">
        <v>0.75</v>
      </c>
      <c r="I34" s="31"/>
      <c r="J34" s="31"/>
      <c r="K34" s="35"/>
    </row>
    <row r="35" spans="2:11" x14ac:dyDescent="0.25">
      <c r="B35" s="8" t="s">
        <v>87</v>
      </c>
      <c r="C35" s="57" t="s">
        <v>88</v>
      </c>
      <c r="D35" s="54" t="s">
        <v>89</v>
      </c>
      <c r="E35" s="6" t="s">
        <v>83</v>
      </c>
      <c r="F35" s="19">
        <v>12990</v>
      </c>
      <c r="G35" s="24">
        <v>172.2</v>
      </c>
      <c r="H35" s="24">
        <v>0.75</v>
      </c>
      <c r="I35" s="31"/>
      <c r="J35" s="31"/>
      <c r="K35" s="35"/>
    </row>
    <row r="36" spans="2:11" x14ac:dyDescent="0.25">
      <c r="B36" s="8" t="s">
        <v>507</v>
      </c>
      <c r="C36" s="57" t="s">
        <v>508</v>
      </c>
      <c r="D36" s="54" t="s">
        <v>509</v>
      </c>
      <c r="E36" s="6" t="s">
        <v>100</v>
      </c>
      <c r="F36" s="19">
        <v>4200</v>
      </c>
      <c r="G36" s="24">
        <v>167</v>
      </c>
      <c r="H36" s="24">
        <v>0.72</v>
      </c>
      <c r="I36" s="31"/>
      <c r="J36" s="31"/>
      <c r="K36" s="35"/>
    </row>
    <row r="37" spans="2:11" x14ac:dyDescent="0.25">
      <c r="B37" s="8" t="s">
        <v>134</v>
      </c>
      <c r="C37" s="57" t="s">
        <v>135</v>
      </c>
      <c r="D37" s="54" t="s">
        <v>136</v>
      </c>
      <c r="E37" s="6" t="s">
        <v>137</v>
      </c>
      <c r="F37" s="19">
        <v>38800</v>
      </c>
      <c r="G37" s="24">
        <v>163.33000000000001</v>
      </c>
      <c r="H37" s="24">
        <v>0.71</v>
      </c>
      <c r="I37" s="31"/>
      <c r="J37" s="31"/>
      <c r="K37" s="35"/>
    </row>
    <row r="38" spans="2:11" x14ac:dyDescent="0.25">
      <c r="B38" s="8" t="s">
        <v>778</v>
      </c>
      <c r="C38" s="57" t="s">
        <v>779</v>
      </c>
      <c r="D38" s="54" t="s">
        <v>780</v>
      </c>
      <c r="E38" s="6" t="s">
        <v>114</v>
      </c>
      <c r="F38" s="19">
        <v>2197</v>
      </c>
      <c r="G38" s="24">
        <v>140.43</v>
      </c>
      <c r="H38" s="24">
        <v>0.61</v>
      </c>
      <c r="I38" s="31"/>
      <c r="J38" s="31"/>
      <c r="K38" s="35"/>
    </row>
    <row r="39" spans="2:11" x14ac:dyDescent="0.25">
      <c r="B39" s="8" t="s">
        <v>149</v>
      </c>
      <c r="C39" s="57" t="s">
        <v>150</v>
      </c>
      <c r="D39" s="54" t="s">
        <v>151</v>
      </c>
      <c r="E39" s="6" t="s">
        <v>152</v>
      </c>
      <c r="F39" s="19">
        <v>86392</v>
      </c>
      <c r="G39" s="24">
        <v>128.38</v>
      </c>
      <c r="H39" s="24">
        <v>0.56000000000000005</v>
      </c>
      <c r="I39" s="31"/>
      <c r="J39" s="31"/>
      <c r="K39" s="35"/>
    </row>
    <row r="40" spans="2:11" x14ac:dyDescent="0.25">
      <c r="B40" s="8" t="s">
        <v>449</v>
      </c>
      <c r="C40" s="57" t="s">
        <v>450</v>
      </c>
      <c r="D40" s="54" t="s">
        <v>451</v>
      </c>
      <c r="E40" s="6" t="s">
        <v>281</v>
      </c>
      <c r="F40" s="19">
        <v>9400</v>
      </c>
      <c r="G40" s="24">
        <v>126.38</v>
      </c>
      <c r="H40" s="24">
        <v>0.55000000000000004</v>
      </c>
      <c r="I40" s="31"/>
      <c r="J40" s="31"/>
      <c r="K40" s="35"/>
    </row>
    <row r="41" spans="2:11" x14ac:dyDescent="0.25">
      <c r="B41" s="8" t="s">
        <v>406</v>
      </c>
      <c r="C41" s="57" t="s">
        <v>407</v>
      </c>
      <c r="D41" s="54" t="s">
        <v>408</v>
      </c>
      <c r="E41" s="6" t="s">
        <v>162</v>
      </c>
      <c r="F41" s="19">
        <v>8000</v>
      </c>
      <c r="G41" s="24">
        <v>125.07</v>
      </c>
      <c r="H41" s="24">
        <v>0.54</v>
      </c>
      <c r="I41" s="31"/>
      <c r="J41" s="31"/>
      <c r="K41" s="35"/>
    </row>
    <row r="42" spans="2:11" x14ac:dyDescent="0.25">
      <c r="B42" s="8" t="s">
        <v>107</v>
      </c>
      <c r="C42" s="57" t="s">
        <v>108</v>
      </c>
      <c r="D42" s="54" t="s">
        <v>109</v>
      </c>
      <c r="E42" s="6" t="s">
        <v>110</v>
      </c>
      <c r="F42" s="19">
        <v>320</v>
      </c>
      <c r="G42" s="24">
        <v>120.47</v>
      </c>
      <c r="H42" s="24">
        <v>0.52</v>
      </c>
      <c r="I42" s="31"/>
      <c r="J42" s="31"/>
      <c r="K42" s="35"/>
    </row>
    <row r="43" spans="2:11" x14ac:dyDescent="0.25">
      <c r="B43" s="8" t="s">
        <v>2814</v>
      </c>
      <c r="C43" s="57" t="s">
        <v>2815</v>
      </c>
      <c r="D43" s="54" t="s">
        <v>2816</v>
      </c>
      <c r="E43" s="6" t="s">
        <v>805</v>
      </c>
      <c r="F43" s="19">
        <v>4800</v>
      </c>
      <c r="G43" s="24">
        <v>119.67</v>
      </c>
      <c r="H43" s="24">
        <v>0.52</v>
      </c>
      <c r="I43" s="31"/>
      <c r="J43" s="31"/>
      <c r="K43" s="35"/>
    </row>
    <row r="44" spans="2:11" x14ac:dyDescent="0.25">
      <c r="B44" s="8" t="s">
        <v>156</v>
      </c>
      <c r="C44" s="57" t="s">
        <v>157</v>
      </c>
      <c r="D44" s="54" t="s">
        <v>158</v>
      </c>
      <c r="E44" s="6" t="s">
        <v>129</v>
      </c>
      <c r="F44" s="19">
        <v>11100</v>
      </c>
      <c r="G44" s="24">
        <v>112.66</v>
      </c>
      <c r="H44" s="24">
        <v>0.49</v>
      </c>
      <c r="I44" s="31"/>
      <c r="J44" s="31"/>
      <c r="K44" s="35"/>
    </row>
    <row r="45" spans="2:11" x14ac:dyDescent="0.25">
      <c r="B45" s="8" t="s">
        <v>262</v>
      </c>
      <c r="C45" s="57" t="s">
        <v>263</v>
      </c>
      <c r="D45" s="54" t="s">
        <v>264</v>
      </c>
      <c r="E45" s="6" t="s">
        <v>75</v>
      </c>
      <c r="F45" s="19">
        <v>29000</v>
      </c>
      <c r="G45" s="24">
        <v>101.8</v>
      </c>
      <c r="H45" s="24">
        <v>0.44</v>
      </c>
      <c r="I45" s="31"/>
      <c r="J45" s="31"/>
      <c r="K45" s="35"/>
    </row>
    <row r="46" spans="2:11" x14ac:dyDescent="0.25">
      <c r="B46" s="8" t="s">
        <v>421</v>
      </c>
      <c r="C46" s="57" t="s">
        <v>422</v>
      </c>
      <c r="D46" s="54" t="s">
        <v>423</v>
      </c>
      <c r="E46" s="6" t="s">
        <v>162</v>
      </c>
      <c r="F46" s="19">
        <v>20500</v>
      </c>
      <c r="G46" s="24">
        <v>100.56</v>
      </c>
      <c r="H46" s="24">
        <v>0.44</v>
      </c>
      <c r="I46" s="31"/>
      <c r="J46" s="31"/>
      <c r="K46" s="35"/>
    </row>
    <row r="47" spans="2:11" x14ac:dyDescent="0.25">
      <c r="C47" s="58" t="s">
        <v>39</v>
      </c>
      <c r="D47" s="54"/>
      <c r="E47" s="6"/>
      <c r="F47" s="19"/>
      <c r="G47" s="25">
        <v>8987.5300000000007</v>
      </c>
      <c r="H47" s="25">
        <v>38.909999999999997</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1479</v>
      </c>
      <c r="C55" s="57" t="s">
        <v>1480</v>
      </c>
      <c r="D55" s="54" t="s">
        <v>1481</v>
      </c>
      <c r="E55" s="6" t="s">
        <v>1482</v>
      </c>
      <c r="F55" s="19">
        <v>1000</v>
      </c>
      <c r="G55" s="24">
        <v>1006.67</v>
      </c>
      <c r="H55" s="24">
        <v>4.3600000000000003</v>
      </c>
      <c r="I55" s="31">
        <v>7.5125000000000002</v>
      </c>
      <c r="J55" s="31"/>
      <c r="K55" s="35" t="s">
        <v>567</v>
      </c>
    </row>
    <row r="56" spans="1:11" x14ac:dyDescent="0.25">
      <c r="B56" s="8" t="s">
        <v>2622</v>
      </c>
      <c r="C56" s="57" t="s">
        <v>2623</v>
      </c>
      <c r="D56" s="54" t="s">
        <v>2624</v>
      </c>
      <c r="E56" s="6" t="s">
        <v>2213</v>
      </c>
      <c r="F56" s="19">
        <v>100</v>
      </c>
      <c r="G56" s="24">
        <v>1006.32</v>
      </c>
      <c r="H56" s="24">
        <v>4.3499999999999996</v>
      </c>
      <c r="I56" s="31">
        <v>7.77</v>
      </c>
      <c r="J56" s="31"/>
      <c r="K56" s="35" t="s">
        <v>567</v>
      </c>
    </row>
    <row r="57" spans="1:11" x14ac:dyDescent="0.25">
      <c r="B57" s="8" t="s">
        <v>1547</v>
      </c>
      <c r="C57" s="57" t="s">
        <v>927</v>
      </c>
      <c r="D57" s="54" t="s">
        <v>1548</v>
      </c>
      <c r="E57" s="6" t="s">
        <v>566</v>
      </c>
      <c r="F57" s="19">
        <v>75</v>
      </c>
      <c r="G57" s="24">
        <v>765.86</v>
      </c>
      <c r="H57" s="24">
        <v>3.31</v>
      </c>
      <c r="I57" s="31">
        <v>7.6993</v>
      </c>
      <c r="J57" s="31"/>
      <c r="K57" s="35" t="s">
        <v>567</v>
      </c>
    </row>
    <row r="58" spans="1:11" x14ac:dyDescent="0.25">
      <c r="B58" s="8" t="s">
        <v>1552</v>
      </c>
      <c r="C58" s="57" t="s">
        <v>58</v>
      </c>
      <c r="D58" s="54" t="s">
        <v>1553</v>
      </c>
      <c r="E58" s="6" t="s">
        <v>566</v>
      </c>
      <c r="F58" s="19">
        <v>750</v>
      </c>
      <c r="G58" s="24">
        <v>758.9</v>
      </c>
      <c r="H58" s="24">
        <v>3.28</v>
      </c>
      <c r="I58" s="31">
        <v>7.78</v>
      </c>
      <c r="J58" s="31"/>
      <c r="K58" s="35"/>
    </row>
    <row r="59" spans="1:11" x14ac:dyDescent="0.25">
      <c r="B59" s="8" t="s">
        <v>1533</v>
      </c>
      <c r="C59" s="57" t="s">
        <v>1150</v>
      </c>
      <c r="D59" s="54" t="s">
        <v>1534</v>
      </c>
      <c r="E59" s="6" t="s">
        <v>566</v>
      </c>
      <c r="F59" s="19">
        <v>750</v>
      </c>
      <c r="G59" s="24">
        <v>756.62</v>
      </c>
      <c r="H59" s="24">
        <v>3.27</v>
      </c>
      <c r="I59" s="31">
        <v>7.5320999999999998</v>
      </c>
      <c r="J59" s="31"/>
      <c r="K59" s="35" t="s">
        <v>567</v>
      </c>
    </row>
    <row r="60" spans="1:11" x14ac:dyDescent="0.25">
      <c r="B60" s="8" t="s">
        <v>1544</v>
      </c>
      <c r="C60" s="57" t="s">
        <v>1545</v>
      </c>
      <c r="D60" s="54" t="s">
        <v>1546</v>
      </c>
      <c r="E60" s="6" t="s">
        <v>566</v>
      </c>
      <c r="F60" s="19">
        <v>75</v>
      </c>
      <c r="G60" s="24">
        <v>724.67</v>
      </c>
      <c r="H60" s="24">
        <v>3.14</v>
      </c>
      <c r="I60" s="31">
        <v>8.1166999999999998</v>
      </c>
      <c r="J60" s="31"/>
      <c r="K60" s="35" t="s">
        <v>567</v>
      </c>
    </row>
    <row r="61" spans="1:11" x14ac:dyDescent="0.25">
      <c r="B61" s="8" t="s">
        <v>727</v>
      </c>
      <c r="C61" s="57" t="s">
        <v>728</v>
      </c>
      <c r="D61" s="54" t="s">
        <v>729</v>
      </c>
      <c r="E61" s="6" t="s">
        <v>730</v>
      </c>
      <c r="F61" s="19">
        <v>50</v>
      </c>
      <c r="G61" s="24">
        <v>514.22</v>
      </c>
      <c r="H61" s="24">
        <v>2.2200000000000002</v>
      </c>
      <c r="I61" s="31">
        <v>7.7119</v>
      </c>
      <c r="J61" s="31"/>
      <c r="K61" s="35" t="s">
        <v>567</v>
      </c>
    </row>
    <row r="62" spans="1:11" x14ac:dyDescent="0.25">
      <c r="B62" s="8" t="s">
        <v>2837</v>
      </c>
      <c r="C62" s="57" t="s">
        <v>1550</v>
      </c>
      <c r="D62" s="54" t="s">
        <v>2838</v>
      </c>
      <c r="E62" s="6" t="s">
        <v>566</v>
      </c>
      <c r="F62" s="19">
        <v>500</v>
      </c>
      <c r="G62" s="24">
        <v>510.52</v>
      </c>
      <c r="H62" s="24">
        <v>2.21</v>
      </c>
      <c r="I62" s="31">
        <v>7.4450000000000003</v>
      </c>
      <c r="J62" s="31"/>
      <c r="K62" s="35" t="s">
        <v>567</v>
      </c>
    </row>
    <row r="63" spans="1:11" x14ac:dyDescent="0.25">
      <c r="B63" s="8" t="s">
        <v>2839</v>
      </c>
      <c r="C63" s="57" t="s">
        <v>1550</v>
      </c>
      <c r="D63" s="54" t="s">
        <v>2840</v>
      </c>
      <c r="E63" s="6" t="s">
        <v>566</v>
      </c>
      <c r="F63" s="19">
        <v>50</v>
      </c>
      <c r="G63" s="24">
        <v>506.8</v>
      </c>
      <c r="H63" s="24">
        <v>2.19</v>
      </c>
      <c r="I63" s="31">
        <v>7.4450000000000003</v>
      </c>
      <c r="J63" s="31"/>
      <c r="K63" s="35" t="s">
        <v>567</v>
      </c>
    </row>
    <row r="64" spans="1:11" x14ac:dyDescent="0.25">
      <c r="B64" s="8" t="s">
        <v>2841</v>
      </c>
      <c r="C64" s="57" t="s">
        <v>604</v>
      </c>
      <c r="D64" s="54" t="s">
        <v>2842</v>
      </c>
      <c r="E64" s="6" t="s">
        <v>566</v>
      </c>
      <c r="F64" s="19">
        <v>500</v>
      </c>
      <c r="G64" s="24">
        <v>505.44</v>
      </c>
      <c r="H64" s="24">
        <v>2.19</v>
      </c>
      <c r="I64" s="31">
        <v>7.5140000000000002</v>
      </c>
      <c r="J64" s="31"/>
      <c r="K64" s="35" t="s">
        <v>567</v>
      </c>
    </row>
    <row r="65" spans="2:11" x14ac:dyDescent="0.25">
      <c r="B65" s="8" t="s">
        <v>731</v>
      </c>
      <c r="C65" s="57" t="s">
        <v>604</v>
      </c>
      <c r="D65" s="54" t="s">
        <v>732</v>
      </c>
      <c r="E65" s="6" t="s">
        <v>733</v>
      </c>
      <c r="F65" s="19">
        <v>5</v>
      </c>
      <c r="G65" s="24">
        <v>501.89</v>
      </c>
      <c r="H65" s="24">
        <v>2.17</v>
      </c>
      <c r="I65" s="31">
        <v>7.9165999999999999</v>
      </c>
      <c r="J65" s="31"/>
      <c r="K65" s="35" t="s">
        <v>567</v>
      </c>
    </row>
    <row r="66" spans="2:11" x14ac:dyDescent="0.25">
      <c r="B66" s="8" t="s">
        <v>619</v>
      </c>
      <c r="C66" s="57" t="s">
        <v>292</v>
      </c>
      <c r="D66" s="54" t="s">
        <v>620</v>
      </c>
      <c r="E66" s="6" t="s">
        <v>574</v>
      </c>
      <c r="F66" s="19">
        <v>500</v>
      </c>
      <c r="G66" s="24">
        <v>497.32</v>
      </c>
      <c r="H66" s="24">
        <v>2.15</v>
      </c>
      <c r="I66" s="31">
        <v>8.7416999999999998</v>
      </c>
      <c r="J66" s="31"/>
      <c r="K66" s="35" t="s">
        <v>567</v>
      </c>
    </row>
    <row r="67" spans="2:11" x14ac:dyDescent="0.25">
      <c r="B67" s="8" t="s">
        <v>1495</v>
      </c>
      <c r="C67" s="57" t="s">
        <v>1496</v>
      </c>
      <c r="D67" s="54" t="s">
        <v>1497</v>
      </c>
      <c r="E67" s="6" t="s">
        <v>591</v>
      </c>
      <c r="F67" s="19">
        <v>2</v>
      </c>
      <c r="G67" s="24">
        <v>201.32</v>
      </c>
      <c r="H67" s="24">
        <v>0.87</v>
      </c>
      <c r="I67" s="31">
        <v>8.6356999999999999</v>
      </c>
      <c r="J67" s="31">
        <v>8.4413913374499998</v>
      </c>
      <c r="K67" s="35" t="s">
        <v>567</v>
      </c>
    </row>
    <row r="68" spans="2:11" x14ac:dyDescent="0.25">
      <c r="C68" s="58" t="s">
        <v>39</v>
      </c>
      <c r="D68" s="54"/>
      <c r="E68" s="6"/>
      <c r="F68" s="19"/>
      <c r="G68" s="25">
        <v>8256.5499999999993</v>
      </c>
      <c r="H68" s="25">
        <v>35.71</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656</v>
      </c>
      <c r="C75" s="57" t="s">
        <v>657</v>
      </c>
      <c r="D75" s="54" t="s">
        <v>658</v>
      </c>
      <c r="E75" s="6" t="s">
        <v>640</v>
      </c>
      <c r="F75" s="19">
        <v>4500000</v>
      </c>
      <c r="G75" s="24">
        <v>4545.8100000000004</v>
      </c>
      <c r="H75" s="24">
        <v>19.670000000000002</v>
      </c>
      <c r="I75" s="31">
        <v>7.2367955000000004</v>
      </c>
      <c r="J75" s="31"/>
      <c r="K75" s="35"/>
    </row>
    <row r="76" spans="2:11" x14ac:dyDescent="0.25">
      <c r="C76" s="58" t="s">
        <v>39</v>
      </c>
      <c r="D76" s="54"/>
      <c r="E76" s="6"/>
      <c r="F76" s="19"/>
      <c r="G76" s="25">
        <v>4545.8100000000004</v>
      </c>
      <c r="H76" s="25">
        <v>19.670000000000002</v>
      </c>
      <c r="I76" s="31"/>
      <c r="J76" s="31"/>
      <c r="K76" s="35"/>
    </row>
    <row r="77" spans="2:11" x14ac:dyDescent="0.25">
      <c r="C77" s="57"/>
      <c r="D77" s="54"/>
      <c r="E77" s="6"/>
      <c r="F77" s="19"/>
      <c r="G77" s="24"/>
      <c r="H77" s="24"/>
      <c r="I77" s="31"/>
      <c r="J77" s="31"/>
      <c r="K77" s="35"/>
    </row>
    <row r="78" spans="2:11" x14ac:dyDescent="0.25">
      <c r="C78" s="58" t="s">
        <v>10</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11</v>
      </c>
      <c r="D80" s="54"/>
      <c r="E80" s="6"/>
      <c r="F80" s="19"/>
      <c r="G80" s="24"/>
      <c r="H80" s="24"/>
      <c r="I80" s="31"/>
      <c r="J80" s="31"/>
      <c r="K80" s="35"/>
    </row>
    <row r="81" spans="1:11" x14ac:dyDescent="0.25">
      <c r="C81" s="57"/>
      <c r="D81" s="54"/>
      <c r="E81" s="6"/>
      <c r="F81" s="19"/>
      <c r="G81" s="24"/>
      <c r="H81" s="24"/>
      <c r="I81" s="31"/>
      <c r="J81" s="31"/>
      <c r="K81" s="35"/>
    </row>
    <row r="82" spans="1:11" x14ac:dyDescent="0.25">
      <c r="C82" s="58" t="s">
        <v>13</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14</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15</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419.66</v>
      </c>
      <c r="H102" s="24">
        <v>1.82</v>
      </c>
      <c r="I102" s="31"/>
      <c r="J102" s="31"/>
      <c r="K102" s="35"/>
    </row>
    <row r="103" spans="1:54" x14ac:dyDescent="0.25">
      <c r="C103" s="58" t="s">
        <v>39</v>
      </c>
      <c r="D103" s="54"/>
      <c r="E103" s="6"/>
      <c r="F103" s="19"/>
      <c r="G103" s="25">
        <v>419.66</v>
      </c>
      <c r="H103" s="25">
        <v>1.82</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4772</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902.75</v>
      </c>
      <c r="H107" s="24">
        <v>3.89</v>
      </c>
      <c r="I107" s="31"/>
      <c r="J107" s="31"/>
      <c r="K107" s="35"/>
    </row>
    <row r="108" spans="1:54" x14ac:dyDescent="0.25">
      <c r="C108" s="58" t="s">
        <v>39</v>
      </c>
      <c r="D108" s="54"/>
      <c r="E108" s="6"/>
      <c r="F108" s="19"/>
      <c r="G108" s="25">
        <v>902.75</v>
      </c>
      <c r="H108" s="25">
        <v>3.89</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23112.3</v>
      </c>
      <c r="H110" s="26">
        <v>100</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85" t="s">
        <v>4843</v>
      </c>
      <c r="E120" s="85" t="s">
        <v>4844</v>
      </c>
      <c r="F120" s="86"/>
    </row>
    <row r="121" spans="3:11" x14ac:dyDescent="0.25">
      <c r="E121" s="2" t="s">
        <v>4891</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12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2843</v>
      </c>
      <c r="J2" s="38" t="s">
        <v>4586</v>
      </c>
    </row>
    <row r="3" spans="1:54" ht="16.5" x14ac:dyDescent="0.3">
      <c r="C3" s="1" t="s">
        <v>26</v>
      </c>
      <c r="D3" s="21" t="s">
        <v>2844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22800</v>
      </c>
      <c r="G10" s="24">
        <v>213.09</v>
      </c>
      <c r="H10" s="24">
        <v>1.34</v>
      </c>
      <c r="I10" s="31"/>
      <c r="J10" s="31"/>
      <c r="K10" s="35"/>
    </row>
    <row r="11" spans="1:54" x14ac:dyDescent="0.25">
      <c r="B11" s="8" t="s">
        <v>54</v>
      </c>
      <c r="C11" s="57" t="s">
        <v>55</v>
      </c>
      <c r="D11" s="54" t="s">
        <v>56</v>
      </c>
      <c r="E11" s="6" t="s">
        <v>53</v>
      </c>
      <c r="F11" s="19">
        <v>12350</v>
      </c>
      <c r="G11" s="24">
        <v>164.93</v>
      </c>
      <c r="H11" s="24">
        <v>1.04</v>
      </c>
      <c r="I11" s="31"/>
      <c r="J11" s="31"/>
      <c r="K11" s="35"/>
    </row>
    <row r="12" spans="1:54" x14ac:dyDescent="0.25">
      <c r="B12" s="8" t="s">
        <v>57</v>
      </c>
      <c r="C12" s="57" t="s">
        <v>58</v>
      </c>
      <c r="D12" s="54" t="s">
        <v>59</v>
      </c>
      <c r="E12" s="6" t="s">
        <v>60</v>
      </c>
      <c r="F12" s="19">
        <v>5600</v>
      </c>
      <c r="G12" s="24">
        <v>158.03</v>
      </c>
      <c r="H12" s="24">
        <v>1</v>
      </c>
      <c r="I12" s="31"/>
      <c r="J12" s="31"/>
      <c r="K12" s="35"/>
    </row>
    <row r="13" spans="1:54" x14ac:dyDescent="0.25">
      <c r="B13" s="8" t="s">
        <v>104</v>
      </c>
      <c r="C13" s="57" t="s">
        <v>105</v>
      </c>
      <c r="D13" s="54" t="s">
        <v>106</v>
      </c>
      <c r="E13" s="6" t="s">
        <v>64</v>
      </c>
      <c r="F13" s="19">
        <v>7833</v>
      </c>
      <c r="G13" s="24">
        <v>133.27000000000001</v>
      </c>
      <c r="H13" s="24">
        <v>0.84</v>
      </c>
      <c r="I13" s="31"/>
      <c r="J13" s="31"/>
      <c r="K13" s="35"/>
    </row>
    <row r="14" spans="1:54" x14ac:dyDescent="0.25">
      <c r="B14" s="8" t="s">
        <v>65</v>
      </c>
      <c r="C14" s="57" t="s">
        <v>66</v>
      </c>
      <c r="D14" s="54" t="s">
        <v>67</v>
      </c>
      <c r="E14" s="6" t="s">
        <v>64</v>
      </c>
      <c r="F14" s="19">
        <v>13175</v>
      </c>
      <c r="G14" s="24">
        <v>130.1</v>
      </c>
      <c r="H14" s="24">
        <v>0.82</v>
      </c>
      <c r="I14" s="31"/>
      <c r="J14" s="31"/>
      <c r="K14" s="35"/>
    </row>
    <row r="15" spans="1:54" x14ac:dyDescent="0.25">
      <c r="B15" s="8" t="s">
        <v>94</v>
      </c>
      <c r="C15" s="57" t="s">
        <v>95</v>
      </c>
      <c r="D15" s="54" t="s">
        <v>96</v>
      </c>
      <c r="E15" s="6" t="s">
        <v>83</v>
      </c>
      <c r="F15" s="19">
        <v>1245</v>
      </c>
      <c r="G15" s="24">
        <v>121.87</v>
      </c>
      <c r="H15" s="24">
        <v>0.77</v>
      </c>
      <c r="I15" s="31"/>
      <c r="J15" s="31"/>
      <c r="K15" s="35"/>
    </row>
    <row r="16" spans="1:54" x14ac:dyDescent="0.25">
      <c r="B16" s="8" t="s">
        <v>76</v>
      </c>
      <c r="C16" s="57" t="s">
        <v>77</v>
      </c>
      <c r="D16" s="54" t="s">
        <v>78</v>
      </c>
      <c r="E16" s="6" t="s">
        <v>79</v>
      </c>
      <c r="F16" s="19">
        <v>2668</v>
      </c>
      <c r="G16" s="24">
        <v>118.01</v>
      </c>
      <c r="H16" s="24">
        <v>0.74</v>
      </c>
      <c r="I16" s="31"/>
      <c r="J16" s="31"/>
      <c r="K16" s="35"/>
    </row>
    <row r="17" spans="2:11" x14ac:dyDescent="0.25">
      <c r="B17" s="8" t="s">
        <v>72</v>
      </c>
      <c r="C17" s="57" t="s">
        <v>73</v>
      </c>
      <c r="D17" s="54" t="s">
        <v>74</v>
      </c>
      <c r="E17" s="6" t="s">
        <v>75</v>
      </c>
      <c r="F17" s="19">
        <v>1320</v>
      </c>
      <c r="G17" s="24">
        <v>109.49</v>
      </c>
      <c r="H17" s="24">
        <v>0.69</v>
      </c>
      <c r="I17" s="31"/>
      <c r="J17" s="31"/>
      <c r="K17" s="35"/>
    </row>
    <row r="18" spans="2:11" x14ac:dyDescent="0.25">
      <c r="B18" s="8" t="s">
        <v>68</v>
      </c>
      <c r="C18" s="57" t="s">
        <v>69</v>
      </c>
      <c r="D18" s="54" t="s">
        <v>70</v>
      </c>
      <c r="E18" s="6" t="s">
        <v>71</v>
      </c>
      <c r="F18" s="19">
        <v>4200</v>
      </c>
      <c r="G18" s="24">
        <v>103.97</v>
      </c>
      <c r="H18" s="24">
        <v>0.66</v>
      </c>
      <c r="I18" s="31"/>
      <c r="J18" s="31"/>
      <c r="K18" s="35"/>
    </row>
    <row r="19" spans="2:11" x14ac:dyDescent="0.25">
      <c r="B19" s="8" t="s">
        <v>207</v>
      </c>
      <c r="C19" s="57" t="s">
        <v>208</v>
      </c>
      <c r="D19" s="54" t="s">
        <v>209</v>
      </c>
      <c r="E19" s="6" t="s">
        <v>129</v>
      </c>
      <c r="F19" s="19">
        <v>396</v>
      </c>
      <c r="G19" s="24">
        <v>92.74</v>
      </c>
      <c r="H19" s="24">
        <v>0.57999999999999996</v>
      </c>
      <c r="I19" s="31"/>
      <c r="J19" s="31"/>
      <c r="K19" s="35"/>
    </row>
    <row r="20" spans="2:11" x14ac:dyDescent="0.25">
      <c r="B20" s="8" t="s">
        <v>200</v>
      </c>
      <c r="C20" s="57" t="s">
        <v>201</v>
      </c>
      <c r="D20" s="54" t="s">
        <v>202</v>
      </c>
      <c r="E20" s="6" t="s">
        <v>148</v>
      </c>
      <c r="F20" s="19">
        <v>23200</v>
      </c>
      <c r="G20" s="24">
        <v>91.06</v>
      </c>
      <c r="H20" s="24">
        <v>0.56999999999999995</v>
      </c>
      <c r="I20" s="31"/>
      <c r="J20" s="31"/>
      <c r="K20" s="35"/>
    </row>
    <row r="21" spans="2:11" x14ac:dyDescent="0.25">
      <c r="B21" s="8" t="s">
        <v>483</v>
      </c>
      <c r="C21" s="57" t="s">
        <v>484</v>
      </c>
      <c r="D21" s="54" t="s">
        <v>485</v>
      </c>
      <c r="E21" s="6" t="s">
        <v>100</v>
      </c>
      <c r="F21" s="19">
        <v>3982</v>
      </c>
      <c r="G21" s="24">
        <v>90.81</v>
      </c>
      <c r="H21" s="24">
        <v>0.56999999999999995</v>
      </c>
      <c r="I21" s="31"/>
      <c r="J21" s="31"/>
      <c r="K21" s="35"/>
    </row>
    <row r="22" spans="2:11" x14ac:dyDescent="0.25">
      <c r="B22" s="8" t="s">
        <v>101</v>
      </c>
      <c r="C22" s="57" t="s">
        <v>102</v>
      </c>
      <c r="D22" s="54" t="s">
        <v>103</v>
      </c>
      <c r="E22" s="6" t="s">
        <v>60</v>
      </c>
      <c r="F22" s="19">
        <v>7580</v>
      </c>
      <c r="G22" s="24">
        <v>86.56</v>
      </c>
      <c r="H22" s="24">
        <v>0.55000000000000004</v>
      </c>
      <c r="I22" s="31"/>
      <c r="J22" s="31"/>
      <c r="K22" s="35"/>
    </row>
    <row r="23" spans="2:11" x14ac:dyDescent="0.25">
      <c r="B23" s="8" t="s">
        <v>84</v>
      </c>
      <c r="C23" s="57" t="s">
        <v>85</v>
      </c>
      <c r="D23" s="54" t="s">
        <v>86</v>
      </c>
      <c r="E23" s="6" t="s">
        <v>64</v>
      </c>
      <c r="F23" s="19">
        <v>14899</v>
      </c>
      <c r="G23" s="24">
        <v>85.35</v>
      </c>
      <c r="H23" s="24">
        <v>0.54</v>
      </c>
      <c r="I23" s="31"/>
      <c r="J23" s="31"/>
      <c r="K23" s="35"/>
    </row>
    <row r="24" spans="2:11" x14ac:dyDescent="0.25">
      <c r="B24" s="8" t="s">
        <v>138</v>
      </c>
      <c r="C24" s="57" t="s">
        <v>139</v>
      </c>
      <c r="D24" s="54" t="s">
        <v>140</v>
      </c>
      <c r="E24" s="6" t="s">
        <v>100</v>
      </c>
      <c r="F24" s="19">
        <v>2340</v>
      </c>
      <c r="G24" s="24">
        <v>80.11</v>
      </c>
      <c r="H24" s="24">
        <v>0.51</v>
      </c>
      <c r="I24" s="31"/>
      <c r="J24" s="31"/>
      <c r="K24" s="35"/>
    </row>
    <row r="25" spans="2:11" x14ac:dyDescent="0.25">
      <c r="B25" s="8" t="s">
        <v>126</v>
      </c>
      <c r="C25" s="57" t="s">
        <v>127</v>
      </c>
      <c r="D25" s="54" t="s">
        <v>128</v>
      </c>
      <c r="E25" s="6" t="s">
        <v>129</v>
      </c>
      <c r="F25" s="19">
        <v>2150</v>
      </c>
      <c r="G25" s="24">
        <v>77.05</v>
      </c>
      <c r="H25" s="24">
        <v>0.49</v>
      </c>
      <c r="I25" s="31"/>
      <c r="J25" s="31"/>
      <c r="K25" s="35"/>
    </row>
    <row r="26" spans="2:11" x14ac:dyDescent="0.25">
      <c r="B26" s="8" t="s">
        <v>246</v>
      </c>
      <c r="C26" s="57" t="s">
        <v>247</v>
      </c>
      <c r="D26" s="54" t="s">
        <v>248</v>
      </c>
      <c r="E26" s="6" t="s">
        <v>125</v>
      </c>
      <c r="F26" s="19">
        <v>610</v>
      </c>
      <c r="G26" s="24">
        <v>74.19</v>
      </c>
      <c r="H26" s="24">
        <v>0.47</v>
      </c>
      <c r="I26" s="31"/>
      <c r="J26" s="31"/>
      <c r="K26" s="35"/>
    </row>
    <row r="27" spans="2:11" x14ac:dyDescent="0.25">
      <c r="B27" s="8" t="s">
        <v>763</v>
      </c>
      <c r="C27" s="57" t="s">
        <v>764</v>
      </c>
      <c r="D27" s="54" t="s">
        <v>765</v>
      </c>
      <c r="E27" s="6" t="s">
        <v>148</v>
      </c>
      <c r="F27" s="19">
        <v>17000</v>
      </c>
      <c r="G27" s="24">
        <v>72.95</v>
      </c>
      <c r="H27" s="24">
        <v>0.46</v>
      </c>
      <c r="I27" s="31"/>
      <c r="J27" s="31"/>
      <c r="K27" s="35"/>
    </row>
    <row r="28" spans="2:11" x14ac:dyDescent="0.25">
      <c r="B28" s="8" t="s">
        <v>173</v>
      </c>
      <c r="C28" s="57" t="s">
        <v>174</v>
      </c>
      <c r="D28" s="54" t="s">
        <v>175</v>
      </c>
      <c r="E28" s="6" t="s">
        <v>125</v>
      </c>
      <c r="F28" s="19">
        <v>2300</v>
      </c>
      <c r="G28" s="24">
        <v>71.239999999999995</v>
      </c>
      <c r="H28" s="24">
        <v>0.45</v>
      </c>
      <c r="I28" s="31"/>
      <c r="J28" s="31"/>
      <c r="K28" s="35"/>
    </row>
    <row r="29" spans="2:11" x14ac:dyDescent="0.25">
      <c r="B29" s="8" t="s">
        <v>87</v>
      </c>
      <c r="C29" s="57" t="s">
        <v>88</v>
      </c>
      <c r="D29" s="54" t="s">
        <v>89</v>
      </c>
      <c r="E29" s="6" t="s">
        <v>83</v>
      </c>
      <c r="F29" s="19">
        <v>5356</v>
      </c>
      <c r="G29" s="24">
        <v>71</v>
      </c>
      <c r="H29" s="24">
        <v>0.45</v>
      </c>
      <c r="I29" s="31"/>
      <c r="J29" s="31"/>
      <c r="K29" s="35"/>
    </row>
    <row r="30" spans="2:11" x14ac:dyDescent="0.25">
      <c r="B30" s="8" t="s">
        <v>122</v>
      </c>
      <c r="C30" s="57" t="s">
        <v>123</v>
      </c>
      <c r="D30" s="54" t="s">
        <v>124</v>
      </c>
      <c r="E30" s="6" t="s">
        <v>125</v>
      </c>
      <c r="F30" s="19">
        <v>13600</v>
      </c>
      <c r="G30" s="24">
        <v>70.16</v>
      </c>
      <c r="H30" s="24">
        <v>0.44</v>
      </c>
      <c r="I30" s="31"/>
      <c r="J30" s="31"/>
      <c r="K30" s="35"/>
    </row>
    <row r="31" spans="2:11" x14ac:dyDescent="0.25">
      <c r="B31" s="8" t="s">
        <v>884</v>
      </c>
      <c r="C31" s="57" t="s">
        <v>885</v>
      </c>
      <c r="D31" s="54" t="s">
        <v>886</v>
      </c>
      <c r="E31" s="6" t="s">
        <v>100</v>
      </c>
      <c r="F31" s="19">
        <v>5600</v>
      </c>
      <c r="G31" s="24">
        <v>67.08</v>
      </c>
      <c r="H31" s="24">
        <v>0.42</v>
      </c>
      <c r="I31" s="31"/>
      <c r="J31" s="31"/>
      <c r="K31" s="35"/>
    </row>
    <row r="32" spans="2:11" x14ac:dyDescent="0.25">
      <c r="B32" s="8" t="s">
        <v>141</v>
      </c>
      <c r="C32" s="57" t="s">
        <v>142</v>
      </c>
      <c r="D32" s="54" t="s">
        <v>143</v>
      </c>
      <c r="E32" s="6" t="s">
        <v>144</v>
      </c>
      <c r="F32" s="19">
        <v>1700</v>
      </c>
      <c r="G32" s="24">
        <v>66.91</v>
      </c>
      <c r="H32" s="24">
        <v>0.42</v>
      </c>
      <c r="I32" s="31"/>
      <c r="J32" s="31"/>
      <c r="K32" s="35"/>
    </row>
    <row r="33" spans="2:11" x14ac:dyDescent="0.25">
      <c r="B33" s="8" t="s">
        <v>130</v>
      </c>
      <c r="C33" s="57" t="s">
        <v>131</v>
      </c>
      <c r="D33" s="54" t="s">
        <v>132</v>
      </c>
      <c r="E33" s="6" t="s">
        <v>133</v>
      </c>
      <c r="F33" s="19">
        <v>2800</v>
      </c>
      <c r="G33" s="24">
        <v>64.28</v>
      </c>
      <c r="H33" s="24">
        <v>0.41</v>
      </c>
      <c r="I33" s="31"/>
      <c r="J33" s="31"/>
      <c r="K33" s="35"/>
    </row>
    <row r="34" spans="2:11" x14ac:dyDescent="0.25">
      <c r="B34" s="8" t="s">
        <v>787</v>
      </c>
      <c r="C34" s="57" t="s">
        <v>788</v>
      </c>
      <c r="D34" s="54" t="s">
        <v>789</v>
      </c>
      <c r="E34" s="6" t="s">
        <v>114</v>
      </c>
      <c r="F34" s="19">
        <v>22711</v>
      </c>
      <c r="G34" s="24">
        <v>64.16</v>
      </c>
      <c r="H34" s="24">
        <v>0.4</v>
      </c>
      <c r="I34" s="31"/>
      <c r="J34" s="31"/>
      <c r="K34" s="35"/>
    </row>
    <row r="35" spans="2:11" x14ac:dyDescent="0.25">
      <c r="B35" s="8" t="s">
        <v>134</v>
      </c>
      <c r="C35" s="57" t="s">
        <v>135</v>
      </c>
      <c r="D35" s="54" t="s">
        <v>136</v>
      </c>
      <c r="E35" s="6" t="s">
        <v>137</v>
      </c>
      <c r="F35" s="19">
        <v>14200</v>
      </c>
      <c r="G35" s="24">
        <v>59.77</v>
      </c>
      <c r="H35" s="24">
        <v>0.38</v>
      </c>
      <c r="I35" s="31"/>
      <c r="J35" s="31"/>
      <c r="K35" s="35"/>
    </row>
    <row r="36" spans="2:11" x14ac:dyDescent="0.25">
      <c r="B36" s="8" t="s">
        <v>507</v>
      </c>
      <c r="C36" s="57" t="s">
        <v>508</v>
      </c>
      <c r="D36" s="54" t="s">
        <v>509</v>
      </c>
      <c r="E36" s="6" t="s">
        <v>100</v>
      </c>
      <c r="F36" s="19">
        <v>1500</v>
      </c>
      <c r="G36" s="24">
        <v>59.64</v>
      </c>
      <c r="H36" s="24">
        <v>0.38</v>
      </c>
      <c r="I36" s="31"/>
      <c r="J36" s="31"/>
      <c r="K36" s="35"/>
    </row>
    <row r="37" spans="2:11" x14ac:dyDescent="0.25">
      <c r="B37" s="8" t="s">
        <v>219</v>
      </c>
      <c r="C37" s="57" t="s">
        <v>220</v>
      </c>
      <c r="D37" s="54" t="s">
        <v>221</v>
      </c>
      <c r="E37" s="6" t="s">
        <v>100</v>
      </c>
      <c r="F37" s="19">
        <v>1820</v>
      </c>
      <c r="G37" s="24">
        <v>58.25</v>
      </c>
      <c r="H37" s="24">
        <v>0.37</v>
      </c>
      <c r="I37" s="31"/>
      <c r="J37" s="31"/>
      <c r="K37" s="35"/>
    </row>
    <row r="38" spans="2:11" x14ac:dyDescent="0.25">
      <c r="B38" s="8" t="s">
        <v>778</v>
      </c>
      <c r="C38" s="57" t="s">
        <v>779</v>
      </c>
      <c r="D38" s="54" t="s">
        <v>780</v>
      </c>
      <c r="E38" s="6" t="s">
        <v>114</v>
      </c>
      <c r="F38" s="19">
        <v>814</v>
      </c>
      <c r="G38" s="24">
        <v>52.03</v>
      </c>
      <c r="H38" s="24">
        <v>0.33</v>
      </c>
      <c r="I38" s="31"/>
      <c r="J38" s="31"/>
      <c r="K38" s="35"/>
    </row>
    <row r="39" spans="2:11" x14ac:dyDescent="0.25">
      <c r="B39" s="8" t="s">
        <v>406</v>
      </c>
      <c r="C39" s="57" t="s">
        <v>407</v>
      </c>
      <c r="D39" s="54" t="s">
        <v>408</v>
      </c>
      <c r="E39" s="6" t="s">
        <v>162</v>
      </c>
      <c r="F39" s="19">
        <v>2950</v>
      </c>
      <c r="G39" s="24">
        <v>46.12</v>
      </c>
      <c r="H39" s="24">
        <v>0.28999999999999998</v>
      </c>
      <c r="I39" s="31"/>
      <c r="J39" s="31"/>
      <c r="K39" s="35"/>
    </row>
    <row r="40" spans="2:11" x14ac:dyDescent="0.25">
      <c r="B40" s="8" t="s">
        <v>449</v>
      </c>
      <c r="C40" s="57" t="s">
        <v>450</v>
      </c>
      <c r="D40" s="54" t="s">
        <v>451</v>
      </c>
      <c r="E40" s="6" t="s">
        <v>281</v>
      </c>
      <c r="F40" s="19">
        <v>3400</v>
      </c>
      <c r="G40" s="24">
        <v>45.71</v>
      </c>
      <c r="H40" s="24">
        <v>0.28999999999999998</v>
      </c>
      <c r="I40" s="31"/>
      <c r="J40" s="31"/>
      <c r="K40" s="35"/>
    </row>
    <row r="41" spans="2:11" x14ac:dyDescent="0.25">
      <c r="B41" s="8" t="s">
        <v>149</v>
      </c>
      <c r="C41" s="57" t="s">
        <v>150</v>
      </c>
      <c r="D41" s="54" t="s">
        <v>151</v>
      </c>
      <c r="E41" s="6" t="s">
        <v>152</v>
      </c>
      <c r="F41" s="19">
        <v>30440</v>
      </c>
      <c r="G41" s="24">
        <v>45.23</v>
      </c>
      <c r="H41" s="24">
        <v>0.28999999999999998</v>
      </c>
      <c r="I41" s="31"/>
      <c r="J41" s="31"/>
      <c r="K41" s="35"/>
    </row>
    <row r="42" spans="2:11" x14ac:dyDescent="0.25">
      <c r="B42" s="8" t="s">
        <v>2814</v>
      </c>
      <c r="C42" s="57" t="s">
        <v>2815</v>
      </c>
      <c r="D42" s="54" t="s">
        <v>2816</v>
      </c>
      <c r="E42" s="6" t="s">
        <v>805</v>
      </c>
      <c r="F42" s="19">
        <v>1800</v>
      </c>
      <c r="G42" s="24">
        <v>44.88</v>
      </c>
      <c r="H42" s="24">
        <v>0.28000000000000003</v>
      </c>
      <c r="I42" s="31"/>
      <c r="J42" s="31"/>
      <c r="K42" s="35"/>
    </row>
    <row r="43" spans="2:11" x14ac:dyDescent="0.25">
      <c r="B43" s="8" t="s">
        <v>107</v>
      </c>
      <c r="C43" s="57" t="s">
        <v>108</v>
      </c>
      <c r="D43" s="54" t="s">
        <v>109</v>
      </c>
      <c r="E43" s="6" t="s">
        <v>110</v>
      </c>
      <c r="F43" s="19">
        <v>110</v>
      </c>
      <c r="G43" s="24">
        <v>41.41</v>
      </c>
      <c r="H43" s="24">
        <v>0.26</v>
      </c>
      <c r="I43" s="31"/>
      <c r="J43" s="31"/>
      <c r="K43" s="35"/>
    </row>
    <row r="44" spans="2:11" x14ac:dyDescent="0.25">
      <c r="B44" s="8" t="s">
        <v>421</v>
      </c>
      <c r="C44" s="57" t="s">
        <v>422</v>
      </c>
      <c r="D44" s="54" t="s">
        <v>423</v>
      </c>
      <c r="E44" s="6" t="s">
        <v>162</v>
      </c>
      <c r="F44" s="19">
        <v>7200</v>
      </c>
      <c r="G44" s="24">
        <v>35.32</v>
      </c>
      <c r="H44" s="24">
        <v>0.22</v>
      </c>
      <c r="I44" s="31"/>
      <c r="J44" s="31"/>
      <c r="K44" s="35"/>
    </row>
    <row r="45" spans="2:11" x14ac:dyDescent="0.25">
      <c r="B45" s="8" t="s">
        <v>262</v>
      </c>
      <c r="C45" s="57" t="s">
        <v>263</v>
      </c>
      <c r="D45" s="54" t="s">
        <v>264</v>
      </c>
      <c r="E45" s="6" t="s">
        <v>75</v>
      </c>
      <c r="F45" s="19">
        <v>9300</v>
      </c>
      <c r="G45" s="24">
        <v>32.65</v>
      </c>
      <c r="H45" s="24">
        <v>0.21</v>
      </c>
      <c r="I45" s="31"/>
      <c r="J45" s="31"/>
      <c r="K45" s="35"/>
    </row>
    <row r="46" spans="2:11" x14ac:dyDescent="0.25">
      <c r="B46" s="8" t="s">
        <v>156</v>
      </c>
      <c r="C46" s="57" t="s">
        <v>157</v>
      </c>
      <c r="D46" s="54" t="s">
        <v>158</v>
      </c>
      <c r="E46" s="6" t="s">
        <v>129</v>
      </c>
      <c r="F46" s="19">
        <v>3200</v>
      </c>
      <c r="G46" s="24">
        <v>32.479999999999997</v>
      </c>
      <c r="H46" s="24">
        <v>0.2</v>
      </c>
      <c r="I46" s="31"/>
      <c r="J46" s="31"/>
      <c r="K46" s="35"/>
    </row>
    <row r="47" spans="2:11" x14ac:dyDescent="0.25">
      <c r="C47" s="58" t="s">
        <v>39</v>
      </c>
      <c r="D47" s="54"/>
      <c r="E47" s="6"/>
      <c r="F47" s="19"/>
      <c r="G47" s="25">
        <v>3031.9</v>
      </c>
      <c r="H47" s="25">
        <v>19.13</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1479</v>
      </c>
      <c r="C55" s="57" t="s">
        <v>1480</v>
      </c>
      <c r="D55" s="54" t="s">
        <v>1481</v>
      </c>
      <c r="E55" s="6" t="s">
        <v>1482</v>
      </c>
      <c r="F55" s="19">
        <v>1000</v>
      </c>
      <c r="G55" s="24">
        <v>1006.67</v>
      </c>
      <c r="H55" s="24">
        <v>6.35</v>
      </c>
      <c r="I55" s="31">
        <v>7.5125000000000002</v>
      </c>
      <c r="J55" s="31"/>
      <c r="K55" s="35" t="s">
        <v>567</v>
      </c>
    </row>
    <row r="56" spans="1:11" x14ac:dyDescent="0.25">
      <c r="B56" s="8" t="s">
        <v>2622</v>
      </c>
      <c r="C56" s="57" t="s">
        <v>2623</v>
      </c>
      <c r="D56" s="54" t="s">
        <v>2624</v>
      </c>
      <c r="E56" s="6" t="s">
        <v>2213</v>
      </c>
      <c r="F56" s="19">
        <v>100</v>
      </c>
      <c r="G56" s="24">
        <v>1006.32</v>
      </c>
      <c r="H56" s="24">
        <v>6.35</v>
      </c>
      <c r="I56" s="31">
        <v>7.77</v>
      </c>
      <c r="J56" s="31"/>
      <c r="K56" s="35" t="s">
        <v>567</v>
      </c>
    </row>
    <row r="57" spans="1:11" x14ac:dyDescent="0.25">
      <c r="B57" s="8" t="s">
        <v>1547</v>
      </c>
      <c r="C57" s="57" t="s">
        <v>927</v>
      </c>
      <c r="D57" s="54" t="s">
        <v>1548</v>
      </c>
      <c r="E57" s="6" t="s">
        <v>566</v>
      </c>
      <c r="F57" s="19">
        <v>75</v>
      </c>
      <c r="G57" s="24">
        <v>765.86</v>
      </c>
      <c r="H57" s="24">
        <v>4.83</v>
      </c>
      <c r="I57" s="31">
        <v>7.6993</v>
      </c>
      <c r="J57" s="31"/>
      <c r="K57" s="35" t="s">
        <v>567</v>
      </c>
    </row>
    <row r="58" spans="1:11" x14ac:dyDescent="0.25">
      <c r="B58" s="8" t="s">
        <v>1552</v>
      </c>
      <c r="C58" s="57" t="s">
        <v>58</v>
      </c>
      <c r="D58" s="54" t="s">
        <v>1553</v>
      </c>
      <c r="E58" s="6" t="s">
        <v>566</v>
      </c>
      <c r="F58" s="19">
        <v>750</v>
      </c>
      <c r="G58" s="24">
        <v>758.9</v>
      </c>
      <c r="H58" s="24">
        <v>4.79</v>
      </c>
      <c r="I58" s="31">
        <v>7.78</v>
      </c>
      <c r="J58" s="31"/>
      <c r="K58" s="35"/>
    </row>
    <row r="59" spans="1:11" x14ac:dyDescent="0.25">
      <c r="B59" s="8" t="s">
        <v>1533</v>
      </c>
      <c r="C59" s="57" t="s">
        <v>1150</v>
      </c>
      <c r="D59" s="54" t="s">
        <v>1534</v>
      </c>
      <c r="E59" s="6" t="s">
        <v>566</v>
      </c>
      <c r="F59" s="19">
        <v>750</v>
      </c>
      <c r="G59" s="24">
        <v>756.62</v>
      </c>
      <c r="H59" s="24">
        <v>4.7699999999999996</v>
      </c>
      <c r="I59" s="31">
        <v>7.5320999999999998</v>
      </c>
      <c r="J59" s="31"/>
      <c r="K59" s="35" t="s">
        <v>567</v>
      </c>
    </row>
    <row r="60" spans="1:11" x14ac:dyDescent="0.25">
      <c r="B60" s="8" t="s">
        <v>1544</v>
      </c>
      <c r="C60" s="57" t="s">
        <v>1545</v>
      </c>
      <c r="D60" s="54" t="s">
        <v>1546</v>
      </c>
      <c r="E60" s="6" t="s">
        <v>566</v>
      </c>
      <c r="F60" s="19">
        <v>75</v>
      </c>
      <c r="G60" s="24">
        <v>724.67</v>
      </c>
      <c r="H60" s="24">
        <v>4.57</v>
      </c>
      <c r="I60" s="31">
        <v>8.1166999999999998</v>
      </c>
      <c r="J60" s="31"/>
      <c r="K60" s="35" t="s">
        <v>567</v>
      </c>
    </row>
    <row r="61" spans="1:11" x14ac:dyDescent="0.25">
      <c r="B61" s="8" t="s">
        <v>727</v>
      </c>
      <c r="C61" s="57" t="s">
        <v>728</v>
      </c>
      <c r="D61" s="54" t="s">
        <v>729</v>
      </c>
      <c r="E61" s="6" t="s">
        <v>730</v>
      </c>
      <c r="F61" s="19">
        <v>50</v>
      </c>
      <c r="G61" s="24">
        <v>514.22</v>
      </c>
      <c r="H61" s="24">
        <v>3.24</v>
      </c>
      <c r="I61" s="31">
        <v>7.7119</v>
      </c>
      <c r="J61" s="31"/>
      <c r="K61" s="35" t="s">
        <v>567</v>
      </c>
    </row>
    <row r="62" spans="1:11" x14ac:dyDescent="0.25">
      <c r="B62" s="8" t="s">
        <v>2837</v>
      </c>
      <c r="C62" s="57" t="s">
        <v>1550</v>
      </c>
      <c r="D62" s="54" t="s">
        <v>2838</v>
      </c>
      <c r="E62" s="6" t="s">
        <v>566</v>
      </c>
      <c r="F62" s="19">
        <v>500</v>
      </c>
      <c r="G62" s="24">
        <v>510.52</v>
      </c>
      <c r="H62" s="24">
        <v>3.22</v>
      </c>
      <c r="I62" s="31">
        <v>7.4450000000000003</v>
      </c>
      <c r="J62" s="31"/>
      <c r="K62" s="35" t="s">
        <v>567</v>
      </c>
    </row>
    <row r="63" spans="1:11" x14ac:dyDescent="0.25">
      <c r="B63" s="8" t="s">
        <v>2839</v>
      </c>
      <c r="C63" s="57" t="s">
        <v>1550</v>
      </c>
      <c r="D63" s="54" t="s">
        <v>2840</v>
      </c>
      <c r="E63" s="6" t="s">
        <v>566</v>
      </c>
      <c r="F63" s="19">
        <v>50</v>
      </c>
      <c r="G63" s="24">
        <v>506.8</v>
      </c>
      <c r="H63" s="24">
        <v>3.2</v>
      </c>
      <c r="I63" s="31">
        <v>7.4450000000000003</v>
      </c>
      <c r="J63" s="31"/>
      <c r="K63" s="35" t="s">
        <v>567</v>
      </c>
    </row>
    <row r="64" spans="1:11" x14ac:dyDescent="0.25">
      <c r="B64" s="8" t="s">
        <v>2841</v>
      </c>
      <c r="C64" s="57" t="s">
        <v>604</v>
      </c>
      <c r="D64" s="54" t="s">
        <v>2842</v>
      </c>
      <c r="E64" s="6" t="s">
        <v>566</v>
      </c>
      <c r="F64" s="19">
        <v>500</v>
      </c>
      <c r="G64" s="24">
        <v>505.44</v>
      </c>
      <c r="H64" s="24">
        <v>3.19</v>
      </c>
      <c r="I64" s="31">
        <v>7.5140000000000002</v>
      </c>
      <c r="J64" s="31"/>
      <c r="K64" s="35" t="s">
        <v>567</v>
      </c>
    </row>
    <row r="65" spans="2:11" x14ac:dyDescent="0.25">
      <c r="B65" s="8" t="s">
        <v>1495</v>
      </c>
      <c r="C65" s="57" t="s">
        <v>1496</v>
      </c>
      <c r="D65" s="54" t="s">
        <v>1497</v>
      </c>
      <c r="E65" s="6" t="s">
        <v>591</v>
      </c>
      <c r="F65" s="19">
        <v>5</v>
      </c>
      <c r="G65" s="24">
        <v>503.29</v>
      </c>
      <c r="H65" s="24">
        <v>3.17</v>
      </c>
      <c r="I65" s="31">
        <v>8.6356999999999999</v>
      </c>
      <c r="J65" s="31">
        <v>8.4413913374499998</v>
      </c>
      <c r="K65" s="35" t="s">
        <v>567</v>
      </c>
    </row>
    <row r="66" spans="2:11" x14ac:dyDescent="0.25">
      <c r="B66" s="8" t="s">
        <v>731</v>
      </c>
      <c r="C66" s="57" t="s">
        <v>604</v>
      </c>
      <c r="D66" s="54" t="s">
        <v>732</v>
      </c>
      <c r="E66" s="6" t="s">
        <v>733</v>
      </c>
      <c r="F66" s="19">
        <v>5</v>
      </c>
      <c r="G66" s="24">
        <v>501.89</v>
      </c>
      <c r="H66" s="24">
        <v>3.16</v>
      </c>
      <c r="I66" s="31">
        <v>7.9165999999999999</v>
      </c>
      <c r="J66" s="31"/>
      <c r="K66" s="35" t="s">
        <v>567</v>
      </c>
    </row>
    <row r="67" spans="2:11" x14ac:dyDescent="0.25">
      <c r="B67" s="8" t="s">
        <v>619</v>
      </c>
      <c r="C67" s="57" t="s">
        <v>292</v>
      </c>
      <c r="D67" s="54" t="s">
        <v>620</v>
      </c>
      <c r="E67" s="6" t="s">
        <v>574</v>
      </c>
      <c r="F67" s="19">
        <v>500</v>
      </c>
      <c r="G67" s="24">
        <v>497.32</v>
      </c>
      <c r="H67" s="24">
        <v>3.14</v>
      </c>
      <c r="I67" s="31">
        <v>8.7416999999999998</v>
      </c>
      <c r="J67" s="31"/>
      <c r="K67" s="35" t="s">
        <v>567</v>
      </c>
    </row>
    <row r="68" spans="2:11" x14ac:dyDescent="0.25">
      <c r="C68" s="58" t="s">
        <v>39</v>
      </c>
      <c r="D68" s="54"/>
      <c r="E68" s="6"/>
      <c r="F68" s="19"/>
      <c r="G68" s="25">
        <v>8558.52</v>
      </c>
      <c r="H68" s="25">
        <v>53.98</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656</v>
      </c>
      <c r="C75" s="57" t="s">
        <v>657</v>
      </c>
      <c r="D75" s="54" t="s">
        <v>658</v>
      </c>
      <c r="E75" s="6" t="s">
        <v>640</v>
      </c>
      <c r="F75" s="19">
        <v>2500000</v>
      </c>
      <c r="G75" s="24">
        <v>2525.4499999999998</v>
      </c>
      <c r="H75" s="24">
        <v>15.92</v>
      </c>
      <c r="I75" s="31">
        <v>7.2367955000000004</v>
      </c>
      <c r="J75" s="31"/>
      <c r="K75" s="35"/>
    </row>
    <row r="76" spans="2:11" x14ac:dyDescent="0.25">
      <c r="C76" s="58" t="s">
        <v>39</v>
      </c>
      <c r="D76" s="54"/>
      <c r="E76" s="6"/>
      <c r="F76" s="19"/>
      <c r="G76" s="25">
        <v>2525.4499999999998</v>
      </c>
      <c r="H76" s="25">
        <v>15.92</v>
      </c>
      <c r="I76" s="31"/>
      <c r="J76" s="31"/>
      <c r="K76" s="35"/>
    </row>
    <row r="77" spans="2:11" x14ac:dyDescent="0.25">
      <c r="C77" s="57"/>
      <c r="D77" s="54"/>
      <c r="E77" s="6"/>
      <c r="F77" s="19"/>
      <c r="G77" s="24"/>
      <c r="H77" s="24"/>
      <c r="I77" s="31"/>
      <c r="J77" s="31"/>
      <c r="K77" s="35"/>
    </row>
    <row r="78" spans="2:11" x14ac:dyDescent="0.25">
      <c r="C78" s="59" t="s">
        <v>10</v>
      </c>
      <c r="D78" s="54"/>
      <c r="E78" s="6"/>
      <c r="F78" s="19"/>
      <c r="G78" s="24"/>
      <c r="H78" s="24"/>
      <c r="I78" s="31"/>
      <c r="J78" s="31"/>
      <c r="K78" s="35"/>
    </row>
    <row r="79" spans="2:11" x14ac:dyDescent="0.25">
      <c r="B79" s="8" t="s">
        <v>2845</v>
      </c>
      <c r="C79" s="57" t="s">
        <v>2846</v>
      </c>
      <c r="D79" s="54" t="s">
        <v>2847</v>
      </c>
      <c r="E79" s="6" t="s">
        <v>640</v>
      </c>
      <c r="F79" s="19">
        <v>520100</v>
      </c>
      <c r="G79" s="24">
        <v>530.41</v>
      </c>
      <c r="H79" s="24">
        <v>3.34</v>
      </c>
      <c r="I79" s="31">
        <v>7.5524560999999997</v>
      </c>
      <c r="J79" s="31"/>
      <c r="K79" s="35"/>
    </row>
    <row r="80" spans="2:11" x14ac:dyDescent="0.25">
      <c r="C80" s="58" t="s">
        <v>39</v>
      </c>
      <c r="D80" s="54"/>
      <c r="E80" s="6"/>
      <c r="F80" s="19"/>
      <c r="G80" s="25">
        <v>530.41</v>
      </c>
      <c r="H80" s="25">
        <v>3.34</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406.17</v>
      </c>
      <c r="H104" s="24">
        <v>2.56</v>
      </c>
      <c r="I104" s="31"/>
      <c r="J104" s="31"/>
      <c r="K104" s="35"/>
    </row>
    <row r="105" spans="1:54" x14ac:dyDescent="0.25">
      <c r="C105" s="58" t="s">
        <v>39</v>
      </c>
      <c r="D105" s="54"/>
      <c r="E105" s="6"/>
      <c r="F105" s="19"/>
      <c r="G105" s="25">
        <v>406.17</v>
      </c>
      <c r="H105" s="25">
        <v>2.56</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4772</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806.19</v>
      </c>
      <c r="H109" s="24">
        <v>5.07</v>
      </c>
      <c r="I109" s="31"/>
      <c r="J109" s="31"/>
      <c r="K109" s="35"/>
    </row>
    <row r="110" spans="1:54" x14ac:dyDescent="0.25">
      <c r="C110" s="58" t="s">
        <v>39</v>
      </c>
      <c r="D110" s="54"/>
      <c r="E110" s="6"/>
      <c r="F110" s="19"/>
      <c r="G110" s="25">
        <v>806.19</v>
      </c>
      <c r="H110" s="25">
        <v>5.07</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15858.64</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85" t="s">
        <v>4843</v>
      </c>
      <c r="E122" s="85" t="s">
        <v>4844</v>
      </c>
      <c r="F122" s="86"/>
    </row>
    <row r="123" spans="3:11" x14ac:dyDescent="0.25">
      <c r="E123" s="2" t="s">
        <v>4892</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2848</v>
      </c>
      <c r="J2" s="38" t="s">
        <v>4586</v>
      </c>
    </row>
    <row r="3" spans="1:54" ht="16.5" x14ac:dyDescent="0.3">
      <c r="C3" s="1" t="s">
        <v>26</v>
      </c>
      <c r="D3" s="21" t="s">
        <v>2849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2850</v>
      </c>
      <c r="C14" s="57" t="s">
        <v>2851</v>
      </c>
      <c r="D14" s="54" t="s">
        <v>2852</v>
      </c>
      <c r="E14" s="6" t="s">
        <v>799</v>
      </c>
      <c r="F14" s="19">
        <v>102790.1406</v>
      </c>
      <c r="G14" s="24">
        <v>80751.179999999993</v>
      </c>
      <c r="H14" s="24">
        <v>103.46</v>
      </c>
      <c r="I14" s="31"/>
      <c r="J14" s="31"/>
      <c r="K14" s="35"/>
    </row>
    <row r="15" spans="1:54" x14ac:dyDescent="0.25">
      <c r="C15" s="58" t="s">
        <v>39</v>
      </c>
      <c r="D15" s="54"/>
      <c r="E15" s="6"/>
      <c r="F15" s="19"/>
      <c r="G15" s="25">
        <v>80751.179999999993</v>
      </c>
      <c r="H15" s="25">
        <v>103.46</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276.23</v>
      </c>
      <c r="H51" s="24">
        <v>0.35</v>
      </c>
      <c r="I51" s="31"/>
      <c r="J51" s="31"/>
      <c r="K51" s="35"/>
    </row>
    <row r="52" spans="1:54" x14ac:dyDescent="0.25">
      <c r="C52" s="58" t="s">
        <v>39</v>
      </c>
      <c r="D52" s="54"/>
      <c r="E52" s="6"/>
      <c r="F52" s="19"/>
      <c r="G52" s="25">
        <v>276.23</v>
      </c>
      <c r="H52" s="25">
        <v>0.35</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4772</v>
      </c>
      <c r="D55" s="54"/>
      <c r="E55" s="6"/>
      <c r="F55" s="19"/>
      <c r="G55" s="24" t="s">
        <v>2</v>
      </c>
      <c r="H55" s="24" t="s">
        <v>2</v>
      </c>
      <c r="I55" s="31"/>
      <c r="J55" s="31"/>
      <c r="K55" s="35"/>
      <c r="L55" s="3"/>
      <c r="AI55" s="3"/>
      <c r="AV55" s="3"/>
      <c r="AX55" s="3"/>
      <c r="BB55" s="3"/>
    </row>
    <row r="56" spans="1:54" x14ac:dyDescent="0.25">
      <c r="B56" s="8"/>
      <c r="C56" s="57" t="s">
        <v>40</v>
      </c>
      <c r="D56" s="54"/>
      <c r="E56" s="6"/>
      <c r="F56" s="19"/>
      <c r="G56" s="24">
        <v>-2973.15</v>
      </c>
      <c r="H56" s="24">
        <v>-3.81</v>
      </c>
      <c r="I56" s="31"/>
      <c r="J56" s="31"/>
      <c r="K56" s="35"/>
    </row>
    <row r="57" spans="1:54" x14ac:dyDescent="0.25">
      <c r="C57" s="58" t="s">
        <v>39</v>
      </c>
      <c r="D57" s="54"/>
      <c r="E57" s="6"/>
      <c r="F57" s="19"/>
      <c r="G57" s="25">
        <v>-2973.15</v>
      </c>
      <c r="H57" s="25">
        <v>-3.81</v>
      </c>
      <c r="I57" s="31"/>
      <c r="J57" s="31"/>
      <c r="K57" s="35"/>
    </row>
    <row r="58" spans="1:54" x14ac:dyDescent="0.25">
      <c r="C58" s="57"/>
      <c r="D58" s="54"/>
      <c r="E58" s="6"/>
      <c r="F58" s="19"/>
      <c r="G58" s="24"/>
      <c r="H58" s="24"/>
      <c r="I58" s="31"/>
      <c r="J58" s="31"/>
      <c r="K58" s="35"/>
    </row>
    <row r="59" spans="1:54" x14ac:dyDescent="0.25">
      <c r="C59" s="60" t="s">
        <v>41</v>
      </c>
      <c r="D59" s="55"/>
      <c r="E59" s="5"/>
      <c r="F59" s="20"/>
      <c r="G59" s="26">
        <v>78054.259999999995</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5" t="s">
        <v>4843</v>
      </c>
      <c r="E69" s="85" t="s">
        <v>4844</v>
      </c>
      <c r="F69" s="86"/>
    </row>
    <row r="70" spans="3:6" x14ac:dyDescent="0.25">
      <c r="E70" s="2" t="s">
        <v>4893</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2533</v>
      </c>
      <c r="J2" s="38" t="s">
        <v>4586</v>
      </c>
    </row>
    <row r="3" spans="1:54" ht="16.5" x14ac:dyDescent="0.3">
      <c r="C3" s="1" t="s">
        <v>26</v>
      </c>
      <c r="D3" s="21" t="s">
        <v>2853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2854</v>
      </c>
      <c r="C18" s="57" t="s">
        <v>1150</v>
      </c>
      <c r="D18" s="54" t="s">
        <v>2855</v>
      </c>
      <c r="E18" s="6" t="s">
        <v>566</v>
      </c>
      <c r="F18" s="19">
        <v>300</v>
      </c>
      <c r="G18" s="24">
        <v>3032.21</v>
      </c>
      <c r="H18" s="24">
        <v>3.75</v>
      </c>
      <c r="I18" s="31">
        <v>7.46</v>
      </c>
      <c r="J18" s="31"/>
      <c r="K18" s="35" t="s">
        <v>567</v>
      </c>
    </row>
    <row r="19" spans="2:11" x14ac:dyDescent="0.25">
      <c r="B19" s="8" t="s">
        <v>2856</v>
      </c>
      <c r="C19" s="57" t="s">
        <v>604</v>
      </c>
      <c r="D19" s="54" t="s">
        <v>2857</v>
      </c>
      <c r="E19" s="6" t="s">
        <v>566</v>
      </c>
      <c r="F19" s="19">
        <v>250</v>
      </c>
      <c r="G19" s="24">
        <v>2531.2600000000002</v>
      </c>
      <c r="H19" s="24">
        <v>3.13</v>
      </c>
      <c r="I19" s="31">
        <v>7.51</v>
      </c>
      <c r="J19" s="31"/>
      <c r="K19" s="35" t="s">
        <v>567</v>
      </c>
    </row>
    <row r="20" spans="2:11" x14ac:dyDescent="0.25">
      <c r="C20" s="58" t="s">
        <v>39</v>
      </c>
      <c r="D20" s="54"/>
      <c r="E20" s="6"/>
      <c r="F20" s="19"/>
      <c r="G20" s="25">
        <v>5563.47</v>
      </c>
      <c r="H20" s="25">
        <v>6.88</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2858</v>
      </c>
      <c r="C27" s="57" t="s">
        <v>2859</v>
      </c>
      <c r="D27" s="54" t="s">
        <v>2860</v>
      </c>
      <c r="E27" s="6" t="s">
        <v>640</v>
      </c>
      <c r="F27" s="19">
        <v>1500000</v>
      </c>
      <c r="G27" s="24">
        <v>1512.63</v>
      </c>
      <c r="H27" s="24">
        <v>1.87</v>
      </c>
      <c r="I27" s="31">
        <v>7.4952082999999998</v>
      </c>
      <c r="J27" s="31"/>
      <c r="K27" s="35"/>
    </row>
    <row r="28" spans="2:11" x14ac:dyDescent="0.25">
      <c r="C28" s="58" t="s">
        <v>39</v>
      </c>
      <c r="D28" s="54"/>
      <c r="E28" s="6"/>
      <c r="F28" s="19"/>
      <c r="G28" s="25">
        <v>1512.63</v>
      </c>
      <c r="H28" s="25">
        <v>1.87</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2861</v>
      </c>
      <c r="C31" s="57" t="s">
        <v>2862</v>
      </c>
      <c r="D31" s="54" t="s">
        <v>2863</v>
      </c>
      <c r="E31" s="6" t="s">
        <v>640</v>
      </c>
      <c r="F31" s="19">
        <v>41500000</v>
      </c>
      <c r="G31" s="24">
        <v>41152.35</v>
      </c>
      <c r="H31" s="24">
        <v>50.95</v>
      </c>
      <c r="I31" s="31">
        <v>7.3399801</v>
      </c>
      <c r="J31" s="31"/>
      <c r="K31" s="35"/>
    </row>
    <row r="32" spans="2:11" x14ac:dyDescent="0.25">
      <c r="B32" s="8" t="s">
        <v>2864</v>
      </c>
      <c r="C32" s="57" t="s">
        <v>2865</v>
      </c>
      <c r="D32" s="54" t="s">
        <v>2866</v>
      </c>
      <c r="E32" s="6" t="s">
        <v>640</v>
      </c>
      <c r="F32" s="19">
        <v>12500000</v>
      </c>
      <c r="G32" s="24">
        <v>12379.89</v>
      </c>
      <c r="H32" s="24">
        <v>15.33</v>
      </c>
      <c r="I32" s="31">
        <v>7.3690207000000001</v>
      </c>
      <c r="J32" s="31"/>
      <c r="K32" s="35"/>
    </row>
    <row r="33" spans="1:11" x14ac:dyDescent="0.25">
      <c r="B33" s="8" t="s">
        <v>2867</v>
      </c>
      <c r="C33" s="57" t="s">
        <v>2868</v>
      </c>
      <c r="D33" s="54" t="s">
        <v>2869</v>
      </c>
      <c r="E33" s="6" t="s">
        <v>640</v>
      </c>
      <c r="F33" s="19">
        <v>10000000</v>
      </c>
      <c r="G33" s="24">
        <v>10122.06</v>
      </c>
      <c r="H33" s="24">
        <v>12.53</v>
      </c>
      <c r="I33" s="31">
        <v>7.3708339</v>
      </c>
      <c r="J33" s="31"/>
      <c r="K33" s="35"/>
    </row>
    <row r="34" spans="1:11" x14ac:dyDescent="0.25">
      <c r="B34" s="8" t="s">
        <v>2870</v>
      </c>
      <c r="C34" s="57" t="s">
        <v>2871</v>
      </c>
      <c r="D34" s="54" t="s">
        <v>2872</v>
      </c>
      <c r="E34" s="6" t="s">
        <v>640</v>
      </c>
      <c r="F34" s="19">
        <v>500000</v>
      </c>
      <c r="G34" s="24">
        <v>506.14</v>
      </c>
      <c r="H34" s="24">
        <v>0.63</v>
      </c>
      <c r="I34" s="31">
        <v>7.371022</v>
      </c>
      <c r="J34" s="31"/>
      <c r="K34" s="35"/>
    </row>
    <row r="35" spans="1:11" x14ac:dyDescent="0.25">
      <c r="C35" s="58" t="s">
        <v>39</v>
      </c>
      <c r="D35" s="54"/>
      <c r="E35" s="6"/>
      <c r="F35" s="19"/>
      <c r="G35" s="25">
        <v>64160.44</v>
      </c>
      <c r="H35" s="25">
        <v>79.44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2873</v>
      </c>
      <c r="C47" s="57" t="s">
        <v>2874</v>
      </c>
      <c r="D47" s="54" t="s">
        <v>2875</v>
      </c>
      <c r="E47" s="6" t="s">
        <v>640</v>
      </c>
      <c r="F47" s="19">
        <v>3097400</v>
      </c>
      <c r="G47" s="24">
        <v>2753.68</v>
      </c>
      <c r="H47" s="24">
        <v>3.41</v>
      </c>
      <c r="I47" s="31">
        <v>7.1763190999999997</v>
      </c>
      <c r="J47" s="31"/>
      <c r="K47" s="35"/>
    </row>
    <row r="48" spans="1:11" x14ac:dyDescent="0.25">
      <c r="B48" s="8" t="s">
        <v>2876</v>
      </c>
      <c r="C48" s="57" t="s">
        <v>2877</v>
      </c>
      <c r="D48" s="54" t="s">
        <v>2878</v>
      </c>
      <c r="E48" s="6" t="s">
        <v>640</v>
      </c>
      <c r="F48" s="19">
        <v>2994600</v>
      </c>
      <c r="G48" s="24">
        <v>2672.73</v>
      </c>
      <c r="H48" s="24">
        <v>3.31</v>
      </c>
      <c r="I48" s="31">
        <v>7.1722837000000004</v>
      </c>
      <c r="J48" s="31"/>
      <c r="K48" s="35"/>
    </row>
    <row r="49" spans="1:11" x14ac:dyDescent="0.25">
      <c r="B49" s="8" t="s">
        <v>2879</v>
      </c>
      <c r="C49" s="57" t="s">
        <v>2880</v>
      </c>
      <c r="D49" s="54" t="s">
        <v>2881</v>
      </c>
      <c r="E49" s="6" t="s">
        <v>640</v>
      </c>
      <c r="F49" s="19">
        <v>2063000</v>
      </c>
      <c r="G49" s="24">
        <v>1831.56</v>
      </c>
      <c r="H49" s="24">
        <v>2.27</v>
      </c>
      <c r="I49" s="31">
        <v>7.1777160000000002</v>
      </c>
      <c r="J49" s="31"/>
      <c r="K49" s="35"/>
    </row>
    <row r="50" spans="1:11" x14ac:dyDescent="0.25">
      <c r="B50" s="8" t="s">
        <v>2882</v>
      </c>
      <c r="C50" s="57" t="s">
        <v>2883</v>
      </c>
      <c r="D50" s="54" t="s">
        <v>2884</v>
      </c>
      <c r="E50" s="6" t="s">
        <v>640</v>
      </c>
      <c r="F50" s="19">
        <v>450000</v>
      </c>
      <c r="G50" s="24">
        <v>406.95</v>
      </c>
      <c r="H50" s="24">
        <v>0.5</v>
      </c>
      <c r="I50" s="31">
        <v>7.1396404000000002</v>
      </c>
      <c r="J50" s="31"/>
      <c r="K50" s="35"/>
    </row>
    <row r="51" spans="1:11" x14ac:dyDescent="0.25">
      <c r="B51" s="8" t="s">
        <v>2885</v>
      </c>
      <c r="C51" s="57" t="s">
        <v>2886</v>
      </c>
      <c r="D51" s="54" t="s">
        <v>2887</v>
      </c>
      <c r="E51" s="6" t="s">
        <v>640</v>
      </c>
      <c r="F51" s="19">
        <v>175000</v>
      </c>
      <c r="G51" s="24">
        <v>158.29</v>
      </c>
      <c r="H51" s="24">
        <v>0.2</v>
      </c>
      <c r="I51" s="31">
        <v>7.1394335</v>
      </c>
      <c r="J51" s="31"/>
      <c r="K51" s="35"/>
    </row>
    <row r="52" spans="1:11" x14ac:dyDescent="0.25">
      <c r="C52" s="58" t="s">
        <v>39</v>
      </c>
      <c r="D52" s="54"/>
      <c r="E52" s="6"/>
      <c r="F52" s="19"/>
      <c r="G52" s="25">
        <v>7823.21</v>
      </c>
      <c r="H52" s="25">
        <v>9.69</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72.760000000000005</v>
      </c>
      <c r="H64" s="24">
        <v>0.09</v>
      </c>
      <c r="I64" s="31"/>
      <c r="J64" s="31"/>
      <c r="K64" s="35"/>
    </row>
    <row r="65" spans="1:54" x14ac:dyDescent="0.25">
      <c r="C65" s="58" t="s">
        <v>39</v>
      </c>
      <c r="D65" s="54"/>
      <c r="E65" s="6"/>
      <c r="F65" s="19"/>
      <c r="G65" s="25">
        <v>72.760000000000005</v>
      </c>
      <c r="H65" s="25">
        <v>0.09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1634.65</v>
      </c>
      <c r="H69" s="24">
        <v>2.0299999999999998</v>
      </c>
      <c r="I69" s="31"/>
      <c r="J69" s="31"/>
      <c r="K69" s="35"/>
    </row>
    <row r="70" spans="1:54" x14ac:dyDescent="0.25">
      <c r="C70" s="58" t="s">
        <v>39</v>
      </c>
      <c r="D70" s="54"/>
      <c r="E70" s="6"/>
      <c r="F70" s="19"/>
      <c r="G70" s="25">
        <v>1634.65</v>
      </c>
      <c r="H70" s="25">
        <v>2.0299999999999998</v>
      </c>
      <c r="I70" s="31"/>
      <c r="J70" s="31"/>
      <c r="K70" s="35"/>
    </row>
    <row r="71" spans="1:54" x14ac:dyDescent="0.25">
      <c r="C71" s="57"/>
      <c r="D71" s="54"/>
      <c r="E71" s="6"/>
      <c r="F71" s="19"/>
      <c r="G71" s="24"/>
      <c r="H71" s="24"/>
      <c r="I71" s="31"/>
      <c r="J71" s="31"/>
      <c r="K71" s="35"/>
    </row>
    <row r="72" spans="1:54" x14ac:dyDescent="0.25">
      <c r="C72" s="60" t="s">
        <v>41</v>
      </c>
      <c r="D72" s="55"/>
      <c r="E72" s="5"/>
      <c r="F72" s="20"/>
      <c r="G72" s="26">
        <v>80767.16</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4885</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2888</v>
      </c>
      <c r="J2" s="38" t="s">
        <v>4586</v>
      </c>
    </row>
    <row r="3" spans="1:54" ht="16.5" x14ac:dyDescent="0.3">
      <c r="C3" s="1" t="s">
        <v>26</v>
      </c>
      <c r="D3" s="21" t="s">
        <v>2889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2647</v>
      </c>
      <c r="C18" s="57" t="s">
        <v>604</v>
      </c>
      <c r="D18" s="54" t="s">
        <v>2648</v>
      </c>
      <c r="E18" s="6" t="s">
        <v>566</v>
      </c>
      <c r="F18" s="19">
        <v>250</v>
      </c>
      <c r="G18" s="24">
        <v>2413.4699999999998</v>
      </c>
      <c r="H18" s="24">
        <v>5.78</v>
      </c>
      <c r="I18" s="31">
        <v>7.4375</v>
      </c>
      <c r="J18" s="31"/>
      <c r="K18" s="35" t="s">
        <v>567</v>
      </c>
    </row>
    <row r="19" spans="2:11" x14ac:dyDescent="0.25">
      <c r="C19" s="58" t="s">
        <v>39</v>
      </c>
      <c r="D19" s="54"/>
      <c r="E19" s="6"/>
      <c r="F19" s="19"/>
      <c r="G19" s="25">
        <v>2413.4699999999998</v>
      </c>
      <c r="H19" s="25">
        <v>5.78</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2890</v>
      </c>
      <c r="C28" s="57" t="s">
        <v>2891</v>
      </c>
      <c r="D28" s="54" t="s">
        <v>2892</v>
      </c>
      <c r="E28" s="6" t="s">
        <v>640</v>
      </c>
      <c r="F28" s="19">
        <v>12000000</v>
      </c>
      <c r="G28" s="24">
        <v>12280.82</v>
      </c>
      <c r="H28" s="24">
        <v>29.42</v>
      </c>
      <c r="I28" s="31">
        <v>7.4289807999999997</v>
      </c>
      <c r="J28" s="31"/>
      <c r="K28" s="35"/>
    </row>
    <row r="29" spans="2:11" x14ac:dyDescent="0.25">
      <c r="B29" s="8" t="s">
        <v>2893</v>
      </c>
      <c r="C29" s="57" t="s">
        <v>2894</v>
      </c>
      <c r="D29" s="54" t="s">
        <v>2895</v>
      </c>
      <c r="E29" s="6" t="s">
        <v>640</v>
      </c>
      <c r="F29" s="19">
        <v>5000000</v>
      </c>
      <c r="G29" s="24">
        <v>5125.59</v>
      </c>
      <c r="H29" s="24">
        <v>12.28</v>
      </c>
      <c r="I29" s="31">
        <v>7.4202234999999996</v>
      </c>
      <c r="J29" s="31"/>
      <c r="K29" s="35"/>
    </row>
    <row r="30" spans="2:11" x14ac:dyDescent="0.25">
      <c r="B30" s="8" t="s">
        <v>2896</v>
      </c>
      <c r="C30" s="57" t="s">
        <v>2897</v>
      </c>
      <c r="D30" s="54" t="s">
        <v>2898</v>
      </c>
      <c r="E30" s="6" t="s">
        <v>640</v>
      </c>
      <c r="F30" s="19">
        <v>3000000</v>
      </c>
      <c r="G30" s="24">
        <v>3066.36</v>
      </c>
      <c r="H30" s="24">
        <v>7.35</v>
      </c>
      <c r="I30" s="31">
        <v>7.4289807999999997</v>
      </c>
      <c r="J30" s="31"/>
      <c r="K30" s="35"/>
    </row>
    <row r="31" spans="2:11" x14ac:dyDescent="0.25">
      <c r="B31" s="8" t="s">
        <v>2899</v>
      </c>
      <c r="C31" s="57" t="s">
        <v>2900</v>
      </c>
      <c r="D31" s="54" t="s">
        <v>2901</v>
      </c>
      <c r="E31" s="6" t="s">
        <v>640</v>
      </c>
      <c r="F31" s="19">
        <v>2500000</v>
      </c>
      <c r="G31" s="24">
        <v>2590.4499999999998</v>
      </c>
      <c r="H31" s="24">
        <v>6.21</v>
      </c>
      <c r="I31" s="31">
        <v>7.4285842999999998</v>
      </c>
      <c r="J31" s="31"/>
      <c r="K31" s="35"/>
    </row>
    <row r="32" spans="2:11" x14ac:dyDescent="0.25">
      <c r="B32" s="8" t="s">
        <v>2902</v>
      </c>
      <c r="C32" s="57" t="s">
        <v>2903</v>
      </c>
      <c r="D32" s="54" t="s">
        <v>2904</v>
      </c>
      <c r="E32" s="6" t="s">
        <v>640</v>
      </c>
      <c r="F32" s="19">
        <v>2500000</v>
      </c>
      <c r="G32" s="24">
        <v>2535.67</v>
      </c>
      <c r="H32" s="24">
        <v>6.07</v>
      </c>
      <c r="I32" s="31">
        <v>7.4482249999999999</v>
      </c>
      <c r="J32" s="31"/>
      <c r="K32" s="35"/>
    </row>
    <row r="33" spans="1:11" x14ac:dyDescent="0.25">
      <c r="B33" s="8" t="s">
        <v>2905</v>
      </c>
      <c r="C33" s="57" t="s">
        <v>2906</v>
      </c>
      <c r="D33" s="54" t="s">
        <v>2907</v>
      </c>
      <c r="E33" s="6" t="s">
        <v>640</v>
      </c>
      <c r="F33" s="19">
        <v>2000000</v>
      </c>
      <c r="G33" s="24">
        <v>2056.62</v>
      </c>
      <c r="H33" s="24">
        <v>4.93</v>
      </c>
      <c r="I33" s="31">
        <v>7.4565390000000003</v>
      </c>
      <c r="J33" s="31"/>
      <c r="K33" s="35"/>
    </row>
    <row r="34" spans="1:11" x14ac:dyDescent="0.25">
      <c r="B34" s="8" t="s">
        <v>2908</v>
      </c>
      <c r="C34" s="57" t="s">
        <v>2909</v>
      </c>
      <c r="D34" s="54" t="s">
        <v>2910</v>
      </c>
      <c r="E34" s="6" t="s">
        <v>640</v>
      </c>
      <c r="F34" s="19">
        <v>1500000</v>
      </c>
      <c r="G34" s="24">
        <v>1538.54</v>
      </c>
      <c r="H34" s="24">
        <v>3.69</v>
      </c>
      <c r="I34" s="31">
        <v>7.4355143999999997</v>
      </c>
      <c r="J34" s="31"/>
      <c r="K34" s="35"/>
    </row>
    <row r="35" spans="1:11" x14ac:dyDescent="0.25">
      <c r="B35" s="8" t="s">
        <v>2911</v>
      </c>
      <c r="C35" s="57" t="s">
        <v>2912</v>
      </c>
      <c r="D35" s="54" t="s">
        <v>2913</v>
      </c>
      <c r="E35" s="6" t="s">
        <v>640</v>
      </c>
      <c r="F35" s="19">
        <v>1000000</v>
      </c>
      <c r="G35" s="24">
        <v>1024.8499999999999</v>
      </c>
      <c r="H35" s="24">
        <v>2.46</v>
      </c>
      <c r="I35" s="31">
        <v>7.4117778000000003</v>
      </c>
      <c r="J35" s="31"/>
      <c r="K35" s="35"/>
    </row>
    <row r="36" spans="1:11" x14ac:dyDescent="0.25">
      <c r="B36" s="8" t="s">
        <v>2914</v>
      </c>
      <c r="C36" s="57" t="s">
        <v>2915</v>
      </c>
      <c r="D36" s="54" t="s">
        <v>2916</v>
      </c>
      <c r="E36" s="6" t="s">
        <v>640</v>
      </c>
      <c r="F36" s="19">
        <v>1000000</v>
      </c>
      <c r="G36" s="24">
        <v>1024.8</v>
      </c>
      <c r="H36" s="24">
        <v>2.46</v>
      </c>
      <c r="I36" s="31">
        <v>7.4341672000000001</v>
      </c>
      <c r="J36" s="31"/>
      <c r="K36" s="35"/>
    </row>
    <row r="37" spans="1:11" x14ac:dyDescent="0.25">
      <c r="B37" s="8" t="s">
        <v>2917</v>
      </c>
      <c r="C37" s="57" t="s">
        <v>2918</v>
      </c>
      <c r="D37" s="54" t="s">
        <v>2919</v>
      </c>
      <c r="E37" s="6" t="s">
        <v>640</v>
      </c>
      <c r="F37" s="19">
        <v>1000000</v>
      </c>
      <c r="G37" s="24">
        <v>973.4</v>
      </c>
      <c r="H37" s="24">
        <v>2.33</v>
      </c>
      <c r="I37" s="31">
        <v>7.3917660999999999</v>
      </c>
      <c r="J37" s="31"/>
      <c r="K37" s="35"/>
    </row>
    <row r="38" spans="1:11" x14ac:dyDescent="0.25">
      <c r="B38" s="8" t="s">
        <v>2920</v>
      </c>
      <c r="C38" s="57" t="s">
        <v>2921</v>
      </c>
      <c r="D38" s="54" t="s">
        <v>2922</v>
      </c>
      <c r="E38" s="6" t="s">
        <v>640</v>
      </c>
      <c r="F38" s="19">
        <v>500000</v>
      </c>
      <c r="G38" s="24">
        <v>511.37</v>
      </c>
      <c r="H38" s="24">
        <v>1.23</v>
      </c>
      <c r="I38" s="31">
        <v>7.4525489</v>
      </c>
      <c r="J38" s="31"/>
      <c r="K38" s="35"/>
    </row>
    <row r="39" spans="1:11" x14ac:dyDescent="0.25">
      <c r="B39" s="8" t="s">
        <v>2923</v>
      </c>
      <c r="C39" s="57" t="s">
        <v>2924</v>
      </c>
      <c r="D39" s="54" t="s">
        <v>2925</v>
      </c>
      <c r="E39" s="6" t="s">
        <v>640</v>
      </c>
      <c r="F39" s="19">
        <v>300000</v>
      </c>
      <c r="G39" s="24">
        <v>308.5</v>
      </c>
      <c r="H39" s="24">
        <v>0.74</v>
      </c>
      <c r="I39" s="31">
        <v>7.4251643999999999</v>
      </c>
      <c r="J39" s="31"/>
      <c r="K39" s="35"/>
    </row>
    <row r="40" spans="1:11" x14ac:dyDescent="0.25">
      <c r="B40" s="8" t="s">
        <v>2926</v>
      </c>
      <c r="C40" s="57" t="s">
        <v>2927</v>
      </c>
      <c r="D40" s="54" t="s">
        <v>2928</v>
      </c>
      <c r="E40" s="6" t="s">
        <v>640</v>
      </c>
      <c r="F40" s="19">
        <v>50000</v>
      </c>
      <c r="G40" s="24">
        <v>50.94</v>
      </c>
      <c r="H40" s="24">
        <v>0.12</v>
      </c>
      <c r="I40" s="31">
        <v>7.4463963</v>
      </c>
      <c r="J40" s="31"/>
      <c r="K40" s="35"/>
    </row>
    <row r="41" spans="1:11" x14ac:dyDescent="0.25">
      <c r="C41" s="58" t="s">
        <v>39</v>
      </c>
      <c r="D41" s="54"/>
      <c r="E41" s="6"/>
      <c r="F41" s="19"/>
      <c r="G41" s="25">
        <v>33087.910000000003</v>
      </c>
      <c r="H41" s="25">
        <v>79.290000000000006</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2929</v>
      </c>
      <c r="C53" s="57" t="s">
        <v>2930</v>
      </c>
      <c r="D53" s="54" t="s">
        <v>2931</v>
      </c>
      <c r="E53" s="6" t="s">
        <v>640</v>
      </c>
      <c r="F53" s="19">
        <v>1621000</v>
      </c>
      <c r="G53" s="24">
        <v>1347.69</v>
      </c>
      <c r="H53" s="24">
        <v>3.23</v>
      </c>
      <c r="I53" s="31">
        <v>7.2401296000000004</v>
      </c>
      <c r="J53" s="31"/>
      <c r="K53" s="35"/>
    </row>
    <row r="54" spans="1:11" x14ac:dyDescent="0.25">
      <c r="B54" s="8" t="s">
        <v>2932</v>
      </c>
      <c r="C54" s="57" t="s">
        <v>2933</v>
      </c>
      <c r="D54" s="54" t="s">
        <v>2934</v>
      </c>
      <c r="E54" s="6" t="s">
        <v>640</v>
      </c>
      <c r="F54" s="19">
        <v>1562000</v>
      </c>
      <c r="G54" s="24">
        <v>1293.55</v>
      </c>
      <c r="H54" s="24">
        <v>3.1</v>
      </c>
      <c r="I54" s="31">
        <v>7.2419928999999996</v>
      </c>
      <c r="J54" s="31"/>
      <c r="K54" s="35"/>
    </row>
    <row r="55" spans="1:11" x14ac:dyDescent="0.25">
      <c r="B55" s="8" t="s">
        <v>2935</v>
      </c>
      <c r="C55" s="57" t="s">
        <v>2936</v>
      </c>
      <c r="D55" s="54" t="s">
        <v>2937</v>
      </c>
      <c r="E55" s="6" t="s">
        <v>640</v>
      </c>
      <c r="F55" s="19">
        <v>1200000</v>
      </c>
      <c r="G55" s="24">
        <v>993.18</v>
      </c>
      <c r="H55" s="24">
        <v>2.38</v>
      </c>
      <c r="I55" s="31">
        <v>7.2422516999999997</v>
      </c>
      <c r="J55" s="31"/>
      <c r="K55" s="35"/>
    </row>
    <row r="56" spans="1:11" x14ac:dyDescent="0.25">
      <c r="B56" s="8" t="s">
        <v>2938</v>
      </c>
      <c r="C56" s="57" t="s">
        <v>2939</v>
      </c>
      <c r="D56" s="54" t="s">
        <v>2940</v>
      </c>
      <c r="E56" s="6" t="s">
        <v>640</v>
      </c>
      <c r="F56" s="19">
        <v>837000</v>
      </c>
      <c r="G56" s="24">
        <v>705.13</v>
      </c>
      <c r="H56" s="24">
        <v>1.69</v>
      </c>
      <c r="I56" s="31">
        <v>7.2314223999999996</v>
      </c>
      <c r="J56" s="31"/>
      <c r="K56" s="35"/>
    </row>
    <row r="57" spans="1:11" x14ac:dyDescent="0.25">
      <c r="B57" s="8" t="s">
        <v>2941</v>
      </c>
      <c r="C57" s="57" t="s">
        <v>2942</v>
      </c>
      <c r="D57" s="54" t="s">
        <v>2943</v>
      </c>
      <c r="E57" s="6" t="s">
        <v>640</v>
      </c>
      <c r="F57" s="19">
        <v>555000</v>
      </c>
      <c r="G57" s="24">
        <v>475.54</v>
      </c>
      <c r="H57" s="24">
        <v>1.1399999999999999</v>
      </c>
      <c r="I57" s="31">
        <v>7.2200543000000001</v>
      </c>
      <c r="J57" s="31"/>
      <c r="K57" s="35"/>
    </row>
    <row r="58" spans="1:11" x14ac:dyDescent="0.25">
      <c r="B58" s="8" t="s">
        <v>2885</v>
      </c>
      <c r="C58" s="57" t="s">
        <v>2886</v>
      </c>
      <c r="D58" s="54" t="s">
        <v>2887</v>
      </c>
      <c r="E58" s="6" t="s">
        <v>640</v>
      </c>
      <c r="F58" s="19">
        <v>285000</v>
      </c>
      <c r="G58" s="24">
        <v>257.77999999999997</v>
      </c>
      <c r="H58" s="24">
        <v>0.62</v>
      </c>
      <c r="I58" s="31">
        <v>7.1394335</v>
      </c>
      <c r="J58" s="31"/>
      <c r="K58" s="35"/>
    </row>
    <row r="59" spans="1:11" x14ac:dyDescent="0.25">
      <c r="B59" s="8" t="s">
        <v>2944</v>
      </c>
      <c r="C59" s="57" t="s">
        <v>2945</v>
      </c>
      <c r="D59" s="54" t="s">
        <v>2946</v>
      </c>
      <c r="E59" s="6" t="s">
        <v>640</v>
      </c>
      <c r="F59" s="19">
        <v>115000</v>
      </c>
      <c r="G59" s="24">
        <v>95.1</v>
      </c>
      <c r="H59" s="24">
        <v>0.23</v>
      </c>
      <c r="I59" s="31">
        <v>7.2426139999999997</v>
      </c>
      <c r="J59" s="31"/>
      <c r="K59" s="35"/>
    </row>
    <row r="60" spans="1:11" x14ac:dyDescent="0.25">
      <c r="C60" s="58" t="s">
        <v>39</v>
      </c>
      <c r="D60" s="54"/>
      <c r="E60" s="6"/>
      <c r="F60" s="19"/>
      <c r="G60" s="25">
        <v>5167.97</v>
      </c>
      <c r="H60" s="25">
        <v>12.39</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19.809999999999999</v>
      </c>
      <c r="H72" s="24">
        <v>0.05</v>
      </c>
      <c r="I72" s="31"/>
      <c r="J72" s="31"/>
      <c r="K72" s="35"/>
    </row>
    <row r="73" spans="1:54" x14ac:dyDescent="0.25">
      <c r="C73" s="58" t="s">
        <v>39</v>
      </c>
      <c r="D73" s="54"/>
      <c r="E73" s="6"/>
      <c r="F73" s="19"/>
      <c r="G73" s="25">
        <v>19.809999999999999</v>
      </c>
      <c r="H73" s="25">
        <v>0.05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4772</v>
      </c>
      <c r="D76" s="54"/>
      <c r="E76" s="6"/>
      <c r="F76" s="19"/>
      <c r="G76" s="24" t="s">
        <v>2</v>
      </c>
      <c r="H76" s="24" t="s">
        <v>2</v>
      </c>
      <c r="I76" s="31"/>
      <c r="J76" s="31"/>
      <c r="K76" s="35"/>
      <c r="L76" s="3"/>
      <c r="AI76" s="3"/>
      <c r="AV76" s="3"/>
      <c r="AX76" s="3"/>
      <c r="BB76" s="3"/>
    </row>
    <row r="77" spans="1:54" x14ac:dyDescent="0.25">
      <c r="B77" s="8"/>
      <c r="C77" s="57" t="s">
        <v>40</v>
      </c>
      <c r="D77" s="54"/>
      <c r="E77" s="6"/>
      <c r="F77" s="19"/>
      <c r="G77" s="24">
        <v>1052.78</v>
      </c>
      <c r="H77" s="24">
        <v>2.4900000000000002</v>
      </c>
      <c r="I77" s="31"/>
      <c r="J77" s="31"/>
      <c r="K77" s="35"/>
    </row>
    <row r="78" spans="1:54" x14ac:dyDescent="0.25">
      <c r="C78" s="58" t="s">
        <v>39</v>
      </c>
      <c r="D78" s="54"/>
      <c r="E78" s="6"/>
      <c r="F78" s="19"/>
      <c r="G78" s="25">
        <v>1052.78</v>
      </c>
      <c r="H78" s="25">
        <v>2.4900000000000002</v>
      </c>
      <c r="I78" s="31"/>
      <c r="J78" s="31"/>
      <c r="K78" s="35"/>
    </row>
    <row r="79" spans="1:54" x14ac:dyDescent="0.25">
      <c r="C79" s="57"/>
      <c r="D79" s="54"/>
      <c r="E79" s="6"/>
      <c r="F79" s="19"/>
      <c r="G79" s="24"/>
      <c r="H79" s="24"/>
      <c r="I79" s="31"/>
      <c r="J79" s="31"/>
      <c r="K79" s="35"/>
    </row>
    <row r="80" spans="1:54" x14ac:dyDescent="0.25">
      <c r="C80" s="60" t="s">
        <v>41</v>
      </c>
      <c r="D80" s="55"/>
      <c r="E80" s="5"/>
      <c r="F80" s="20"/>
      <c r="G80" s="26">
        <v>41741.94</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5" t="s">
        <v>4843</v>
      </c>
      <c r="E90" s="85" t="s">
        <v>4844</v>
      </c>
      <c r="F90" s="86"/>
    </row>
    <row r="91" spans="3:11" x14ac:dyDescent="0.25">
      <c r="E91" s="2" t="s">
        <v>4894</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2947</v>
      </c>
      <c r="J2" s="38" t="s">
        <v>4586</v>
      </c>
    </row>
    <row r="3" spans="1:54" ht="16.5" x14ac:dyDescent="0.3">
      <c r="C3" s="1" t="s">
        <v>26</v>
      </c>
      <c r="D3" s="21" t="s">
        <v>2948</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2949</v>
      </c>
      <c r="C26" s="57" t="s">
        <v>2950</v>
      </c>
      <c r="D26" s="54" t="s">
        <v>2951</v>
      </c>
      <c r="E26" s="6" t="s">
        <v>640</v>
      </c>
      <c r="F26" s="19">
        <v>2500000</v>
      </c>
      <c r="G26" s="24">
        <v>2547.25</v>
      </c>
      <c r="H26" s="24">
        <v>24.44</v>
      </c>
      <c r="I26" s="31">
        <v>7.4141944000000004</v>
      </c>
      <c r="J26" s="31"/>
      <c r="K26" s="35"/>
    </row>
    <row r="27" spans="1:11" x14ac:dyDescent="0.25">
      <c r="B27" s="8" t="s">
        <v>2952</v>
      </c>
      <c r="C27" s="57" t="s">
        <v>2953</v>
      </c>
      <c r="D27" s="54" t="s">
        <v>2954</v>
      </c>
      <c r="E27" s="6" t="s">
        <v>640</v>
      </c>
      <c r="F27" s="19">
        <v>2500000</v>
      </c>
      <c r="G27" s="24">
        <v>2543.4899999999998</v>
      </c>
      <c r="H27" s="24">
        <v>24.4</v>
      </c>
      <c r="I27" s="31">
        <v>7.4135726000000002</v>
      </c>
      <c r="J27" s="31"/>
      <c r="K27" s="35"/>
    </row>
    <row r="28" spans="1:11" x14ac:dyDescent="0.25">
      <c r="B28" s="8" t="s">
        <v>1675</v>
      </c>
      <c r="C28" s="57" t="s">
        <v>1676</v>
      </c>
      <c r="D28" s="54" t="s">
        <v>1677</v>
      </c>
      <c r="E28" s="6" t="s">
        <v>640</v>
      </c>
      <c r="F28" s="19">
        <v>1500000</v>
      </c>
      <c r="G28" s="24">
        <v>1529.37</v>
      </c>
      <c r="H28" s="24">
        <v>14.67</v>
      </c>
      <c r="I28" s="31">
        <v>7.4393972000000002</v>
      </c>
      <c r="J28" s="31"/>
      <c r="K28" s="35"/>
    </row>
    <row r="29" spans="1:11" x14ac:dyDescent="0.25">
      <c r="B29" s="8" t="s">
        <v>2955</v>
      </c>
      <c r="C29" s="57" t="s">
        <v>2956</v>
      </c>
      <c r="D29" s="54" t="s">
        <v>2957</v>
      </c>
      <c r="E29" s="6" t="s">
        <v>640</v>
      </c>
      <c r="F29" s="19">
        <v>1500000</v>
      </c>
      <c r="G29" s="24">
        <v>1527.91</v>
      </c>
      <c r="H29" s="24">
        <v>14.66</v>
      </c>
      <c r="I29" s="31">
        <v>7.4393972000000002</v>
      </c>
      <c r="J29" s="31"/>
      <c r="K29" s="35"/>
    </row>
    <row r="30" spans="1:11" x14ac:dyDescent="0.25">
      <c r="B30" s="8" t="s">
        <v>2958</v>
      </c>
      <c r="C30" s="57" t="s">
        <v>2959</v>
      </c>
      <c r="D30" s="54" t="s">
        <v>2960</v>
      </c>
      <c r="E30" s="6" t="s">
        <v>640</v>
      </c>
      <c r="F30" s="19">
        <v>200000</v>
      </c>
      <c r="G30" s="24">
        <v>203.84</v>
      </c>
      <c r="H30" s="24">
        <v>1.96</v>
      </c>
      <c r="I30" s="31">
        <v>7.4293953000000004</v>
      </c>
      <c r="J30" s="31"/>
      <c r="K30" s="35"/>
    </row>
    <row r="31" spans="1:11" x14ac:dyDescent="0.25">
      <c r="B31" s="8" t="s">
        <v>2961</v>
      </c>
      <c r="C31" s="57" t="s">
        <v>2962</v>
      </c>
      <c r="D31" s="54" t="s">
        <v>2963</v>
      </c>
      <c r="E31" s="6" t="s">
        <v>640</v>
      </c>
      <c r="F31" s="19">
        <v>116100</v>
      </c>
      <c r="G31" s="24">
        <v>118.31</v>
      </c>
      <c r="H31" s="24">
        <v>1.1299999999999999</v>
      </c>
      <c r="I31" s="31">
        <v>7.4141944000000004</v>
      </c>
      <c r="J31" s="31"/>
      <c r="K31" s="35"/>
    </row>
    <row r="32" spans="1:11" x14ac:dyDescent="0.25">
      <c r="B32" s="8" t="s">
        <v>2964</v>
      </c>
      <c r="C32" s="57" t="s">
        <v>2965</v>
      </c>
      <c r="D32" s="54" t="s">
        <v>2966</v>
      </c>
      <c r="E32" s="6" t="s">
        <v>640</v>
      </c>
      <c r="F32" s="19">
        <v>104000</v>
      </c>
      <c r="G32" s="24">
        <v>105.74</v>
      </c>
      <c r="H32" s="24">
        <v>1.01</v>
      </c>
      <c r="I32" s="31">
        <v>7.3975879000000004</v>
      </c>
      <c r="J32" s="31"/>
      <c r="K32" s="35"/>
    </row>
    <row r="33" spans="1:11" x14ac:dyDescent="0.25">
      <c r="B33" s="8" t="s">
        <v>2967</v>
      </c>
      <c r="C33" s="57" t="s">
        <v>2968</v>
      </c>
      <c r="D33" s="54" t="s">
        <v>2969</v>
      </c>
      <c r="E33" s="6" t="s">
        <v>640</v>
      </c>
      <c r="F33" s="19">
        <v>100000</v>
      </c>
      <c r="G33" s="24">
        <v>101.84</v>
      </c>
      <c r="H33" s="24">
        <v>0.98</v>
      </c>
      <c r="I33" s="31">
        <v>7.4306213000000003</v>
      </c>
      <c r="J33" s="31"/>
      <c r="K33" s="35"/>
    </row>
    <row r="34" spans="1:11" x14ac:dyDescent="0.25">
      <c r="B34" s="8" t="s">
        <v>2970</v>
      </c>
      <c r="C34" s="57" t="s">
        <v>2971</v>
      </c>
      <c r="D34" s="54" t="s">
        <v>2972</v>
      </c>
      <c r="E34" s="6" t="s">
        <v>640</v>
      </c>
      <c r="F34" s="19">
        <v>50000</v>
      </c>
      <c r="G34" s="24">
        <v>50.86</v>
      </c>
      <c r="H34" s="24">
        <v>0.49</v>
      </c>
      <c r="I34" s="31">
        <v>7.4306213000000003</v>
      </c>
      <c r="J34" s="31"/>
      <c r="K34" s="35"/>
    </row>
    <row r="35" spans="1:11" x14ac:dyDescent="0.25">
      <c r="C35" s="58" t="s">
        <v>39</v>
      </c>
      <c r="D35" s="54"/>
      <c r="E35" s="6"/>
      <c r="F35" s="19"/>
      <c r="G35" s="25">
        <v>8728.61</v>
      </c>
      <c r="H35" s="25">
        <v>83.74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2973</v>
      </c>
      <c r="C47" s="57" t="s">
        <v>2974</v>
      </c>
      <c r="D47" s="54" t="s">
        <v>2975</v>
      </c>
      <c r="E47" s="6" t="s">
        <v>640</v>
      </c>
      <c r="F47" s="19">
        <v>480000</v>
      </c>
      <c r="G47" s="24">
        <v>418.84</v>
      </c>
      <c r="H47" s="24">
        <v>4.0199999999999996</v>
      </c>
      <c r="I47" s="31">
        <v>7.2079529000000004</v>
      </c>
      <c r="J47" s="31"/>
      <c r="K47" s="35"/>
    </row>
    <row r="48" spans="1:11" x14ac:dyDescent="0.25">
      <c r="B48" s="8" t="s">
        <v>2876</v>
      </c>
      <c r="C48" s="57" t="s">
        <v>2877</v>
      </c>
      <c r="D48" s="54" t="s">
        <v>2878</v>
      </c>
      <c r="E48" s="6" t="s">
        <v>640</v>
      </c>
      <c r="F48" s="19">
        <v>385000</v>
      </c>
      <c r="G48" s="24">
        <v>343.62</v>
      </c>
      <c r="H48" s="24">
        <v>3.3</v>
      </c>
      <c r="I48" s="31">
        <v>7.1722837000000004</v>
      </c>
      <c r="J48" s="31"/>
      <c r="K48" s="35"/>
    </row>
    <row r="49" spans="1:11" x14ac:dyDescent="0.25">
      <c r="B49" s="8" t="s">
        <v>2976</v>
      </c>
      <c r="C49" s="57" t="s">
        <v>2977</v>
      </c>
      <c r="D49" s="54" t="s">
        <v>2978</v>
      </c>
      <c r="E49" s="6" t="s">
        <v>640</v>
      </c>
      <c r="F49" s="19">
        <v>350000</v>
      </c>
      <c r="G49" s="24">
        <v>300.3</v>
      </c>
      <c r="H49" s="24">
        <v>2.88</v>
      </c>
      <c r="I49" s="31">
        <v>7.2194333000000004</v>
      </c>
      <c r="J49" s="31"/>
      <c r="K49" s="35"/>
    </row>
    <row r="50" spans="1:11" x14ac:dyDescent="0.25">
      <c r="B50" s="8" t="s">
        <v>2941</v>
      </c>
      <c r="C50" s="57" t="s">
        <v>2942</v>
      </c>
      <c r="D50" s="54" t="s">
        <v>2943</v>
      </c>
      <c r="E50" s="6" t="s">
        <v>640</v>
      </c>
      <c r="F50" s="19">
        <v>350000</v>
      </c>
      <c r="G50" s="24">
        <v>299.89</v>
      </c>
      <c r="H50" s="24">
        <v>2.88</v>
      </c>
      <c r="I50" s="31">
        <v>7.2200543000000001</v>
      </c>
      <c r="J50" s="31"/>
      <c r="K50" s="35"/>
    </row>
    <row r="51" spans="1:11" x14ac:dyDescent="0.25">
      <c r="C51" s="58" t="s">
        <v>39</v>
      </c>
      <c r="D51" s="54"/>
      <c r="E51" s="6"/>
      <c r="F51" s="19"/>
      <c r="G51" s="25">
        <v>1362.65</v>
      </c>
      <c r="H51" s="25">
        <v>13.08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86.85</v>
      </c>
      <c r="H63" s="24">
        <v>0.83</v>
      </c>
      <c r="I63" s="31"/>
      <c r="J63" s="31"/>
      <c r="K63" s="35"/>
    </row>
    <row r="64" spans="1:11" x14ac:dyDescent="0.25">
      <c r="C64" s="58" t="s">
        <v>39</v>
      </c>
      <c r="D64" s="54"/>
      <c r="E64" s="6"/>
      <c r="F64" s="19"/>
      <c r="G64" s="25">
        <v>86.85</v>
      </c>
      <c r="H64" s="25">
        <v>0.83</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4772</v>
      </c>
      <c r="D67" s="54"/>
      <c r="E67" s="6"/>
      <c r="F67" s="19"/>
      <c r="G67" s="24" t="s">
        <v>2</v>
      </c>
      <c r="H67" s="24" t="s">
        <v>2</v>
      </c>
      <c r="I67" s="31"/>
      <c r="J67" s="31"/>
      <c r="K67" s="35"/>
      <c r="L67" s="3"/>
      <c r="AI67" s="3"/>
      <c r="AV67" s="3"/>
      <c r="AX67" s="3"/>
      <c r="BB67" s="3"/>
    </row>
    <row r="68" spans="1:54" x14ac:dyDescent="0.25">
      <c r="B68" s="8"/>
      <c r="C68" s="57" t="s">
        <v>40</v>
      </c>
      <c r="D68" s="54"/>
      <c r="E68" s="6"/>
      <c r="F68" s="19"/>
      <c r="G68" s="24">
        <v>246.4</v>
      </c>
      <c r="H68" s="24">
        <v>2.35</v>
      </c>
      <c r="I68" s="31"/>
      <c r="J68" s="31"/>
      <c r="K68" s="35"/>
    </row>
    <row r="69" spans="1:54" x14ac:dyDescent="0.25">
      <c r="C69" s="58" t="s">
        <v>39</v>
      </c>
      <c r="D69" s="54"/>
      <c r="E69" s="6"/>
      <c r="F69" s="19"/>
      <c r="G69" s="25">
        <v>246.4</v>
      </c>
      <c r="H69" s="25">
        <v>2.35</v>
      </c>
      <c r="I69" s="31"/>
      <c r="J69" s="31"/>
      <c r="K69" s="35"/>
    </row>
    <row r="70" spans="1:54" x14ac:dyDescent="0.25">
      <c r="C70" s="57"/>
      <c r="D70" s="54"/>
      <c r="E70" s="6"/>
      <c r="F70" s="19"/>
      <c r="G70" s="24"/>
      <c r="H70" s="24"/>
      <c r="I70" s="31"/>
      <c r="J70" s="31"/>
      <c r="K70" s="35"/>
    </row>
    <row r="71" spans="1:54" x14ac:dyDescent="0.25">
      <c r="C71" s="60" t="s">
        <v>41</v>
      </c>
      <c r="D71" s="55"/>
      <c r="E71" s="5"/>
      <c r="F71" s="20"/>
      <c r="G71" s="26">
        <v>10424.51</v>
      </c>
      <c r="H71" s="26">
        <v>99.999999999999986</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5" t="s">
        <v>4843</v>
      </c>
      <c r="E81" s="85" t="s">
        <v>4844</v>
      </c>
      <c r="F81" s="86"/>
    </row>
    <row r="82" spans="3:6" x14ac:dyDescent="0.25">
      <c r="E82" s="2" t="s">
        <v>4885</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2979</v>
      </c>
      <c r="J2" s="38" t="s">
        <v>4586</v>
      </c>
    </row>
    <row r="3" spans="1:54" ht="16.5" x14ac:dyDescent="0.3">
      <c r="C3" s="1" t="s">
        <v>26</v>
      </c>
      <c r="D3" s="21" t="s">
        <v>2980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1918</v>
      </c>
      <c r="C10" s="57" t="s">
        <v>1919</v>
      </c>
      <c r="D10" s="54" t="s">
        <v>1920</v>
      </c>
      <c r="E10" s="6" t="s">
        <v>53</v>
      </c>
      <c r="F10" s="19">
        <v>36801</v>
      </c>
      <c r="G10" s="24">
        <v>1912.62</v>
      </c>
      <c r="H10" s="24">
        <v>3.85</v>
      </c>
      <c r="I10" s="31"/>
      <c r="J10" s="31"/>
      <c r="K10" s="35"/>
    </row>
    <row r="11" spans="1:54" x14ac:dyDescent="0.25">
      <c r="B11" s="8" t="s">
        <v>101</v>
      </c>
      <c r="C11" s="57" t="s">
        <v>102</v>
      </c>
      <c r="D11" s="54" t="s">
        <v>103</v>
      </c>
      <c r="E11" s="6" t="s">
        <v>60</v>
      </c>
      <c r="F11" s="19">
        <v>158313</v>
      </c>
      <c r="G11" s="24">
        <v>1807.93</v>
      </c>
      <c r="H11" s="24">
        <v>3.64</v>
      </c>
      <c r="I11" s="31"/>
      <c r="J11" s="31"/>
      <c r="K11" s="35"/>
    </row>
    <row r="12" spans="1:54" x14ac:dyDescent="0.25">
      <c r="B12" s="8" t="s">
        <v>1894</v>
      </c>
      <c r="C12" s="57" t="s">
        <v>1895</v>
      </c>
      <c r="D12" s="54" t="s">
        <v>1896</v>
      </c>
      <c r="E12" s="6" t="s">
        <v>1897</v>
      </c>
      <c r="F12" s="19">
        <v>1437046</v>
      </c>
      <c r="G12" s="24">
        <v>1807.09</v>
      </c>
      <c r="H12" s="24">
        <v>3.64</v>
      </c>
      <c r="I12" s="31"/>
      <c r="J12" s="31"/>
      <c r="K12" s="35"/>
    </row>
    <row r="13" spans="1:54" x14ac:dyDescent="0.25">
      <c r="B13" s="8" t="s">
        <v>440</v>
      </c>
      <c r="C13" s="57" t="s">
        <v>441</v>
      </c>
      <c r="D13" s="54" t="s">
        <v>442</v>
      </c>
      <c r="E13" s="6" t="s">
        <v>242</v>
      </c>
      <c r="F13" s="19">
        <v>151817</v>
      </c>
      <c r="G13" s="24">
        <v>1641.14</v>
      </c>
      <c r="H13" s="24">
        <v>3.31</v>
      </c>
      <c r="I13" s="31"/>
      <c r="J13" s="31"/>
      <c r="K13" s="35"/>
    </row>
    <row r="14" spans="1:54" x14ac:dyDescent="0.25">
      <c r="B14" s="8" t="s">
        <v>2020</v>
      </c>
      <c r="C14" s="57" t="s">
        <v>2021</v>
      </c>
      <c r="D14" s="54" t="s">
        <v>2022</v>
      </c>
      <c r="E14" s="6" t="s">
        <v>304</v>
      </c>
      <c r="F14" s="19">
        <v>61185</v>
      </c>
      <c r="G14" s="24">
        <v>1589.04</v>
      </c>
      <c r="H14" s="24">
        <v>3.2</v>
      </c>
      <c r="I14" s="31"/>
      <c r="J14" s="31"/>
      <c r="K14" s="35"/>
    </row>
    <row r="15" spans="1:54" x14ac:dyDescent="0.25">
      <c r="B15" s="8" t="s">
        <v>2030</v>
      </c>
      <c r="C15" s="57" t="s">
        <v>2031</v>
      </c>
      <c r="D15" s="54" t="s">
        <v>2032</v>
      </c>
      <c r="E15" s="6" t="s">
        <v>1897</v>
      </c>
      <c r="F15" s="19">
        <v>37565</v>
      </c>
      <c r="G15" s="24">
        <v>1424.65</v>
      </c>
      <c r="H15" s="24">
        <v>2.87</v>
      </c>
      <c r="I15" s="31"/>
      <c r="J15" s="31"/>
      <c r="K15" s="35"/>
    </row>
    <row r="16" spans="1:54" x14ac:dyDescent="0.25">
      <c r="B16" s="8" t="s">
        <v>305</v>
      </c>
      <c r="C16" s="57" t="s">
        <v>306</v>
      </c>
      <c r="D16" s="54" t="s">
        <v>307</v>
      </c>
      <c r="E16" s="6" t="s">
        <v>64</v>
      </c>
      <c r="F16" s="19">
        <v>746926</v>
      </c>
      <c r="G16" s="24">
        <v>1421.77</v>
      </c>
      <c r="H16" s="24">
        <v>2.86</v>
      </c>
      <c r="I16" s="31"/>
      <c r="J16" s="31"/>
      <c r="K16" s="35"/>
    </row>
    <row r="17" spans="2:11" x14ac:dyDescent="0.25">
      <c r="B17" s="8" t="s">
        <v>1789</v>
      </c>
      <c r="C17" s="57" t="s">
        <v>1790</v>
      </c>
      <c r="D17" s="54" t="s">
        <v>1791</v>
      </c>
      <c r="E17" s="6" t="s">
        <v>152</v>
      </c>
      <c r="F17" s="19">
        <v>31098</v>
      </c>
      <c r="G17" s="24">
        <v>1394.33</v>
      </c>
      <c r="H17" s="24">
        <v>2.81</v>
      </c>
      <c r="I17" s="31"/>
      <c r="J17" s="31"/>
      <c r="K17" s="35"/>
    </row>
    <row r="18" spans="2:11" x14ac:dyDescent="0.25">
      <c r="B18" s="8" t="s">
        <v>449</v>
      </c>
      <c r="C18" s="57" t="s">
        <v>450</v>
      </c>
      <c r="D18" s="54" t="s">
        <v>451</v>
      </c>
      <c r="E18" s="6" t="s">
        <v>281</v>
      </c>
      <c r="F18" s="19">
        <v>102478</v>
      </c>
      <c r="G18" s="24">
        <v>1377.77</v>
      </c>
      <c r="H18" s="24">
        <v>2.77</v>
      </c>
      <c r="I18" s="31"/>
      <c r="J18" s="31"/>
      <c r="K18" s="35"/>
    </row>
    <row r="19" spans="2:11" x14ac:dyDescent="0.25">
      <c r="B19" s="8" t="s">
        <v>2496</v>
      </c>
      <c r="C19" s="57" t="s">
        <v>2497</v>
      </c>
      <c r="D19" s="54" t="s">
        <v>2498</v>
      </c>
      <c r="E19" s="6" t="s">
        <v>79</v>
      </c>
      <c r="F19" s="19">
        <v>35720</v>
      </c>
      <c r="G19" s="24">
        <v>1345.38</v>
      </c>
      <c r="H19" s="24">
        <v>2.71</v>
      </c>
      <c r="I19" s="31"/>
      <c r="J19" s="31"/>
      <c r="K19" s="35"/>
    </row>
    <row r="20" spans="2:11" x14ac:dyDescent="0.25">
      <c r="B20" s="8" t="s">
        <v>324</v>
      </c>
      <c r="C20" s="57" t="s">
        <v>325</v>
      </c>
      <c r="D20" s="54" t="s">
        <v>326</v>
      </c>
      <c r="E20" s="6" t="s">
        <v>206</v>
      </c>
      <c r="F20" s="19">
        <v>1473047</v>
      </c>
      <c r="G20" s="24">
        <v>1344.89</v>
      </c>
      <c r="H20" s="24">
        <v>2.71</v>
      </c>
      <c r="I20" s="31"/>
      <c r="J20" s="31"/>
      <c r="K20" s="35"/>
    </row>
    <row r="21" spans="2:11" x14ac:dyDescent="0.25">
      <c r="B21" s="8" t="s">
        <v>2017</v>
      </c>
      <c r="C21" s="57" t="s">
        <v>2018</v>
      </c>
      <c r="D21" s="54" t="s">
        <v>2019</v>
      </c>
      <c r="E21" s="6" t="s">
        <v>242</v>
      </c>
      <c r="F21" s="19">
        <v>234615</v>
      </c>
      <c r="G21" s="24">
        <v>1344.23</v>
      </c>
      <c r="H21" s="24">
        <v>2.71</v>
      </c>
      <c r="I21" s="31"/>
      <c r="J21" s="31"/>
      <c r="K21" s="35"/>
    </row>
    <row r="22" spans="2:11" x14ac:dyDescent="0.25">
      <c r="B22" s="8" t="s">
        <v>1850</v>
      </c>
      <c r="C22" s="57" t="s">
        <v>1851</v>
      </c>
      <c r="D22" s="54" t="s">
        <v>1852</v>
      </c>
      <c r="E22" s="6" t="s">
        <v>304</v>
      </c>
      <c r="F22" s="19">
        <v>58275</v>
      </c>
      <c r="G22" s="24">
        <v>1334.18</v>
      </c>
      <c r="H22" s="24">
        <v>2.69</v>
      </c>
      <c r="I22" s="31"/>
      <c r="J22" s="31"/>
      <c r="K22" s="35"/>
    </row>
    <row r="23" spans="2:11" x14ac:dyDescent="0.25">
      <c r="B23" s="8" t="s">
        <v>2499</v>
      </c>
      <c r="C23" s="57" t="s">
        <v>2500</v>
      </c>
      <c r="D23" s="54" t="s">
        <v>2501</v>
      </c>
      <c r="E23" s="6" t="s">
        <v>2502</v>
      </c>
      <c r="F23" s="19">
        <v>477239</v>
      </c>
      <c r="G23" s="24">
        <v>1326.49</v>
      </c>
      <c r="H23" s="24">
        <v>2.67</v>
      </c>
      <c r="I23" s="31"/>
      <c r="J23" s="31"/>
      <c r="K23" s="35"/>
    </row>
    <row r="24" spans="2:11" x14ac:dyDescent="0.25">
      <c r="B24" s="8" t="s">
        <v>176</v>
      </c>
      <c r="C24" s="57" t="s">
        <v>177</v>
      </c>
      <c r="D24" s="54" t="s">
        <v>178</v>
      </c>
      <c r="E24" s="6" t="s">
        <v>179</v>
      </c>
      <c r="F24" s="19">
        <v>49499</v>
      </c>
      <c r="G24" s="24">
        <v>1300.29</v>
      </c>
      <c r="H24" s="24">
        <v>2.62</v>
      </c>
      <c r="I24" s="31"/>
      <c r="J24" s="31"/>
      <c r="K24" s="35"/>
    </row>
    <row r="25" spans="2:11" x14ac:dyDescent="0.25">
      <c r="B25" s="8" t="s">
        <v>1847</v>
      </c>
      <c r="C25" s="57" t="s">
        <v>1848</v>
      </c>
      <c r="D25" s="54" t="s">
        <v>1849</v>
      </c>
      <c r="E25" s="6" t="s">
        <v>114</v>
      </c>
      <c r="F25" s="19">
        <v>100544</v>
      </c>
      <c r="G25" s="24">
        <v>1289.78</v>
      </c>
      <c r="H25" s="24">
        <v>2.6</v>
      </c>
      <c r="I25" s="31"/>
      <c r="J25" s="31"/>
      <c r="K25" s="35"/>
    </row>
    <row r="26" spans="2:11" x14ac:dyDescent="0.25">
      <c r="B26" s="8" t="s">
        <v>1889</v>
      </c>
      <c r="C26" s="57" t="s">
        <v>1139</v>
      </c>
      <c r="D26" s="54" t="s">
        <v>1890</v>
      </c>
      <c r="E26" s="6" t="s">
        <v>294</v>
      </c>
      <c r="F26" s="19">
        <v>576899</v>
      </c>
      <c r="G26" s="24">
        <v>1279.8499999999999</v>
      </c>
      <c r="H26" s="24">
        <v>2.58</v>
      </c>
      <c r="I26" s="31"/>
      <c r="J26" s="31"/>
      <c r="K26" s="35"/>
    </row>
    <row r="27" spans="2:11" x14ac:dyDescent="0.25">
      <c r="B27" s="8" t="s">
        <v>330</v>
      </c>
      <c r="C27" s="57" t="s">
        <v>331</v>
      </c>
      <c r="D27" s="54" t="s">
        <v>332</v>
      </c>
      <c r="E27" s="6" t="s">
        <v>75</v>
      </c>
      <c r="F27" s="19">
        <v>5356</v>
      </c>
      <c r="G27" s="24">
        <v>1279.3599999999999</v>
      </c>
      <c r="H27" s="24">
        <v>2.58</v>
      </c>
      <c r="I27" s="31"/>
      <c r="J27" s="31"/>
      <c r="K27" s="35"/>
    </row>
    <row r="28" spans="2:11" x14ac:dyDescent="0.25">
      <c r="B28" s="8" t="s">
        <v>1754</v>
      </c>
      <c r="C28" s="57" t="s">
        <v>1755</v>
      </c>
      <c r="D28" s="54" t="s">
        <v>1756</v>
      </c>
      <c r="E28" s="6" t="s">
        <v>433</v>
      </c>
      <c r="F28" s="19">
        <v>32262</v>
      </c>
      <c r="G28" s="24">
        <v>1265.23</v>
      </c>
      <c r="H28" s="24">
        <v>2.5499999999999998</v>
      </c>
      <c r="I28" s="31"/>
      <c r="J28" s="31"/>
      <c r="K28" s="35"/>
    </row>
    <row r="29" spans="2:11" x14ac:dyDescent="0.25">
      <c r="B29" s="8" t="s">
        <v>489</v>
      </c>
      <c r="C29" s="57" t="s">
        <v>490</v>
      </c>
      <c r="D29" s="54" t="s">
        <v>491</v>
      </c>
      <c r="E29" s="6" t="s">
        <v>75</v>
      </c>
      <c r="F29" s="19">
        <v>294763</v>
      </c>
      <c r="G29" s="24">
        <v>1255.4000000000001</v>
      </c>
      <c r="H29" s="24">
        <v>2.5299999999999998</v>
      </c>
      <c r="I29" s="31"/>
      <c r="J29" s="31"/>
      <c r="K29" s="35"/>
    </row>
    <row r="30" spans="2:11" x14ac:dyDescent="0.25">
      <c r="B30" s="8" t="s">
        <v>421</v>
      </c>
      <c r="C30" s="57" t="s">
        <v>422</v>
      </c>
      <c r="D30" s="54" t="s">
        <v>423</v>
      </c>
      <c r="E30" s="6" t="s">
        <v>162</v>
      </c>
      <c r="F30" s="19">
        <v>248280</v>
      </c>
      <c r="G30" s="24">
        <v>1217.94</v>
      </c>
      <c r="H30" s="24">
        <v>2.4500000000000002</v>
      </c>
      <c r="I30" s="31"/>
      <c r="J30" s="31"/>
      <c r="K30" s="35"/>
    </row>
    <row r="31" spans="2:11" x14ac:dyDescent="0.25">
      <c r="B31" s="8" t="s">
        <v>383</v>
      </c>
      <c r="C31" s="57" t="s">
        <v>384</v>
      </c>
      <c r="D31" s="54" t="s">
        <v>385</v>
      </c>
      <c r="E31" s="6" t="s">
        <v>386</v>
      </c>
      <c r="F31" s="19">
        <v>1081575</v>
      </c>
      <c r="G31" s="24">
        <v>1136.19</v>
      </c>
      <c r="H31" s="24">
        <v>2.29</v>
      </c>
      <c r="I31" s="31"/>
      <c r="J31" s="31"/>
      <c r="K31" s="35"/>
    </row>
    <row r="32" spans="2:11" x14ac:dyDescent="0.25">
      <c r="B32" s="8" t="s">
        <v>1867</v>
      </c>
      <c r="C32" s="57" t="s">
        <v>1868</v>
      </c>
      <c r="D32" s="54" t="s">
        <v>1869</v>
      </c>
      <c r="E32" s="6" t="s">
        <v>503</v>
      </c>
      <c r="F32" s="19">
        <v>207533</v>
      </c>
      <c r="G32" s="24">
        <v>1101.9000000000001</v>
      </c>
      <c r="H32" s="24">
        <v>2.2200000000000002</v>
      </c>
      <c r="I32" s="31"/>
      <c r="J32" s="31"/>
      <c r="K32" s="35"/>
    </row>
    <row r="33" spans="2:11" x14ac:dyDescent="0.25">
      <c r="B33" s="8" t="s">
        <v>336</v>
      </c>
      <c r="C33" s="57" t="s">
        <v>337</v>
      </c>
      <c r="D33" s="54" t="s">
        <v>338</v>
      </c>
      <c r="E33" s="6" t="s">
        <v>323</v>
      </c>
      <c r="F33" s="19">
        <v>116728</v>
      </c>
      <c r="G33" s="24">
        <v>1064.79</v>
      </c>
      <c r="H33" s="24">
        <v>2.14</v>
      </c>
      <c r="I33" s="31"/>
      <c r="J33" s="31"/>
      <c r="K33" s="35"/>
    </row>
    <row r="34" spans="2:11" x14ac:dyDescent="0.25">
      <c r="B34" s="8" t="s">
        <v>2354</v>
      </c>
      <c r="C34" s="57" t="s">
        <v>2355</v>
      </c>
      <c r="D34" s="54" t="s">
        <v>2356</v>
      </c>
      <c r="E34" s="6" t="s">
        <v>60</v>
      </c>
      <c r="F34" s="19">
        <v>117688</v>
      </c>
      <c r="G34" s="24">
        <v>997.05</v>
      </c>
      <c r="H34" s="24">
        <v>2.0099999999999998</v>
      </c>
      <c r="I34" s="31"/>
      <c r="J34" s="31"/>
      <c r="K34" s="35"/>
    </row>
    <row r="35" spans="2:11" x14ac:dyDescent="0.25">
      <c r="B35" s="8" t="s">
        <v>530</v>
      </c>
      <c r="C35" s="57" t="s">
        <v>531</v>
      </c>
      <c r="D35" s="54" t="s">
        <v>532</v>
      </c>
      <c r="E35" s="6" t="s">
        <v>152</v>
      </c>
      <c r="F35" s="19">
        <v>24724</v>
      </c>
      <c r="G35" s="24">
        <v>961.57</v>
      </c>
      <c r="H35" s="24">
        <v>1.94</v>
      </c>
      <c r="I35" s="31"/>
      <c r="J35" s="31"/>
      <c r="K35" s="35"/>
    </row>
    <row r="36" spans="2:11" x14ac:dyDescent="0.25">
      <c r="B36" s="8" t="s">
        <v>76</v>
      </c>
      <c r="C36" s="57" t="s">
        <v>77</v>
      </c>
      <c r="D36" s="54" t="s">
        <v>78</v>
      </c>
      <c r="E36" s="6" t="s">
        <v>79</v>
      </c>
      <c r="F36" s="19">
        <v>21255</v>
      </c>
      <c r="G36" s="24">
        <v>940.11</v>
      </c>
      <c r="H36" s="24">
        <v>1.89</v>
      </c>
      <c r="I36" s="31"/>
      <c r="J36" s="31"/>
      <c r="K36" s="35"/>
    </row>
    <row r="37" spans="2:11" x14ac:dyDescent="0.25">
      <c r="B37" s="8" t="s">
        <v>107</v>
      </c>
      <c r="C37" s="57" t="s">
        <v>108</v>
      </c>
      <c r="D37" s="54" t="s">
        <v>109</v>
      </c>
      <c r="E37" s="6" t="s">
        <v>110</v>
      </c>
      <c r="F37" s="19">
        <v>2416</v>
      </c>
      <c r="G37" s="24">
        <v>909.56</v>
      </c>
      <c r="H37" s="24">
        <v>1.83</v>
      </c>
      <c r="I37" s="31"/>
      <c r="J37" s="31"/>
      <c r="K37" s="35"/>
    </row>
    <row r="38" spans="2:11" x14ac:dyDescent="0.25">
      <c r="B38" s="8" t="s">
        <v>908</v>
      </c>
      <c r="C38" s="57" t="s">
        <v>909</v>
      </c>
      <c r="D38" s="54" t="s">
        <v>910</v>
      </c>
      <c r="E38" s="6" t="s">
        <v>242</v>
      </c>
      <c r="F38" s="19">
        <v>53471</v>
      </c>
      <c r="G38" s="24">
        <v>902.64</v>
      </c>
      <c r="H38" s="24">
        <v>1.82</v>
      </c>
      <c r="I38" s="31"/>
      <c r="J38" s="31"/>
      <c r="K38" s="35"/>
    </row>
    <row r="39" spans="2:11" x14ac:dyDescent="0.25">
      <c r="B39" s="8" t="s">
        <v>377</v>
      </c>
      <c r="C39" s="57" t="s">
        <v>378</v>
      </c>
      <c r="D39" s="54" t="s">
        <v>379</v>
      </c>
      <c r="E39" s="6" t="s">
        <v>281</v>
      </c>
      <c r="F39" s="19">
        <v>155836</v>
      </c>
      <c r="G39" s="24">
        <v>892.16</v>
      </c>
      <c r="H39" s="24">
        <v>1.8</v>
      </c>
      <c r="I39" s="31"/>
      <c r="J39" s="31"/>
      <c r="K39" s="35"/>
    </row>
    <row r="40" spans="2:11" x14ac:dyDescent="0.25">
      <c r="B40" s="8" t="s">
        <v>1881</v>
      </c>
      <c r="C40" s="57" t="s">
        <v>1882</v>
      </c>
      <c r="D40" s="54" t="s">
        <v>1883</v>
      </c>
      <c r="E40" s="6" t="s">
        <v>125</v>
      </c>
      <c r="F40" s="19">
        <v>951566</v>
      </c>
      <c r="G40" s="24">
        <v>815.49</v>
      </c>
      <c r="H40" s="24">
        <v>1.64</v>
      </c>
      <c r="I40" s="31"/>
      <c r="J40" s="31"/>
      <c r="K40" s="35"/>
    </row>
    <row r="41" spans="2:11" x14ac:dyDescent="0.25">
      <c r="B41" s="8" t="s">
        <v>1930</v>
      </c>
      <c r="C41" s="57" t="s">
        <v>1186</v>
      </c>
      <c r="D41" s="54" t="s">
        <v>1931</v>
      </c>
      <c r="E41" s="6" t="s">
        <v>64</v>
      </c>
      <c r="F41" s="19">
        <v>269303</v>
      </c>
      <c r="G41" s="24">
        <v>812.89</v>
      </c>
      <c r="H41" s="24">
        <v>1.64</v>
      </c>
      <c r="I41" s="31"/>
      <c r="J41" s="31"/>
      <c r="K41" s="35"/>
    </row>
    <row r="42" spans="2:11" x14ac:dyDescent="0.25">
      <c r="B42" s="8" t="s">
        <v>1909</v>
      </c>
      <c r="C42" s="57" t="s">
        <v>1910</v>
      </c>
      <c r="D42" s="54" t="s">
        <v>1911</v>
      </c>
      <c r="E42" s="6" t="s">
        <v>148</v>
      </c>
      <c r="F42" s="19">
        <v>121967</v>
      </c>
      <c r="G42" s="24">
        <v>774.61</v>
      </c>
      <c r="H42" s="24">
        <v>1.56</v>
      </c>
      <c r="I42" s="31"/>
      <c r="J42" s="31"/>
      <c r="K42" s="35"/>
    </row>
    <row r="43" spans="2:11" x14ac:dyDescent="0.25">
      <c r="B43" s="8" t="s">
        <v>130</v>
      </c>
      <c r="C43" s="57" t="s">
        <v>131</v>
      </c>
      <c r="D43" s="54" t="s">
        <v>132</v>
      </c>
      <c r="E43" s="6" t="s">
        <v>133</v>
      </c>
      <c r="F43" s="19">
        <v>31689</v>
      </c>
      <c r="G43" s="24">
        <v>727.47</v>
      </c>
      <c r="H43" s="24">
        <v>1.47</v>
      </c>
      <c r="I43" s="31"/>
      <c r="J43" s="31"/>
      <c r="K43" s="35"/>
    </row>
    <row r="44" spans="2:11" x14ac:dyDescent="0.25">
      <c r="B44" s="8" t="s">
        <v>272</v>
      </c>
      <c r="C44" s="57" t="s">
        <v>273</v>
      </c>
      <c r="D44" s="54" t="s">
        <v>274</v>
      </c>
      <c r="E44" s="6" t="s">
        <v>129</v>
      </c>
      <c r="F44" s="19">
        <v>36662</v>
      </c>
      <c r="G44" s="24">
        <v>698.39</v>
      </c>
      <c r="H44" s="24">
        <v>1.41</v>
      </c>
      <c r="I44" s="31"/>
      <c r="J44" s="31"/>
      <c r="K44" s="35"/>
    </row>
    <row r="45" spans="2:11" x14ac:dyDescent="0.25">
      <c r="B45" s="8" t="s">
        <v>893</v>
      </c>
      <c r="C45" s="57" t="s">
        <v>894</v>
      </c>
      <c r="D45" s="54" t="s">
        <v>895</v>
      </c>
      <c r="E45" s="6" t="s">
        <v>125</v>
      </c>
      <c r="F45" s="19">
        <v>3432</v>
      </c>
      <c r="G45" s="24">
        <v>653.53</v>
      </c>
      <c r="H45" s="24">
        <v>1.32</v>
      </c>
      <c r="I45" s="31"/>
      <c r="J45" s="31"/>
      <c r="K45" s="35"/>
    </row>
    <row r="46" spans="2:11" x14ac:dyDescent="0.25">
      <c r="B46" s="8" t="s">
        <v>2503</v>
      </c>
      <c r="C46" s="57" t="s">
        <v>2504</v>
      </c>
      <c r="D46" s="54" t="s">
        <v>2505</v>
      </c>
      <c r="E46" s="6" t="s">
        <v>323</v>
      </c>
      <c r="F46" s="19">
        <v>80816</v>
      </c>
      <c r="G46" s="24">
        <v>648.59</v>
      </c>
      <c r="H46" s="24">
        <v>1.31</v>
      </c>
      <c r="I46" s="31"/>
      <c r="J46" s="31"/>
      <c r="K46" s="35"/>
    </row>
    <row r="47" spans="2:11" x14ac:dyDescent="0.25">
      <c r="B47" s="8" t="s">
        <v>2506</v>
      </c>
      <c r="C47" s="57" t="s">
        <v>2507</v>
      </c>
      <c r="D47" s="54" t="s">
        <v>2508</v>
      </c>
      <c r="E47" s="6" t="s">
        <v>114</v>
      </c>
      <c r="F47" s="19">
        <v>93539</v>
      </c>
      <c r="G47" s="24">
        <v>634.29</v>
      </c>
      <c r="H47" s="24">
        <v>1.28</v>
      </c>
      <c r="I47" s="31"/>
      <c r="J47" s="31"/>
      <c r="K47" s="35"/>
    </row>
    <row r="48" spans="2:11" x14ac:dyDescent="0.25">
      <c r="B48" s="8" t="s">
        <v>222</v>
      </c>
      <c r="C48" s="57" t="s">
        <v>223</v>
      </c>
      <c r="D48" s="54" t="s">
        <v>224</v>
      </c>
      <c r="E48" s="6" t="s">
        <v>75</v>
      </c>
      <c r="F48" s="19">
        <v>32397</v>
      </c>
      <c r="G48" s="24">
        <v>587.58000000000004</v>
      </c>
      <c r="H48" s="24">
        <v>1.18</v>
      </c>
      <c r="I48" s="31"/>
      <c r="J48" s="31"/>
      <c r="K48" s="35"/>
    </row>
    <row r="49" spans="2:11" x14ac:dyDescent="0.25">
      <c r="B49" s="8" t="s">
        <v>2509</v>
      </c>
      <c r="C49" s="57" t="s">
        <v>2510</v>
      </c>
      <c r="D49" s="54" t="s">
        <v>2511</v>
      </c>
      <c r="E49" s="6" t="s">
        <v>294</v>
      </c>
      <c r="F49" s="19">
        <v>60219</v>
      </c>
      <c r="G49" s="24">
        <v>569.61</v>
      </c>
      <c r="H49" s="24">
        <v>1.1499999999999999</v>
      </c>
      <c r="I49" s="31"/>
      <c r="J49" s="31"/>
      <c r="K49" s="35"/>
    </row>
    <row r="50" spans="2:11" x14ac:dyDescent="0.25">
      <c r="B50" s="8" t="s">
        <v>486</v>
      </c>
      <c r="C50" s="57" t="s">
        <v>487</v>
      </c>
      <c r="D50" s="54" t="s">
        <v>488</v>
      </c>
      <c r="E50" s="6" t="s">
        <v>152</v>
      </c>
      <c r="F50" s="19">
        <v>741243</v>
      </c>
      <c r="G50" s="24">
        <v>556.29999999999995</v>
      </c>
      <c r="H50" s="24">
        <v>1.1200000000000001</v>
      </c>
      <c r="I50" s="31"/>
      <c r="J50" s="31"/>
      <c r="K50" s="35"/>
    </row>
    <row r="51" spans="2:11" x14ac:dyDescent="0.25">
      <c r="B51" s="8" t="s">
        <v>210</v>
      </c>
      <c r="C51" s="57" t="s">
        <v>211</v>
      </c>
      <c r="D51" s="54" t="s">
        <v>212</v>
      </c>
      <c r="E51" s="6" t="s">
        <v>60</v>
      </c>
      <c r="F51" s="19">
        <v>43487</v>
      </c>
      <c r="G51" s="24">
        <v>539.09</v>
      </c>
      <c r="H51" s="24">
        <v>1.0900000000000001</v>
      </c>
      <c r="I51" s="31"/>
      <c r="J51" s="31"/>
      <c r="K51" s="35"/>
    </row>
    <row r="52" spans="2:11" x14ac:dyDescent="0.25">
      <c r="B52" s="8" t="s">
        <v>2512</v>
      </c>
      <c r="C52" s="57" t="s">
        <v>2513</v>
      </c>
      <c r="D52" s="54" t="s">
        <v>2514</v>
      </c>
      <c r="E52" s="6" t="s">
        <v>60</v>
      </c>
      <c r="F52" s="19">
        <v>7500</v>
      </c>
      <c r="G52" s="24">
        <v>525.34</v>
      </c>
      <c r="H52" s="24">
        <v>1.06</v>
      </c>
      <c r="I52" s="31"/>
      <c r="J52" s="31"/>
      <c r="K52" s="35"/>
    </row>
    <row r="53" spans="2:11" x14ac:dyDescent="0.25">
      <c r="B53" s="8" t="s">
        <v>1898</v>
      </c>
      <c r="C53" s="57" t="s">
        <v>1899</v>
      </c>
      <c r="D53" s="54" t="s">
        <v>1900</v>
      </c>
      <c r="E53" s="6" t="s">
        <v>232</v>
      </c>
      <c r="F53" s="19">
        <v>259495</v>
      </c>
      <c r="G53" s="24">
        <v>426.22</v>
      </c>
      <c r="H53" s="24">
        <v>0.86</v>
      </c>
      <c r="I53" s="31"/>
      <c r="J53" s="31"/>
      <c r="K53" s="35"/>
    </row>
    <row r="54" spans="2:11" x14ac:dyDescent="0.25">
      <c r="B54" s="8" t="s">
        <v>2515</v>
      </c>
      <c r="C54" s="57" t="s">
        <v>2516</v>
      </c>
      <c r="D54" s="54" t="s">
        <v>2517</v>
      </c>
      <c r="E54" s="6" t="s">
        <v>294</v>
      </c>
      <c r="F54" s="19">
        <v>52045</v>
      </c>
      <c r="G54" s="24">
        <v>399.32</v>
      </c>
      <c r="H54" s="24">
        <v>0.8</v>
      </c>
      <c r="I54" s="31"/>
      <c r="J54" s="31"/>
      <c r="K54" s="35"/>
    </row>
    <row r="55" spans="2:11" x14ac:dyDescent="0.25">
      <c r="B55" s="8" t="s">
        <v>149</v>
      </c>
      <c r="C55" s="57" t="s">
        <v>150</v>
      </c>
      <c r="D55" s="54" t="s">
        <v>151</v>
      </c>
      <c r="E55" s="6" t="s">
        <v>152</v>
      </c>
      <c r="F55" s="19">
        <v>236546</v>
      </c>
      <c r="G55" s="24">
        <v>351.51</v>
      </c>
      <c r="H55" s="24">
        <v>0.71</v>
      </c>
      <c r="I55" s="31"/>
      <c r="J55" s="31"/>
      <c r="K55" s="35"/>
    </row>
    <row r="56" spans="2:11" x14ac:dyDescent="0.25">
      <c r="B56" s="8" t="s">
        <v>2518</v>
      </c>
      <c r="C56" s="57" t="s">
        <v>2519</v>
      </c>
      <c r="D56" s="54" t="s">
        <v>2520</v>
      </c>
      <c r="E56" s="6" t="s">
        <v>386</v>
      </c>
      <c r="F56" s="19">
        <v>47512</v>
      </c>
      <c r="G56" s="24">
        <v>311.01</v>
      </c>
      <c r="H56" s="24">
        <v>0.63</v>
      </c>
      <c r="I56" s="31"/>
      <c r="J56" s="31"/>
      <c r="K56" s="35"/>
    </row>
    <row r="57" spans="2:11" x14ac:dyDescent="0.25">
      <c r="B57" s="8" t="s">
        <v>494</v>
      </c>
      <c r="C57" s="57" t="s">
        <v>495</v>
      </c>
      <c r="D57" s="54" t="s">
        <v>496</v>
      </c>
      <c r="E57" s="6" t="s">
        <v>242</v>
      </c>
      <c r="F57" s="19">
        <v>1626</v>
      </c>
      <c r="G57" s="24">
        <v>232.92</v>
      </c>
      <c r="H57" s="24">
        <v>0.47</v>
      </c>
      <c r="I57" s="31"/>
      <c r="J57" s="31"/>
      <c r="K57" s="35"/>
    </row>
    <row r="58" spans="2:11" x14ac:dyDescent="0.25">
      <c r="B58" s="8" t="s">
        <v>545</v>
      </c>
      <c r="C58" s="57" t="s">
        <v>546</v>
      </c>
      <c r="D58" s="54" t="s">
        <v>547</v>
      </c>
      <c r="E58" s="6" t="s">
        <v>281</v>
      </c>
      <c r="F58" s="19">
        <v>32789</v>
      </c>
      <c r="G58" s="24">
        <v>207.31</v>
      </c>
      <c r="H58" s="24">
        <v>0.42</v>
      </c>
      <c r="I58" s="31"/>
      <c r="J58" s="31"/>
      <c r="K58" s="35"/>
    </row>
    <row r="59" spans="2:11" x14ac:dyDescent="0.25">
      <c r="B59" s="8" t="s">
        <v>2521</v>
      </c>
      <c r="C59" s="57" t="s">
        <v>2522</v>
      </c>
      <c r="D59" s="54" t="s">
        <v>2523</v>
      </c>
      <c r="E59" s="6" t="s">
        <v>503</v>
      </c>
      <c r="F59" s="19">
        <v>26951</v>
      </c>
      <c r="G59" s="24">
        <v>110.49</v>
      </c>
      <c r="H59" s="24">
        <v>0.22</v>
      </c>
      <c r="I59" s="31"/>
      <c r="J59" s="31"/>
      <c r="K59" s="35"/>
    </row>
    <row r="60" spans="2:11" x14ac:dyDescent="0.25">
      <c r="C60" s="58" t="s">
        <v>39</v>
      </c>
      <c r="D60" s="54"/>
      <c r="E60" s="6"/>
      <c r="F60" s="19"/>
      <c r="G60" s="25">
        <v>49447.29</v>
      </c>
      <c r="H60" s="25">
        <v>99.63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102.78</v>
      </c>
      <c r="H100" s="24">
        <v>0.21</v>
      </c>
      <c r="I100" s="31"/>
      <c r="J100" s="31"/>
      <c r="K100" s="35"/>
    </row>
    <row r="101" spans="1:54" x14ac:dyDescent="0.25">
      <c r="C101" s="58" t="s">
        <v>39</v>
      </c>
      <c r="D101" s="54"/>
      <c r="E101" s="6"/>
      <c r="F101" s="19"/>
      <c r="G101" s="25">
        <v>102.78</v>
      </c>
      <c r="H101" s="25">
        <v>0.21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4772</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100.15</v>
      </c>
      <c r="H105" s="24">
        <v>0.16</v>
      </c>
      <c r="I105" s="31"/>
      <c r="J105" s="31"/>
      <c r="K105" s="35"/>
    </row>
    <row r="106" spans="1:54" x14ac:dyDescent="0.25">
      <c r="C106" s="58" t="s">
        <v>39</v>
      </c>
      <c r="D106" s="54"/>
      <c r="E106" s="6"/>
      <c r="F106" s="19"/>
      <c r="G106" s="25">
        <v>100.15</v>
      </c>
      <c r="H106" s="25">
        <v>0.16</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49650.22</v>
      </c>
      <c r="H108" s="26">
        <v>99.999999999999986</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5" t="s">
        <v>4843</v>
      </c>
      <c r="E118" s="85" t="s">
        <v>4844</v>
      </c>
      <c r="F118" s="86"/>
    </row>
    <row r="119" spans="3:6" x14ac:dyDescent="0.25">
      <c r="E119" s="2" t="s">
        <v>4879</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2982</v>
      </c>
      <c r="J2" s="38" t="s">
        <v>4586</v>
      </c>
    </row>
    <row r="3" spans="1:54" ht="16.5" x14ac:dyDescent="0.3">
      <c r="C3" s="1" t="s">
        <v>26</v>
      </c>
      <c r="D3" s="21" t="s">
        <v>2983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2984</v>
      </c>
      <c r="C26" s="57" t="s">
        <v>2985</v>
      </c>
      <c r="D26" s="54" t="s">
        <v>2986</v>
      </c>
      <c r="E26" s="6" t="s">
        <v>640</v>
      </c>
      <c r="F26" s="19">
        <v>9500000</v>
      </c>
      <c r="G26" s="24">
        <v>9687.17</v>
      </c>
      <c r="H26" s="24">
        <v>28.85</v>
      </c>
      <c r="I26" s="31">
        <v>7.4482249999999999</v>
      </c>
      <c r="J26" s="31"/>
      <c r="K26" s="35"/>
    </row>
    <row r="27" spans="1:11" x14ac:dyDescent="0.25">
      <c r="B27" s="8" t="s">
        <v>2987</v>
      </c>
      <c r="C27" s="57" t="s">
        <v>2988</v>
      </c>
      <c r="D27" s="54" t="s">
        <v>2989</v>
      </c>
      <c r="E27" s="6" t="s">
        <v>640</v>
      </c>
      <c r="F27" s="19">
        <v>6000000</v>
      </c>
      <c r="G27" s="24">
        <v>6124.87</v>
      </c>
      <c r="H27" s="24">
        <v>18.239999999999998</v>
      </c>
      <c r="I27" s="31">
        <v>7.4252883000000001</v>
      </c>
      <c r="J27" s="31"/>
      <c r="K27" s="35"/>
    </row>
    <row r="28" spans="1:11" x14ac:dyDescent="0.25">
      <c r="B28" s="8" t="s">
        <v>2990</v>
      </c>
      <c r="C28" s="57" t="s">
        <v>2991</v>
      </c>
      <c r="D28" s="54" t="s">
        <v>2992</v>
      </c>
      <c r="E28" s="6" t="s">
        <v>640</v>
      </c>
      <c r="F28" s="19">
        <v>4500000</v>
      </c>
      <c r="G28" s="24">
        <v>4592.84</v>
      </c>
      <c r="H28" s="24">
        <v>13.68</v>
      </c>
      <c r="I28" s="31">
        <v>7.4118943000000002</v>
      </c>
      <c r="J28" s="31"/>
      <c r="K28" s="35"/>
    </row>
    <row r="29" spans="1:11" x14ac:dyDescent="0.25">
      <c r="B29" s="8" t="s">
        <v>2993</v>
      </c>
      <c r="C29" s="57" t="s">
        <v>2994</v>
      </c>
      <c r="D29" s="54" t="s">
        <v>2995</v>
      </c>
      <c r="E29" s="6" t="s">
        <v>640</v>
      </c>
      <c r="F29" s="19">
        <v>2500000</v>
      </c>
      <c r="G29" s="24">
        <v>2545.83</v>
      </c>
      <c r="H29" s="24">
        <v>7.58</v>
      </c>
      <c r="I29" s="31">
        <v>7.4258198000000002</v>
      </c>
      <c r="J29" s="31"/>
      <c r="K29" s="35"/>
    </row>
    <row r="30" spans="1:11" x14ac:dyDescent="0.25">
      <c r="B30" s="8" t="s">
        <v>2996</v>
      </c>
      <c r="C30" s="57" t="s">
        <v>2997</v>
      </c>
      <c r="D30" s="54" t="s">
        <v>2998</v>
      </c>
      <c r="E30" s="6" t="s">
        <v>640</v>
      </c>
      <c r="F30" s="19">
        <v>2000000</v>
      </c>
      <c r="G30" s="24">
        <v>2040.85</v>
      </c>
      <c r="H30" s="24">
        <v>6.08</v>
      </c>
      <c r="I30" s="31">
        <v>7.4403645999999997</v>
      </c>
      <c r="J30" s="31"/>
      <c r="K30" s="35"/>
    </row>
    <row r="31" spans="1:11" x14ac:dyDescent="0.25">
      <c r="B31" s="8" t="s">
        <v>2999</v>
      </c>
      <c r="C31" s="57" t="s">
        <v>3000</v>
      </c>
      <c r="D31" s="54" t="s">
        <v>3001</v>
      </c>
      <c r="E31" s="6" t="s">
        <v>640</v>
      </c>
      <c r="F31" s="19">
        <v>1000000</v>
      </c>
      <c r="G31" s="24">
        <v>1020.2</v>
      </c>
      <c r="H31" s="24">
        <v>3.04</v>
      </c>
      <c r="I31" s="31">
        <v>7.4082672000000001</v>
      </c>
      <c r="J31" s="31"/>
      <c r="K31" s="35"/>
    </row>
    <row r="32" spans="1:11" x14ac:dyDescent="0.25">
      <c r="C32" s="58" t="s">
        <v>39</v>
      </c>
      <c r="D32" s="54"/>
      <c r="E32" s="6"/>
      <c r="F32" s="19"/>
      <c r="G32" s="25">
        <v>26011.759999999998</v>
      </c>
      <c r="H32" s="25">
        <v>77.47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3002</v>
      </c>
      <c r="C44" s="57" t="s">
        <v>3003</v>
      </c>
      <c r="D44" s="54" t="s">
        <v>3004</v>
      </c>
      <c r="E44" s="6" t="s">
        <v>640</v>
      </c>
      <c r="F44" s="19">
        <v>4714500</v>
      </c>
      <c r="G44" s="24">
        <v>3833.51</v>
      </c>
      <c r="H44" s="24">
        <v>11.42</v>
      </c>
      <c r="I44" s="31">
        <v>7.2499833999999996</v>
      </c>
      <c r="J44" s="31"/>
      <c r="K44" s="35"/>
    </row>
    <row r="45" spans="1:11" x14ac:dyDescent="0.25">
      <c r="B45" s="8" t="s">
        <v>3005</v>
      </c>
      <c r="C45" s="57" t="s">
        <v>3006</v>
      </c>
      <c r="D45" s="54" t="s">
        <v>3007</v>
      </c>
      <c r="E45" s="6" t="s">
        <v>640</v>
      </c>
      <c r="F45" s="19">
        <v>1471900</v>
      </c>
      <c r="G45" s="24">
        <v>1196.6099999999999</v>
      </c>
      <c r="H45" s="24">
        <v>3.56</v>
      </c>
      <c r="I45" s="31">
        <v>7.2500869000000003</v>
      </c>
      <c r="J45" s="31"/>
      <c r="K45" s="35"/>
    </row>
    <row r="46" spans="1:11" x14ac:dyDescent="0.25">
      <c r="B46" s="8" t="s">
        <v>3008</v>
      </c>
      <c r="C46" s="57" t="s">
        <v>3009</v>
      </c>
      <c r="D46" s="54" t="s">
        <v>3010</v>
      </c>
      <c r="E46" s="6" t="s">
        <v>640</v>
      </c>
      <c r="F46" s="19">
        <v>1015300</v>
      </c>
      <c r="G46" s="24">
        <v>824.27</v>
      </c>
      <c r="H46" s="24">
        <v>2.46</v>
      </c>
      <c r="I46" s="31">
        <v>7.2507080999999998</v>
      </c>
      <c r="J46" s="31"/>
      <c r="K46" s="35"/>
    </row>
    <row r="47" spans="1:11" x14ac:dyDescent="0.25">
      <c r="B47" s="8" t="s">
        <v>3011</v>
      </c>
      <c r="C47" s="57" t="s">
        <v>3012</v>
      </c>
      <c r="D47" s="54" t="s">
        <v>3013</v>
      </c>
      <c r="E47" s="6" t="s">
        <v>640</v>
      </c>
      <c r="F47" s="19">
        <v>700000</v>
      </c>
      <c r="G47" s="24">
        <v>568.97</v>
      </c>
      <c r="H47" s="24">
        <v>1.69</v>
      </c>
      <c r="I47" s="31">
        <v>7.2501905000000004</v>
      </c>
      <c r="J47" s="31"/>
      <c r="K47" s="35"/>
    </row>
    <row r="48" spans="1:11" x14ac:dyDescent="0.25">
      <c r="B48" s="8" t="s">
        <v>2932</v>
      </c>
      <c r="C48" s="57" t="s">
        <v>2933</v>
      </c>
      <c r="D48" s="54" t="s">
        <v>2934</v>
      </c>
      <c r="E48" s="6" t="s">
        <v>640</v>
      </c>
      <c r="F48" s="19">
        <v>552000</v>
      </c>
      <c r="G48" s="24">
        <v>457.13</v>
      </c>
      <c r="H48" s="24">
        <v>1.36</v>
      </c>
      <c r="I48" s="31">
        <v>7.2419928999999996</v>
      </c>
      <c r="J48" s="31"/>
      <c r="K48" s="35"/>
    </row>
    <row r="49" spans="1:11" x14ac:dyDescent="0.25">
      <c r="B49" s="8" t="s">
        <v>3014</v>
      </c>
      <c r="C49" s="57" t="s">
        <v>3015</v>
      </c>
      <c r="D49" s="54" t="s">
        <v>3016</v>
      </c>
      <c r="E49" s="6" t="s">
        <v>640</v>
      </c>
      <c r="F49" s="19">
        <v>400000</v>
      </c>
      <c r="G49" s="24">
        <v>325.44</v>
      </c>
      <c r="H49" s="24">
        <v>0.97</v>
      </c>
      <c r="I49" s="31">
        <v>7.2497246000000004</v>
      </c>
      <c r="J49" s="31"/>
      <c r="K49" s="35"/>
    </row>
    <row r="50" spans="1:11" x14ac:dyDescent="0.25">
      <c r="B50" s="8" t="s">
        <v>2944</v>
      </c>
      <c r="C50" s="57" t="s">
        <v>2945</v>
      </c>
      <c r="D50" s="54" t="s">
        <v>2946</v>
      </c>
      <c r="E50" s="6" t="s">
        <v>640</v>
      </c>
      <c r="F50" s="19">
        <v>157000</v>
      </c>
      <c r="G50" s="24">
        <v>129.84</v>
      </c>
      <c r="H50" s="24">
        <v>0.39</v>
      </c>
      <c r="I50" s="31">
        <v>7.2426139999999997</v>
      </c>
      <c r="J50" s="31"/>
      <c r="K50" s="35"/>
    </row>
    <row r="51" spans="1:11" x14ac:dyDescent="0.25">
      <c r="B51" s="8" t="s">
        <v>2929</v>
      </c>
      <c r="C51" s="57" t="s">
        <v>2930</v>
      </c>
      <c r="D51" s="54" t="s">
        <v>2931</v>
      </c>
      <c r="E51" s="6" t="s">
        <v>640</v>
      </c>
      <c r="F51" s="19">
        <v>75000</v>
      </c>
      <c r="G51" s="24">
        <v>62.35</v>
      </c>
      <c r="H51" s="24">
        <v>0.19</v>
      </c>
      <c r="I51" s="31">
        <v>7.2401296000000004</v>
      </c>
      <c r="J51" s="31"/>
      <c r="K51" s="35"/>
    </row>
    <row r="52" spans="1:11" x14ac:dyDescent="0.25">
      <c r="C52" s="58" t="s">
        <v>39</v>
      </c>
      <c r="D52" s="54"/>
      <c r="E52" s="6"/>
      <c r="F52" s="19"/>
      <c r="G52" s="25">
        <v>7398.12</v>
      </c>
      <c r="H52" s="25">
        <v>22.04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25.57</v>
      </c>
      <c r="H64" s="24">
        <v>0.08</v>
      </c>
      <c r="I64" s="31"/>
      <c r="J64" s="31"/>
      <c r="K64" s="35"/>
    </row>
    <row r="65" spans="1:54" x14ac:dyDescent="0.25">
      <c r="C65" s="58" t="s">
        <v>39</v>
      </c>
      <c r="D65" s="54"/>
      <c r="E65" s="6"/>
      <c r="F65" s="19"/>
      <c r="G65" s="25">
        <v>25.57</v>
      </c>
      <c r="H65" s="25">
        <v>0.08</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137.63</v>
      </c>
      <c r="H69" s="24">
        <v>0.41</v>
      </c>
      <c r="I69" s="31"/>
      <c r="J69" s="31"/>
      <c r="K69" s="35"/>
    </row>
    <row r="70" spans="1:54" x14ac:dyDescent="0.25">
      <c r="C70" s="58" t="s">
        <v>39</v>
      </c>
      <c r="D70" s="54"/>
      <c r="E70" s="6"/>
      <c r="F70" s="19"/>
      <c r="G70" s="25">
        <v>137.63</v>
      </c>
      <c r="H70" s="25">
        <v>0.41</v>
      </c>
      <c r="I70" s="31"/>
      <c r="J70" s="31"/>
      <c r="K70" s="35"/>
    </row>
    <row r="71" spans="1:54" x14ac:dyDescent="0.25">
      <c r="C71" s="57"/>
      <c r="D71" s="54"/>
      <c r="E71" s="6"/>
      <c r="F71" s="19"/>
      <c r="G71" s="24"/>
      <c r="H71" s="24"/>
      <c r="I71" s="31"/>
      <c r="J71" s="31"/>
      <c r="K71" s="35"/>
    </row>
    <row r="72" spans="1:54" x14ac:dyDescent="0.25">
      <c r="C72" s="60" t="s">
        <v>41</v>
      </c>
      <c r="D72" s="55"/>
      <c r="E72" s="5"/>
      <c r="F72" s="20"/>
      <c r="G72" s="26">
        <v>33573.08</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4894</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10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761</v>
      </c>
      <c r="J2" s="38" t="s">
        <v>4586</v>
      </c>
    </row>
    <row r="3" spans="1:54" ht="16.5" x14ac:dyDescent="0.3">
      <c r="C3" s="1" t="s">
        <v>26</v>
      </c>
      <c r="D3" s="21" t="s">
        <v>762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90</v>
      </c>
      <c r="C10" s="57" t="s">
        <v>91</v>
      </c>
      <c r="D10" s="54" t="s">
        <v>92</v>
      </c>
      <c r="E10" s="6" t="s">
        <v>93</v>
      </c>
      <c r="F10" s="19">
        <v>506000</v>
      </c>
      <c r="G10" s="24">
        <v>13551.44</v>
      </c>
      <c r="H10" s="24">
        <v>9.57</v>
      </c>
      <c r="I10" s="31"/>
      <c r="J10" s="31"/>
      <c r="K10" s="35"/>
    </row>
    <row r="11" spans="1:54" x14ac:dyDescent="0.25">
      <c r="B11" s="8" t="s">
        <v>197</v>
      </c>
      <c r="C11" s="57" t="s">
        <v>198</v>
      </c>
      <c r="D11" s="54" t="s">
        <v>199</v>
      </c>
      <c r="E11" s="6" t="s">
        <v>93</v>
      </c>
      <c r="F11" s="19">
        <v>2540000</v>
      </c>
      <c r="G11" s="24">
        <v>11470.64</v>
      </c>
      <c r="H11" s="24">
        <v>8.1</v>
      </c>
      <c r="I11" s="31"/>
      <c r="J11" s="31"/>
      <c r="K11" s="35"/>
    </row>
    <row r="12" spans="1:54" x14ac:dyDescent="0.25">
      <c r="B12" s="8" t="s">
        <v>763</v>
      </c>
      <c r="C12" s="57" t="s">
        <v>764</v>
      </c>
      <c r="D12" s="54" t="s">
        <v>765</v>
      </c>
      <c r="E12" s="6" t="s">
        <v>148</v>
      </c>
      <c r="F12" s="19">
        <v>1370000</v>
      </c>
      <c r="G12" s="24">
        <v>5878.67</v>
      </c>
      <c r="H12" s="24">
        <v>4.1500000000000004</v>
      </c>
      <c r="I12" s="31"/>
      <c r="J12" s="31"/>
      <c r="K12" s="35"/>
    </row>
    <row r="13" spans="1:54" x14ac:dyDescent="0.25">
      <c r="B13" s="8" t="s">
        <v>494</v>
      </c>
      <c r="C13" s="57" t="s">
        <v>495</v>
      </c>
      <c r="D13" s="54" t="s">
        <v>496</v>
      </c>
      <c r="E13" s="6" t="s">
        <v>242</v>
      </c>
      <c r="F13" s="19">
        <v>38000</v>
      </c>
      <c r="G13" s="24">
        <v>5443.29</v>
      </c>
      <c r="H13" s="24">
        <v>3.85</v>
      </c>
      <c r="I13" s="31"/>
      <c r="J13" s="31"/>
      <c r="K13" s="35"/>
    </row>
    <row r="14" spans="1:54" x14ac:dyDescent="0.25">
      <c r="B14" s="8" t="s">
        <v>766</v>
      </c>
      <c r="C14" s="57" t="s">
        <v>767</v>
      </c>
      <c r="D14" s="54" t="s">
        <v>768</v>
      </c>
      <c r="E14" s="6" t="s">
        <v>118</v>
      </c>
      <c r="F14" s="19">
        <v>650000</v>
      </c>
      <c r="G14" s="24">
        <v>5245.18</v>
      </c>
      <c r="H14" s="24">
        <v>3.71</v>
      </c>
      <c r="I14" s="31"/>
      <c r="J14" s="31"/>
      <c r="K14" s="35"/>
    </row>
    <row r="15" spans="1:54" x14ac:dyDescent="0.25">
      <c r="B15" s="8" t="s">
        <v>336</v>
      </c>
      <c r="C15" s="57" t="s">
        <v>337</v>
      </c>
      <c r="D15" s="54" t="s">
        <v>338</v>
      </c>
      <c r="E15" s="6" t="s">
        <v>323</v>
      </c>
      <c r="F15" s="19">
        <v>560000</v>
      </c>
      <c r="G15" s="24">
        <v>5108.32</v>
      </c>
      <c r="H15" s="24">
        <v>3.61</v>
      </c>
      <c r="I15" s="31"/>
      <c r="J15" s="31"/>
      <c r="K15" s="35"/>
    </row>
    <row r="16" spans="1:54" x14ac:dyDescent="0.25">
      <c r="B16" s="8" t="s">
        <v>229</v>
      </c>
      <c r="C16" s="57" t="s">
        <v>230</v>
      </c>
      <c r="D16" s="54" t="s">
        <v>231</v>
      </c>
      <c r="E16" s="6" t="s">
        <v>232</v>
      </c>
      <c r="F16" s="19">
        <v>560000</v>
      </c>
      <c r="G16" s="24">
        <v>4921</v>
      </c>
      <c r="H16" s="24">
        <v>3.48</v>
      </c>
      <c r="I16" s="31"/>
      <c r="J16" s="31"/>
      <c r="K16" s="35"/>
    </row>
    <row r="17" spans="2:11" x14ac:dyDescent="0.25">
      <c r="B17" s="8" t="s">
        <v>769</v>
      </c>
      <c r="C17" s="57" t="s">
        <v>770</v>
      </c>
      <c r="D17" s="54" t="s">
        <v>771</v>
      </c>
      <c r="E17" s="6" t="s">
        <v>83</v>
      </c>
      <c r="F17" s="19">
        <v>165000</v>
      </c>
      <c r="G17" s="24">
        <v>4801.67</v>
      </c>
      <c r="H17" s="24">
        <v>3.39</v>
      </c>
      <c r="I17" s="31"/>
      <c r="J17" s="31"/>
      <c r="K17" s="35"/>
    </row>
    <row r="18" spans="2:11" x14ac:dyDescent="0.25">
      <c r="B18" s="8" t="s">
        <v>115</v>
      </c>
      <c r="C18" s="57" t="s">
        <v>116</v>
      </c>
      <c r="D18" s="54" t="s">
        <v>117</v>
      </c>
      <c r="E18" s="6" t="s">
        <v>118</v>
      </c>
      <c r="F18" s="19">
        <v>92000</v>
      </c>
      <c r="G18" s="24">
        <v>4622.59</v>
      </c>
      <c r="H18" s="24">
        <v>3.27</v>
      </c>
      <c r="I18" s="31"/>
      <c r="J18" s="31"/>
      <c r="K18" s="35"/>
    </row>
    <row r="19" spans="2:11" x14ac:dyDescent="0.25">
      <c r="B19" s="8" t="s">
        <v>94</v>
      </c>
      <c r="C19" s="57" t="s">
        <v>95</v>
      </c>
      <c r="D19" s="54" t="s">
        <v>96</v>
      </c>
      <c r="E19" s="6" t="s">
        <v>83</v>
      </c>
      <c r="F19" s="19">
        <v>47000</v>
      </c>
      <c r="G19" s="24">
        <v>4600.8500000000004</v>
      </c>
      <c r="H19" s="24">
        <v>3.25</v>
      </c>
      <c r="I19" s="31"/>
      <c r="J19" s="31"/>
      <c r="K19" s="35"/>
    </row>
    <row r="20" spans="2:11" x14ac:dyDescent="0.25">
      <c r="B20" s="8" t="s">
        <v>772</v>
      </c>
      <c r="C20" s="57" t="s">
        <v>773</v>
      </c>
      <c r="D20" s="54" t="s">
        <v>774</v>
      </c>
      <c r="E20" s="6" t="s">
        <v>152</v>
      </c>
      <c r="F20" s="19">
        <v>400000</v>
      </c>
      <c r="G20" s="24">
        <v>4547.6000000000004</v>
      </c>
      <c r="H20" s="24">
        <v>3.21</v>
      </c>
      <c r="I20" s="31"/>
      <c r="J20" s="31"/>
      <c r="K20" s="35"/>
    </row>
    <row r="21" spans="2:11" x14ac:dyDescent="0.25">
      <c r="B21" s="8" t="s">
        <v>149</v>
      </c>
      <c r="C21" s="57" t="s">
        <v>150</v>
      </c>
      <c r="D21" s="54" t="s">
        <v>151</v>
      </c>
      <c r="E21" s="6" t="s">
        <v>152</v>
      </c>
      <c r="F21" s="19">
        <v>2900000</v>
      </c>
      <c r="G21" s="24">
        <v>4309.3999999999996</v>
      </c>
      <c r="H21" s="24">
        <v>3.04</v>
      </c>
      <c r="I21" s="31"/>
      <c r="J21" s="31"/>
      <c r="K21" s="35"/>
    </row>
    <row r="22" spans="2:11" x14ac:dyDescent="0.25">
      <c r="B22" s="8" t="s">
        <v>440</v>
      </c>
      <c r="C22" s="57" t="s">
        <v>441</v>
      </c>
      <c r="D22" s="54" t="s">
        <v>442</v>
      </c>
      <c r="E22" s="6" t="s">
        <v>242</v>
      </c>
      <c r="F22" s="19">
        <v>380000</v>
      </c>
      <c r="G22" s="24">
        <v>4107.8</v>
      </c>
      <c r="H22" s="24">
        <v>2.9</v>
      </c>
      <c r="I22" s="31"/>
      <c r="J22" s="31"/>
      <c r="K22" s="35"/>
    </row>
    <row r="23" spans="2:11" x14ac:dyDescent="0.25">
      <c r="B23" s="8" t="s">
        <v>169</v>
      </c>
      <c r="C23" s="57" t="s">
        <v>170</v>
      </c>
      <c r="D23" s="54" t="s">
        <v>171</v>
      </c>
      <c r="E23" s="6" t="s">
        <v>172</v>
      </c>
      <c r="F23" s="19">
        <v>290000</v>
      </c>
      <c r="G23" s="24">
        <v>3983.01</v>
      </c>
      <c r="H23" s="24">
        <v>2.81</v>
      </c>
      <c r="I23" s="31"/>
      <c r="J23" s="31"/>
      <c r="K23" s="35"/>
    </row>
    <row r="24" spans="2:11" x14ac:dyDescent="0.25">
      <c r="B24" s="8" t="s">
        <v>107</v>
      </c>
      <c r="C24" s="57" t="s">
        <v>108</v>
      </c>
      <c r="D24" s="54" t="s">
        <v>109</v>
      </c>
      <c r="E24" s="6" t="s">
        <v>110</v>
      </c>
      <c r="F24" s="19">
        <v>10348</v>
      </c>
      <c r="G24" s="24">
        <v>3895.73</v>
      </c>
      <c r="H24" s="24">
        <v>2.75</v>
      </c>
      <c r="I24" s="31"/>
      <c r="J24" s="31"/>
      <c r="K24" s="35"/>
    </row>
    <row r="25" spans="2:11" x14ac:dyDescent="0.25">
      <c r="B25" s="8" t="s">
        <v>775</v>
      </c>
      <c r="C25" s="57" t="s">
        <v>776</v>
      </c>
      <c r="D25" s="54" t="s">
        <v>777</v>
      </c>
      <c r="E25" s="6" t="s">
        <v>114</v>
      </c>
      <c r="F25" s="19">
        <v>470000</v>
      </c>
      <c r="G25" s="24">
        <v>3525</v>
      </c>
      <c r="H25" s="24">
        <v>2.4900000000000002</v>
      </c>
      <c r="I25" s="31"/>
      <c r="J25" s="31"/>
      <c r="K25" s="35"/>
    </row>
    <row r="26" spans="2:11" x14ac:dyDescent="0.25">
      <c r="B26" s="8" t="s">
        <v>403</v>
      </c>
      <c r="C26" s="57" t="s">
        <v>404</v>
      </c>
      <c r="D26" s="54" t="s">
        <v>405</v>
      </c>
      <c r="E26" s="6" t="s">
        <v>83</v>
      </c>
      <c r="F26" s="19">
        <v>1100000</v>
      </c>
      <c r="G26" s="24">
        <v>3432.55</v>
      </c>
      <c r="H26" s="24">
        <v>2.42</v>
      </c>
      <c r="I26" s="31"/>
      <c r="J26" s="31"/>
      <c r="K26" s="35"/>
    </row>
    <row r="27" spans="2:11" x14ac:dyDescent="0.25">
      <c r="B27" s="8" t="s">
        <v>200</v>
      </c>
      <c r="C27" s="57" t="s">
        <v>201</v>
      </c>
      <c r="D27" s="54" t="s">
        <v>202</v>
      </c>
      <c r="E27" s="6" t="s">
        <v>148</v>
      </c>
      <c r="F27" s="19">
        <v>830000</v>
      </c>
      <c r="G27" s="24">
        <v>3257.75</v>
      </c>
      <c r="H27" s="24">
        <v>2.2999999999999998</v>
      </c>
      <c r="I27" s="31"/>
      <c r="J27" s="31"/>
      <c r="K27" s="35"/>
    </row>
    <row r="28" spans="2:11" x14ac:dyDescent="0.25">
      <c r="B28" s="8" t="s">
        <v>314</v>
      </c>
      <c r="C28" s="57" t="s">
        <v>315</v>
      </c>
      <c r="D28" s="54" t="s">
        <v>316</v>
      </c>
      <c r="E28" s="6" t="s">
        <v>114</v>
      </c>
      <c r="F28" s="19">
        <v>265828</v>
      </c>
      <c r="G28" s="24">
        <v>3219.58</v>
      </c>
      <c r="H28" s="24">
        <v>2.27</v>
      </c>
      <c r="I28" s="31"/>
      <c r="J28" s="31"/>
      <c r="K28" s="35"/>
    </row>
    <row r="29" spans="2:11" x14ac:dyDescent="0.25">
      <c r="B29" s="8" t="s">
        <v>80</v>
      </c>
      <c r="C29" s="57" t="s">
        <v>81</v>
      </c>
      <c r="D29" s="54" t="s">
        <v>82</v>
      </c>
      <c r="E29" s="6" t="s">
        <v>83</v>
      </c>
      <c r="F29" s="19">
        <v>220000</v>
      </c>
      <c r="G29" s="24">
        <v>3197.92</v>
      </c>
      <c r="H29" s="24">
        <v>2.2599999999999998</v>
      </c>
      <c r="I29" s="31"/>
      <c r="J29" s="31"/>
      <c r="K29" s="35"/>
    </row>
    <row r="30" spans="2:11" x14ac:dyDescent="0.25">
      <c r="B30" s="8" t="s">
        <v>778</v>
      </c>
      <c r="C30" s="57" t="s">
        <v>779</v>
      </c>
      <c r="D30" s="54" t="s">
        <v>780</v>
      </c>
      <c r="E30" s="6" t="s">
        <v>114</v>
      </c>
      <c r="F30" s="19">
        <v>48501</v>
      </c>
      <c r="G30" s="24">
        <v>3100.21</v>
      </c>
      <c r="H30" s="24">
        <v>2.19</v>
      </c>
      <c r="I30" s="31"/>
      <c r="J30" s="31"/>
      <c r="K30" s="35"/>
    </row>
    <row r="31" spans="2:11" x14ac:dyDescent="0.25">
      <c r="B31" s="8" t="s">
        <v>320</v>
      </c>
      <c r="C31" s="57" t="s">
        <v>321</v>
      </c>
      <c r="D31" s="54" t="s">
        <v>322</v>
      </c>
      <c r="E31" s="6" t="s">
        <v>323</v>
      </c>
      <c r="F31" s="19">
        <v>200000</v>
      </c>
      <c r="G31" s="24">
        <v>3023.9</v>
      </c>
      <c r="H31" s="24">
        <v>2.14</v>
      </c>
      <c r="I31" s="31"/>
      <c r="J31" s="31"/>
      <c r="K31" s="35"/>
    </row>
    <row r="32" spans="2:11" x14ac:dyDescent="0.25">
      <c r="B32" s="8" t="s">
        <v>781</v>
      </c>
      <c r="C32" s="57" t="s">
        <v>782</v>
      </c>
      <c r="D32" s="54" t="s">
        <v>783</v>
      </c>
      <c r="E32" s="6" t="s">
        <v>323</v>
      </c>
      <c r="F32" s="19">
        <v>650000</v>
      </c>
      <c r="G32" s="24">
        <v>2973.75</v>
      </c>
      <c r="H32" s="24">
        <v>2.1</v>
      </c>
      <c r="I32" s="31"/>
      <c r="J32" s="31"/>
      <c r="K32" s="35"/>
    </row>
    <row r="33" spans="2:11" x14ac:dyDescent="0.25">
      <c r="B33" s="8" t="s">
        <v>176</v>
      </c>
      <c r="C33" s="57" t="s">
        <v>177</v>
      </c>
      <c r="D33" s="54" t="s">
        <v>178</v>
      </c>
      <c r="E33" s="6" t="s">
        <v>179</v>
      </c>
      <c r="F33" s="19">
        <v>110000</v>
      </c>
      <c r="G33" s="24">
        <v>2889.59</v>
      </c>
      <c r="H33" s="24">
        <v>2.04</v>
      </c>
      <c r="I33" s="31"/>
      <c r="J33" s="31"/>
      <c r="K33" s="35"/>
    </row>
    <row r="34" spans="2:11" x14ac:dyDescent="0.25">
      <c r="B34" s="8" t="s">
        <v>213</v>
      </c>
      <c r="C34" s="57" t="s">
        <v>214</v>
      </c>
      <c r="D34" s="54" t="s">
        <v>215</v>
      </c>
      <c r="E34" s="6" t="s">
        <v>114</v>
      </c>
      <c r="F34" s="19">
        <v>380000</v>
      </c>
      <c r="G34" s="24">
        <v>2887.05</v>
      </c>
      <c r="H34" s="24">
        <v>2.04</v>
      </c>
      <c r="I34" s="31"/>
      <c r="J34" s="31"/>
      <c r="K34" s="35"/>
    </row>
    <row r="35" spans="2:11" x14ac:dyDescent="0.25">
      <c r="B35" s="8" t="s">
        <v>311</v>
      </c>
      <c r="C35" s="57" t="s">
        <v>312</v>
      </c>
      <c r="D35" s="54" t="s">
        <v>313</v>
      </c>
      <c r="E35" s="6" t="s">
        <v>110</v>
      </c>
      <c r="F35" s="19">
        <v>257229</v>
      </c>
      <c r="G35" s="24">
        <v>2779.87</v>
      </c>
      <c r="H35" s="24">
        <v>1.96</v>
      </c>
      <c r="I35" s="31"/>
      <c r="J35" s="31"/>
      <c r="K35" s="35"/>
    </row>
    <row r="36" spans="2:11" x14ac:dyDescent="0.25">
      <c r="B36" s="8" t="s">
        <v>285</v>
      </c>
      <c r="C36" s="57" t="s">
        <v>286</v>
      </c>
      <c r="D36" s="54" t="s">
        <v>287</v>
      </c>
      <c r="E36" s="6" t="s">
        <v>114</v>
      </c>
      <c r="F36" s="19">
        <v>290000</v>
      </c>
      <c r="G36" s="24">
        <v>2636.1</v>
      </c>
      <c r="H36" s="24">
        <v>1.86</v>
      </c>
      <c r="I36" s="31"/>
      <c r="J36" s="31"/>
      <c r="K36" s="35"/>
    </row>
    <row r="37" spans="2:11" x14ac:dyDescent="0.25">
      <c r="B37" s="8" t="s">
        <v>539</v>
      </c>
      <c r="C37" s="57" t="s">
        <v>540</v>
      </c>
      <c r="D37" s="54" t="s">
        <v>541</v>
      </c>
      <c r="E37" s="6" t="s">
        <v>152</v>
      </c>
      <c r="F37" s="19">
        <v>200000</v>
      </c>
      <c r="G37" s="24">
        <v>2478</v>
      </c>
      <c r="H37" s="24">
        <v>1.75</v>
      </c>
      <c r="I37" s="31"/>
      <c r="J37" s="31"/>
      <c r="K37" s="35"/>
    </row>
    <row r="38" spans="2:11" x14ac:dyDescent="0.25">
      <c r="B38" s="8" t="s">
        <v>784</v>
      </c>
      <c r="C38" s="57" t="s">
        <v>785</v>
      </c>
      <c r="D38" s="54" t="s">
        <v>786</v>
      </c>
      <c r="E38" s="6" t="s">
        <v>114</v>
      </c>
      <c r="F38" s="19">
        <v>279454</v>
      </c>
      <c r="G38" s="24">
        <v>2143.69</v>
      </c>
      <c r="H38" s="24">
        <v>1.51</v>
      </c>
      <c r="I38" s="31"/>
      <c r="J38" s="31"/>
      <c r="K38" s="35"/>
    </row>
    <row r="39" spans="2:11" x14ac:dyDescent="0.25">
      <c r="B39" s="8" t="s">
        <v>787</v>
      </c>
      <c r="C39" s="57" t="s">
        <v>788</v>
      </c>
      <c r="D39" s="54" t="s">
        <v>789</v>
      </c>
      <c r="E39" s="6" t="s">
        <v>114</v>
      </c>
      <c r="F39" s="19">
        <v>700000</v>
      </c>
      <c r="G39" s="24">
        <v>1977.5</v>
      </c>
      <c r="H39" s="24">
        <v>1.4</v>
      </c>
      <c r="I39" s="31"/>
      <c r="J39" s="31"/>
      <c r="K39" s="35"/>
    </row>
    <row r="40" spans="2:11" x14ac:dyDescent="0.25">
      <c r="B40" s="8" t="s">
        <v>348</v>
      </c>
      <c r="C40" s="57" t="s">
        <v>349</v>
      </c>
      <c r="D40" s="54" t="s">
        <v>350</v>
      </c>
      <c r="E40" s="6" t="s">
        <v>118</v>
      </c>
      <c r="F40" s="19">
        <v>200000</v>
      </c>
      <c r="G40" s="24">
        <v>1843.2</v>
      </c>
      <c r="H40" s="24">
        <v>1.3</v>
      </c>
      <c r="I40" s="31"/>
      <c r="J40" s="31"/>
      <c r="K40" s="35"/>
    </row>
    <row r="41" spans="2:11" x14ac:dyDescent="0.25">
      <c r="B41" s="8" t="s">
        <v>790</v>
      </c>
      <c r="C41" s="57" t="s">
        <v>791</v>
      </c>
      <c r="D41" s="54" t="s">
        <v>792</v>
      </c>
      <c r="E41" s="6" t="s">
        <v>83</v>
      </c>
      <c r="F41" s="19">
        <v>38000</v>
      </c>
      <c r="G41" s="24">
        <v>1782.79</v>
      </c>
      <c r="H41" s="24">
        <v>1.26</v>
      </c>
      <c r="I41" s="31"/>
      <c r="J41" s="31"/>
      <c r="K41" s="35"/>
    </row>
    <row r="42" spans="2:11" x14ac:dyDescent="0.25">
      <c r="B42" s="8" t="s">
        <v>793</v>
      </c>
      <c r="C42" s="57" t="s">
        <v>794</v>
      </c>
      <c r="D42" s="54" t="s">
        <v>795</v>
      </c>
      <c r="E42" s="6" t="s">
        <v>118</v>
      </c>
      <c r="F42" s="19">
        <v>200000</v>
      </c>
      <c r="G42" s="24">
        <v>1168</v>
      </c>
      <c r="H42" s="24">
        <v>0.83</v>
      </c>
      <c r="I42" s="31"/>
      <c r="J42" s="31"/>
      <c r="K42" s="35"/>
    </row>
    <row r="43" spans="2:11" x14ac:dyDescent="0.25">
      <c r="B43" s="8" t="s">
        <v>368</v>
      </c>
      <c r="C43" s="57" t="s">
        <v>369</v>
      </c>
      <c r="D43" s="54" t="s">
        <v>370</v>
      </c>
      <c r="E43" s="6" t="s">
        <v>323</v>
      </c>
      <c r="F43" s="19">
        <v>777068</v>
      </c>
      <c r="G43" s="61">
        <v>0</v>
      </c>
      <c r="H43" s="24" t="s">
        <v>4773</v>
      </c>
      <c r="I43" s="31"/>
      <c r="J43" s="31"/>
      <c r="K43" s="35" t="s">
        <v>4811</v>
      </c>
    </row>
    <row r="44" spans="2:11" x14ac:dyDescent="0.25">
      <c r="C44" s="58" t="s">
        <v>39</v>
      </c>
      <c r="D44" s="54"/>
      <c r="E44" s="6"/>
      <c r="F44" s="19"/>
      <c r="G44" s="25">
        <v>134803.64000000001</v>
      </c>
      <c r="H44" s="25">
        <v>95.21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4</v>
      </c>
      <c r="D48" s="54"/>
      <c r="E48" s="6"/>
      <c r="F48" s="19"/>
      <c r="G48" s="24"/>
      <c r="H48" s="24"/>
      <c r="I48" s="31"/>
      <c r="J48" s="31"/>
      <c r="K48" s="35"/>
    </row>
    <row r="49" spans="2:11" x14ac:dyDescent="0.25">
      <c r="B49" s="8" t="s">
        <v>796</v>
      </c>
      <c r="C49" s="57" t="s">
        <v>797</v>
      </c>
      <c r="D49" s="54" t="s">
        <v>798</v>
      </c>
      <c r="E49" s="6" t="s">
        <v>799</v>
      </c>
      <c r="F49" s="19">
        <v>11000</v>
      </c>
      <c r="G49" s="24">
        <v>3283.28</v>
      </c>
      <c r="H49" s="24">
        <v>2.3199999999999998</v>
      </c>
      <c r="I49" s="31"/>
      <c r="J49" s="31"/>
      <c r="K49" s="35"/>
    </row>
    <row r="50" spans="2:11" x14ac:dyDescent="0.25">
      <c r="C50" s="58" t="s">
        <v>39</v>
      </c>
      <c r="D50" s="54"/>
      <c r="E50" s="6"/>
      <c r="F50" s="19"/>
      <c r="G50" s="25">
        <v>3283.28</v>
      </c>
      <c r="H50" s="25">
        <v>2.3199999999999998</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2474.6999999999998</v>
      </c>
      <c r="H86" s="24">
        <v>1.75</v>
      </c>
      <c r="I86" s="31"/>
      <c r="J86" s="31"/>
      <c r="K86" s="35"/>
    </row>
    <row r="87" spans="1:54" x14ac:dyDescent="0.25">
      <c r="C87" s="58" t="s">
        <v>39</v>
      </c>
      <c r="D87" s="54"/>
      <c r="E87" s="6"/>
      <c r="F87" s="19"/>
      <c r="G87" s="25">
        <v>2474.6999999999998</v>
      </c>
      <c r="H87" s="25">
        <v>1.75</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4772</v>
      </c>
      <c r="D90" s="54"/>
      <c r="E90" s="6"/>
      <c r="F90" s="19"/>
      <c r="G90" s="24">
        <v>1000</v>
      </c>
      <c r="H90" s="24">
        <v>0.71</v>
      </c>
      <c r="I90" s="31"/>
      <c r="J90" s="31"/>
      <c r="K90" s="35"/>
      <c r="L90" s="3"/>
      <c r="AI90" s="3"/>
      <c r="AV90" s="3"/>
      <c r="AX90" s="3"/>
      <c r="BB90" s="3"/>
    </row>
    <row r="91" spans="1:54" x14ac:dyDescent="0.25">
      <c r="B91" s="8"/>
      <c r="C91" s="57" t="s">
        <v>40</v>
      </c>
      <c r="D91" s="54"/>
      <c r="E91" s="6"/>
      <c r="F91" s="19"/>
      <c r="G91" s="24">
        <v>3.1599999999999682</v>
      </c>
      <c r="H91" s="24">
        <v>0.01</v>
      </c>
      <c r="I91" s="31"/>
      <c r="J91" s="31"/>
      <c r="K91" s="35"/>
    </row>
    <row r="92" spans="1:54" x14ac:dyDescent="0.25">
      <c r="C92" s="58" t="s">
        <v>39</v>
      </c>
      <c r="D92" s="54"/>
      <c r="E92" s="6"/>
      <c r="F92" s="19"/>
      <c r="G92" s="25">
        <v>1003.16</v>
      </c>
      <c r="H92" s="25">
        <v>0.72</v>
      </c>
      <c r="I92" s="31"/>
      <c r="J92" s="31"/>
      <c r="K92" s="35"/>
    </row>
    <row r="93" spans="1:54" x14ac:dyDescent="0.25">
      <c r="C93" s="57"/>
      <c r="D93" s="54"/>
      <c r="E93" s="6"/>
      <c r="F93" s="19"/>
      <c r="G93" s="24"/>
      <c r="H93" s="24"/>
      <c r="I93" s="31"/>
      <c r="J93" s="31"/>
      <c r="K93" s="35"/>
    </row>
    <row r="94" spans="1:54" x14ac:dyDescent="0.25">
      <c r="C94" s="60" t="s">
        <v>41</v>
      </c>
      <c r="D94" s="55"/>
      <c r="E94" s="5"/>
      <c r="F94" s="20"/>
      <c r="G94" s="26">
        <v>141564.78</v>
      </c>
      <c r="H94" s="26">
        <v>99.999999999999986</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85" t="s">
        <v>4843</v>
      </c>
      <c r="E104" s="85" t="s">
        <v>4844</v>
      </c>
      <c r="F104" s="86"/>
    </row>
    <row r="105" spans="3:11" x14ac:dyDescent="0.25">
      <c r="E105" s="2" t="s">
        <v>4851</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2574</v>
      </c>
      <c r="J2" s="38" t="s">
        <v>4586</v>
      </c>
    </row>
    <row r="3" spans="1:54" ht="16.5" x14ac:dyDescent="0.3">
      <c r="C3" s="1" t="s">
        <v>26</v>
      </c>
      <c r="D3" s="21" t="s">
        <v>3017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3018</v>
      </c>
      <c r="C26" s="57" t="s">
        <v>3019</v>
      </c>
      <c r="D26" s="54" t="s">
        <v>3020</v>
      </c>
      <c r="E26" s="6" t="s">
        <v>640</v>
      </c>
      <c r="F26" s="19">
        <v>5500000</v>
      </c>
      <c r="G26" s="24">
        <v>5667.72</v>
      </c>
      <c r="H26" s="24">
        <v>28.78</v>
      </c>
      <c r="I26" s="31">
        <v>7.4565390000000003</v>
      </c>
      <c r="J26" s="31"/>
      <c r="K26" s="35"/>
    </row>
    <row r="27" spans="1:11" x14ac:dyDescent="0.25">
      <c r="B27" s="8" t="s">
        <v>2993</v>
      </c>
      <c r="C27" s="57" t="s">
        <v>2994</v>
      </c>
      <c r="D27" s="54" t="s">
        <v>2995</v>
      </c>
      <c r="E27" s="6" t="s">
        <v>640</v>
      </c>
      <c r="F27" s="19">
        <v>3500000</v>
      </c>
      <c r="G27" s="24">
        <v>3564.17</v>
      </c>
      <c r="H27" s="24">
        <v>18.100000000000001</v>
      </c>
      <c r="I27" s="31">
        <v>7.4258198000000002</v>
      </c>
      <c r="J27" s="31"/>
      <c r="K27" s="35"/>
    </row>
    <row r="28" spans="1:11" x14ac:dyDescent="0.25">
      <c r="B28" s="8" t="s">
        <v>2905</v>
      </c>
      <c r="C28" s="57" t="s">
        <v>2906</v>
      </c>
      <c r="D28" s="54" t="s">
        <v>2907</v>
      </c>
      <c r="E28" s="6" t="s">
        <v>640</v>
      </c>
      <c r="F28" s="19">
        <v>2000000</v>
      </c>
      <c r="G28" s="24">
        <v>2056.62</v>
      </c>
      <c r="H28" s="24">
        <v>10.44</v>
      </c>
      <c r="I28" s="31">
        <v>7.4565390000000003</v>
      </c>
      <c r="J28" s="31"/>
      <c r="K28" s="35"/>
    </row>
    <row r="29" spans="1:11" x14ac:dyDescent="0.25">
      <c r="B29" s="8" t="s">
        <v>3021</v>
      </c>
      <c r="C29" s="57" t="s">
        <v>3022</v>
      </c>
      <c r="D29" s="54" t="s">
        <v>3023</v>
      </c>
      <c r="E29" s="6" t="s">
        <v>640</v>
      </c>
      <c r="F29" s="19">
        <v>2000000</v>
      </c>
      <c r="G29" s="24">
        <v>2036.85</v>
      </c>
      <c r="H29" s="24">
        <v>10.34</v>
      </c>
      <c r="I29" s="31">
        <v>7.4118943000000002</v>
      </c>
      <c r="J29" s="31"/>
      <c r="K29" s="35"/>
    </row>
    <row r="30" spans="1:11" x14ac:dyDescent="0.25">
      <c r="B30" s="8" t="s">
        <v>3024</v>
      </c>
      <c r="C30" s="57" t="s">
        <v>3025</v>
      </c>
      <c r="D30" s="54" t="s">
        <v>3026</v>
      </c>
      <c r="E30" s="6" t="s">
        <v>640</v>
      </c>
      <c r="F30" s="19">
        <v>1000000</v>
      </c>
      <c r="G30" s="24">
        <v>1018.86</v>
      </c>
      <c r="H30" s="24">
        <v>5.17</v>
      </c>
      <c r="I30" s="31">
        <v>7.4147644000000001</v>
      </c>
      <c r="J30" s="31"/>
      <c r="K30" s="35"/>
    </row>
    <row r="31" spans="1:11" x14ac:dyDescent="0.25">
      <c r="B31" s="8" t="s">
        <v>3027</v>
      </c>
      <c r="C31" s="57" t="s">
        <v>3028</v>
      </c>
      <c r="D31" s="54" t="s">
        <v>3029</v>
      </c>
      <c r="E31" s="6" t="s">
        <v>640</v>
      </c>
      <c r="F31" s="19">
        <v>1000000</v>
      </c>
      <c r="G31" s="24">
        <v>1017.92</v>
      </c>
      <c r="H31" s="24">
        <v>5.17</v>
      </c>
      <c r="I31" s="31">
        <v>7.4258198000000002</v>
      </c>
      <c r="J31" s="31"/>
      <c r="K31" s="35"/>
    </row>
    <row r="32" spans="1:11" x14ac:dyDescent="0.25">
      <c r="B32" s="8" t="s">
        <v>3030</v>
      </c>
      <c r="C32" s="57" t="s">
        <v>3031</v>
      </c>
      <c r="D32" s="54" t="s">
        <v>3032</v>
      </c>
      <c r="E32" s="6" t="s">
        <v>640</v>
      </c>
      <c r="F32" s="19">
        <v>750000</v>
      </c>
      <c r="G32" s="24">
        <v>765.67</v>
      </c>
      <c r="H32" s="24">
        <v>3.89</v>
      </c>
      <c r="I32" s="31">
        <v>7.4118943000000002</v>
      </c>
      <c r="J32" s="31"/>
      <c r="K32" s="35"/>
    </row>
    <row r="33" spans="1:11" x14ac:dyDescent="0.25">
      <c r="B33" s="8" t="s">
        <v>3033</v>
      </c>
      <c r="C33" s="57" t="s">
        <v>3034</v>
      </c>
      <c r="D33" s="54" t="s">
        <v>3035</v>
      </c>
      <c r="E33" s="6" t="s">
        <v>640</v>
      </c>
      <c r="F33" s="19">
        <v>500000</v>
      </c>
      <c r="G33" s="24">
        <v>508.99</v>
      </c>
      <c r="H33" s="24">
        <v>2.58</v>
      </c>
      <c r="I33" s="31">
        <v>7.4334034999999998</v>
      </c>
      <c r="J33" s="31"/>
      <c r="K33" s="35"/>
    </row>
    <row r="34" spans="1:11" x14ac:dyDescent="0.25">
      <c r="C34" s="58" t="s">
        <v>39</v>
      </c>
      <c r="D34" s="54"/>
      <c r="E34" s="6"/>
      <c r="F34" s="19"/>
      <c r="G34" s="25">
        <v>16636.8</v>
      </c>
      <c r="H34" s="25">
        <v>84.47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3005</v>
      </c>
      <c r="C46" s="57" t="s">
        <v>3006</v>
      </c>
      <c r="D46" s="54" t="s">
        <v>3007</v>
      </c>
      <c r="E46" s="6" t="s">
        <v>640</v>
      </c>
      <c r="F46" s="19">
        <v>842900</v>
      </c>
      <c r="G46" s="24">
        <v>685.25</v>
      </c>
      <c r="H46" s="24">
        <v>3.48</v>
      </c>
      <c r="I46" s="31">
        <v>7.2500869000000003</v>
      </c>
      <c r="J46" s="31"/>
      <c r="K46" s="35"/>
    </row>
    <row r="47" spans="1:11" x14ac:dyDescent="0.25">
      <c r="B47" s="8" t="s">
        <v>3011</v>
      </c>
      <c r="C47" s="57" t="s">
        <v>3012</v>
      </c>
      <c r="D47" s="54" t="s">
        <v>3013</v>
      </c>
      <c r="E47" s="6" t="s">
        <v>640</v>
      </c>
      <c r="F47" s="19">
        <v>770000</v>
      </c>
      <c r="G47" s="24">
        <v>625.86</v>
      </c>
      <c r="H47" s="24">
        <v>3.18</v>
      </c>
      <c r="I47" s="31">
        <v>7.2501905000000004</v>
      </c>
      <c r="J47" s="31"/>
      <c r="K47" s="35"/>
    </row>
    <row r="48" spans="1:11" x14ac:dyDescent="0.25">
      <c r="B48" s="8" t="s">
        <v>2932</v>
      </c>
      <c r="C48" s="57" t="s">
        <v>2933</v>
      </c>
      <c r="D48" s="54" t="s">
        <v>2934</v>
      </c>
      <c r="E48" s="6" t="s">
        <v>640</v>
      </c>
      <c r="F48" s="19">
        <v>754000</v>
      </c>
      <c r="G48" s="24">
        <v>624.41</v>
      </c>
      <c r="H48" s="24">
        <v>3.17</v>
      </c>
      <c r="I48" s="31">
        <v>7.2419928999999996</v>
      </c>
      <c r="J48" s="31"/>
      <c r="K48" s="35"/>
    </row>
    <row r="49" spans="1:11" x14ac:dyDescent="0.25">
      <c r="B49" s="8" t="s">
        <v>2202</v>
      </c>
      <c r="C49" s="57" t="s">
        <v>2203</v>
      </c>
      <c r="D49" s="54" t="s">
        <v>2204</v>
      </c>
      <c r="E49" s="6" t="s">
        <v>640</v>
      </c>
      <c r="F49" s="19">
        <v>250000</v>
      </c>
      <c r="G49" s="24">
        <v>213.23</v>
      </c>
      <c r="H49" s="24">
        <v>1.08</v>
      </c>
      <c r="I49" s="31">
        <v>7.2256261000000004</v>
      </c>
      <c r="J49" s="31"/>
      <c r="K49" s="35"/>
    </row>
    <row r="50" spans="1:11" x14ac:dyDescent="0.25">
      <c r="B50" s="8" t="s">
        <v>3014</v>
      </c>
      <c r="C50" s="57" t="s">
        <v>3015</v>
      </c>
      <c r="D50" s="54" t="s">
        <v>3016</v>
      </c>
      <c r="E50" s="6" t="s">
        <v>640</v>
      </c>
      <c r="F50" s="19">
        <v>250000</v>
      </c>
      <c r="G50" s="24">
        <v>203.4</v>
      </c>
      <c r="H50" s="24">
        <v>1.03</v>
      </c>
      <c r="I50" s="31">
        <v>7.2497246000000004</v>
      </c>
      <c r="J50" s="31"/>
      <c r="K50" s="35"/>
    </row>
    <row r="51" spans="1:11" x14ac:dyDescent="0.25">
      <c r="B51" s="8" t="s">
        <v>3002</v>
      </c>
      <c r="C51" s="57" t="s">
        <v>3003</v>
      </c>
      <c r="D51" s="54" t="s">
        <v>3004</v>
      </c>
      <c r="E51" s="6" t="s">
        <v>640</v>
      </c>
      <c r="F51" s="19">
        <v>150000</v>
      </c>
      <c r="G51" s="24">
        <v>121.97</v>
      </c>
      <c r="H51" s="24">
        <v>0.62</v>
      </c>
      <c r="I51" s="31">
        <v>7.2499833999999996</v>
      </c>
      <c r="J51" s="31"/>
      <c r="K51" s="35"/>
    </row>
    <row r="52" spans="1:11" x14ac:dyDescent="0.25">
      <c r="B52" s="8" t="s">
        <v>2929</v>
      </c>
      <c r="C52" s="57" t="s">
        <v>2930</v>
      </c>
      <c r="D52" s="54" t="s">
        <v>2931</v>
      </c>
      <c r="E52" s="6" t="s">
        <v>640</v>
      </c>
      <c r="F52" s="19">
        <v>135000</v>
      </c>
      <c r="G52" s="24">
        <v>112.24</v>
      </c>
      <c r="H52" s="24">
        <v>0.56999999999999995</v>
      </c>
      <c r="I52" s="31">
        <v>7.2401296000000004</v>
      </c>
      <c r="J52" s="31"/>
      <c r="K52" s="35"/>
    </row>
    <row r="53" spans="1:11" x14ac:dyDescent="0.25">
      <c r="B53" s="8" t="s">
        <v>2876</v>
      </c>
      <c r="C53" s="57" t="s">
        <v>2877</v>
      </c>
      <c r="D53" s="54" t="s">
        <v>2878</v>
      </c>
      <c r="E53" s="6" t="s">
        <v>640</v>
      </c>
      <c r="F53" s="19">
        <v>31000</v>
      </c>
      <c r="G53" s="24">
        <v>27.67</v>
      </c>
      <c r="H53" s="24">
        <v>0.14000000000000001</v>
      </c>
      <c r="I53" s="31">
        <v>7.1722837000000004</v>
      </c>
      <c r="J53" s="31"/>
      <c r="K53" s="35"/>
    </row>
    <row r="54" spans="1:11" x14ac:dyDescent="0.25">
      <c r="C54" s="58" t="s">
        <v>39</v>
      </c>
      <c r="D54" s="54"/>
      <c r="E54" s="6"/>
      <c r="F54" s="19"/>
      <c r="G54" s="25">
        <v>2614.0300000000002</v>
      </c>
      <c r="H54" s="25">
        <v>13.27</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142.04</v>
      </c>
      <c r="H66" s="24">
        <v>0.72</v>
      </c>
      <c r="I66" s="31"/>
      <c r="J66" s="31"/>
      <c r="K66" s="35"/>
    </row>
    <row r="67" spans="1:54" x14ac:dyDescent="0.25">
      <c r="C67" s="58" t="s">
        <v>39</v>
      </c>
      <c r="D67" s="54"/>
      <c r="E67" s="6"/>
      <c r="F67" s="19"/>
      <c r="G67" s="25">
        <v>142.04</v>
      </c>
      <c r="H67" s="25">
        <v>0.72</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4772</v>
      </c>
      <c r="D70" s="54"/>
      <c r="E70" s="6"/>
      <c r="F70" s="19"/>
      <c r="G70" s="24" t="s">
        <v>2</v>
      </c>
      <c r="H70" s="24" t="s">
        <v>2</v>
      </c>
      <c r="I70" s="31"/>
      <c r="J70" s="31"/>
      <c r="K70" s="35"/>
      <c r="L70" s="3"/>
      <c r="AI70" s="3"/>
      <c r="AV70" s="3"/>
      <c r="AX70" s="3"/>
      <c r="BB70" s="3"/>
    </row>
    <row r="71" spans="1:54" x14ac:dyDescent="0.25">
      <c r="B71" s="8"/>
      <c r="C71" s="57" t="s">
        <v>40</v>
      </c>
      <c r="D71" s="54"/>
      <c r="E71" s="6"/>
      <c r="F71" s="19"/>
      <c r="G71" s="24">
        <v>302.75</v>
      </c>
      <c r="H71" s="24">
        <v>1.54</v>
      </c>
      <c r="I71" s="31"/>
      <c r="J71" s="31"/>
      <c r="K71" s="35"/>
    </row>
    <row r="72" spans="1:54" x14ac:dyDescent="0.25">
      <c r="C72" s="58" t="s">
        <v>39</v>
      </c>
      <c r="D72" s="54"/>
      <c r="E72" s="6"/>
      <c r="F72" s="19"/>
      <c r="G72" s="25">
        <v>302.75</v>
      </c>
      <c r="H72" s="25">
        <v>1.54</v>
      </c>
      <c r="I72" s="31"/>
      <c r="J72" s="31"/>
      <c r="K72" s="35"/>
    </row>
    <row r="73" spans="1:54" x14ac:dyDescent="0.25">
      <c r="C73" s="57"/>
      <c r="D73" s="54"/>
      <c r="E73" s="6"/>
      <c r="F73" s="19"/>
      <c r="G73" s="24"/>
      <c r="H73" s="24"/>
      <c r="I73" s="31"/>
      <c r="J73" s="31"/>
      <c r="K73" s="35"/>
    </row>
    <row r="74" spans="1:54" x14ac:dyDescent="0.25">
      <c r="C74" s="60" t="s">
        <v>41</v>
      </c>
      <c r="D74" s="55"/>
      <c r="E74" s="5"/>
      <c r="F74" s="20"/>
      <c r="G74" s="26">
        <v>19695.62</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5" t="s">
        <v>4843</v>
      </c>
      <c r="E84" s="85" t="s">
        <v>4844</v>
      </c>
      <c r="F84" s="86"/>
    </row>
    <row r="85" spans="3:6" x14ac:dyDescent="0.25">
      <c r="E85" s="2" t="s">
        <v>4894</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3036</v>
      </c>
      <c r="J2" s="38" t="s">
        <v>4586</v>
      </c>
    </row>
    <row r="3" spans="1:54" ht="16.5" x14ac:dyDescent="0.3">
      <c r="C3" s="1" t="s">
        <v>26</v>
      </c>
      <c r="D3" s="21" t="s">
        <v>3037</v>
      </c>
      <c r="F3" s="76" t="s">
        <v>4803</v>
      </c>
      <c r="G3" s="13" t="s">
        <v>4539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229</v>
      </c>
      <c r="C10" s="57" t="s">
        <v>230</v>
      </c>
      <c r="D10" s="54" t="s">
        <v>231</v>
      </c>
      <c r="E10" s="6" t="s">
        <v>232</v>
      </c>
      <c r="F10" s="19">
        <v>10774</v>
      </c>
      <c r="G10" s="24">
        <v>94.68</v>
      </c>
      <c r="H10" s="24">
        <v>10.1</v>
      </c>
      <c r="I10" s="31"/>
      <c r="J10" s="31"/>
      <c r="K10" s="35"/>
    </row>
    <row r="11" spans="1:54" x14ac:dyDescent="0.25">
      <c r="B11" s="8" t="s">
        <v>197</v>
      </c>
      <c r="C11" s="57" t="s">
        <v>198</v>
      </c>
      <c r="D11" s="54" t="s">
        <v>199</v>
      </c>
      <c r="E11" s="6" t="s">
        <v>93</v>
      </c>
      <c r="F11" s="19">
        <v>20595</v>
      </c>
      <c r="G11" s="24">
        <v>93.01</v>
      </c>
      <c r="H11" s="24">
        <v>9.92</v>
      </c>
      <c r="I11" s="31"/>
      <c r="J11" s="31"/>
      <c r="K11" s="35"/>
    </row>
    <row r="12" spans="1:54" x14ac:dyDescent="0.25">
      <c r="B12" s="8" t="s">
        <v>90</v>
      </c>
      <c r="C12" s="57" t="s">
        <v>91</v>
      </c>
      <c r="D12" s="54" t="s">
        <v>92</v>
      </c>
      <c r="E12" s="6" t="s">
        <v>93</v>
      </c>
      <c r="F12" s="19">
        <v>3461</v>
      </c>
      <c r="G12" s="24">
        <v>92.69</v>
      </c>
      <c r="H12" s="24">
        <v>9.89</v>
      </c>
      <c r="I12" s="31"/>
      <c r="J12" s="31"/>
      <c r="K12" s="35"/>
    </row>
    <row r="13" spans="1:54" x14ac:dyDescent="0.25">
      <c r="B13" s="8" t="s">
        <v>166</v>
      </c>
      <c r="C13" s="57" t="s">
        <v>167</v>
      </c>
      <c r="D13" s="54" t="s">
        <v>168</v>
      </c>
      <c r="E13" s="6" t="s">
        <v>114</v>
      </c>
      <c r="F13" s="19">
        <v>2113</v>
      </c>
      <c r="G13" s="24">
        <v>71.040000000000006</v>
      </c>
      <c r="H13" s="24">
        <v>7.58</v>
      </c>
      <c r="I13" s="31"/>
      <c r="J13" s="31"/>
      <c r="K13" s="35"/>
    </row>
    <row r="14" spans="1:54" x14ac:dyDescent="0.25">
      <c r="B14" s="8" t="s">
        <v>80</v>
      </c>
      <c r="C14" s="57" t="s">
        <v>81</v>
      </c>
      <c r="D14" s="54" t="s">
        <v>82</v>
      </c>
      <c r="E14" s="6" t="s">
        <v>83</v>
      </c>
      <c r="F14" s="19">
        <v>4196</v>
      </c>
      <c r="G14" s="24">
        <v>60.99</v>
      </c>
      <c r="H14" s="24">
        <v>6.51</v>
      </c>
      <c r="I14" s="31"/>
      <c r="J14" s="31"/>
      <c r="K14" s="35"/>
    </row>
    <row r="15" spans="1:54" x14ac:dyDescent="0.25">
      <c r="B15" s="8" t="s">
        <v>94</v>
      </c>
      <c r="C15" s="57" t="s">
        <v>95</v>
      </c>
      <c r="D15" s="54" t="s">
        <v>96</v>
      </c>
      <c r="E15" s="6" t="s">
        <v>83</v>
      </c>
      <c r="F15" s="19">
        <v>623</v>
      </c>
      <c r="G15" s="24">
        <v>60.99</v>
      </c>
      <c r="H15" s="24">
        <v>6.5</v>
      </c>
      <c r="I15" s="31"/>
      <c r="J15" s="31"/>
      <c r="K15" s="35"/>
    </row>
    <row r="16" spans="1:54" x14ac:dyDescent="0.25">
      <c r="B16" s="8" t="s">
        <v>111</v>
      </c>
      <c r="C16" s="57" t="s">
        <v>112</v>
      </c>
      <c r="D16" s="54" t="s">
        <v>113</v>
      </c>
      <c r="E16" s="6" t="s">
        <v>114</v>
      </c>
      <c r="F16" s="19">
        <v>1956</v>
      </c>
      <c r="G16" s="24">
        <v>59.61</v>
      </c>
      <c r="H16" s="24">
        <v>6.36</v>
      </c>
      <c r="I16" s="31"/>
      <c r="J16" s="31"/>
      <c r="K16" s="35"/>
    </row>
    <row r="17" spans="2:11" x14ac:dyDescent="0.25">
      <c r="B17" s="8" t="s">
        <v>516</v>
      </c>
      <c r="C17" s="57" t="s">
        <v>517</v>
      </c>
      <c r="D17" s="54" t="s">
        <v>518</v>
      </c>
      <c r="E17" s="6" t="s">
        <v>118</v>
      </c>
      <c r="F17" s="19">
        <v>167</v>
      </c>
      <c r="G17" s="24">
        <v>38.229999999999997</v>
      </c>
      <c r="H17" s="24">
        <v>4.08</v>
      </c>
      <c r="I17" s="31"/>
      <c r="J17" s="31"/>
      <c r="K17" s="35"/>
    </row>
    <row r="18" spans="2:11" x14ac:dyDescent="0.25">
      <c r="B18" s="8" t="s">
        <v>115</v>
      </c>
      <c r="C18" s="57" t="s">
        <v>116</v>
      </c>
      <c r="D18" s="54" t="s">
        <v>117</v>
      </c>
      <c r="E18" s="6" t="s">
        <v>118</v>
      </c>
      <c r="F18" s="19">
        <v>553</v>
      </c>
      <c r="G18" s="24">
        <v>27.79</v>
      </c>
      <c r="H18" s="24">
        <v>2.96</v>
      </c>
      <c r="I18" s="31"/>
      <c r="J18" s="31"/>
      <c r="K18" s="35"/>
    </row>
    <row r="19" spans="2:11" x14ac:dyDescent="0.25">
      <c r="B19" s="8" t="s">
        <v>530</v>
      </c>
      <c r="C19" s="57" t="s">
        <v>531</v>
      </c>
      <c r="D19" s="54" t="s">
        <v>532</v>
      </c>
      <c r="E19" s="6" t="s">
        <v>152</v>
      </c>
      <c r="F19" s="19">
        <v>671</v>
      </c>
      <c r="G19" s="24">
        <v>26.1</v>
      </c>
      <c r="H19" s="24">
        <v>2.78</v>
      </c>
      <c r="I19" s="31"/>
      <c r="J19" s="31"/>
      <c r="K19" s="35"/>
    </row>
    <row r="20" spans="2:11" x14ac:dyDescent="0.25">
      <c r="B20" s="8" t="s">
        <v>790</v>
      </c>
      <c r="C20" s="57" t="s">
        <v>791</v>
      </c>
      <c r="D20" s="54" t="s">
        <v>792</v>
      </c>
      <c r="E20" s="6" t="s">
        <v>83</v>
      </c>
      <c r="F20" s="19">
        <v>530</v>
      </c>
      <c r="G20" s="24">
        <v>24.87</v>
      </c>
      <c r="H20" s="24">
        <v>2.65</v>
      </c>
      <c r="I20" s="31"/>
      <c r="J20" s="31"/>
      <c r="K20" s="35"/>
    </row>
    <row r="21" spans="2:11" x14ac:dyDescent="0.25">
      <c r="B21" s="8" t="s">
        <v>980</v>
      </c>
      <c r="C21" s="57" t="s">
        <v>981</v>
      </c>
      <c r="D21" s="54" t="s">
        <v>982</v>
      </c>
      <c r="E21" s="6" t="s">
        <v>228</v>
      </c>
      <c r="F21" s="19">
        <v>472</v>
      </c>
      <c r="G21" s="24">
        <v>24.06</v>
      </c>
      <c r="H21" s="24">
        <v>2.57</v>
      </c>
      <c r="I21" s="31"/>
      <c r="J21" s="31"/>
      <c r="K21" s="35"/>
    </row>
    <row r="22" spans="2:11" x14ac:dyDescent="0.25">
      <c r="B22" s="8" t="s">
        <v>983</v>
      </c>
      <c r="C22" s="57" t="s">
        <v>984</v>
      </c>
      <c r="D22" s="54" t="s">
        <v>985</v>
      </c>
      <c r="E22" s="6" t="s">
        <v>503</v>
      </c>
      <c r="F22" s="19">
        <v>2786</v>
      </c>
      <c r="G22" s="24">
        <v>23.98</v>
      </c>
      <c r="H22" s="24">
        <v>2.56</v>
      </c>
      <c r="I22" s="31"/>
      <c r="J22" s="31"/>
      <c r="K22" s="35"/>
    </row>
    <row r="23" spans="2:11" x14ac:dyDescent="0.25">
      <c r="B23" s="8" t="s">
        <v>986</v>
      </c>
      <c r="C23" s="57" t="s">
        <v>987</v>
      </c>
      <c r="D23" s="54" t="s">
        <v>988</v>
      </c>
      <c r="E23" s="6" t="s">
        <v>83</v>
      </c>
      <c r="F23" s="19">
        <v>641</v>
      </c>
      <c r="G23" s="24">
        <v>22.95</v>
      </c>
      <c r="H23" s="24">
        <v>2.4500000000000002</v>
      </c>
      <c r="I23" s="31"/>
      <c r="J23" s="31"/>
      <c r="K23" s="35"/>
    </row>
    <row r="24" spans="2:11" x14ac:dyDescent="0.25">
      <c r="B24" s="8" t="s">
        <v>440</v>
      </c>
      <c r="C24" s="57" t="s">
        <v>441</v>
      </c>
      <c r="D24" s="54" t="s">
        <v>442</v>
      </c>
      <c r="E24" s="6" t="s">
        <v>242</v>
      </c>
      <c r="F24" s="19">
        <v>1773</v>
      </c>
      <c r="G24" s="24">
        <v>19.170000000000002</v>
      </c>
      <c r="H24" s="24">
        <v>2.04</v>
      </c>
      <c r="I24" s="31"/>
      <c r="J24" s="31"/>
      <c r="K24" s="35"/>
    </row>
    <row r="25" spans="2:11" x14ac:dyDescent="0.25">
      <c r="B25" s="8" t="s">
        <v>1977</v>
      </c>
      <c r="C25" s="57" t="s">
        <v>1978</v>
      </c>
      <c r="D25" s="54" t="s">
        <v>1979</v>
      </c>
      <c r="E25" s="6" t="s">
        <v>152</v>
      </c>
      <c r="F25" s="19">
        <v>1033</v>
      </c>
      <c r="G25" s="24">
        <v>18.22</v>
      </c>
      <c r="H25" s="24">
        <v>1.94</v>
      </c>
      <c r="I25" s="31"/>
      <c r="J25" s="31"/>
      <c r="K25" s="35"/>
    </row>
    <row r="26" spans="2:11" x14ac:dyDescent="0.25">
      <c r="B26" s="8" t="s">
        <v>769</v>
      </c>
      <c r="C26" s="57" t="s">
        <v>770</v>
      </c>
      <c r="D26" s="54" t="s">
        <v>771</v>
      </c>
      <c r="E26" s="6" t="s">
        <v>83</v>
      </c>
      <c r="F26" s="19">
        <v>609</v>
      </c>
      <c r="G26" s="24">
        <v>17.72</v>
      </c>
      <c r="H26" s="24">
        <v>1.89</v>
      </c>
      <c r="I26" s="31"/>
      <c r="J26" s="31"/>
      <c r="K26" s="35"/>
    </row>
    <row r="27" spans="2:11" x14ac:dyDescent="0.25">
      <c r="B27" s="8" t="s">
        <v>1789</v>
      </c>
      <c r="C27" s="57" t="s">
        <v>1790</v>
      </c>
      <c r="D27" s="54" t="s">
        <v>1791</v>
      </c>
      <c r="E27" s="6" t="s">
        <v>152</v>
      </c>
      <c r="F27" s="19">
        <v>363</v>
      </c>
      <c r="G27" s="24">
        <v>16.28</v>
      </c>
      <c r="H27" s="24">
        <v>1.74</v>
      </c>
      <c r="I27" s="31"/>
      <c r="J27" s="31"/>
      <c r="K27" s="35"/>
    </row>
    <row r="28" spans="2:11" x14ac:dyDescent="0.25">
      <c r="B28" s="8" t="s">
        <v>2017</v>
      </c>
      <c r="C28" s="57" t="s">
        <v>2018</v>
      </c>
      <c r="D28" s="54" t="s">
        <v>2019</v>
      </c>
      <c r="E28" s="6" t="s">
        <v>242</v>
      </c>
      <c r="F28" s="19">
        <v>2741</v>
      </c>
      <c r="G28" s="24">
        <v>15.7</v>
      </c>
      <c r="H28" s="24">
        <v>1.67</v>
      </c>
      <c r="I28" s="31"/>
      <c r="J28" s="31"/>
      <c r="K28" s="35"/>
    </row>
    <row r="29" spans="2:11" x14ac:dyDescent="0.25">
      <c r="B29" s="8" t="s">
        <v>1847</v>
      </c>
      <c r="C29" s="57" t="s">
        <v>1848</v>
      </c>
      <c r="D29" s="54" t="s">
        <v>1849</v>
      </c>
      <c r="E29" s="6" t="s">
        <v>114</v>
      </c>
      <c r="F29" s="19">
        <v>1174</v>
      </c>
      <c r="G29" s="24">
        <v>15.06</v>
      </c>
      <c r="H29" s="24">
        <v>1.61</v>
      </c>
      <c r="I29" s="31"/>
      <c r="J29" s="31"/>
      <c r="K29" s="35"/>
    </row>
    <row r="30" spans="2:11" x14ac:dyDescent="0.25">
      <c r="B30" s="8" t="s">
        <v>1889</v>
      </c>
      <c r="C30" s="57" t="s">
        <v>1139</v>
      </c>
      <c r="D30" s="54" t="s">
        <v>1890</v>
      </c>
      <c r="E30" s="6" t="s">
        <v>294</v>
      </c>
      <c r="F30" s="19">
        <v>6739</v>
      </c>
      <c r="G30" s="24">
        <v>14.95</v>
      </c>
      <c r="H30" s="24">
        <v>1.59</v>
      </c>
      <c r="I30" s="31"/>
      <c r="J30" s="31"/>
      <c r="K30" s="35"/>
    </row>
    <row r="31" spans="2:11" x14ac:dyDescent="0.25">
      <c r="B31" s="8" t="s">
        <v>421</v>
      </c>
      <c r="C31" s="57" t="s">
        <v>422</v>
      </c>
      <c r="D31" s="54" t="s">
        <v>423</v>
      </c>
      <c r="E31" s="6" t="s">
        <v>162</v>
      </c>
      <c r="F31" s="19">
        <v>2900</v>
      </c>
      <c r="G31" s="24">
        <v>14.23</v>
      </c>
      <c r="H31" s="24">
        <v>1.52</v>
      </c>
      <c r="I31" s="31"/>
      <c r="J31" s="31"/>
      <c r="K31" s="35"/>
    </row>
    <row r="32" spans="2:11" x14ac:dyDescent="0.25">
      <c r="B32" s="8" t="s">
        <v>1867</v>
      </c>
      <c r="C32" s="57" t="s">
        <v>1868</v>
      </c>
      <c r="D32" s="54" t="s">
        <v>1869</v>
      </c>
      <c r="E32" s="6" t="s">
        <v>503</v>
      </c>
      <c r="F32" s="19">
        <v>2424</v>
      </c>
      <c r="G32" s="24">
        <v>12.87</v>
      </c>
      <c r="H32" s="24">
        <v>1.37</v>
      </c>
      <c r="I32" s="31"/>
      <c r="J32" s="31"/>
      <c r="K32" s="35"/>
    </row>
    <row r="33" spans="2:11" x14ac:dyDescent="0.25">
      <c r="B33" s="8" t="s">
        <v>336</v>
      </c>
      <c r="C33" s="57" t="s">
        <v>337</v>
      </c>
      <c r="D33" s="54" t="s">
        <v>338</v>
      </c>
      <c r="E33" s="6" t="s">
        <v>323</v>
      </c>
      <c r="F33" s="19">
        <v>1364</v>
      </c>
      <c r="G33" s="24">
        <v>12.44</v>
      </c>
      <c r="H33" s="24">
        <v>1.33</v>
      </c>
      <c r="I33" s="31"/>
      <c r="J33" s="31"/>
      <c r="K33" s="35"/>
    </row>
    <row r="34" spans="2:11" x14ac:dyDescent="0.25">
      <c r="B34" s="8" t="s">
        <v>2515</v>
      </c>
      <c r="C34" s="57" t="s">
        <v>2516</v>
      </c>
      <c r="D34" s="54" t="s">
        <v>2517</v>
      </c>
      <c r="E34" s="6" t="s">
        <v>294</v>
      </c>
      <c r="F34" s="19">
        <v>1412</v>
      </c>
      <c r="G34" s="24">
        <v>10.83</v>
      </c>
      <c r="H34" s="24">
        <v>1.1599999999999999</v>
      </c>
      <c r="I34" s="31"/>
      <c r="J34" s="31"/>
      <c r="K34" s="35"/>
    </row>
    <row r="35" spans="2:11" x14ac:dyDescent="0.25">
      <c r="B35" s="8" t="s">
        <v>908</v>
      </c>
      <c r="C35" s="57" t="s">
        <v>909</v>
      </c>
      <c r="D35" s="54" t="s">
        <v>910</v>
      </c>
      <c r="E35" s="6" t="s">
        <v>242</v>
      </c>
      <c r="F35" s="19">
        <v>625</v>
      </c>
      <c r="G35" s="24">
        <v>10.55</v>
      </c>
      <c r="H35" s="24">
        <v>1.1299999999999999</v>
      </c>
      <c r="I35" s="31"/>
      <c r="J35" s="31"/>
      <c r="K35" s="35"/>
    </row>
    <row r="36" spans="2:11" x14ac:dyDescent="0.25">
      <c r="B36" s="8" t="s">
        <v>107</v>
      </c>
      <c r="C36" s="57" t="s">
        <v>108</v>
      </c>
      <c r="D36" s="54" t="s">
        <v>109</v>
      </c>
      <c r="E36" s="6" t="s">
        <v>110</v>
      </c>
      <c r="F36" s="19">
        <v>28</v>
      </c>
      <c r="G36" s="24">
        <v>10.54</v>
      </c>
      <c r="H36" s="24">
        <v>1.1200000000000001</v>
      </c>
      <c r="I36" s="31"/>
      <c r="J36" s="31"/>
      <c r="K36" s="35"/>
    </row>
    <row r="37" spans="2:11" x14ac:dyDescent="0.25">
      <c r="B37" s="8" t="s">
        <v>145</v>
      </c>
      <c r="C37" s="57" t="s">
        <v>146</v>
      </c>
      <c r="D37" s="54" t="s">
        <v>147</v>
      </c>
      <c r="E37" s="6" t="s">
        <v>148</v>
      </c>
      <c r="F37" s="19">
        <v>1794</v>
      </c>
      <c r="G37" s="24">
        <v>8.99</v>
      </c>
      <c r="H37" s="24">
        <v>0.96</v>
      </c>
      <c r="I37" s="31"/>
      <c r="J37" s="31"/>
      <c r="K37" s="35"/>
    </row>
    <row r="38" spans="2:11" x14ac:dyDescent="0.25">
      <c r="B38" s="8" t="s">
        <v>475</v>
      </c>
      <c r="C38" s="57" t="s">
        <v>476</v>
      </c>
      <c r="D38" s="54" t="s">
        <v>477</v>
      </c>
      <c r="E38" s="6" t="s">
        <v>114</v>
      </c>
      <c r="F38" s="19">
        <v>2998</v>
      </c>
      <c r="G38" s="24">
        <v>8.68</v>
      </c>
      <c r="H38" s="24">
        <v>0.93</v>
      </c>
      <c r="I38" s="31"/>
      <c r="J38" s="31"/>
      <c r="K38" s="35"/>
    </row>
    <row r="39" spans="2:11" x14ac:dyDescent="0.25">
      <c r="B39" s="8" t="s">
        <v>1886</v>
      </c>
      <c r="C39" s="57" t="s">
        <v>1887</v>
      </c>
      <c r="D39" s="54" t="s">
        <v>1888</v>
      </c>
      <c r="E39" s="6" t="s">
        <v>172</v>
      </c>
      <c r="F39" s="19">
        <v>4321</v>
      </c>
      <c r="G39" s="24">
        <v>7.66</v>
      </c>
      <c r="H39" s="24">
        <v>0.82</v>
      </c>
      <c r="I39" s="31"/>
      <c r="J39" s="31"/>
      <c r="K39" s="35"/>
    </row>
    <row r="40" spans="2:11" x14ac:dyDescent="0.25">
      <c r="C40" s="58" t="s">
        <v>39</v>
      </c>
      <c r="D40" s="54"/>
      <c r="E40" s="6"/>
      <c r="F40" s="19"/>
      <c r="G40" s="25">
        <v>934.88</v>
      </c>
      <c r="H40" s="25">
        <v>99.73</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1.1100000000000001</v>
      </c>
      <c r="H80" s="24">
        <v>0.12</v>
      </c>
      <c r="I80" s="31"/>
      <c r="J80" s="31"/>
      <c r="K80" s="35"/>
    </row>
    <row r="81" spans="1:54" x14ac:dyDescent="0.25">
      <c r="C81" s="58" t="s">
        <v>39</v>
      </c>
      <c r="D81" s="54"/>
      <c r="E81" s="6"/>
      <c r="F81" s="19"/>
      <c r="G81" s="25">
        <v>1.1100000000000001</v>
      </c>
      <c r="H81" s="25">
        <v>0.12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4772</v>
      </c>
      <c r="D84" s="54"/>
      <c r="E84" s="6"/>
      <c r="F84" s="19"/>
      <c r="G84" s="24" t="s">
        <v>2</v>
      </c>
      <c r="H84" s="24" t="s">
        <v>2</v>
      </c>
      <c r="I84" s="31"/>
      <c r="J84" s="31"/>
      <c r="K84" s="35"/>
      <c r="L84" s="3"/>
      <c r="AI84" s="3"/>
      <c r="AV84" s="3"/>
      <c r="AX84" s="3"/>
      <c r="BB84" s="3"/>
    </row>
    <row r="85" spans="1:54" x14ac:dyDescent="0.25">
      <c r="B85" s="8"/>
      <c r="C85" s="57" t="s">
        <v>40</v>
      </c>
      <c r="D85" s="54"/>
      <c r="E85" s="6"/>
      <c r="F85" s="19"/>
      <c r="G85" s="24">
        <v>1.63</v>
      </c>
      <c r="H85" s="24">
        <v>0.15000000000000002</v>
      </c>
      <c r="I85" s="31"/>
      <c r="J85" s="31"/>
      <c r="K85" s="35"/>
    </row>
    <row r="86" spans="1:54" x14ac:dyDescent="0.25">
      <c r="C86" s="58" t="s">
        <v>39</v>
      </c>
      <c r="D86" s="54"/>
      <c r="E86" s="6"/>
      <c r="F86" s="19"/>
      <c r="G86" s="25">
        <v>1.63</v>
      </c>
      <c r="H86" s="25">
        <v>0.15000000000000002</v>
      </c>
      <c r="I86" s="31"/>
      <c r="J86" s="31"/>
      <c r="K86" s="35"/>
    </row>
    <row r="87" spans="1:54" x14ac:dyDescent="0.25">
      <c r="C87" s="57"/>
      <c r="D87" s="54"/>
      <c r="E87" s="6"/>
      <c r="F87" s="19"/>
      <c r="G87" s="24"/>
      <c r="H87" s="24"/>
      <c r="I87" s="31"/>
      <c r="J87" s="31"/>
      <c r="K87" s="35"/>
    </row>
    <row r="88" spans="1:54" x14ac:dyDescent="0.25">
      <c r="C88" s="60" t="s">
        <v>41</v>
      </c>
      <c r="D88" s="55"/>
      <c r="E88" s="5"/>
      <c r="F88" s="20"/>
      <c r="G88" s="26">
        <v>937.62</v>
      </c>
      <c r="H88" s="26">
        <v>100.00000000000001</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5" t="s">
        <v>4843</v>
      </c>
      <c r="E98" s="85" t="s">
        <v>4844</v>
      </c>
      <c r="F98" s="86"/>
    </row>
    <row r="99" spans="3:6" x14ac:dyDescent="0.25">
      <c r="E99" s="2" t="s">
        <v>4851</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3039</v>
      </c>
      <c r="J2" s="38" t="s">
        <v>4586</v>
      </c>
    </row>
    <row r="3" spans="1:54" ht="16.5" x14ac:dyDescent="0.3">
      <c r="C3" s="1" t="s">
        <v>26</v>
      </c>
      <c r="D3" s="21" t="s">
        <v>3040</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3041</v>
      </c>
      <c r="C26" s="57" t="s">
        <v>3042</v>
      </c>
      <c r="D26" s="54" t="s">
        <v>3043</v>
      </c>
      <c r="E26" s="6" t="s">
        <v>640</v>
      </c>
      <c r="F26" s="19">
        <v>4000000</v>
      </c>
      <c r="G26" s="24">
        <v>4060</v>
      </c>
      <c r="H26" s="24">
        <v>35.29</v>
      </c>
      <c r="I26" s="31">
        <v>7.4211004999999997</v>
      </c>
      <c r="J26" s="31"/>
      <c r="K26" s="35"/>
    </row>
    <row r="27" spans="1:11" x14ac:dyDescent="0.25">
      <c r="B27" s="8" t="s">
        <v>2996</v>
      </c>
      <c r="C27" s="57" t="s">
        <v>2997</v>
      </c>
      <c r="D27" s="54" t="s">
        <v>2998</v>
      </c>
      <c r="E27" s="6" t="s">
        <v>640</v>
      </c>
      <c r="F27" s="19">
        <v>3562100</v>
      </c>
      <c r="G27" s="24">
        <v>3634.86</v>
      </c>
      <c r="H27" s="24">
        <v>31.59</v>
      </c>
      <c r="I27" s="31">
        <v>7.4403645999999997</v>
      </c>
      <c r="J27" s="31"/>
      <c r="K27" s="35"/>
    </row>
    <row r="28" spans="1:11" x14ac:dyDescent="0.25">
      <c r="B28" s="8" t="s">
        <v>3044</v>
      </c>
      <c r="C28" s="57" t="s">
        <v>3045</v>
      </c>
      <c r="D28" s="54" t="s">
        <v>3046</v>
      </c>
      <c r="E28" s="6" t="s">
        <v>640</v>
      </c>
      <c r="F28" s="19">
        <v>1800000</v>
      </c>
      <c r="G28" s="24">
        <v>1825.96</v>
      </c>
      <c r="H28" s="24">
        <v>15.87</v>
      </c>
      <c r="I28" s="31">
        <v>7.4534779999999996</v>
      </c>
      <c r="J28" s="31"/>
      <c r="K28" s="35"/>
    </row>
    <row r="29" spans="1:11" x14ac:dyDescent="0.25">
      <c r="B29" s="8" t="s">
        <v>3047</v>
      </c>
      <c r="C29" s="57" t="s">
        <v>3048</v>
      </c>
      <c r="D29" s="54" t="s">
        <v>3049</v>
      </c>
      <c r="E29" s="6" t="s">
        <v>640</v>
      </c>
      <c r="F29" s="19">
        <v>200000</v>
      </c>
      <c r="G29" s="24">
        <v>203.04</v>
      </c>
      <c r="H29" s="24">
        <v>1.76</v>
      </c>
      <c r="I29" s="31">
        <v>7.3927171999999999</v>
      </c>
      <c r="J29" s="31"/>
      <c r="K29" s="35"/>
    </row>
    <row r="30" spans="1:11" x14ac:dyDescent="0.25">
      <c r="C30" s="58" t="s">
        <v>39</v>
      </c>
      <c r="D30" s="54"/>
      <c r="E30" s="6"/>
      <c r="F30" s="19"/>
      <c r="G30" s="25">
        <v>9723.86</v>
      </c>
      <c r="H30" s="25">
        <v>84.51</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3005</v>
      </c>
      <c r="C42" s="57" t="s">
        <v>3006</v>
      </c>
      <c r="D42" s="54" t="s">
        <v>3007</v>
      </c>
      <c r="E42" s="6" t="s">
        <v>640</v>
      </c>
      <c r="F42" s="19">
        <v>615000</v>
      </c>
      <c r="G42" s="24">
        <v>499.98</v>
      </c>
      <c r="H42" s="24">
        <v>4.3499999999999996</v>
      </c>
      <c r="I42" s="31">
        <v>7.2500869000000003</v>
      </c>
      <c r="J42" s="31"/>
      <c r="K42" s="35"/>
    </row>
    <row r="43" spans="1:11" x14ac:dyDescent="0.25">
      <c r="B43" s="8" t="s">
        <v>3011</v>
      </c>
      <c r="C43" s="57" t="s">
        <v>3012</v>
      </c>
      <c r="D43" s="54" t="s">
        <v>3013</v>
      </c>
      <c r="E43" s="6" t="s">
        <v>640</v>
      </c>
      <c r="F43" s="19">
        <v>575000</v>
      </c>
      <c r="G43" s="24">
        <v>467.37</v>
      </c>
      <c r="H43" s="24">
        <v>4.0599999999999996</v>
      </c>
      <c r="I43" s="31">
        <v>7.2501905000000004</v>
      </c>
      <c r="J43" s="31"/>
      <c r="K43" s="35"/>
    </row>
    <row r="44" spans="1:11" x14ac:dyDescent="0.25">
      <c r="B44" s="8" t="s">
        <v>3014</v>
      </c>
      <c r="C44" s="57" t="s">
        <v>3015</v>
      </c>
      <c r="D44" s="54" t="s">
        <v>3016</v>
      </c>
      <c r="E44" s="6" t="s">
        <v>640</v>
      </c>
      <c r="F44" s="19">
        <v>409600</v>
      </c>
      <c r="G44" s="24">
        <v>333.26</v>
      </c>
      <c r="H44" s="24">
        <v>2.9</v>
      </c>
      <c r="I44" s="31">
        <v>7.2497246000000004</v>
      </c>
      <c r="J44" s="31"/>
      <c r="K44" s="35"/>
    </row>
    <row r="45" spans="1:11" x14ac:dyDescent="0.25">
      <c r="B45" s="8" t="s">
        <v>3002</v>
      </c>
      <c r="C45" s="57" t="s">
        <v>3003</v>
      </c>
      <c r="D45" s="54" t="s">
        <v>3004</v>
      </c>
      <c r="E45" s="6" t="s">
        <v>640</v>
      </c>
      <c r="F45" s="19">
        <v>200000</v>
      </c>
      <c r="G45" s="24">
        <v>162.63</v>
      </c>
      <c r="H45" s="24">
        <v>1.41</v>
      </c>
      <c r="I45" s="31">
        <v>7.2499833999999996</v>
      </c>
      <c r="J45" s="31"/>
      <c r="K45" s="35"/>
    </row>
    <row r="46" spans="1:11" x14ac:dyDescent="0.25">
      <c r="B46" s="8" t="s">
        <v>2932</v>
      </c>
      <c r="C46" s="57" t="s">
        <v>2933</v>
      </c>
      <c r="D46" s="54" t="s">
        <v>2934</v>
      </c>
      <c r="E46" s="6" t="s">
        <v>640</v>
      </c>
      <c r="F46" s="19">
        <v>55000</v>
      </c>
      <c r="G46" s="24">
        <v>45.55</v>
      </c>
      <c r="H46" s="24">
        <v>0.4</v>
      </c>
      <c r="I46" s="31">
        <v>7.2419928999999996</v>
      </c>
      <c r="J46" s="31"/>
      <c r="K46" s="35"/>
    </row>
    <row r="47" spans="1:11" x14ac:dyDescent="0.25">
      <c r="C47" s="58" t="s">
        <v>39</v>
      </c>
      <c r="D47" s="54"/>
      <c r="E47" s="6"/>
      <c r="F47" s="19"/>
      <c r="G47" s="25">
        <v>1508.79</v>
      </c>
      <c r="H47" s="25">
        <v>13.12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16.62</v>
      </c>
      <c r="H59" s="24">
        <v>0.14000000000000001</v>
      </c>
      <c r="I59" s="31"/>
      <c r="J59" s="31"/>
      <c r="K59" s="35"/>
    </row>
    <row r="60" spans="1:54" x14ac:dyDescent="0.25">
      <c r="C60" s="58" t="s">
        <v>39</v>
      </c>
      <c r="D60" s="54"/>
      <c r="E60" s="6"/>
      <c r="F60" s="19"/>
      <c r="G60" s="25">
        <v>16.62</v>
      </c>
      <c r="H60" s="25">
        <v>0.14000000000000001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4772</v>
      </c>
      <c r="D63" s="54"/>
      <c r="E63" s="6"/>
      <c r="F63" s="19"/>
      <c r="G63" s="24" t="s">
        <v>2</v>
      </c>
      <c r="H63" s="24" t="s">
        <v>2</v>
      </c>
      <c r="I63" s="31"/>
      <c r="J63" s="31"/>
      <c r="K63" s="35"/>
      <c r="L63" s="3"/>
      <c r="AI63" s="3"/>
      <c r="AV63" s="3"/>
      <c r="AX63" s="3"/>
      <c r="BB63" s="3"/>
    </row>
    <row r="64" spans="1:54" x14ac:dyDescent="0.25">
      <c r="B64" s="8"/>
      <c r="C64" s="57" t="s">
        <v>40</v>
      </c>
      <c r="D64" s="54"/>
      <c r="E64" s="6"/>
      <c r="F64" s="19"/>
      <c r="G64" s="24">
        <v>256.12</v>
      </c>
      <c r="H64" s="24">
        <v>2.23</v>
      </c>
      <c r="I64" s="31"/>
      <c r="J64" s="31"/>
      <c r="K64" s="35"/>
    </row>
    <row r="65" spans="3:11" x14ac:dyDescent="0.25">
      <c r="C65" s="58" t="s">
        <v>39</v>
      </c>
      <c r="D65" s="54"/>
      <c r="E65" s="6"/>
      <c r="F65" s="19"/>
      <c r="G65" s="25">
        <v>256.12</v>
      </c>
      <c r="H65" s="25">
        <v>2.23</v>
      </c>
      <c r="I65" s="31"/>
      <c r="J65" s="31"/>
      <c r="K65" s="35"/>
    </row>
    <row r="66" spans="3:11" x14ac:dyDescent="0.25">
      <c r="C66" s="57"/>
      <c r="D66" s="54"/>
      <c r="E66" s="6"/>
      <c r="F66" s="19"/>
      <c r="G66" s="24"/>
      <c r="H66" s="24"/>
      <c r="I66" s="31"/>
      <c r="J66" s="31"/>
      <c r="K66" s="35"/>
    </row>
    <row r="67" spans="3:11" x14ac:dyDescent="0.25">
      <c r="C67" s="60" t="s">
        <v>41</v>
      </c>
      <c r="D67" s="55"/>
      <c r="E67" s="5"/>
      <c r="F67" s="20"/>
      <c r="G67" s="26">
        <v>11505.39</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5" t="s">
        <v>4843</v>
      </c>
      <c r="E77" s="85" t="s">
        <v>4844</v>
      </c>
      <c r="F77" s="86"/>
    </row>
    <row r="78" spans="3:11" x14ac:dyDescent="0.25">
      <c r="E78" s="2" t="s">
        <v>4894</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3050</v>
      </c>
      <c r="J2" s="38" t="s">
        <v>4586</v>
      </c>
    </row>
    <row r="3" spans="1:54" ht="16.5" x14ac:dyDescent="0.3">
      <c r="C3" s="1" t="s">
        <v>26</v>
      </c>
      <c r="D3" s="21" t="s">
        <v>3051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3052</v>
      </c>
      <c r="C26" s="57" t="s">
        <v>3053</v>
      </c>
      <c r="D26" s="54" t="s">
        <v>3054</v>
      </c>
      <c r="E26" s="6" t="s">
        <v>640</v>
      </c>
      <c r="F26" s="19">
        <v>6000000</v>
      </c>
      <c r="G26" s="24">
        <v>6099.74</v>
      </c>
      <c r="H26" s="24">
        <v>48.28</v>
      </c>
      <c r="I26" s="31">
        <v>7.4248171999999997</v>
      </c>
      <c r="J26" s="31"/>
      <c r="K26" s="35"/>
    </row>
    <row r="27" spans="1:11" x14ac:dyDescent="0.25">
      <c r="B27" s="8" t="s">
        <v>2311</v>
      </c>
      <c r="C27" s="57" t="s">
        <v>2312</v>
      </c>
      <c r="D27" s="54" t="s">
        <v>2313</v>
      </c>
      <c r="E27" s="6" t="s">
        <v>640</v>
      </c>
      <c r="F27" s="19">
        <v>3947900</v>
      </c>
      <c r="G27" s="24">
        <v>4015.76</v>
      </c>
      <c r="H27" s="24">
        <v>31.79</v>
      </c>
      <c r="I27" s="31">
        <v>7.3928725999999996</v>
      </c>
      <c r="J27" s="31"/>
      <c r="K27" s="35"/>
    </row>
    <row r="28" spans="1:11" x14ac:dyDescent="0.25">
      <c r="C28" s="58" t="s">
        <v>39</v>
      </c>
      <c r="D28" s="54"/>
      <c r="E28" s="6"/>
      <c r="F28" s="19"/>
      <c r="G28" s="25">
        <v>10115.5</v>
      </c>
      <c r="H28" s="25">
        <v>80.069999999999993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3055</v>
      </c>
      <c r="C40" s="57" t="s">
        <v>3056</v>
      </c>
      <c r="D40" s="54" t="s">
        <v>3057</v>
      </c>
      <c r="E40" s="6" t="s">
        <v>640</v>
      </c>
      <c r="F40" s="19">
        <v>500000</v>
      </c>
      <c r="G40" s="24">
        <v>436.38</v>
      </c>
      <c r="H40" s="24">
        <v>3.45</v>
      </c>
      <c r="I40" s="31">
        <v>7.2077458999999999</v>
      </c>
      <c r="J40" s="31"/>
      <c r="K40" s="35"/>
    </row>
    <row r="41" spans="1:11" x14ac:dyDescent="0.25">
      <c r="B41" s="8" t="s">
        <v>3058</v>
      </c>
      <c r="C41" s="57" t="s">
        <v>3059</v>
      </c>
      <c r="D41" s="54" t="s">
        <v>3060</v>
      </c>
      <c r="E41" s="6" t="s">
        <v>640</v>
      </c>
      <c r="F41" s="19">
        <v>500000</v>
      </c>
      <c r="G41" s="24">
        <v>436.21</v>
      </c>
      <c r="H41" s="24">
        <v>3.45</v>
      </c>
      <c r="I41" s="31">
        <v>7.2081597999999998</v>
      </c>
      <c r="J41" s="31"/>
      <c r="K41" s="35"/>
    </row>
    <row r="42" spans="1:11" x14ac:dyDescent="0.25">
      <c r="B42" s="8" t="s">
        <v>2873</v>
      </c>
      <c r="C42" s="57" t="s">
        <v>2874</v>
      </c>
      <c r="D42" s="54" t="s">
        <v>2875</v>
      </c>
      <c r="E42" s="6" t="s">
        <v>640</v>
      </c>
      <c r="F42" s="19">
        <v>475000</v>
      </c>
      <c r="G42" s="24">
        <v>422.29</v>
      </c>
      <c r="H42" s="24">
        <v>3.34</v>
      </c>
      <c r="I42" s="31">
        <v>7.1763190999999997</v>
      </c>
      <c r="J42" s="31"/>
      <c r="K42" s="35"/>
    </row>
    <row r="43" spans="1:11" x14ac:dyDescent="0.25">
      <c r="B43" s="8" t="s">
        <v>2876</v>
      </c>
      <c r="C43" s="57" t="s">
        <v>2877</v>
      </c>
      <c r="D43" s="54" t="s">
        <v>2878</v>
      </c>
      <c r="E43" s="6" t="s">
        <v>640</v>
      </c>
      <c r="F43" s="19">
        <v>425000</v>
      </c>
      <c r="G43" s="24">
        <v>379.32</v>
      </c>
      <c r="H43" s="24">
        <v>3</v>
      </c>
      <c r="I43" s="31">
        <v>7.1722837000000004</v>
      </c>
      <c r="J43" s="31"/>
      <c r="K43" s="35"/>
    </row>
    <row r="44" spans="1:11" x14ac:dyDescent="0.25">
      <c r="B44" s="8" t="s">
        <v>2973</v>
      </c>
      <c r="C44" s="57" t="s">
        <v>2974</v>
      </c>
      <c r="D44" s="54" t="s">
        <v>2975</v>
      </c>
      <c r="E44" s="6" t="s">
        <v>640</v>
      </c>
      <c r="F44" s="19">
        <v>425000</v>
      </c>
      <c r="G44" s="24">
        <v>370.85</v>
      </c>
      <c r="H44" s="24">
        <v>2.94</v>
      </c>
      <c r="I44" s="31">
        <v>7.2079529000000004</v>
      </c>
      <c r="J44" s="31"/>
      <c r="K44" s="35"/>
    </row>
    <row r="45" spans="1:11" x14ac:dyDescent="0.25">
      <c r="B45" s="8" t="s">
        <v>3061</v>
      </c>
      <c r="C45" s="57" t="s">
        <v>3062</v>
      </c>
      <c r="D45" s="54" t="s">
        <v>3063</v>
      </c>
      <c r="E45" s="6" t="s">
        <v>640</v>
      </c>
      <c r="F45" s="19">
        <v>412500</v>
      </c>
      <c r="G45" s="24">
        <v>360.22</v>
      </c>
      <c r="H45" s="24">
        <v>2.85</v>
      </c>
      <c r="I45" s="31">
        <v>7.2071766999999998</v>
      </c>
      <c r="J45" s="31"/>
      <c r="K45" s="35"/>
    </row>
    <row r="46" spans="1:11" x14ac:dyDescent="0.25">
      <c r="C46" s="58" t="s">
        <v>39</v>
      </c>
      <c r="D46" s="54"/>
      <c r="E46" s="6"/>
      <c r="F46" s="19"/>
      <c r="G46" s="25">
        <v>2405.27</v>
      </c>
      <c r="H46" s="25">
        <v>19.03</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83.63</v>
      </c>
      <c r="H58" s="24">
        <v>0.66</v>
      </c>
      <c r="I58" s="31"/>
      <c r="J58" s="31"/>
      <c r="K58" s="35"/>
    </row>
    <row r="59" spans="1:54" x14ac:dyDescent="0.25">
      <c r="C59" s="58" t="s">
        <v>39</v>
      </c>
      <c r="D59" s="54"/>
      <c r="E59" s="6"/>
      <c r="F59" s="19"/>
      <c r="G59" s="25">
        <v>83.63</v>
      </c>
      <c r="H59" s="25">
        <v>0.66</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4772</v>
      </c>
      <c r="D62" s="54"/>
      <c r="E62" s="6"/>
      <c r="F62" s="19"/>
      <c r="G62" s="24" t="s">
        <v>2</v>
      </c>
      <c r="H62" s="24" t="s">
        <v>2</v>
      </c>
      <c r="I62" s="31"/>
      <c r="J62" s="31"/>
      <c r="K62" s="35"/>
      <c r="L62" s="3"/>
      <c r="AI62" s="3"/>
      <c r="AV62" s="3"/>
      <c r="AX62" s="3"/>
      <c r="BB62" s="3"/>
    </row>
    <row r="63" spans="1:54" x14ac:dyDescent="0.25">
      <c r="B63" s="8"/>
      <c r="C63" s="57" t="s">
        <v>40</v>
      </c>
      <c r="D63" s="54"/>
      <c r="E63" s="6"/>
      <c r="F63" s="19"/>
      <c r="G63" s="24">
        <v>28.68</v>
      </c>
      <c r="H63" s="24">
        <v>0.24000000000000002</v>
      </c>
      <c r="I63" s="31"/>
      <c r="J63" s="31"/>
      <c r="K63" s="35"/>
    </row>
    <row r="64" spans="1:54" x14ac:dyDescent="0.25">
      <c r="C64" s="58" t="s">
        <v>39</v>
      </c>
      <c r="D64" s="54"/>
      <c r="E64" s="6"/>
      <c r="F64" s="19"/>
      <c r="G64" s="25">
        <v>28.68</v>
      </c>
      <c r="H64" s="25">
        <v>0.24000000000000002</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12633.08</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5" t="s">
        <v>4843</v>
      </c>
      <c r="E76" s="85" t="s">
        <v>4844</v>
      </c>
      <c r="F76" s="86"/>
    </row>
    <row r="77" spans="3:11" x14ac:dyDescent="0.25">
      <c r="E77" s="2" t="s">
        <v>4885</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3064</v>
      </c>
      <c r="J2" s="38" t="s">
        <v>4586</v>
      </c>
    </row>
    <row r="3" spans="1:54" ht="16.5" x14ac:dyDescent="0.3">
      <c r="C3" s="1" t="s">
        <v>26</v>
      </c>
      <c r="D3" s="21" t="s">
        <v>3065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3066</v>
      </c>
      <c r="C26" s="57" t="s">
        <v>3067</v>
      </c>
      <c r="D26" s="54" t="s">
        <v>3068</v>
      </c>
      <c r="E26" s="6" t="s">
        <v>640</v>
      </c>
      <c r="F26" s="19">
        <v>2000000</v>
      </c>
      <c r="G26" s="24">
        <v>2038.19</v>
      </c>
      <c r="H26" s="24">
        <v>49.9</v>
      </c>
      <c r="I26" s="31">
        <v>7.4308462999999998</v>
      </c>
      <c r="J26" s="31"/>
      <c r="K26" s="35"/>
    </row>
    <row r="27" spans="1:11" x14ac:dyDescent="0.25">
      <c r="B27" s="8" t="s">
        <v>3069</v>
      </c>
      <c r="C27" s="57" t="s">
        <v>3070</v>
      </c>
      <c r="D27" s="54" t="s">
        <v>3071</v>
      </c>
      <c r="E27" s="6" t="s">
        <v>640</v>
      </c>
      <c r="F27" s="19">
        <v>1000000</v>
      </c>
      <c r="G27" s="24">
        <v>1015.46</v>
      </c>
      <c r="H27" s="24">
        <v>24.86</v>
      </c>
      <c r="I27" s="31">
        <v>7.3918568000000002</v>
      </c>
      <c r="J27" s="31"/>
      <c r="K27" s="35"/>
    </row>
    <row r="28" spans="1:11" x14ac:dyDescent="0.25">
      <c r="B28" s="8" t="s">
        <v>2926</v>
      </c>
      <c r="C28" s="57" t="s">
        <v>2927</v>
      </c>
      <c r="D28" s="54" t="s">
        <v>2928</v>
      </c>
      <c r="E28" s="6" t="s">
        <v>640</v>
      </c>
      <c r="F28" s="19">
        <v>450000</v>
      </c>
      <c r="G28" s="24">
        <v>458.46</v>
      </c>
      <c r="H28" s="24">
        <v>11.22</v>
      </c>
      <c r="I28" s="31">
        <v>7.4463963</v>
      </c>
      <c r="J28" s="31"/>
      <c r="K28" s="35"/>
    </row>
    <row r="29" spans="1:11" x14ac:dyDescent="0.25">
      <c r="C29" s="58" t="s">
        <v>39</v>
      </c>
      <c r="D29" s="54"/>
      <c r="E29" s="6"/>
      <c r="F29" s="19"/>
      <c r="G29" s="25">
        <v>3512.11</v>
      </c>
      <c r="H29" s="25">
        <v>85.98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2879</v>
      </c>
      <c r="C41" s="57" t="s">
        <v>2880</v>
      </c>
      <c r="D41" s="54" t="s">
        <v>2881</v>
      </c>
      <c r="E41" s="6" t="s">
        <v>640</v>
      </c>
      <c r="F41" s="19">
        <v>220000</v>
      </c>
      <c r="G41" s="24">
        <v>195.32</v>
      </c>
      <c r="H41" s="24">
        <v>4.78</v>
      </c>
      <c r="I41" s="31">
        <v>7.1777160000000002</v>
      </c>
      <c r="J41" s="31"/>
      <c r="K41" s="35"/>
    </row>
    <row r="42" spans="1:11" x14ac:dyDescent="0.25">
      <c r="B42" s="8" t="s">
        <v>2973</v>
      </c>
      <c r="C42" s="57" t="s">
        <v>2974</v>
      </c>
      <c r="D42" s="54" t="s">
        <v>2975</v>
      </c>
      <c r="E42" s="6" t="s">
        <v>640</v>
      </c>
      <c r="F42" s="19">
        <v>165000</v>
      </c>
      <c r="G42" s="24">
        <v>143.97999999999999</v>
      </c>
      <c r="H42" s="24">
        <v>3.52</v>
      </c>
      <c r="I42" s="31">
        <v>7.2079529000000004</v>
      </c>
      <c r="J42" s="31"/>
      <c r="K42" s="35"/>
    </row>
    <row r="43" spans="1:11" x14ac:dyDescent="0.25">
      <c r="B43" s="8" t="s">
        <v>3055</v>
      </c>
      <c r="C43" s="57" t="s">
        <v>3056</v>
      </c>
      <c r="D43" s="54" t="s">
        <v>3057</v>
      </c>
      <c r="E43" s="6" t="s">
        <v>640</v>
      </c>
      <c r="F43" s="19">
        <v>120000</v>
      </c>
      <c r="G43" s="24">
        <v>104.73</v>
      </c>
      <c r="H43" s="24">
        <v>2.56</v>
      </c>
      <c r="I43" s="31">
        <v>7.2077458999999999</v>
      </c>
      <c r="J43" s="31"/>
      <c r="K43" s="35"/>
    </row>
    <row r="44" spans="1:11" x14ac:dyDescent="0.25">
      <c r="C44" s="58" t="s">
        <v>39</v>
      </c>
      <c r="D44" s="54"/>
      <c r="E44" s="6"/>
      <c r="F44" s="19"/>
      <c r="G44" s="25">
        <v>444.03</v>
      </c>
      <c r="H44" s="25">
        <v>10.86</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25.46</v>
      </c>
      <c r="H56" s="24">
        <v>0.62</v>
      </c>
      <c r="I56" s="31"/>
      <c r="J56" s="31"/>
      <c r="K56" s="35"/>
    </row>
    <row r="57" spans="1:54" x14ac:dyDescent="0.25">
      <c r="C57" s="58" t="s">
        <v>39</v>
      </c>
      <c r="D57" s="54"/>
      <c r="E57" s="6"/>
      <c r="F57" s="19"/>
      <c r="G57" s="25">
        <v>25.46</v>
      </c>
      <c r="H57" s="25">
        <v>0.62</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4772</v>
      </c>
      <c r="D60" s="54"/>
      <c r="E60" s="6"/>
      <c r="F60" s="19"/>
      <c r="G60" s="24" t="s">
        <v>2</v>
      </c>
      <c r="H60" s="24" t="s">
        <v>2</v>
      </c>
      <c r="I60" s="31"/>
      <c r="J60" s="31"/>
      <c r="K60" s="35"/>
      <c r="L60" s="3"/>
      <c r="AI60" s="3"/>
      <c r="AV60" s="3"/>
      <c r="AX60" s="3"/>
      <c r="BB60" s="3"/>
    </row>
    <row r="61" spans="1:54" x14ac:dyDescent="0.25">
      <c r="B61" s="8"/>
      <c r="C61" s="57" t="s">
        <v>40</v>
      </c>
      <c r="D61" s="54"/>
      <c r="E61" s="6"/>
      <c r="F61" s="19"/>
      <c r="G61" s="24">
        <v>103.16</v>
      </c>
      <c r="H61" s="24">
        <v>2.5399999999999996</v>
      </c>
      <c r="I61" s="31"/>
      <c r="J61" s="31"/>
      <c r="K61" s="35"/>
    </row>
    <row r="62" spans="1:54" x14ac:dyDescent="0.25">
      <c r="C62" s="58" t="s">
        <v>39</v>
      </c>
      <c r="D62" s="54"/>
      <c r="E62" s="6"/>
      <c r="F62" s="19"/>
      <c r="G62" s="25">
        <v>103.16</v>
      </c>
      <c r="H62" s="25">
        <v>2.5399999999999996</v>
      </c>
      <c r="I62" s="31"/>
      <c r="J62" s="31"/>
      <c r="K62" s="35"/>
    </row>
    <row r="63" spans="1:54" x14ac:dyDescent="0.25">
      <c r="C63" s="57"/>
      <c r="D63" s="54"/>
      <c r="E63" s="6"/>
      <c r="F63" s="19"/>
      <c r="G63" s="24"/>
      <c r="H63" s="24"/>
      <c r="I63" s="31"/>
      <c r="J63" s="31"/>
      <c r="K63" s="35"/>
    </row>
    <row r="64" spans="1:54" x14ac:dyDescent="0.25">
      <c r="C64" s="60" t="s">
        <v>41</v>
      </c>
      <c r="D64" s="55"/>
      <c r="E64" s="5"/>
      <c r="F64" s="20"/>
      <c r="G64" s="26">
        <v>4084.76</v>
      </c>
      <c r="H64" s="26">
        <v>100.00000000000001</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5" t="s">
        <v>4843</v>
      </c>
      <c r="E74" s="85" t="s">
        <v>4844</v>
      </c>
      <c r="F74" s="86"/>
    </row>
    <row r="75" spans="3:11" x14ac:dyDescent="0.25">
      <c r="E75" s="2" t="s">
        <v>4885</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1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3072</v>
      </c>
      <c r="J2" s="38" t="s">
        <v>4586</v>
      </c>
    </row>
    <row r="3" spans="1:54" ht="16.5" x14ac:dyDescent="0.3">
      <c r="C3" s="1" t="s">
        <v>26</v>
      </c>
      <c r="D3" s="21" t="s">
        <v>3073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14397421</v>
      </c>
      <c r="G10" s="24">
        <v>134558.29999999999</v>
      </c>
      <c r="H10" s="24">
        <v>5.94</v>
      </c>
      <c r="I10" s="31"/>
      <c r="J10" s="31"/>
      <c r="K10" s="35"/>
    </row>
    <row r="11" spans="1:54" x14ac:dyDescent="0.25">
      <c r="B11" s="8" t="s">
        <v>65</v>
      </c>
      <c r="C11" s="57" t="s">
        <v>66</v>
      </c>
      <c r="D11" s="54" t="s">
        <v>67</v>
      </c>
      <c r="E11" s="6" t="s">
        <v>64</v>
      </c>
      <c r="F11" s="19">
        <v>8770987</v>
      </c>
      <c r="G11" s="24">
        <v>86609.11</v>
      </c>
      <c r="H11" s="24">
        <v>3.82</v>
      </c>
      <c r="I11" s="31"/>
      <c r="J11" s="31"/>
      <c r="K11" s="35"/>
    </row>
    <row r="12" spans="1:54" x14ac:dyDescent="0.25">
      <c r="B12" s="8" t="s">
        <v>104</v>
      </c>
      <c r="C12" s="57" t="s">
        <v>105</v>
      </c>
      <c r="D12" s="54" t="s">
        <v>106</v>
      </c>
      <c r="E12" s="6" t="s">
        <v>64</v>
      </c>
      <c r="F12" s="19">
        <v>4598538</v>
      </c>
      <c r="G12" s="24">
        <v>78239.53</v>
      </c>
      <c r="H12" s="24">
        <v>3.45</v>
      </c>
      <c r="I12" s="31"/>
      <c r="J12" s="31"/>
      <c r="K12" s="35"/>
    </row>
    <row r="13" spans="1:54" x14ac:dyDescent="0.25">
      <c r="B13" s="8" t="s">
        <v>57</v>
      </c>
      <c r="C13" s="57" t="s">
        <v>58</v>
      </c>
      <c r="D13" s="54" t="s">
        <v>59</v>
      </c>
      <c r="E13" s="6" t="s">
        <v>60</v>
      </c>
      <c r="F13" s="19">
        <v>2463564</v>
      </c>
      <c r="G13" s="24">
        <v>69520.539999999994</v>
      </c>
      <c r="H13" s="24">
        <v>3.07</v>
      </c>
      <c r="I13" s="31"/>
      <c r="J13" s="31"/>
      <c r="K13" s="35"/>
    </row>
    <row r="14" spans="1:54" x14ac:dyDescent="0.25">
      <c r="B14" s="8" t="s">
        <v>68</v>
      </c>
      <c r="C14" s="57" t="s">
        <v>69</v>
      </c>
      <c r="D14" s="54" t="s">
        <v>70</v>
      </c>
      <c r="E14" s="6" t="s">
        <v>71</v>
      </c>
      <c r="F14" s="19">
        <v>2460212</v>
      </c>
      <c r="G14" s="24">
        <v>60903.78</v>
      </c>
      <c r="H14" s="24">
        <v>2.69</v>
      </c>
      <c r="I14" s="31"/>
      <c r="J14" s="31"/>
      <c r="K14" s="35"/>
    </row>
    <row r="15" spans="1:54" x14ac:dyDescent="0.25">
      <c r="B15" s="8" t="s">
        <v>412</v>
      </c>
      <c r="C15" s="57" t="s">
        <v>413</v>
      </c>
      <c r="D15" s="54" t="s">
        <v>414</v>
      </c>
      <c r="E15" s="6" t="s">
        <v>83</v>
      </c>
      <c r="F15" s="19">
        <v>9500525</v>
      </c>
      <c r="G15" s="24">
        <v>56580.38</v>
      </c>
      <c r="H15" s="24">
        <v>2.5</v>
      </c>
      <c r="I15" s="31"/>
      <c r="J15" s="31"/>
      <c r="K15" s="35"/>
    </row>
    <row r="16" spans="1:54" x14ac:dyDescent="0.25">
      <c r="B16" s="8" t="s">
        <v>383</v>
      </c>
      <c r="C16" s="57" t="s">
        <v>384</v>
      </c>
      <c r="D16" s="54" t="s">
        <v>385</v>
      </c>
      <c r="E16" s="6" t="s">
        <v>386</v>
      </c>
      <c r="F16" s="19">
        <v>53293368</v>
      </c>
      <c r="G16" s="24">
        <v>55984.68</v>
      </c>
      <c r="H16" s="24">
        <v>2.4700000000000002</v>
      </c>
      <c r="I16" s="31"/>
      <c r="J16" s="31"/>
      <c r="K16" s="35"/>
    </row>
    <row r="17" spans="2:11" x14ac:dyDescent="0.25">
      <c r="B17" s="8" t="s">
        <v>203</v>
      </c>
      <c r="C17" s="57" t="s">
        <v>204</v>
      </c>
      <c r="D17" s="54" t="s">
        <v>205</v>
      </c>
      <c r="E17" s="6" t="s">
        <v>206</v>
      </c>
      <c r="F17" s="19">
        <v>2041021</v>
      </c>
      <c r="G17" s="24">
        <v>52051.14</v>
      </c>
      <c r="H17" s="24">
        <v>2.2999999999999998</v>
      </c>
      <c r="I17" s="31"/>
      <c r="J17" s="31"/>
      <c r="K17" s="35"/>
    </row>
    <row r="18" spans="2:11" x14ac:dyDescent="0.25">
      <c r="B18" s="8" t="s">
        <v>163</v>
      </c>
      <c r="C18" s="57" t="s">
        <v>164</v>
      </c>
      <c r="D18" s="54" t="s">
        <v>165</v>
      </c>
      <c r="E18" s="6" t="s">
        <v>53</v>
      </c>
      <c r="F18" s="19">
        <v>4411487</v>
      </c>
      <c r="G18" s="24">
        <v>49887.3</v>
      </c>
      <c r="H18" s="24">
        <v>2.2000000000000002</v>
      </c>
      <c r="I18" s="31"/>
      <c r="J18" s="31"/>
      <c r="K18" s="35"/>
    </row>
    <row r="19" spans="2:11" x14ac:dyDescent="0.25">
      <c r="B19" s="8" t="s">
        <v>229</v>
      </c>
      <c r="C19" s="57" t="s">
        <v>230</v>
      </c>
      <c r="D19" s="54" t="s">
        <v>231</v>
      </c>
      <c r="E19" s="6" t="s">
        <v>232</v>
      </c>
      <c r="F19" s="19">
        <v>5663000</v>
      </c>
      <c r="G19" s="24">
        <v>49763.61</v>
      </c>
      <c r="H19" s="24">
        <v>2.2000000000000002</v>
      </c>
      <c r="I19" s="31"/>
      <c r="J19" s="31"/>
      <c r="K19" s="35"/>
    </row>
    <row r="20" spans="2:11" x14ac:dyDescent="0.25">
      <c r="B20" s="8" t="s">
        <v>84</v>
      </c>
      <c r="C20" s="57" t="s">
        <v>85</v>
      </c>
      <c r="D20" s="54" t="s">
        <v>86</v>
      </c>
      <c r="E20" s="6" t="s">
        <v>64</v>
      </c>
      <c r="F20" s="19">
        <v>8505959</v>
      </c>
      <c r="G20" s="24">
        <v>48726.39</v>
      </c>
      <c r="H20" s="24">
        <v>2.15</v>
      </c>
      <c r="I20" s="31"/>
      <c r="J20" s="31"/>
      <c r="K20" s="35"/>
    </row>
    <row r="21" spans="2:11" x14ac:dyDescent="0.25">
      <c r="B21" s="8" t="s">
        <v>324</v>
      </c>
      <c r="C21" s="57" t="s">
        <v>325</v>
      </c>
      <c r="D21" s="54" t="s">
        <v>326</v>
      </c>
      <c r="E21" s="6" t="s">
        <v>206</v>
      </c>
      <c r="F21" s="19">
        <v>43864807</v>
      </c>
      <c r="G21" s="24">
        <v>40048.57</v>
      </c>
      <c r="H21" s="24">
        <v>1.77</v>
      </c>
      <c r="I21" s="31"/>
      <c r="J21" s="31"/>
      <c r="K21" s="35"/>
    </row>
    <row r="22" spans="2:11" x14ac:dyDescent="0.25">
      <c r="B22" s="8" t="s">
        <v>80</v>
      </c>
      <c r="C22" s="57" t="s">
        <v>81</v>
      </c>
      <c r="D22" s="54" t="s">
        <v>82</v>
      </c>
      <c r="E22" s="6" t="s">
        <v>83</v>
      </c>
      <c r="F22" s="19">
        <v>2677659</v>
      </c>
      <c r="G22" s="24">
        <v>38922.449999999997</v>
      </c>
      <c r="H22" s="24">
        <v>1.72</v>
      </c>
      <c r="I22" s="31"/>
      <c r="J22" s="31"/>
      <c r="K22" s="35"/>
    </row>
    <row r="23" spans="2:11" x14ac:dyDescent="0.25">
      <c r="B23" s="8" t="s">
        <v>415</v>
      </c>
      <c r="C23" s="57" t="s">
        <v>416</v>
      </c>
      <c r="D23" s="54" t="s">
        <v>417</v>
      </c>
      <c r="E23" s="6" t="s">
        <v>191</v>
      </c>
      <c r="F23" s="19">
        <v>32448230</v>
      </c>
      <c r="G23" s="24">
        <v>36342.019999999997</v>
      </c>
      <c r="H23" s="24">
        <v>1.6</v>
      </c>
      <c r="I23" s="31"/>
      <c r="J23" s="31"/>
      <c r="K23" s="35"/>
    </row>
    <row r="24" spans="2:11" x14ac:dyDescent="0.25">
      <c r="B24" s="8" t="s">
        <v>233</v>
      </c>
      <c r="C24" s="57" t="s">
        <v>234</v>
      </c>
      <c r="D24" s="54" t="s">
        <v>235</v>
      </c>
      <c r="E24" s="6" t="s">
        <v>129</v>
      </c>
      <c r="F24" s="19">
        <v>3359399</v>
      </c>
      <c r="G24" s="24">
        <v>35327.440000000002</v>
      </c>
      <c r="H24" s="24">
        <v>1.56</v>
      </c>
      <c r="I24" s="31"/>
      <c r="J24" s="31"/>
      <c r="K24" s="35"/>
    </row>
    <row r="25" spans="2:11" x14ac:dyDescent="0.25">
      <c r="B25" s="8" t="s">
        <v>421</v>
      </c>
      <c r="C25" s="57" t="s">
        <v>422</v>
      </c>
      <c r="D25" s="54" t="s">
        <v>423</v>
      </c>
      <c r="E25" s="6" t="s">
        <v>162</v>
      </c>
      <c r="F25" s="19">
        <v>6851326</v>
      </c>
      <c r="G25" s="24">
        <v>33609.18</v>
      </c>
      <c r="H25" s="24">
        <v>1.48</v>
      </c>
      <c r="I25" s="31"/>
      <c r="J25" s="31"/>
      <c r="K25" s="35"/>
    </row>
    <row r="26" spans="2:11" x14ac:dyDescent="0.25">
      <c r="B26" s="8" t="s">
        <v>249</v>
      </c>
      <c r="C26" s="57" t="s">
        <v>250</v>
      </c>
      <c r="D26" s="54" t="s">
        <v>251</v>
      </c>
      <c r="E26" s="6" t="s">
        <v>252</v>
      </c>
      <c r="F26" s="19">
        <v>18247500</v>
      </c>
      <c r="G26" s="24">
        <v>30546.32</v>
      </c>
      <c r="H26" s="24">
        <v>1.35</v>
      </c>
      <c r="I26" s="31"/>
      <c r="J26" s="31"/>
      <c r="K26" s="35"/>
    </row>
    <row r="27" spans="2:11" x14ac:dyDescent="0.25">
      <c r="B27" s="8" t="s">
        <v>881</v>
      </c>
      <c r="C27" s="57" t="s">
        <v>882</v>
      </c>
      <c r="D27" s="54" t="s">
        <v>883</v>
      </c>
      <c r="E27" s="6" t="s">
        <v>294</v>
      </c>
      <c r="F27" s="19">
        <v>63030031</v>
      </c>
      <c r="G27" s="24">
        <v>28962.3</v>
      </c>
      <c r="H27" s="24">
        <v>1.28</v>
      </c>
      <c r="I27" s="31"/>
      <c r="J27" s="31"/>
      <c r="K27" s="35"/>
    </row>
    <row r="28" spans="2:11" x14ac:dyDescent="0.25">
      <c r="B28" s="8" t="s">
        <v>130</v>
      </c>
      <c r="C28" s="57" t="s">
        <v>131</v>
      </c>
      <c r="D28" s="54" t="s">
        <v>132</v>
      </c>
      <c r="E28" s="6" t="s">
        <v>133</v>
      </c>
      <c r="F28" s="19">
        <v>1179907</v>
      </c>
      <c r="G28" s="24">
        <v>27086.54</v>
      </c>
      <c r="H28" s="24">
        <v>1.2</v>
      </c>
      <c r="I28" s="31"/>
      <c r="J28" s="31"/>
      <c r="K28" s="35"/>
    </row>
    <row r="29" spans="2:11" x14ac:dyDescent="0.25">
      <c r="B29" s="8" t="s">
        <v>97</v>
      </c>
      <c r="C29" s="57" t="s">
        <v>98</v>
      </c>
      <c r="D29" s="54" t="s">
        <v>99</v>
      </c>
      <c r="E29" s="6" t="s">
        <v>100</v>
      </c>
      <c r="F29" s="19">
        <v>1368200</v>
      </c>
      <c r="G29" s="24">
        <v>26585.49</v>
      </c>
      <c r="H29" s="24">
        <v>1.17</v>
      </c>
      <c r="I29" s="31"/>
      <c r="J29" s="31"/>
      <c r="K29" s="35"/>
    </row>
    <row r="30" spans="2:11" x14ac:dyDescent="0.25">
      <c r="B30" s="8" t="s">
        <v>291</v>
      </c>
      <c r="C30" s="57" t="s">
        <v>292</v>
      </c>
      <c r="D30" s="54" t="s">
        <v>293</v>
      </c>
      <c r="E30" s="6" t="s">
        <v>294</v>
      </c>
      <c r="F30" s="19">
        <v>4166813</v>
      </c>
      <c r="G30" s="24">
        <v>25636.32</v>
      </c>
      <c r="H30" s="24">
        <v>1.1299999999999999</v>
      </c>
      <c r="I30" s="31"/>
      <c r="J30" s="31"/>
      <c r="K30" s="35"/>
    </row>
    <row r="31" spans="2:11" x14ac:dyDescent="0.25">
      <c r="B31" s="8" t="s">
        <v>377</v>
      </c>
      <c r="C31" s="57" t="s">
        <v>378</v>
      </c>
      <c r="D31" s="54" t="s">
        <v>379</v>
      </c>
      <c r="E31" s="6" t="s">
        <v>281</v>
      </c>
      <c r="F31" s="19">
        <v>4309217</v>
      </c>
      <c r="G31" s="24">
        <v>24670.27</v>
      </c>
      <c r="H31" s="24">
        <v>1.0900000000000001</v>
      </c>
      <c r="I31" s="31"/>
      <c r="J31" s="31"/>
      <c r="K31" s="35"/>
    </row>
    <row r="32" spans="2:11" x14ac:dyDescent="0.25">
      <c r="B32" s="8" t="s">
        <v>887</v>
      </c>
      <c r="C32" s="57" t="s">
        <v>888</v>
      </c>
      <c r="D32" s="54" t="s">
        <v>889</v>
      </c>
      <c r="E32" s="6" t="s">
        <v>294</v>
      </c>
      <c r="F32" s="19">
        <v>34000000</v>
      </c>
      <c r="G32" s="24">
        <v>24463</v>
      </c>
      <c r="H32" s="24">
        <v>1.08</v>
      </c>
      <c r="I32" s="31"/>
      <c r="J32" s="31"/>
      <c r="K32" s="35"/>
    </row>
    <row r="33" spans="2:11" x14ac:dyDescent="0.25">
      <c r="B33" s="8" t="s">
        <v>333</v>
      </c>
      <c r="C33" s="57" t="s">
        <v>334</v>
      </c>
      <c r="D33" s="54" t="s">
        <v>335</v>
      </c>
      <c r="E33" s="6" t="s">
        <v>53</v>
      </c>
      <c r="F33" s="19">
        <v>1900901</v>
      </c>
      <c r="G33" s="24">
        <v>22581.75</v>
      </c>
      <c r="H33" s="24">
        <v>1</v>
      </c>
      <c r="I33" s="31"/>
      <c r="J33" s="31"/>
      <c r="K33" s="35"/>
    </row>
    <row r="34" spans="2:11" x14ac:dyDescent="0.25">
      <c r="B34" s="8" t="s">
        <v>197</v>
      </c>
      <c r="C34" s="57" t="s">
        <v>198</v>
      </c>
      <c r="D34" s="54" t="s">
        <v>199</v>
      </c>
      <c r="E34" s="6" t="s">
        <v>93</v>
      </c>
      <c r="F34" s="19">
        <v>4806020</v>
      </c>
      <c r="G34" s="24">
        <v>21703.99</v>
      </c>
      <c r="H34" s="24">
        <v>0.96</v>
      </c>
      <c r="I34" s="31"/>
      <c r="J34" s="31"/>
      <c r="K34" s="35"/>
    </row>
    <row r="35" spans="2:11" x14ac:dyDescent="0.25">
      <c r="B35" s="8" t="s">
        <v>176</v>
      </c>
      <c r="C35" s="57" t="s">
        <v>177</v>
      </c>
      <c r="D35" s="54" t="s">
        <v>178</v>
      </c>
      <c r="E35" s="6" t="s">
        <v>179</v>
      </c>
      <c r="F35" s="19">
        <v>791550</v>
      </c>
      <c r="G35" s="24">
        <v>20793.23</v>
      </c>
      <c r="H35" s="24">
        <v>0.92</v>
      </c>
      <c r="I35" s="31"/>
      <c r="J35" s="31"/>
      <c r="K35" s="35"/>
    </row>
    <row r="36" spans="2:11" x14ac:dyDescent="0.25">
      <c r="B36" s="8" t="s">
        <v>336</v>
      </c>
      <c r="C36" s="57" t="s">
        <v>337</v>
      </c>
      <c r="D36" s="54" t="s">
        <v>338</v>
      </c>
      <c r="E36" s="6" t="s">
        <v>323</v>
      </c>
      <c r="F36" s="19">
        <v>2242500</v>
      </c>
      <c r="G36" s="24">
        <v>20456.09</v>
      </c>
      <c r="H36" s="24">
        <v>0.9</v>
      </c>
      <c r="I36" s="31"/>
      <c r="J36" s="31"/>
      <c r="K36" s="35"/>
    </row>
    <row r="37" spans="2:11" x14ac:dyDescent="0.25">
      <c r="B37" s="8" t="s">
        <v>156</v>
      </c>
      <c r="C37" s="57" t="s">
        <v>157</v>
      </c>
      <c r="D37" s="54" t="s">
        <v>158</v>
      </c>
      <c r="E37" s="6" t="s">
        <v>129</v>
      </c>
      <c r="F37" s="19">
        <v>2003049</v>
      </c>
      <c r="G37" s="24">
        <v>20329.95</v>
      </c>
      <c r="H37" s="24">
        <v>0.9</v>
      </c>
      <c r="I37" s="31"/>
      <c r="J37" s="31"/>
      <c r="K37" s="35"/>
    </row>
    <row r="38" spans="2:11" x14ac:dyDescent="0.25">
      <c r="B38" s="8" t="s">
        <v>122</v>
      </c>
      <c r="C38" s="57" t="s">
        <v>123</v>
      </c>
      <c r="D38" s="54" t="s">
        <v>124</v>
      </c>
      <c r="E38" s="6" t="s">
        <v>125</v>
      </c>
      <c r="F38" s="19">
        <v>3880000</v>
      </c>
      <c r="G38" s="24">
        <v>20014.98</v>
      </c>
      <c r="H38" s="24">
        <v>0.88</v>
      </c>
      <c r="I38" s="31"/>
      <c r="J38" s="31"/>
      <c r="K38" s="35"/>
    </row>
    <row r="39" spans="2:11" x14ac:dyDescent="0.25">
      <c r="B39" s="8" t="s">
        <v>90</v>
      </c>
      <c r="C39" s="57" t="s">
        <v>91</v>
      </c>
      <c r="D39" s="54" t="s">
        <v>92</v>
      </c>
      <c r="E39" s="6" t="s">
        <v>93</v>
      </c>
      <c r="F39" s="19">
        <v>744300</v>
      </c>
      <c r="G39" s="24">
        <v>19933.47</v>
      </c>
      <c r="H39" s="24">
        <v>0.88</v>
      </c>
      <c r="I39" s="31"/>
      <c r="J39" s="31"/>
      <c r="K39" s="35"/>
    </row>
    <row r="40" spans="2:11" x14ac:dyDescent="0.25">
      <c r="B40" s="8" t="s">
        <v>884</v>
      </c>
      <c r="C40" s="57" t="s">
        <v>885</v>
      </c>
      <c r="D40" s="54" t="s">
        <v>886</v>
      </c>
      <c r="E40" s="6" t="s">
        <v>100</v>
      </c>
      <c r="F40" s="19">
        <v>1578981</v>
      </c>
      <c r="G40" s="24">
        <v>18914.61</v>
      </c>
      <c r="H40" s="24">
        <v>0.83</v>
      </c>
      <c r="I40" s="31"/>
      <c r="J40" s="31"/>
      <c r="K40" s="35"/>
    </row>
    <row r="41" spans="2:11" x14ac:dyDescent="0.25">
      <c r="B41" s="8" t="s">
        <v>542</v>
      </c>
      <c r="C41" s="57" t="s">
        <v>543</v>
      </c>
      <c r="D41" s="54" t="s">
        <v>544</v>
      </c>
      <c r="E41" s="6" t="s">
        <v>294</v>
      </c>
      <c r="F41" s="19">
        <v>7144200</v>
      </c>
      <c r="G41" s="24">
        <v>18228.43</v>
      </c>
      <c r="H41" s="24">
        <v>0.8</v>
      </c>
      <c r="I41" s="31"/>
      <c r="J41" s="31"/>
      <c r="K41" s="35"/>
    </row>
    <row r="42" spans="2:11" x14ac:dyDescent="0.25">
      <c r="B42" s="8" t="s">
        <v>50</v>
      </c>
      <c r="C42" s="57" t="s">
        <v>51</v>
      </c>
      <c r="D42" s="54" t="s">
        <v>52</v>
      </c>
      <c r="E42" s="6" t="s">
        <v>53</v>
      </c>
      <c r="F42" s="19">
        <v>530775</v>
      </c>
      <c r="G42" s="24">
        <v>17527.52</v>
      </c>
      <c r="H42" s="24">
        <v>0.77</v>
      </c>
      <c r="I42" s="31"/>
      <c r="J42" s="31"/>
      <c r="K42" s="35"/>
    </row>
    <row r="43" spans="2:11" x14ac:dyDescent="0.25">
      <c r="B43" s="8" t="s">
        <v>545</v>
      </c>
      <c r="C43" s="57" t="s">
        <v>546</v>
      </c>
      <c r="D43" s="54" t="s">
        <v>547</v>
      </c>
      <c r="E43" s="6" t="s">
        <v>281</v>
      </c>
      <c r="F43" s="19">
        <v>2418084</v>
      </c>
      <c r="G43" s="24">
        <v>15288.34</v>
      </c>
      <c r="H43" s="24">
        <v>0.67</v>
      </c>
      <c r="I43" s="31"/>
      <c r="J43" s="31"/>
      <c r="K43" s="35"/>
    </row>
    <row r="44" spans="2:11" x14ac:dyDescent="0.25">
      <c r="B44" s="8" t="s">
        <v>282</v>
      </c>
      <c r="C44" s="57" t="s">
        <v>283</v>
      </c>
      <c r="D44" s="54" t="s">
        <v>284</v>
      </c>
      <c r="E44" s="6" t="s">
        <v>179</v>
      </c>
      <c r="F44" s="19">
        <v>4000000</v>
      </c>
      <c r="G44" s="24">
        <v>15242</v>
      </c>
      <c r="H44" s="24">
        <v>0.67</v>
      </c>
      <c r="I44" s="31"/>
      <c r="J44" s="31"/>
      <c r="K44" s="35"/>
    </row>
    <row r="45" spans="2:11" x14ac:dyDescent="0.25">
      <c r="B45" s="8" t="s">
        <v>899</v>
      </c>
      <c r="C45" s="57" t="s">
        <v>900</v>
      </c>
      <c r="D45" s="54" t="s">
        <v>901</v>
      </c>
      <c r="E45" s="6" t="s">
        <v>179</v>
      </c>
      <c r="F45" s="19">
        <v>21008663</v>
      </c>
      <c r="G45" s="24">
        <v>15168.25</v>
      </c>
      <c r="H45" s="24">
        <v>0.67</v>
      </c>
      <c r="I45" s="31"/>
      <c r="J45" s="31"/>
      <c r="K45" s="35"/>
    </row>
    <row r="46" spans="2:11" x14ac:dyDescent="0.25">
      <c r="B46" s="8" t="s">
        <v>977</v>
      </c>
      <c r="C46" s="57" t="s">
        <v>978</v>
      </c>
      <c r="D46" s="54" t="s">
        <v>979</v>
      </c>
      <c r="E46" s="6" t="s">
        <v>281</v>
      </c>
      <c r="F46" s="19">
        <v>1134750</v>
      </c>
      <c r="G46" s="24">
        <v>14830.05</v>
      </c>
      <c r="H46" s="24">
        <v>0.65</v>
      </c>
      <c r="I46" s="31"/>
      <c r="J46" s="31"/>
      <c r="K46" s="35"/>
    </row>
    <row r="47" spans="2:11" x14ac:dyDescent="0.25">
      <c r="B47" s="8" t="s">
        <v>394</v>
      </c>
      <c r="C47" s="57" t="s">
        <v>395</v>
      </c>
      <c r="D47" s="54" t="s">
        <v>396</v>
      </c>
      <c r="E47" s="6" t="s">
        <v>206</v>
      </c>
      <c r="F47" s="19">
        <v>3655400</v>
      </c>
      <c r="G47" s="24">
        <v>13331.24</v>
      </c>
      <c r="H47" s="24">
        <v>0.59</v>
      </c>
      <c r="I47" s="31"/>
      <c r="J47" s="31"/>
      <c r="K47" s="35"/>
    </row>
    <row r="48" spans="2:11" x14ac:dyDescent="0.25">
      <c r="B48" s="8" t="s">
        <v>449</v>
      </c>
      <c r="C48" s="57" t="s">
        <v>450</v>
      </c>
      <c r="D48" s="54" t="s">
        <v>451</v>
      </c>
      <c r="E48" s="6" t="s">
        <v>281</v>
      </c>
      <c r="F48" s="19">
        <v>821360</v>
      </c>
      <c r="G48" s="24">
        <v>11042.77</v>
      </c>
      <c r="H48" s="24">
        <v>0.49</v>
      </c>
      <c r="I48" s="31"/>
      <c r="J48" s="31"/>
      <c r="K48" s="35"/>
    </row>
    <row r="49" spans="2:11" x14ac:dyDescent="0.25">
      <c r="B49" s="8" t="s">
        <v>427</v>
      </c>
      <c r="C49" s="57" t="s">
        <v>428</v>
      </c>
      <c r="D49" s="54" t="s">
        <v>429</v>
      </c>
      <c r="E49" s="6" t="s">
        <v>53</v>
      </c>
      <c r="F49" s="19">
        <v>2785775</v>
      </c>
      <c r="G49" s="24">
        <v>10840.84</v>
      </c>
      <c r="H49" s="24">
        <v>0.48</v>
      </c>
      <c r="I49" s="31"/>
      <c r="J49" s="31"/>
      <c r="K49" s="35"/>
    </row>
    <row r="50" spans="2:11" x14ac:dyDescent="0.25">
      <c r="B50" s="8" t="s">
        <v>968</v>
      </c>
      <c r="C50" s="57" t="s">
        <v>969</v>
      </c>
      <c r="D50" s="54" t="s">
        <v>970</v>
      </c>
      <c r="E50" s="6" t="s">
        <v>75</v>
      </c>
      <c r="F50" s="19">
        <v>622250</v>
      </c>
      <c r="G50" s="24">
        <v>10793.86</v>
      </c>
      <c r="H50" s="24">
        <v>0.48</v>
      </c>
      <c r="I50" s="31"/>
      <c r="J50" s="31"/>
      <c r="K50" s="35"/>
    </row>
    <row r="51" spans="2:11" x14ac:dyDescent="0.25">
      <c r="B51" s="8" t="s">
        <v>94</v>
      </c>
      <c r="C51" s="57" t="s">
        <v>95</v>
      </c>
      <c r="D51" s="54" t="s">
        <v>96</v>
      </c>
      <c r="E51" s="6" t="s">
        <v>83</v>
      </c>
      <c r="F51" s="19">
        <v>105400</v>
      </c>
      <c r="G51" s="24">
        <v>10317.66</v>
      </c>
      <c r="H51" s="24">
        <v>0.46</v>
      </c>
      <c r="I51" s="31"/>
      <c r="J51" s="31"/>
      <c r="K51" s="35"/>
    </row>
    <row r="52" spans="2:11" x14ac:dyDescent="0.25">
      <c r="B52" s="8" t="s">
        <v>772</v>
      </c>
      <c r="C52" s="57" t="s">
        <v>773</v>
      </c>
      <c r="D52" s="54" t="s">
        <v>774</v>
      </c>
      <c r="E52" s="6" t="s">
        <v>152</v>
      </c>
      <c r="F52" s="19">
        <v>827306</v>
      </c>
      <c r="G52" s="24">
        <v>9405.64</v>
      </c>
      <c r="H52" s="24">
        <v>0.42</v>
      </c>
      <c r="I52" s="31"/>
      <c r="J52" s="31"/>
      <c r="K52" s="35"/>
    </row>
    <row r="53" spans="2:11" x14ac:dyDescent="0.25">
      <c r="B53" s="8" t="s">
        <v>971</v>
      </c>
      <c r="C53" s="57" t="s">
        <v>972</v>
      </c>
      <c r="D53" s="54" t="s">
        <v>973</v>
      </c>
      <c r="E53" s="6" t="s">
        <v>129</v>
      </c>
      <c r="F53" s="19">
        <v>168800</v>
      </c>
      <c r="G53" s="24">
        <v>8709.4</v>
      </c>
      <c r="H53" s="24">
        <v>0.38</v>
      </c>
      <c r="I53" s="31"/>
      <c r="J53" s="31"/>
      <c r="K53" s="35"/>
    </row>
    <row r="54" spans="2:11" x14ac:dyDescent="0.25">
      <c r="B54" s="8" t="s">
        <v>275</v>
      </c>
      <c r="C54" s="57" t="s">
        <v>276</v>
      </c>
      <c r="D54" s="54" t="s">
        <v>277</v>
      </c>
      <c r="E54" s="6" t="s">
        <v>179</v>
      </c>
      <c r="F54" s="19">
        <v>1199187</v>
      </c>
      <c r="G54" s="24">
        <v>7936.22</v>
      </c>
      <c r="H54" s="24">
        <v>0.35</v>
      </c>
      <c r="I54" s="31"/>
      <c r="J54" s="31"/>
      <c r="K54" s="35"/>
    </row>
    <row r="55" spans="2:11" x14ac:dyDescent="0.25">
      <c r="B55" s="8" t="s">
        <v>1889</v>
      </c>
      <c r="C55" s="57" t="s">
        <v>1139</v>
      </c>
      <c r="D55" s="54" t="s">
        <v>1890</v>
      </c>
      <c r="E55" s="6" t="s">
        <v>294</v>
      </c>
      <c r="F55" s="19">
        <v>2679750</v>
      </c>
      <c r="G55" s="24">
        <v>5945.03</v>
      </c>
      <c r="H55" s="24">
        <v>0.26</v>
      </c>
      <c r="I55" s="31"/>
      <c r="J55" s="31"/>
      <c r="K55" s="35"/>
    </row>
    <row r="56" spans="2:11" x14ac:dyDescent="0.25">
      <c r="B56" s="8" t="s">
        <v>222</v>
      </c>
      <c r="C56" s="57" t="s">
        <v>223</v>
      </c>
      <c r="D56" s="54" t="s">
        <v>224</v>
      </c>
      <c r="E56" s="6" t="s">
        <v>75</v>
      </c>
      <c r="F56" s="19">
        <v>325000</v>
      </c>
      <c r="G56" s="24">
        <v>5894.53</v>
      </c>
      <c r="H56" s="24">
        <v>0.26</v>
      </c>
      <c r="I56" s="31"/>
      <c r="J56" s="31"/>
      <c r="K56" s="35"/>
    </row>
    <row r="57" spans="2:11" x14ac:dyDescent="0.25">
      <c r="B57" s="8" t="s">
        <v>400</v>
      </c>
      <c r="C57" s="57" t="s">
        <v>401</v>
      </c>
      <c r="D57" s="54" t="s">
        <v>402</v>
      </c>
      <c r="E57" s="6" t="s">
        <v>129</v>
      </c>
      <c r="F57" s="19">
        <v>639200</v>
      </c>
      <c r="G57" s="24">
        <v>5770.38</v>
      </c>
      <c r="H57" s="24">
        <v>0.25</v>
      </c>
      <c r="I57" s="31"/>
      <c r="J57" s="31"/>
      <c r="K57" s="35"/>
    </row>
    <row r="58" spans="2:11" x14ac:dyDescent="0.25">
      <c r="B58" s="8" t="s">
        <v>54</v>
      </c>
      <c r="C58" s="57" t="s">
        <v>55</v>
      </c>
      <c r="D58" s="54" t="s">
        <v>56</v>
      </c>
      <c r="E58" s="6" t="s">
        <v>53</v>
      </c>
      <c r="F58" s="19">
        <v>422290</v>
      </c>
      <c r="G58" s="24">
        <v>5639.68</v>
      </c>
      <c r="H58" s="24">
        <v>0.25</v>
      </c>
      <c r="I58" s="31"/>
      <c r="J58" s="31"/>
      <c r="K58" s="35"/>
    </row>
    <row r="59" spans="2:11" x14ac:dyDescent="0.25">
      <c r="B59" s="8" t="s">
        <v>330</v>
      </c>
      <c r="C59" s="57" t="s">
        <v>331</v>
      </c>
      <c r="D59" s="54" t="s">
        <v>332</v>
      </c>
      <c r="E59" s="6" t="s">
        <v>75</v>
      </c>
      <c r="F59" s="19">
        <v>22800</v>
      </c>
      <c r="G59" s="24">
        <v>5446.11</v>
      </c>
      <c r="H59" s="24">
        <v>0.24</v>
      </c>
      <c r="I59" s="31"/>
      <c r="J59" s="31"/>
      <c r="K59" s="35"/>
    </row>
    <row r="60" spans="2:11" x14ac:dyDescent="0.25">
      <c r="B60" s="8" t="s">
        <v>965</v>
      </c>
      <c r="C60" s="57" t="s">
        <v>966</v>
      </c>
      <c r="D60" s="54" t="s">
        <v>967</v>
      </c>
      <c r="E60" s="6" t="s">
        <v>191</v>
      </c>
      <c r="F60" s="19">
        <v>496800</v>
      </c>
      <c r="G60" s="24">
        <v>3898.89</v>
      </c>
      <c r="H60" s="24">
        <v>0.17</v>
      </c>
      <c r="I60" s="31"/>
      <c r="J60" s="31"/>
      <c r="K60" s="35"/>
    </row>
    <row r="61" spans="2:11" x14ac:dyDescent="0.25">
      <c r="B61" s="8" t="s">
        <v>524</v>
      </c>
      <c r="C61" s="57" t="s">
        <v>525</v>
      </c>
      <c r="D61" s="54" t="s">
        <v>526</v>
      </c>
      <c r="E61" s="6" t="s">
        <v>60</v>
      </c>
      <c r="F61" s="19">
        <v>41105</v>
      </c>
      <c r="G61" s="24">
        <v>2943.36</v>
      </c>
      <c r="H61" s="24">
        <v>0.13</v>
      </c>
      <c r="I61" s="31"/>
      <c r="J61" s="31"/>
      <c r="K61" s="35"/>
    </row>
    <row r="62" spans="2:11" x14ac:dyDescent="0.25">
      <c r="B62" s="8" t="s">
        <v>397</v>
      </c>
      <c r="C62" s="57" t="s">
        <v>398</v>
      </c>
      <c r="D62" s="54" t="s">
        <v>399</v>
      </c>
      <c r="E62" s="6" t="s">
        <v>294</v>
      </c>
      <c r="F62" s="19">
        <v>1158000</v>
      </c>
      <c r="G62" s="24">
        <v>2190.36</v>
      </c>
      <c r="H62" s="24">
        <v>0.1</v>
      </c>
      <c r="I62" s="31"/>
      <c r="J62" s="31"/>
      <c r="K62" s="35"/>
    </row>
    <row r="63" spans="2:11" x14ac:dyDescent="0.25">
      <c r="B63" s="8" t="s">
        <v>876</v>
      </c>
      <c r="C63" s="57" t="s">
        <v>705</v>
      </c>
      <c r="D63" s="54" t="s">
        <v>877</v>
      </c>
      <c r="E63" s="6" t="s">
        <v>64</v>
      </c>
      <c r="F63" s="19">
        <v>148000</v>
      </c>
      <c r="G63" s="24">
        <v>2034.48</v>
      </c>
      <c r="H63" s="24">
        <v>0.09</v>
      </c>
      <c r="I63" s="31"/>
      <c r="J63" s="31"/>
      <c r="K63" s="35"/>
    </row>
    <row r="64" spans="2:11" x14ac:dyDescent="0.25">
      <c r="B64" s="8" t="s">
        <v>465</v>
      </c>
      <c r="C64" s="57" t="s">
        <v>466</v>
      </c>
      <c r="D64" s="54" t="s">
        <v>467</v>
      </c>
      <c r="E64" s="6" t="s">
        <v>125</v>
      </c>
      <c r="F64" s="19">
        <v>763200</v>
      </c>
      <c r="G64" s="24">
        <v>1806.49</v>
      </c>
      <c r="H64" s="24">
        <v>0.08</v>
      </c>
      <c r="I64" s="31"/>
      <c r="J64" s="31"/>
      <c r="K64" s="35"/>
    </row>
    <row r="65" spans="2:11" x14ac:dyDescent="0.25">
      <c r="B65" s="8" t="s">
        <v>958</v>
      </c>
      <c r="C65" s="57" t="s">
        <v>959</v>
      </c>
      <c r="D65" s="54" t="s">
        <v>960</v>
      </c>
      <c r="E65" s="6" t="s">
        <v>60</v>
      </c>
      <c r="F65" s="19">
        <v>93590</v>
      </c>
      <c r="G65" s="24">
        <v>1430.06</v>
      </c>
      <c r="H65" s="24">
        <v>0.06</v>
      </c>
      <c r="I65" s="31"/>
      <c r="J65" s="31"/>
      <c r="K65" s="35"/>
    </row>
    <row r="66" spans="2:11" x14ac:dyDescent="0.25">
      <c r="B66" s="8" t="s">
        <v>475</v>
      </c>
      <c r="C66" s="57" t="s">
        <v>476</v>
      </c>
      <c r="D66" s="54" t="s">
        <v>477</v>
      </c>
      <c r="E66" s="6" t="s">
        <v>114</v>
      </c>
      <c r="F66" s="19">
        <v>302546</v>
      </c>
      <c r="G66" s="24">
        <v>876.02</v>
      </c>
      <c r="H66" s="24">
        <v>0.04</v>
      </c>
      <c r="I66" s="31"/>
      <c r="J66" s="31"/>
      <c r="K66" s="35"/>
    </row>
    <row r="67" spans="2:11" x14ac:dyDescent="0.25">
      <c r="B67" s="8" t="s">
        <v>870</v>
      </c>
      <c r="C67" s="57" t="s">
        <v>871</v>
      </c>
      <c r="D67" s="54" t="s">
        <v>872</v>
      </c>
      <c r="E67" s="6" t="s">
        <v>433</v>
      </c>
      <c r="F67" s="19">
        <v>86100</v>
      </c>
      <c r="G67" s="24">
        <v>816.57</v>
      </c>
      <c r="H67" s="24">
        <v>0.04</v>
      </c>
      <c r="I67" s="31"/>
      <c r="J67" s="31"/>
      <c r="K67" s="35"/>
    </row>
    <row r="68" spans="2:11" x14ac:dyDescent="0.25">
      <c r="B68" s="8" t="s">
        <v>119</v>
      </c>
      <c r="C68" s="57" t="s">
        <v>120</v>
      </c>
      <c r="D68" s="54" t="s">
        <v>121</v>
      </c>
      <c r="E68" s="6" t="s">
        <v>64</v>
      </c>
      <c r="F68" s="19">
        <v>42000</v>
      </c>
      <c r="G68" s="24">
        <v>775.55</v>
      </c>
      <c r="H68" s="24">
        <v>0.03</v>
      </c>
      <c r="I68" s="31"/>
      <c r="J68" s="31"/>
      <c r="K68" s="35"/>
    </row>
    <row r="69" spans="2:11" x14ac:dyDescent="0.25">
      <c r="B69" s="8" t="s">
        <v>278</v>
      </c>
      <c r="C69" s="57" t="s">
        <v>279</v>
      </c>
      <c r="D69" s="54" t="s">
        <v>280</v>
      </c>
      <c r="E69" s="6" t="s">
        <v>281</v>
      </c>
      <c r="F69" s="19">
        <v>101200</v>
      </c>
      <c r="G69" s="24">
        <v>659.01</v>
      </c>
      <c r="H69" s="24">
        <v>0.03</v>
      </c>
      <c r="I69" s="31"/>
      <c r="J69" s="31"/>
      <c r="K69" s="35"/>
    </row>
    <row r="70" spans="2:11" x14ac:dyDescent="0.25">
      <c r="B70" s="8" t="s">
        <v>2039</v>
      </c>
      <c r="C70" s="57" t="s">
        <v>2040</v>
      </c>
      <c r="D70" s="54" t="s">
        <v>2041</v>
      </c>
      <c r="E70" s="6" t="s">
        <v>133</v>
      </c>
      <c r="F70" s="19">
        <v>315000</v>
      </c>
      <c r="G70" s="24">
        <v>400.37</v>
      </c>
      <c r="H70" s="24">
        <v>0.02</v>
      </c>
      <c r="I70" s="31"/>
      <c r="J70" s="31"/>
      <c r="K70" s="35"/>
    </row>
    <row r="71" spans="2:11" x14ac:dyDescent="0.25">
      <c r="B71" s="8" t="s">
        <v>1823</v>
      </c>
      <c r="C71" s="57" t="s">
        <v>1824</v>
      </c>
      <c r="D71" s="54" t="s">
        <v>1825</v>
      </c>
      <c r="E71" s="6" t="s">
        <v>206</v>
      </c>
      <c r="F71" s="19">
        <v>94500</v>
      </c>
      <c r="G71" s="24">
        <v>258.79000000000002</v>
      </c>
      <c r="H71" s="24">
        <v>0.01</v>
      </c>
      <c r="I71" s="31"/>
      <c r="J71" s="31"/>
      <c r="K71" s="35"/>
    </row>
    <row r="72" spans="2:11" x14ac:dyDescent="0.25">
      <c r="C72" s="58" t="s">
        <v>39</v>
      </c>
      <c r="D72" s="54"/>
      <c r="E72" s="6"/>
      <c r="F72" s="19"/>
      <c r="G72" s="25">
        <v>1505200.63</v>
      </c>
      <c r="H72" s="25">
        <v>66.430000000000007</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9" t="s">
        <v>4</v>
      </c>
      <c r="D76" s="54"/>
      <c r="E76" s="6"/>
      <c r="F76" s="19"/>
      <c r="G76" s="24"/>
      <c r="H76" s="24"/>
      <c r="I76" s="31"/>
      <c r="J76" s="31"/>
      <c r="K76" s="35"/>
    </row>
    <row r="77" spans="2:11" x14ac:dyDescent="0.25">
      <c r="B77" s="8" t="s">
        <v>938</v>
      </c>
      <c r="C77" s="57" t="s">
        <v>939</v>
      </c>
      <c r="D77" s="54" t="s">
        <v>940</v>
      </c>
      <c r="E77" s="6" t="s">
        <v>144</v>
      </c>
      <c r="F77" s="19">
        <v>282000</v>
      </c>
      <c r="G77" s="24">
        <v>14932.02</v>
      </c>
      <c r="H77" s="24">
        <v>0.66</v>
      </c>
      <c r="I77" s="31"/>
      <c r="J77" s="31"/>
      <c r="K77" s="35"/>
    </row>
    <row r="78" spans="2:11" x14ac:dyDescent="0.25">
      <c r="B78" s="8" t="s">
        <v>824</v>
      </c>
      <c r="C78" s="57" t="s">
        <v>825</v>
      </c>
      <c r="D78" s="54" t="s">
        <v>826</v>
      </c>
      <c r="E78" s="6" t="s">
        <v>172</v>
      </c>
      <c r="F78" s="19">
        <v>27000</v>
      </c>
      <c r="G78" s="24">
        <v>9486.18</v>
      </c>
      <c r="H78" s="24">
        <v>0.42</v>
      </c>
      <c r="I78" s="31"/>
      <c r="J78" s="31"/>
      <c r="K78" s="35"/>
    </row>
    <row r="79" spans="2:11" x14ac:dyDescent="0.25">
      <c r="C79" s="58" t="s">
        <v>39</v>
      </c>
      <c r="D79" s="54"/>
      <c r="E79" s="6"/>
      <c r="F79" s="19"/>
      <c r="G79" s="25">
        <v>24418.2</v>
      </c>
      <c r="H79" s="25">
        <v>1.08</v>
      </c>
      <c r="I79" s="31"/>
      <c r="J79" s="31"/>
      <c r="K79" s="35"/>
    </row>
    <row r="80" spans="2:11" x14ac:dyDescent="0.25">
      <c r="C80" s="57"/>
      <c r="D80" s="54"/>
      <c r="E80" s="6"/>
      <c r="F80" s="19"/>
      <c r="G80" s="24"/>
      <c r="H80" s="24"/>
      <c r="I80" s="31"/>
      <c r="J80" s="31"/>
      <c r="K80" s="35"/>
    </row>
    <row r="81" spans="1:11" x14ac:dyDescent="0.25">
      <c r="C81" s="59" t="s">
        <v>558</v>
      </c>
      <c r="D81" s="54"/>
      <c r="E81" s="6"/>
      <c r="F81" s="19"/>
      <c r="G81" s="24"/>
      <c r="H81" s="24"/>
      <c r="I81" s="31"/>
      <c r="J81" s="31"/>
      <c r="K81" s="35"/>
    </row>
    <row r="82" spans="1:11" x14ac:dyDescent="0.25">
      <c r="B82" s="8" t="s">
        <v>2082</v>
      </c>
      <c r="C82" s="57" t="s">
        <v>2083</v>
      </c>
      <c r="D82" s="54" t="s">
        <v>2084</v>
      </c>
      <c r="E82" s="6" t="s">
        <v>562</v>
      </c>
      <c r="F82" s="19">
        <v>63160260</v>
      </c>
      <c r="G82" s="24">
        <v>73594.33</v>
      </c>
      <c r="H82" s="24">
        <v>3.25</v>
      </c>
      <c r="I82" s="31"/>
      <c r="J82" s="31"/>
      <c r="K82" s="35" t="s">
        <v>4812</v>
      </c>
    </row>
    <row r="83" spans="1:11" x14ac:dyDescent="0.25">
      <c r="C83" s="58" t="s">
        <v>39</v>
      </c>
      <c r="D83" s="54"/>
      <c r="E83" s="6"/>
      <c r="F83" s="19"/>
      <c r="G83" s="25">
        <v>73594.33</v>
      </c>
      <c r="H83" s="25">
        <v>3.25</v>
      </c>
      <c r="I83" s="31"/>
      <c r="J83" s="31"/>
      <c r="K83" s="35"/>
    </row>
    <row r="84" spans="1:11" x14ac:dyDescent="0.25">
      <c r="C84" s="57"/>
      <c r="D84" s="54"/>
      <c r="E84" s="6"/>
      <c r="F84" s="19"/>
      <c r="G84" s="24"/>
      <c r="H84" s="24"/>
      <c r="I84" s="31"/>
      <c r="J84" s="31"/>
      <c r="K84" s="35"/>
    </row>
    <row r="85" spans="1:11" x14ac:dyDescent="0.25">
      <c r="A85" s="10"/>
      <c r="B85" s="28"/>
      <c r="C85" s="58" t="s">
        <v>5</v>
      </c>
      <c r="D85" s="54"/>
      <c r="E85" s="6"/>
      <c r="F85" s="19"/>
      <c r="G85" s="24"/>
      <c r="H85" s="24"/>
      <c r="I85" s="31"/>
      <c r="J85" s="31"/>
      <c r="K85" s="35"/>
    </row>
    <row r="86" spans="1:11" x14ac:dyDescent="0.25">
      <c r="C86" s="59" t="s">
        <v>6</v>
      </c>
      <c r="D86" s="54"/>
      <c r="E86" s="6"/>
      <c r="F86" s="19"/>
      <c r="G86" s="24"/>
      <c r="H86" s="24"/>
      <c r="I86" s="31"/>
      <c r="J86" s="31"/>
      <c r="K86" s="35"/>
    </row>
    <row r="87" spans="1:11" x14ac:dyDescent="0.25">
      <c r="B87" s="8" t="s">
        <v>568</v>
      </c>
      <c r="C87" s="57" t="s">
        <v>569</v>
      </c>
      <c r="D87" s="54" t="s">
        <v>570</v>
      </c>
      <c r="E87" s="6" t="s">
        <v>566</v>
      </c>
      <c r="F87" s="19">
        <v>35000</v>
      </c>
      <c r="G87" s="24">
        <v>35017.85</v>
      </c>
      <c r="H87" s="24">
        <v>1.55</v>
      </c>
      <c r="I87" s="31">
        <v>7.5616000000000003</v>
      </c>
      <c r="J87" s="31"/>
      <c r="K87" s="35"/>
    </row>
    <row r="88" spans="1:11" x14ac:dyDescent="0.25">
      <c r="B88" s="8" t="s">
        <v>563</v>
      </c>
      <c r="C88" s="57" t="s">
        <v>564</v>
      </c>
      <c r="D88" s="54" t="s">
        <v>565</v>
      </c>
      <c r="E88" s="6" t="s">
        <v>566</v>
      </c>
      <c r="F88" s="19">
        <v>35000</v>
      </c>
      <c r="G88" s="24">
        <v>34877.64</v>
      </c>
      <c r="H88" s="24">
        <v>1.54</v>
      </c>
      <c r="I88" s="31">
        <v>7.58</v>
      </c>
      <c r="J88" s="31"/>
      <c r="K88" s="35"/>
    </row>
    <row r="89" spans="1:11" x14ac:dyDescent="0.25">
      <c r="B89" s="8" t="s">
        <v>586</v>
      </c>
      <c r="C89" s="57" t="s">
        <v>211</v>
      </c>
      <c r="D89" s="54" t="s">
        <v>587</v>
      </c>
      <c r="E89" s="6" t="s">
        <v>574</v>
      </c>
      <c r="F89" s="19">
        <v>20000</v>
      </c>
      <c r="G89" s="24">
        <v>20055.14</v>
      </c>
      <c r="H89" s="24">
        <v>0.89</v>
      </c>
      <c r="I89" s="31">
        <v>8.34</v>
      </c>
      <c r="J89" s="31"/>
      <c r="K89" s="35" t="s">
        <v>567</v>
      </c>
    </row>
    <row r="90" spans="1:11" x14ac:dyDescent="0.25">
      <c r="B90" s="8" t="s">
        <v>2091</v>
      </c>
      <c r="C90" s="57" t="s">
        <v>572</v>
      </c>
      <c r="D90" s="54" t="s">
        <v>2092</v>
      </c>
      <c r="E90" s="6" t="s">
        <v>574</v>
      </c>
      <c r="F90" s="19">
        <v>2000</v>
      </c>
      <c r="G90" s="24">
        <v>20051.900000000001</v>
      </c>
      <c r="H90" s="24">
        <v>0.89</v>
      </c>
      <c r="I90" s="31">
        <v>8.3350000000000009</v>
      </c>
      <c r="J90" s="31"/>
      <c r="K90" s="35" t="s">
        <v>567</v>
      </c>
    </row>
    <row r="91" spans="1:11" x14ac:dyDescent="0.25">
      <c r="B91" s="8" t="s">
        <v>578</v>
      </c>
      <c r="C91" s="57" t="s">
        <v>569</v>
      </c>
      <c r="D91" s="54" t="s">
        <v>579</v>
      </c>
      <c r="E91" s="6" t="s">
        <v>566</v>
      </c>
      <c r="F91" s="19">
        <v>20000</v>
      </c>
      <c r="G91" s="24">
        <v>19992.759999999998</v>
      </c>
      <c r="H91" s="24">
        <v>0.88</v>
      </c>
      <c r="I91" s="31">
        <v>7.5197000000000003</v>
      </c>
      <c r="J91" s="31"/>
      <c r="K91" s="35"/>
    </row>
    <row r="92" spans="1:11" x14ac:dyDescent="0.25">
      <c r="B92" s="8" t="s">
        <v>601</v>
      </c>
      <c r="C92" s="57" t="s">
        <v>58</v>
      </c>
      <c r="D92" s="54" t="s">
        <v>602</v>
      </c>
      <c r="E92" s="6" t="s">
        <v>566</v>
      </c>
      <c r="F92" s="19">
        <v>12500</v>
      </c>
      <c r="G92" s="24">
        <v>12477.98</v>
      </c>
      <c r="H92" s="24">
        <v>0.55000000000000004</v>
      </c>
      <c r="I92" s="31">
        <v>7.89</v>
      </c>
      <c r="J92" s="31"/>
      <c r="K92" s="35" t="s">
        <v>567</v>
      </c>
    </row>
    <row r="93" spans="1:11" x14ac:dyDescent="0.25">
      <c r="B93" s="8" t="s">
        <v>571</v>
      </c>
      <c r="C93" s="57" t="s">
        <v>572</v>
      </c>
      <c r="D93" s="54" t="s">
        <v>573</v>
      </c>
      <c r="E93" s="6" t="s">
        <v>574</v>
      </c>
      <c r="F93" s="19">
        <v>1000</v>
      </c>
      <c r="G93" s="24">
        <v>10075.07</v>
      </c>
      <c r="H93" s="24">
        <v>0.44</v>
      </c>
      <c r="I93" s="31">
        <v>8.4</v>
      </c>
      <c r="J93" s="31"/>
      <c r="K93" s="35" t="s">
        <v>567</v>
      </c>
    </row>
    <row r="94" spans="1:11" x14ac:dyDescent="0.25">
      <c r="B94" s="8" t="s">
        <v>2109</v>
      </c>
      <c r="C94" s="57" t="s">
        <v>69</v>
      </c>
      <c r="D94" s="54" t="s">
        <v>2110</v>
      </c>
      <c r="E94" s="6" t="s">
        <v>566</v>
      </c>
      <c r="F94" s="19">
        <v>10000</v>
      </c>
      <c r="G94" s="24">
        <v>10002.6</v>
      </c>
      <c r="H94" s="24">
        <v>0.44</v>
      </c>
      <c r="I94" s="31">
        <v>7.3406000000000002</v>
      </c>
      <c r="J94" s="31"/>
      <c r="K94" s="35" t="s">
        <v>567</v>
      </c>
    </row>
    <row r="95" spans="1:11" x14ac:dyDescent="0.25">
      <c r="B95" s="8" t="s">
        <v>3074</v>
      </c>
      <c r="C95" s="57" t="s">
        <v>292</v>
      </c>
      <c r="D95" s="54" t="s">
        <v>3075</v>
      </c>
      <c r="E95" s="6" t="s">
        <v>574</v>
      </c>
      <c r="F95" s="19">
        <v>10000</v>
      </c>
      <c r="G95" s="24">
        <v>9947.59</v>
      </c>
      <c r="H95" s="24">
        <v>0.44</v>
      </c>
      <c r="I95" s="31">
        <v>8.59</v>
      </c>
      <c r="J95" s="31"/>
      <c r="K95" s="35" t="s">
        <v>567</v>
      </c>
    </row>
    <row r="96" spans="1:11" x14ac:dyDescent="0.25">
      <c r="B96" s="8" t="s">
        <v>1271</v>
      </c>
      <c r="C96" s="57" t="s">
        <v>58</v>
      </c>
      <c r="D96" s="54" t="s">
        <v>1272</v>
      </c>
      <c r="E96" s="6" t="s">
        <v>566</v>
      </c>
      <c r="F96" s="19">
        <v>500</v>
      </c>
      <c r="G96" s="24">
        <v>4975.55</v>
      </c>
      <c r="H96" s="24">
        <v>0.22</v>
      </c>
      <c r="I96" s="31">
        <v>7.9</v>
      </c>
      <c r="J96" s="31"/>
      <c r="K96" s="35"/>
    </row>
    <row r="97" spans="2:11" x14ac:dyDescent="0.25">
      <c r="B97" s="8" t="s">
        <v>619</v>
      </c>
      <c r="C97" s="57" t="s">
        <v>292</v>
      </c>
      <c r="D97" s="54" t="s">
        <v>620</v>
      </c>
      <c r="E97" s="6" t="s">
        <v>574</v>
      </c>
      <c r="F97" s="19">
        <v>5000</v>
      </c>
      <c r="G97" s="24">
        <v>4973.16</v>
      </c>
      <c r="H97" s="24">
        <v>0.22</v>
      </c>
      <c r="I97" s="31">
        <v>8.7416999999999998</v>
      </c>
      <c r="J97" s="31"/>
      <c r="K97" s="35" t="s">
        <v>567</v>
      </c>
    </row>
    <row r="98" spans="2:11" x14ac:dyDescent="0.25">
      <c r="B98" s="8" t="s">
        <v>612</v>
      </c>
      <c r="C98" s="57" t="s">
        <v>292</v>
      </c>
      <c r="D98" s="54" t="s">
        <v>613</v>
      </c>
      <c r="E98" s="6" t="s">
        <v>574</v>
      </c>
      <c r="F98" s="19">
        <v>2500</v>
      </c>
      <c r="G98" s="24">
        <v>2486.58</v>
      </c>
      <c r="H98" s="24">
        <v>0.11</v>
      </c>
      <c r="I98" s="31">
        <v>8.5850000000000009</v>
      </c>
      <c r="J98" s="31"/>
      <c r="K98" s="35" t="s">
        <v>567</v>
      </c>
    </row>
    <row r="99" spans="2:11" x14ac:dyDescent="0.25">
      <c r="C99" s="58" t="s">
        <v>39</v>
      </c>
      <c r="D99" s="54"/>
      <c r="E99" s="6"/>
      <c r="F99" s="19"/>
      <c r="G99" s="25">
        <v>184933.82</v>
      </c>
      <c r="H99" s="25">
        <v>8.17</v>
      </c>
      <c r="I99" s="31"/>
      <c r="J99" s="31"/>
      <c r="K99" s="35"/>
    </row>
    <row r="100" spans="2:11" x14ac:dyDescent="0.25">
      <c r="C100" s="57"/>
      <c r="D100" s="54"/>
      <c r="E100" s="6"/>
      <c r="F100" s="19"/>
      <c r="G100" s="24"/>
      <c r="H100" s="24"/>
      <c r="I100" s="31"/>
      <c r="J100" s="31"/>
      <c r="K100" s="35"/>
    </row>
    <row r="101" spans="2:11" x14ac:dyDescent="0.25">
      <c r="C101" s="58" t="s">
        <v>7</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8" t="s">
        <v>8</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9</v>
      </c>
      <c r="D105" s="54"/>
      <c r="E105" s="6"/>
      <c r="F105" s="19"/>
      <c r="G105" s="24"/>
      <c r="H105" s="24"/>
      <c r="I105" s="31"/>
      <c r="J105" s="31"/>
      <c r="K105" s="35"/>
    </row>
    <row r="106" spans="2:11" x14ac:dyDescent="0.25">
      <c r="B106" s="8" t="s">
        <v>653</v>
      </c>
      <c r="C106" s="57" t="s">
        <v>654</v>
      </c>
      <c r="D106" s="54" t="s">
        <v>655</v>
      </c>
      <c r="E106" s="6" t="s">
        <v>640</v>
      </c>
      <c r="F106" s="19">
        <v>135000000</v>
      </c>
      <c r="G106" s="24">
        <v>136384.16</v>
      </c>
      <c r="H106" s="24">
        <v>6.02</v>
      </c>
      <c r="I106" s="31">
        <v>7.2034244000000003</v>
      </c>
      <c r="J106" s="31"/>
      <c r="K106" s="35"/>
    </row>
    <row r="107" spans="2:11" x14ac:dyDescent="0.25">
      <c r="B107" s="8" t="s">
        <v>647</v>
      </c>
      <c r="C107" s="57" t="s">
        <v>648</v>
      </c>
      <c r="D107" s="54" t="s">
        <v>649</v>
      </c>
      <c r="E107" s="6" t="s">
        <v>640</v>
      </c>
      <c r="F107" s="19">
        <v>64500000</v>
      </c>
      <c r="G107" s="24">
        <v>64958.85</v>
      </c>
      <c r="H107" s="24">
        <v>2.87</v>
      </c>
      <c r="I107" s="31">
        <v>7.2785156000000004</v>
      </c>
      <c r="J107" s="31"/>
      <c r="K107" s="35"/>
    </row>
    <row r="108" spans="2:11" x14ac:dyDescent="0.25">
      <c r="B108" s="8" t="s">
        <v>644</v>
      </c>
      <c r="C108" s="57" t="s">
        <v>645</v>
      </c>
      <c r="D108" s="54" t="s">
        <v>646</v>
      </c>
      <c r="E108" s="6" t="s">
        <v>640</v>
      </c>
      <c r="F108" s="19">
        <v>57500000</v>
      </c>
      <c r="G108" s="24">
        <v>58426.9</v>
      </c>
      <c r="H108" s="24">
        <v>2.58</v>
      </c>
      <c r="I108" s="31">
        <v>7.3506659000000001</v>
      </c>
      <c r="J108" s="31"/>
      <c r="K108" s="35"/>
    </row>
    <row r="109" spans="2:11" x14ac:dyDescent="0.25">
      <c r="B109" s="8" t="s">
        <v>637</v>
      </c>
      <c r="C109" s="57" t="s">
        <v>638</v>
      </c>
      <c r="D109" s="54" t="s">
        <v>639</v>
      </c>
      <c r="E109" s="6" t="s">
        <v>640</v>
      </c>
      <c r="F109" s="19">
        <v>29000000</v>
      </c>
      <c r="G109" s="24">
        <v>29725.96</v>
      </c>
      <c r="H109" s="24">
        <v>1.31</v>
      </c>
      <c r="I109" s="31">
        <v>7.3677140999999997</v>
      </c>
      <c r="J109" s="31"/>
      <c r="K109" s="35"/>
    </row>
    <row r="110" spans="2:11" x14ac:dyDescent="0.25">
      <c r="B110" s="8" t="s">
        <v>650</v>
      </c>
      <c r="C110" s="57" t="s">
        <v>651</v>
      </c>
      <c r="D110" s="54" t="s">
        <v>652</v>
      </c>
      <c r="E110" s="6" t="s">
        <v>640</v>
      </c>
      <c r="F110" s="19">
        <v>17000000</v>
      </c>
      <c r="G110" s="24">
        <v>16983.650000000001</v>
      </c>
      <c r="H110" s="24">
        <v>0.75</v>
      </c>
      <c r="I110" s="31">
        <v>7.2439698999999997</v>
      </c>
      <c r="J110" s="31"/>
      <c r="K110" s="35"/>
    </row>
    <row r="111" spans="2:11" x14ac:dyDescent="0.25">
      <c r="B111" s="8" t="s">
        <v>2290</v>
      </c>
      <c r="C111" s="57" t="s">
        <v>2291</v>
      </c>
      <c r="D111" s="54" t="s">
        <v>2292</v>
      </c>
      <c r="E111" s="6" t="s">
        <v>640</v>
      </c>
      <c r="F111" s="19">
        <v>16000000</v>
      </c>
      <c r="G111" s="24">
        <v>15375.52</v>
      </c>
      <c r="H111" s="24">
        <v>0.68</v>
      </c>
      <c r="I111" s="31">
        <v>7.1821121000000003</v>
      </c>
      <c r="J111" s="31"/>
      <c r="K111" s="35"/>
    </row>
    <row r="112" spans="2:11" x14ac:dyDescent="0.25">
      <c r="B112" s="8" t="s">
        <v>659</v>
      </c>
      <c r="C112" s="57" t="s">
        <v>660</v>
      </c>
      <c r="D112" s="54" t="s">
        <v>661</v>
      </c>
      <c r="E112" s="6" t="s">
        <v>640</v>
      </c>
      <c r="F112" s="19">
        <v>500000</v>
      </c>
      <c r="G112" s="24">
        <v>482.34</v>
      </c>
      <c r="H112" s="24">
        <v>0.02</v>
      </c>
      <c r="I112" s="31">
        <v>7.1700058999999996</v>
      </c>
      <c r="J112" s="31"/>
      <c r="K112" s="35"/>
    </row>
    <row r="113" spans="2:11" x14ac:dyDescent="0.25">
      <c r="C113" s="58" t="s">
        <v>39</v>
      </c>
      <c r="D113" s="54"/>
      <c r="E113" s="6"/>
      <c r="F113" s="19"/>
      <c r="G113" s="25">
        <v>322337.38</v>
      </c>
      <c r="H113" s="25">
        <v>14.23</v>
      </c>
      <c r="I113" s="31"/>
      <c r="J113" s="31"/>
      <c r="K113" s="35"/>
    </row>
    <row r="114" spans="2:11" x14ac:dyDescent="0.25">
      <c r="C114" s="57"/>
      <c r="D114" s="54"/>
      <c r="E114" s="6"/>
      <c r="F114" s="19"/>
      <c r="G114" s="24"/>
      <c r="H114" s="24"/>
      <c r="I114" s="31"/>
      <c r="J114" s="31"/>
      <c r="K114" s="35"/>
    </row>
    <row r="115" spans="2:11" x14ac:dyDescent="0.25">
      <c r="C115" s="59" t="s">
        <v>10</v>
      </c>
      <c r="D115" s="54"/>
      <c r="E115" s="6"/>
      <c r="F115" s="19"/>
      <c r="G115" s="24"/>
      <c r="H115" s="24"/>
      <c r="I115" s="31"/>
      <c r="J115" s="31"/>
      <c r="K115" s="35"/>
    </row>
    <row r="116" spans="2:11" x14ac:dyDescent="0.25">
      <c r="B116" s="8" t="s">
        <v>677</v>
      </c>
      <c r="C116" s="57" t="s">
        <v>678</v>
      </c>
      <c r="D116" s="54" t="s">
        <v>679</v>
      </c>
      <c r="E116" s="6" t="s">
        <v>640</v>
      </c>
      <c r="F116" s="19">
        <v>25000000</v>
      </c>
      <c r="G116" s="24">
        <v>26155.55</v>
      </c>
      <c r="H116" s="24">
        <v>1.1499999999999999</v>
      </c>
      <c r="I116" s="31">
        <v>7.5930371000000001</v>
      </c>
      <c r="J116" s="31"/>
      <c r="K116" s="35"/>
    </row>
    <row r="117" spans="2:11" x14ac:dyDescent="0.25">
      <c r="C117" s="58" t="s">
        <v>39</v>
      </c>
      <c r="D117" s="54"/>
      <c r="E117" s="6"/>
      <c r="F117" s="19"/>
      <c r="G117" s="25">
        <v>26155.55</v>
      </c>
      <c r="H117" s="25">
        <v>1.1499999999999999</v>
      </c>
      <c r="I117" s="31"/>
      <c r="J117" s="31"/>
      <c r="K117" s="35"/>
    </row>
    <row r="118" spans="2:11" x14ac:dyDescent="0.25">
      <c r="C118" s="57"/>
      <c r="D118" s="54"/>
      <c r="E118" s="6"/>
      <c r="F118" s="19"/>
      <c r="G118" s="24"/>
      <c r="H118" s="24"/>
      <c r="I118" s="31"/>
      <c r="J118" s="31"/>
      <c r="K118" s="35"/>
    </row>
    <row r="119" spans="2:11" x14ac:dyDescent="0.25">
      <c r="C119" s="58" t="s">
        <v>11</v>
      </c>
      <c r="D119" s="54"/>
      <c r="E119" s="6"/>
      <c r="F119" s="19"/>
      <c r="G119" s="24"/>
      <c r="H119" s="24"/>
      <c r="I119" s="31"/>
      <c r="J119" s="31"/>
      <c r="K119" s="35"/>
    </row>
    <row r="120" spans="2:11" x14ac:dyDescent="0.25">
      <c r="C120" s="57"/>
      <c r="D120" s="54"/>
      <c r="E120" s="6"/>
      <c r="F120" s="19"/>
      <c r="G120" s="24"/>
      <c r="H120" s="24"/>
      <c r="I120" s="31"/>
      <c r="J120" s="31"/>
      <c r="K120" s="35"/>
    </row>
    <row r="121" spans="2:11" x14ac:dyDescent="0.25">
      <c r="C121" s="58" t="s">
        <v>13</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14</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15</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16</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8" t="s">
        <v>17</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A131" s="10"/>
      <c r="B131" s="28"/>
      <c r="C131" s="58" t="s">
        <v>18</v>
      </c>
      <c r="D131" s="54"/>
      <c r="E131" s="6"/>
      <c r="F131" s="19"/>
      <c r="G131" s="24"/>
      <c r="H131" s="24"/>
      <c r="I131" s="31"/>
      <c r="J131" s="31"/>
      <c r="K131" s="35"/>
    </row>
    <row r="132" spans="1:11" x14ac:dyDescent="0.25">
      <c r="A132" s="28"/>
      <c r="B132" s="28"/>
      <c r="C132" s="58" t="s">
        <v>19</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20</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21</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22</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23</v>
      </c>
      <c r="D140" s="54"/>
      <c r="E140" s="6"/>
      <c r="F140" s="19"/>
      <c r="G140" s="24"/>
      <c r="H140" s="24"/>
      <c r="I140" s="31"/>
      <c r="J140" s="31"/>
      <c r="K140" s="35"/>
    </row>
    <row r="141" spans="1:11" x14ac:dyDescent="0.25">
      <c r="B141" s="8" t="s">
        <v>37</v>
      </c>
      <c r="C141" s="57" t="s">
        <v>38</v>
      </c>
      <c r="D141" s="54"/>
      <c r="E141" s="6"/>
      <c r="F141" s="19"/>
      <c r="G141" s="24">
        <v>99684.45</v>
      </c>
      <c r="H141" s="24">
        <v>4.4000000000000004</v>
      </c>
      <c r="I141" s="31"/>
      <c r="J141" s="31"/>
      <c r="K141" s="35"/>
    </row>
    <row r="142" spans="1:11" x14ac:dyDescent="0.25">
      <c r="C142" s="58" t="s">
        <v>39</v>
      </c>
      <c r="D142" s="54"/>
      <c r="E142" s="6"/>
      <c r="F142" s="19"/>
      <c r="G142" s="25">
        <v>99684.45</v>
      </c>
      <c r="H142" s="25">
        <v>4.4000000000000004</v>
      </c>
      <c r="I142" s="31"/>
      <c r="J142" s="31"/>
      <c r="K142" s="35"/>
    </row>
    <row r="143" spans="1:11" x14ac:dyDescent="0.25">
      <c r="C143" s="57"/>
      <c r="D143" s="54"/>
      <c r="E143" s="6"/>
      <c r="F143" s="19"/>
      <c r="G143" s="24"/>
      <c r="H143" s="24"/>
      <c r="I143" s="31"/>
      <c r="J143" s="31"/>
      <c r="K143" s="35"/>
    </row>
    <row r="144" spans="1:11" x14ac:dyDescent="0.25">
      <c r="A144" s="10"/>
      <c r="B144" s="28"/>
      <c r="C144" s="58" t="s">
        <v>24</v>
      </c>
      <c r="D144" s="54"/>
      <c r="E144" s="6"/>
      <c r="F144" s="19"/>
      <c r="G144" s="24"/>
      <c r="H144" s="24"/>
      <c r="I144" s="31"/>
      <c r="J144" s="31"/>
      <c r="K144" s="35"/>
    </row>
    <row r="145" spans="1:54" s="2" customFormat="1" ht="13.5" x14ac:dyDescent="0.25">
      <c r="A145" s="28"/>
      <c r="B145" s="28"/>
      <c r="C145" s="57" t="s">
        <v>4772</v>
      </c>
      <c r="D145" s="54"/>
      <c r="E145" s="6"/>
      <c r="F145" s="19"/>
      <c r="G145" s="24">
        <v>8500</v>
      </c>
      <c r="H145" s="24">
        <v>0.38</v>
      </c>
      <c r="I145" s="31"/>
      <c r="J145" s="31"/>
      <c r="K145" s="35"/>
      <c r="L145" s="3"/>
      <c r="AI145" s="3"/>
      <c r="AV145" s="3"/>
      <c r="AX145" s="3"/>
      <c r="BB145" s="3"/>
    </row>
    <row r="146" spans="1:54" x14ac:dyDescent="0.25">
      <c r="B146" s="8"/>
      <c r="C146" s="57" t="s">
        <v>40</v>
      </c>
      <c r="D146" s="54"/>
      <c r="E146" s="6"/>
      <c r="F146" s="19"/>
      <c r="G146" s="24">
        <v>20620.03</v>
      </c>
      <c r="H146" s="24">
        <v>0.91</v>
      </c>
      <c r="I146" s="31"/>
      <c r="J146" s="31"/>
      <c r="K146" s="35"/>
    </row>
    <row r="147" spans="1:54" x14ac:dyDescent="0.25">
      <c r="C147" s="58" t="s">
        <v>39</v>
      </c>
      <c r="D147" s="54"/>
      <c r="E147" s="6"/>
      <c r="F147" s="19"/>
      <c r="G147" s="25">
        <v>29120.03</v>
      </c>
      <c r="H147" s="25">
        <v>1.29</v>
      </c>
      <c r="I147" s="31"/>
      <c r="J147" s="31"/>
      <c r="K147" s="35"/>
    </row>
    <row r="148" spans="1:54" x14ac:dyDescent="0.25">
      <c r="C148" s="57"/>
      <c r="D148" s="54"/>
      <c r="E148" s="6"/>
      <c r="F148" s="19"/>
      <c r="G148" s="24"/>
      <c r="H148" s="24"/>
      <c r="I148" s="31"/>
      <c r="J148" s="31"/>
      <c r="K148" s="35"/>
    </row>
    <row r="149" spans="1:54" x14ac:dyDescent="0.25">
      <c r="C149" s="60" t="s">
        <v>41</v>
      </c>
      <c r="D149" s="55"/>
      <c r="E149" s="5"/>
      <c r="F149" s="20"/>
      <c r="G149" s="26">
        <v>2265444.39</v>
      </c>
      <c r="H149" s="26">
        <v>100.00000000000003</v>
      </c>
      <c r="I149" s="32"/>
      <c r="J149" s="32"/>
      <c r="K149" s="36"/>
    </row>
    <row r="151" spans="1:54" s="50" customFormat="1" ht="15.75" x14ac:dyDescent="0.3">
      <c r="C151" s="50" t="s">
        <v>4598</v>
      </c>
      <c r="F151" s="51"/>
      <c r="G151" s="51"/>
      <c r="H151" s="51"/>
    </row>
    <row r="152" spans="1:54" s="42" customFormat="1" ht="27" x14ac:dyDescent="0.25">
      <c r="B152" s="43"/>
      <c r="C152" s="43" t="s">
        <v>4593</v>
      </c>
      <c r="D152" s="43" t="s">
        <v>4594</v>
      </c>
      <c r="E152" s="43" t="s">
        <v>4595</v>
      </c>
      <c r="F152" s="44" t="s">
        <v>31</v>
      </c>
      <c r="G152" s="45" t="s">
        <v>4596</v>
      </c>
      <c r="H152" s="44" t="s">
        <v>33</v>
      </c>
      <c r="I152" s="43" t="s">
        <v>36</v>
      </c>
    </row>
    <row r="153" spans="1:54" s="42" customFormat="1" ht="13.5" x14ac:dyDescent="0.25">
      <c r="B153" s="43"/>
      <c r="C153" s="43" t="s">
        <v>4592</v>
      </c>
      <c r="D153" s="43"/>
      <c r="E153" s="43"/>
      <c r="F153" s="44"/>
      <c r="G153" s="45"/>
      <c r="H153" s="44"/>
      <c r="I153" s="43"/>
    </row>
    <row r="154" spans="1:54" s="2" customFormat="1" ht="13.5" x14ac:dyDescent="0.25">
      <c r="B154" s="46">
        <v>2215273</v>
      </c>
      <c r="C154" s="46" t="s">
        <v>4724</v>
      </c>
      <c r="D154" s="46" t="s">
        <v>4591</v>
      </c>
      <c r="E154" s="46" t="s">
        <v>64</v>
      </c>
      <c r="F154" s="47">
        <v>-4985000</v>
      </c>
      <c r="G154" s="47">
        <v>-49241.83</v>
      </c>
      <c r="H154" s="47">
        <v>-2.17</v>
      </c>
      <c r="I154" s="46"/>
    </row>
    <row r="155" spans="1:54" s="2" customFormat="1" ht="13.5" x14ac:dyDescent="0.25">
      <c r="B155" s="46">
        <v>2215312</v>
      </c>
      <c r="C155" s="46" t="s">
        <v>4604</v>
      </c>
      <c r="D155" s="46" t="s">
        <v>4591</v>
      </c>
      <c r="E155" s="46" t="s">
        <v>60</v>
      </c>
      <c r="F155" s="47">
        <v>-1563600</v>
      </c>
      <c r="G155" s="47">
        <v>-44209.2264</v>
      </c>
      <c r="H155" s="47">
        <v>-1.95</v>
      </c>
      <c r="I155" s="46"/>
    </row>
    <row r="156" spans="1:54" s="2" customFormat="1" ht="13.5" x14ac:dyDescent="0.25">
      <c r="B156" s="46">
        <v>2215338</v>
      </c>
      <c r="C156" s="46" t="s">
        <v>4707</v>
      </c>
      <c r="D156" s="46" t="s">
        <v>4591</v>
      </c>
      <c r="E156" s="46" t="s">
        <v>83</v>
      </c>
      <c r="F156" s="47">
        <v>-2601200</v>
      </c>
      <c r="G156" s="47">
        <v>-37563.929199999999</v>
      </c>
      <c r="H156" s="47">
        <v>-1.66</v>
      </c>
      <c r="I156" s="46"/>
    </row>
    <row r="157" spans="1:54" s="2" customFormat="1" ht="13.5" x14ac:dyDescent="0.25">
      <c r="B157" s="46">
        <v>2215319</v>
      </c>
      <c r="C157" s="46" t="s">
        <v>4636</v>
      </c>
      <c r="D157" s="46" t="s">
        <v>4591</v>
      </c>
      <c r="E157" s="46" t="s">
        <v>64</v>
      </c>
      <c r="F157" s="47">
        <v>-3696700</v>
      </c>
      <c r="G157" s="47">
        <v>-34771.160199999998</v>
      </c>
      <c r="H157" s="47">
        <v>-1.53</v>
      </c>
      <c r="I157" s="46"/>
    </row>
    <row r="158" spans="1:54" s="2" customFormat="1" ht="13.5" x14ac:dyDescent="0.25">
      <c r="B158" s="46">
        <v>2215366</v>
      </c>
      <c r="C158" s="46" t="s">
        <v>4603</v>
      </c>
      <c r="D158" s="46" t="s">
        <v>4591</v>
      </c>
      <c r="E158" s="46" t="s">
        <v>206</v>
      </c>
      <c r="F158" s="47">
        <v>-1333250</v>
      </c>
      <c r="G158" s="47">
        <v>-34193.86275</v>
      </c>
      <c r="H158" s="47">
        <v>-1.51</v>
      </c>
      <c r="I158" s="46"/>
    </row>
    <row r="159" spans="1:54" s="2" customFormat="1" ht="13.5" x14ac:dyDescent="0.25">
      <c r="B159" s="46">
        <v>2215324</v>
      </c>
      <c r="C159" s="46" t="s">
        <v>4645</v>
      </c>
      <c r="D159" s="46" t="s">
        <v>4591</v>
      </c>
      <c r="E159" s="46" t="s">
        <v>179</v>
      </c>
      <c r="F159" s="47">
        <v>-791400</v>
      </c>
      <c r="G159" s="47">
        <v>-20893.751400000001</v>
      </c>
      <c r="H159" s="47">
        <v>-0.92</v>
      </c>
      <c r="I159" s="46"/>
    </row>
    <row r="160" spans="1:54" s="2" customFormat="1" ht="13.5" x14ac:dyDescent="0.25">
      <c r="B160" s="46">
        <v>2215317</v>
      </c>
      <c r="C160" s="46" t="s">
        <v>4745</v>
      </c>
      <c r="D160" s="46" t="s">
        <v>4591</v>
      </c>
      <c r="E160" s="46" t="s">
        <v>93</v>
      </c>
      <c r="F160" s="47">
        <v>-744300</v>
      </c>
      <c r="G160" s="47">
        <v>-20058.512849999999</v>
      </c>
      <c r="H160" s="47">
        <v>-0.89</v>
      </c>
      <c r="I160" s="46"/>
    </row>
    <row r="161" spans="2:9" s="2" customFormat="1" ht="13.5" x14ac:dyDescent="0.25">
      <c r="B161" s="46">
        <v>2215336</v>
      </c>
      <c r="C161" s="46" t="s">
        <v>4629</v>
      </c>
      <c r="D161" s="46" t="s">
        <v>4591</v>
      </c>
      <c r="E161" s="46" t="s">
        <v>71</v>
      </c>
      <c r="F161" s="47">
        <v>-804000</v>
      </c>
      <c r="G161" s="47">
        <v>-19988.646000000001</v>
      </c>
      <c r="H161" s="47">
        <v>-0.88</v>
      </c>
      <c r="I161" s="46"/>
    </row>
    <row r="162" spans="2:9" s="2" customFormat="1" ht="13.5" x14ac:dyDescent="0.25">
      <c r="B162" s="46">
        <v>2215397</v>
      </c>
      <c r="C162" s="46" t="s">
        <v>4753</v>
      </c>
      <c r="D162" s="46" t="s">
        <v>4591</v>
      </c>
      <c r="E162" s="46" t="s">
        <v>281</v>
      </c>
      <c r="F162" s="47">
        <v>-1134750</v>
      </c>
      <c r="G162" s="47">
        <v>-14935.5795</v>
      </c>
      <c r="H162" s="47">
        <v>-0.66</v>
      </c>
      <c r="I162" s="46"/>
    </row>
    <row r="163" spans="2:9" s="2" customFormat="1" ht="13.5" x14ac:dyDescent="0.25">
      <c r="B163" s="46">
        <v>2215309</v>
      </c>
      <c r="C163" s="46" t="s">
        <v>4610</v>
      </c>
      <c r="D163" s="46" t="s">
        <v>4591</v>
      </c>
      <c r="E163" s="46" t="s">
        <v>75</v>
      </c>
      <c r="F163" s="47">
        <v>-622250</v>
      </c>
      <c r="G163" s="47">
        <v>-10862.61825</v>
      </c>
      <c r="H163" s="47">
        <v>-0.48</v>
      </c>
      <c r="I163" s="46"/>
    </row>
    <row r="164" spans="2:9" s="2" customFormat="1" ht="13.5" x14ac:dyDescent="0.25">
      <c r="B164" s="46">
        <v>2215342</v>
      </c>
      <c r="C164" s="46" t="s">
        <v>4686</v>
      </c>
      <c r="D164" s="46" t="s">
        <v>4591</v>
      </c>
      <c r="E164" s="46" t="s">
        <v>83</v>
      </c>
      <c r="F164" s="47">
        <v>-105400</v>
      </c>
      <c r="G164" s="47">
        <v>-10391.1752</v>
      </c>
      <c r="H164" s="47">
        <v>-0.46</v>
      </c>
      <c r="I164" s="46"/>
    </row>
    <row r="165" spans="2:9" s="2" customFormat="1" ht="13.5" x14ac:dyDescent="0.25">
      <c r="B165" s="46">
        <v>2215296</v>
      </c>
      <c r="C165" s="46" t="s">
        <v>4731</v>
      </c>
      <c r="D165" s="46" t="s">
        <v>4591</v>
      </c>
      <c r="E165" s="46" t="s">
        <v>100</v>
      </c>
      <c r="F165" s="47">
        <v>-508800</v>
      </c>
      <c r="G165" s="47">
        <v>-9834.5951999999997</v>
      </c>
      <c r="H165" s="47">
        <v>-0.43</v>
      </c>
      <c r="I165" s="46"/>
    </row>
    <row r="166" spans="2:9" s="2" customFormat="1" ht="13.5" x14ac:dyDescent="0.25">
      <c r="B166" s="46">
        <v>2215300</v>
      </c>
      <c r="C166" s="46" t="s">
        <v>4617</v>
      </c>
      <c r="D166" s="46" t="s">
        <v>4591</v>
      </c>
      <c r="E166" s="46" t="s">
        <v>129</v>
      </c>
      <c r="F166" s="47">
        <v>-168750</v>
      </c>
      <c r="G166" s="47">
        <v>-8680.5843750000004</v>
      </c>
      <c r="H166" s="47">
        <v>-0.38</v>
      </c>
      <c r="I166" s="46"/>
    </row>
    <row r="167" spans="2:9" s="2" customFormat="1" ht="13.5" x14ac:dyDescent="0.25">
      <c r="B167" s="46">
        <v>2215380</v>
      </c>
      <c r="C167" s="46" t="s">
        <v>4609</v>
      </c>
      <c r="D167" s="46" t="s">
        <v>4591</v>
      </c>
      <c r="E167" s="46" t="s">
        <v>53</v>
      </c>
      <c r="F167" s="47">
        <v>-199150</v>
      </c>
      <c r="G167" s="47">
        <v>-6599.4327000000003</v>
      </c>
      <c r="H167" s="47">
        <v>-0.28999999999999998</v>
      </c>
      <c r="I167" s="46"/>
    </row>
    <row r="168" spans="2:9" s="2" customFormat="1" ht="13.5" x14ac:dyDescent="0.25">
      <c r="B168" s="46">
        <v>2215378</v>
      </c>
      <c r="C168" s="46" t="s">
        <v>4619</v>
      </c>
      <c r="D168" s="46" t="s">
        <v>4591</v>
      </c>
      <c r="E168" s="46" t="s">
        <v>294</v>
      </c>
      <c r="F168" s="47">
        <v>-2679750</v>
      </c>
      <c r="G168" s="47">
        <v>-5989.24125</v>
      </c>
      <c r="H168" s="47">
        <v>-0.26</v>
      </c>
      <c r="I168" s="46"/>
    </row>
    <row r="169" spans="2:9" s="2" customFormat="1" ht="13.5" x14ac:dyDescent="0.25">
      <c r="B169" s="46">
        <v>2215337</v>
      </c>
      <c r="C169" s="46" t="s">
        <v>4764</v>
      </c>
      <c r="D169" s="46" t="s">
        <v>4591</v>
      </c>
      <c r="E169" s="46" t="s">
        <v>129</v>
      </c>
      <c r="F169" s="47">
        <v>-639200</v>
      </c>
      <c r="G169" s="47">
        <v>-5772.6152000000002</v>
      </c>
      <c r="H169" s="47">
        <v>-0.25</v>
      </c>
      <c r="I169" s="46"/>
    </row>
    <row r="170" spans="2:9" s="2" customFormat="1" ht="13.5" x14ac:dyDescent="0.25">
      <c r="B170" s="46">
        <v>2215292</v>
      </c>
      <c r="C170" s="46" t="s">
        <v>4641</v>
      </c>
      <c r="D170" s="46" t="s">
        <v>4591</v>
      </c>
      <c r="E170" s="46" t="s">
        <v>129</v>
      </c>
      <c r="F170" s="47">
        <v>-567450</v>
      </c>
      <c r="G170" s="47">
        <v>-5745.1475250000003</v>
      </c>
      <c r="H170" s="47">
        <v>-0.25</v>
      </c>
      <c r="I170" s="46"/>
    </row>
    <row r="171" spans="2:9" s="2" customFormat="1" ht="13.5" x14ac:dyDescent="0.25">
      <c r="B171" s="46">
        <v>2215299</v>
      </c>
      <c r="C171" s="46" t="s">
        <v>4737</v>
      </c>
      <c r="D171" s="46" t="s">
        <v>4591</v>
      </c>
      <c r="E171" s="46" t="s">
        <v>162</v>
      </c>
      <c r="F171" s="47">
        <v>-1089000</v>
      </c>
      <c r="G171" s="47">
        <v>-5376.393</v>
      </c>
      <c r="H171" s="47">
        <v>-0.24</v>
      </c>
      <c r="I171" s="46"/>
    </row>
    <row r="172" spans="2:9" s="2" customFormat="1" ht="13.5" x14ac:dyDescent="0.25">
      <c r="B172" s="46">
        <v>2215331</v>
      </c>
      <c r="C172" s="46" t="s">
        <v>4614</v>
      </c>
      <c r="D172" s="46" t="s">
        <v>4591</v>
      </c>
      <c r="E172" s="46" t="s">
        <v>191</v>
      </c>
      <c r="F172" s="47">
        <v>-496800</v>
      </c>
      <c r="G172" s="47">
        <v>-3898.3896</v>
      </c>
      <c r="H172" s="47">
        <v>-0.17</v>
      </c>
      <c r="I172" s="46"/>
    </row>
    <row r="173" spans="2:9" s="2" customFormat="1" ht="13.5" x14ac:dyDescent="0.25">
      <c r="B173" s="46">
        <v>2215329</v>
      </c>
      <c r="C173" s="46" t="s">
        <v>4633</v>
      </c>
      <c r="D173" s="46" t="s">
        <v>4591</v>
      </c>
      <c r="E173" s="46" t="s">
        <v>93</v>
      </c>
      <c r="F173" s="47">
        <v>-632000</v>
      </c>
      <c r="G173" s="47">
        <v>-2870.5439999999999</v>
      </c>
      <c r="H173" s="47">
        <v>-0.13</v>
      </c>
      <c r="I173" s="46"/>
    </row>
    <row r="174" spans="2:9" s="2" customFormat="1" ht="13.5" x14ac:dyDescent="0.25">
      <c r="B174" s="46">
        <v>2215353</v>
      </c>
      <c r="C174" s="46" t="s">
        <v>4754</v>
      </c>
      <c r="D174" s="46" t="s">
        <v>4591</v>
      </c>
      <c r="E174" s="46" t="s">
        <v>294</v>
      </c>
      <c r="F174" s="47">
        <v>-1158000</v>
      </c>
      <c r="G174" s="47">
        <v>-2200.1999999999998</v>
      </c>
      <c r="H174" s="47">
        <v>-0.1</v>
      </c>
      <c r="I174" s="46"/>
    </row>
    <row r="175" spans="2:9" s="2" customFormat="1" ht="13.5" x14ac:dyDescent="0.25">
      <c r="B175" s="46">
        <v>2215368</v>
      </c>
      <c r="C175" s="46" t="s">
        <v>4655</v>
      </c>
      <c r="D175" s="46" t="s">
        <v>4591</v>
      </c>
      <c r="E175" s="46" t="s">
        <v>64</v>
      </c>
      <c r="F175" s="47">
        <v>-363000</v>
      </c>
      <c r="G175" s="47">
        <v>-2089.9724999999999</v>
      </c>
      <c r="H175" s="47">
        <v>-0.09</v>
      </c>
      <c r="I175" s="46"/>
    </row>
    <row r="176" spans="2:9" s="2" customFormat="1" ht="13.5" x14ac:dyDescent="0.25">
      <c r="B176" s="46">
        <v>2215325</v>
      </c>
      <c r="C176" s="46" t="s">
        <v>4689</v>
      </c>
      <c r="D176" s="46" t="s">
        <v>4591</v>
      </c>
      <c r="E176" s="46" t="s">
        <v>64</v>
      </c>
      <c r="F176" s="47">
        <v>-148000</v>
      </c>
      <c r="G176" s="47">
        <v>-2044.25</v>
      </c>
      <c r="H176" s="47">
        <v>-0.09</v>
      </c>
      <c r="I176" s="46"/>
    </row>
    <row r="177" spans="2:11" s="2" customFormat="1" ht="13.5" x14ac:dyDescent="0.25">
      <c r="B177" s="46">
        <v>2215303</v>
      </c>
      <c r="C177" s="46" t="s">
        <v>4708</v>
      </c>
      <c r="D177" s="46" t="s">
        <v>4591</v>
      </c>
      <c r="E177" s="46" t="s">
        <v>125</v>
      </c>
      <c r="F177" s="47">
        <v>-763200</v>
      </c>
      <c r="G177" s="47">
        <v>-1819.4688000000001</v>
      </c>
      <c r="H177" s="47">
        <v>-0.08</v>
      </c>
      <c r="I177" s="46"/>
    </row>
    <row r="178" spans="2:11" s="2" customFormat="1" ht="13.5" x14ac:dyDescent="0.25">
      <c r="B178" s="46">
        <v>2215311</v>
      </c>
      <c r="C178" s="46" t="s">
        <v>4670</v>
      </c>
      <c r="D178" s="46" t="s">
        <v>4591</v>
      </c>
      <c r="E178" s="46" t="s">
        <v>53</v>
      </c>
      <c r="F178" s="47">
        <v>-76300</v>
      </c>
      <c r="G178" s="47">
        <v>-903.4683</v>
      </c>
      <c r="H178" s="47">
        <v>-0.04</v>
      </c>
      <c r="I178" s="46"/>
    </row>
    <row r="179" spans="2:11" s="2" customFormat="1" ht="13.5" x14ac:dyDescent="0.25">
      <c r="B179" s="46">
        <v>2215381</v>
      </c>
      <c r="C179" s="46" t="s">
        <v>4608</v>
      </c>
      <c r="D179" s="46" t="s">
        <v>4591</v>
      </c>
      <c r="E179" s="46" t="s">
        <v>53</v>
      </c>
      <c r="F179" s="47">
        <v>-74400</v>
      </c>
      <c r="G179" s="47">
        <v>-846.52319999999997</v>
      </c>
      <c r="H179" s="47">
        <v>-0.04</v>
      </c>
      <c r="I179" s="46"/>
    </row>
    <row r="180" spans="2:11" s="2" customFormat="1" ht="13.5" x14ac:dyDescent="0.25">
      <c r="B180" s="46">
        <v>2215419</v>
      </c>
      <c r="C180" s="46" t="s">
        <v>4714</v>
      </c>
      <c r="D180" s="46" t="s">
        <v>4591</v>
      </c>
      <c r="E180" s="46" t="s">
        <v>433</v>
      </c>
      <c r="F180" s="47">
        <v>-86100</v>
      </c>
      <c r="G180" s="47">
        <v>-815.92665</v>
      </c>
      <c r="H180" s="47">
        <v>-0.04</v>
      </c>
      <c r="I180" s="46"/>
    </row>
    <row r="181" spans="2:11" s="2" customFormat="1" ht="13.5" x14ac:dyDescent="0.25">
      <c r="B181" s="46">
        <v>2215333</v>
      </c>
      <c r="C181" s="46" t="s">
        <v>4625</v>
      </c>
      <c r="D181" s="46" t="s">
        <v>4591</v>
      </c>
      <c r="E181" s="46" t="s">
        <v>64</v>
      </c>
      <c r="F181" s="47">
        <v>-42000</v>
      </c>
      <c r="G181" s="47">
        <v>-779.625</v>
      </c>
      <c r="H181" s="47">
        <v>-0.03</v>
      </c>
      <c r="I181" s="46"/>
    </row>
    <row r="182" spans="2:11" s="2" customFormat="1" ht="13.5" x14ac:dyDescent="0.25">
      <c r="B182" s="46">
        <v>2215394</v>
      </c>
      <c r="C182" s="46" t="s">
        <v>4646</v>
      </c>
      <c r="D182" s="46" t="s">
        <v>4591</v>
      </c>
      <c r="E182" s="46" t="s">
        <v>281</v>
      </c>
      <c r="F182" s="47">
        <v>-101200</v>
      </c>
      <c r="G182" s="47">
        <v>-659.72280000000001</v>
      </c>
      <c r="H182" s="47">
        <v>-0.03</v>
      </c>
      <c r="I182" s="46"/>
    </row>
    <row r="183" spans="2:11" s="2" customFormat="1" ht="13.5" x14ac:dyDescent="0.25">
      <c r="B183" s="46">
        <v>2215427</v>
      </c>
      <c r="C183" s="46" t="s">
        <v>4757</v>
      </c>
      <c r="D183" s="46" t="s">
        <v>4591</v>
      </c>
      <c r="E183" s="46" t="s">
        <v>133</v>
      </c>
      <c r="F183" s="47">
        <v>-315000</v>
      </c>
      <c r="G183" s="47">
        <v>-403.35750000000002</v>
      </c>
      <c r="H183" s="47">
        <v>-0.02</v>
      </c>
      <c r="I183" s="46"/>
    </row>
    <row r="184" spans="2:11" s="2" customFormat="1" ht="13.5" x14ac:dyDescent="0.25">
      <c r="B184" s="46">
        <v>2215295</v>
      </c>
      <c r="C184" s="46" t="s">
        <v>4709</v>
      </c>
      <c r="D184" s="46" t="s">
        <v>4591</v>
      </c>
      <c r="E184" s="46" t="s">
        <v>179</v>
      </c>
      <c r="F184" s="47">
        <v>-59000</v>
      </c>
      <c r="G184" s="47">
        <v>-392.20249999999999</v>
      </c>
      <c r="H184" s="47">
        <v>-0.02</v>
      </c>
      <c r="I184" s="46"/>
    </row>
    <row r="185" spans="2:11" s="2" customFormat="1" ht="13.5" x14ac:dyDescent="0.25">
      <c r="B185" s="46">
        <v>2215316</v>
      </c>
      <c r="C185" s="46" t="s">
        <v>4740</v>
      </c>
      <c r="D185" s="46" t="s">
        <v>4591</v>
      </c>
      <c r="E185" s="46" t="s">
        <v>206</v>
      </c>
      <c r="F185" s="47">
        <v>-94500</v>
      </c>
      <c r="G185" s="47">
        <v>-260.53649999999999</v>
      </c>
      <c r="H185" s="47">
        <v>-0.01</v>
      </c>
      <c r="I185" s="46"/>
    </row>
    <row r="186" spans="2:11" s="2" customFormat="1" ht="13.5" x14ac:dyDescent="0.25">
      <c r="B186" s="46">
        <v>2215361</v>
      </c>
      <c r="C186" s="46" t="s">
        <v>4649</v>
      </c>
      <c r="D186" s="46" t="s">
        <v>4591</v>
      </c>
      <c r="E186" s="46" t="s">
        <v>294</v>
      </c>
      <c r="F186" s="47">
        <v>-81000</v>
      </c>
      <c r="G186" s="47">
        <v>-207.279</v>
      </c>
      <c r="H186" s="47">
        <v>-0.01</v>
      </c>
      <c r="I186" s="46"/>
    </row>
    <row r="187" spans="2:11" s="2" customFormat="1" ht="13.5" x14ac:dyDescent="0.25">
      <c r="B187" s="46">
        <v>2215283</v>
      </c>
      <c r="C187" s="46" t="s">
        <v>4771</v>
      </c>
      <c r="D187" s="46" t="s">
        <v>4591</v>
      </c>
      <c r="E187" s="46" t="s">
        <v>232</v>
      </c>
      <c r="F187" s="47">
        <v>-6650</v>
      </c>
      <c r="G187" s="47">
        <v>-58.533299999999997</v>
      </c>
      <c r="H187" s="47" t="s">
        <v>4773</v>
      </c>
      <c r="I187" s="46"/>
    </row>
    <row r="188" spans="2:11" s="2" customFormat="1" ht="13.5" x14ac:dyDescent="0.25">
      <c r="B188" s="46">
        <v>2215377</v>
      </c>
      <c r="C188" s="46" t="s">
        <v>4628</v>
      </c>
      <c r="D188" s="46" t="s">
        <v>4591</v>
      </c>
      <c r="E188" s="46" t="s">
        <v>83</v>
      </c>
      <c r="F188" s="47">
        <v>-7125</v>
      </c>
      <c r="G188" s="47">
        <v>-42.636000000000003</v>
      </c>
      <c r="H188" s="47" t="s">
        <v>4773</v>
      </c>
      <c r="I188" s="46"/>
    </row>
    <row r="189" spans="2:11" s="1" customFormat="1" ht="13.5" x14ac:dyDescent="0.25">
      <c r="B189" s="48"/>
      <c r="C189" s="48" t="s">
        <v>4597</v>
      </c>
      <c r="D189" s="48"/>
      <c r="E189" s="48"/>
      <c r="F189" s="49"/>
      <c r="G189" s="49">
        <v>-365400.93664999987</v>
      </c>
      <c r="H189" s="49">
        <v>-16.110000000000003</v>
      </c>
      <c r="I189" s="48"/>
    </row>
    <row r="191" spans="2:11" x14ac:dyDescent="0.25">
      <c r="C191" s="1" t="s">
        <v>42</v>
      </c>
    </row>
    <row r="192" spans="2:11" x14ac:dyDescent="0.25">
      <c r="C192" s="37" t="s">
        <v>43</v>
      </c>
      <c r="D192" s="37"/>
      <c r="E192" s="37"/>
      <c r="F192" s="37"/>
      <c r="G192" s="37"/>
      <c r="H192" s="37"/>
      <c r="I192" s="37"/>
      <c r="J192" s="37"/>
      <c r="K192" s="37"/>
    </row>
    <row r="193" spans="3:6" x14ac:dyDescent="0.25">
      <c r="C193" s="2" t="s">
        <v>44</v>
      </c>
    </row>
    <row r="194" spans="3:6" x14ac:dyDescent="0.25">
      <c r="C194" s="2" t="s">
        <v>45</v>
      </c>
    </row>
    <row r="195" spans="3:6" x14ac:dyDescent="0.25">
      <c r="C195" s="2" t="s">
        <v>46</v>
      </c>
    </row>
    <row r="196" spans="3:6" x14ac:dyDescent="0.25">
      <c r="C196" s="2" t="s">
        <v>47</v>
      </c>
    </row>
    <row r="198" spans="3:6" x14ac:dyDescent="0.25">
      <c r="C198" s="85" t="s">
        <v>4843</v>
      </c>
      <c r="E198" s="85" t="s">
        <v>4844</v>
      </c>
      <c r="F198" s="86"/>
    </row>
    <row r="199" spans="3:6" x14ac:dyDescent="0.25">
      <c r="E199" s="2" t="s">
        <v>4895</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3076</v>
      </c>
      <c r="J2" s="38" t="s">
        <v>4586</v>
      </c>
    </row>
    <row r="3" spans="1:54" ht="16.5" x14ac:dyDescent="0.3">
      <c r="C3" s="1" t="s">
        <v>26</v>
      </c>
      <c r="D3" s="21" t="s">
        <v>3077</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3078</v>
      </c>
      <c r="C26" s="57" t="s">
        <v>3079</v>
      </c>
      <c r="D26" s="54" t="s">
        <v>3080</v>
      </c>
      <c r="E26" s="6" t="s">
        <v>640</v>
      </c>
      <c r="F26" s="19">
        <v>20000000</v>
      </c>
      <c r="G26" s="24">
        <v>20311.34</v>
      </c>
      <c r="H26" s="24">
        <v>59.5</v>
      </c>
      <c r="I26" s="31">
        <v>7.4095781000000001</v>
      </c>
      <c r="J26" s="31"/>
      <c r="K26" s="35"/>
    </row>
    <row r="27" spans="1:11" x14ac:dyDescent="0.25">
      <c r="B27" s="8" t="s">
        <v>3081</v>
      </c>
      <c r="C27" s="57" t="s">
        <v>3082</v>
      </c>
      <c r="D27" s="54" t="s">
        <v>3083</v>
      </c>
      <c r="E27" s="6" t="s">
        <v>640</v>
      </c>
      <c r="F27" s="19">
        <v>2500000</v>
      </c>
      <c r="G27" s="24">
        <v>2546.83</v>
      </c>
      <c r="H27" s="24">
        <v>7.46</v>
      </c>
      <c r="I27" s="31">
        <v>7.4045570999999999</v>
      </c>
      <c r="J27" s="31"/>
      <c r="K27" s="35"/>
    </row>
    <row r="28" spans="1:11" x14ac:dyDescent="0.25">
      <c r="B28" s="8" t="s">
        <v>3084</v>
      </c>
      <c r="C28" s="57" t="s">
        <v>3085</v>
      </c>
      <c r="D28" s="54" t="s">
        <v>3086</v>
      </c>
      <c r="E28" s="6" t="s">
        <v>640</v>
      </c>
      <c r="F28" s="19">
        <v>2500000</v>
      </c>
      <c r="G28" s="24">
        <v>2520.34</v>
      </c>
      <c r="H28" s="24">
        <v>7.38</v>
      </c>
      <c r="I28" s="31">
        <v>7.4418487999999998</v>
      </c>
      <c r="J28" s="31"/>
      <c r="K28" s="35"/>
    </row>
    <row r="29" spans="1:11" x14ac:dyDescent="0.25">
      <c r="B29" s="8" t="s">
        <v>3087</v>
      </c>
      <c r="C29" s="57" t="s">
        <v>3088</v>
      </c>
      <c r="D29" s="54" t="s">
        <v>3089</v>
      </c>
      <c r="E29" s="6" t="s">
        <v>640</v>
      </c>
      <c r="F29" s="19">
        <v>1500000</v>
      </c>
      <c r="G29" s="24">
        <v>1530.12</v>
      </c>
      <c r="H29" s="24">
        <v>4.4800000000000004</v>
      </c>
      <c r="I29" s="31">
        <v>7.4334034999999998</v>
      </c>
      <c r="J29" s="31"/>
      <c r="K29" s="35"/>
    </row>
    <row r="30" spans="1:11" x14ac:dyDescent="0.25">
      <c r="B30" s="8" t="s">
        <v>3090</v>
      </c>
      <c r="C30" s="57" t="s">
        <v>3091</v>
      </c>
      <c r="D30" s="54" t="s">
        <v>3092</v>
      </c>
      <c r="E30" s="6" t="s">
        <v>640</v>
      </c>
      <c r="F30" s="19">
        <v>1507600</v>
      </c>
      <c r="G30" s="24">
        <v>1466.37</v>
      </c>
      <c r="H30" s="24">
        <v>4.3</v>
      </c>
      <c r="I30" s="31">
        <v>7.3647133</v>
      </c>
      <c r="J30" s="31"/>
      <c r="K30" s="35"/>
    </row>
    <row r="31" spans="1:11" x14ac:dyDescent="0.25">
      <c r="B31" s="8" t="s">
        <v>3047</v>
      </c>
      <c r="C31" s="57" t="s">
        <v>3048</v>
      </c>
      <c r="D31" s="54" t="s">
        <v>3049</v>
      </c>
      <c r="E31" s="6" t="s">
        <v>640</v>
      </c>
      <c r="F31" s="19">
        <v>800000</v>
      </c>
      <c r="G31" s="24">
        <v>812.16</v>
      </c>
      <c r="H31" s="24">
        <v>2.38</v>
      </c>
      <c r="I31" s="31">
        <v>7.3927171999999999</v>
      </c>
      <c r="J31" s="31"/>
      <c r="K31" s="35"/>
    </row>
    <row r="32" spans="1:11" x14ac:dyDescent="0.25">
      <c r="B32" s="8" t="s">
        <v>3093</v>
      </c>
      <c r="C32" s="57" t="s">
        <v>2994</v>
      </c>
      <c r="D32" s="54" t="s">
        <v>3094</v>
      </c>
      <c r="E32" s="6" t="s">
        <v>640</v>
      </c>
      <c r="F32" s="19">
        <v>700000</v>
      </c>
      <c r="G32" s="24">
        <v>713.01</v>
      </c>
      <c r="H32" s="24">
        <v>2.09</v>
      </c>
      <c r="I32" s="31">
        <v>7.4258198000000002</v>
      </c>
      <c r="J32" s="31"/>
      <c r="K32" s="35"/>
    </row>
    <row r="33" spans="1:11" x14ac:dyDescent="0.25">
      <c r="B33" s="8" t="s">
        <v>3095</v>
      </c>
      <c r="C33" s="57" t="s">
        <v>3096</v>
      </c>
      <c r="D33" s="54" t="s">
        <v>3097</v>
      </c>
      <c r="E33" s="6" t="s">
        <v>640</v>
      </c>
      <c r="F33" s="19">
        <v>500000</v>
      </c>
      <c r="G33" s="24">
        <v>507.72</v>
      </c>
      <c r="H33" s="24">
        <v>1.49</v>
      </c>
      <c r="I33" s="31">
        <v>7.4039815999999998</v>
      </c>
      <c r="J33" s="31"/>
      <c r="K33" s="35"/>
    </row>
    <row r="34" spans="1:11" x14ac:dyDescent="0.25">
      <c r="C34" s="58" t="s">
        <v>39</v>
      </c>
      <c r="D34" s="54"/>
      <c r="E34" s="6"/>
      <c r="F34" s="19"/>
      <c r="G34" s="25">
        <v>30407.89</v>
      </c>
      <c r="H34" s="25">
        <v>89.08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3005</v>
      </c>
      <c r="C46" s="57" t="s">
        <v>3006</v>
      </c>
      <c r="D46" s="54" t="s">
        <v>3007</v>
      </c>
      <c r="E46" s="6" t="s">
        <v>640</v>
      </c>
      <c r="F46" s="19">
        <v>1260000</v>
      </c>
      <c r="G46" s="24">
        <v>1024.3399999999999</v>
      </c>
      <c r="H46" s="24">
        <v>3</v>
      </c>
      <c r="I46" s="31">
        <v>7.2500869000000003</v>
      </c>
      <c r="J46" s="31"/>
      <c r="K46" s="35"/>
    </row>
    <row r="47" spans="1:11" x14ac:dyDescent="0.25">
      <c r="B47" s="8" t="s">
        <v>3011</v>
      </c>
      <c r="C47" s="57" t="s">
        <v>3012</v>
      </c>
      <c r="D47" s="54" t="s">
        <v>3013</v>
      </c>
      <c r="E47" s="6" t="s">
        <v>640</v>
      </c>
      <c r="F47" s="19">
        <v>807500</v>
      </c>
      <c r="G47" s="24">
        <v>656.34</v>
      </c>
      <c r="H47" s="24">
        <v>1.92</v>
      </c>
      <c r="I47" s="31">
        <v>7.2501905000000004</v>
      </c>
      <c r="J47" s="31"/>
      <c r="K47" s="35"/>
    </row>
    <row r="48" spans="1:11" x14ac:dyDescent="0.25">
      <c r="B48" s="8" t="s">
        <v>2932</v>
      </c>
      <c r="C48" s="57" t="s">
        <v>2933</v>
      </c>
      <c r="D48" s="54" t="s">
        <v>2934</v>
      </c>
      <c r="E48" s="6" t="s">
        <v>640</v>
      </c>
      <c r="F48" s="19">
        <v>665000</v>
      </c>
      <c r="G48" s="24">
        <v>550.71</v>
      </c>
      <c r="H48" s="24">
        <v>1.61</v>
      </c>
      <c r="I48" s="31">
        <v>7.2419928999999996</v>
      </c>
      <c r="J48" s="31"/>
      <c r="K48" s="35"/>
    </row>
    <row r="49" spans="1:11" x14ac:dyDescent="0.25">
      <c r="B49" s="8" t="s">
        <v>3002</v>
      </c>
      <c r="C49" s="57" t="s">
        <v>3003</v>
      </c>
      <c r="D49" s="54" t="s">
        <v>3004</v>
      </c>
      <c r="E49" s="6" t="s">
        <v>640</v>
      </c>
      <c r="F49" s="19">
        <v>265000</v>
      </c>
      <c r="G49" s="24">
        <v>215.48</v>
      </c>
      <c r="H49" s="24">
        <v>0.63</v>
      </c>
      <c r="I49" s="31">
        <v>7.2499833999999996</v>
      </c>
      <c r="J49" s="31"/>
      <c r="K49" s="35"/>
    </row>
    <row r="50" spans="1:11" x14ac:dyDescent="0.25">
      <c r="B50" s="8" t="s">
        <v>3014</v>
      </c>
      <c r="C50" s="57" t="s">
        <v>3015</v>
      </c>
      <c r="D50" s="54" t="s">
        <v>3016</v>
      </c>
      <c r="E50" s="6" t="s">
        <v>640</v>
      </c>
      <c r="F50" s="19">
        <v>165000</v>
      </c>
      <c r="G50" s="24">
        <v>134.25</v>
      </c>
      <c r="H50" s="24">
        <v>0.39</v>
      </c>
      <c r="I50" s="31">
        <v>7.2497246000000004</v>
      </c>
      <c r="J50" s="31"/>
      <c r="K50" s="35"/>
    </row>
    <row r="51" spans="1:11" x14ac:dyDescent="0.25">
      <c r="B51" s="8" t="s">
        <v>2944</v>
      </c>
      <c r="C51" s="57" t="s">
        <v>2945</v>
      </c>
      <c r="D51" s="54" t="s">
        <v>2946</v>
      </c>
      <c r="E51" s="6" t="s">
        <v>640</v>
      </c>
      <c r="F51" s="19">
        <v>50000</v>
      </c>
      <c r="G51" s="24">
        <v>41.35</v>
      </c>
      <c r="H51" s="24">
        <v>0.12</v>
      </c>
      <c r="I51" s="31">
        <v>7.2426139999999997</v>
      </c>
      <c r="J51" s="31"/>
      <c r="K51" s="35"/>
    </row>
    <row r="52" spans="1:11" x14ac:dyDescent="0.25">
      <c r="C52" s="58" t="s">
        <v>39</v>
      </c>
      <c r="D52" s="54"/>
      <c r="E52" s="6"/>
      <c r="F52" s="19"/>
      <c r="G52" s="25">
        <v>2622.47</v>
      </c>
      <c r="H52" s="25">
        <v>7.67</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189.04</v>
      </c>
      <c r="H64" s="24">
        <v>0.55000000000000004</v>
      </c>
      <c r="I64" s="31"/>
      <c r="J64" s="31"/>
      <c r="K64" s="35"/>
    </row>
    <row r="65" spans="1:54" x14ac:dyDescent="0.25">
      <c r="C65" s="58" t="s">
        <v>39</v>
      </c>
      <c r="D65" s="54"/>
      <c r="E65" s="6"/>
      <c r="F65" s="19"/>
      <c r="G65" s="25">
        <v>189.04</v>
      </c>
      <c r="H65" s="25">
        <v>0.55000000000000004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4772</v>
      </c>
      <c r="D68" s="54"/>
      <c r="E68" s="6"/>
      <c r="F68" s="19"/>
      <c r="G68" s="24" t="s">
        <v>2</v>
      </c>
      <c r="H68" s="24" t="s">
        <v>2</v>
      </c>
      <c r="I68" s="31"/>
      <c r="J68" s="31"/>
      <c r="K68" s="35"/>
      <c r="L68" s="3"/>
      <c r="AI68" s="3"/>
      <c r="AV68" s="3"/>
      <c r="AX68" s="3"/>
      <c r="BB68" s="3"/>
    </row>
    <row r="69" spans="1:54" x14ac:dyDescent="0.25">
      <c r="B69" s="8"/>
      <c r="C69" s="57" t="s">
        <v>40</v>
      </c>
      <c r="D69" s="54"/>
      <c r="E69" s="6"/>
      <c r="F69" s="19"/>
      <c r="G69" s="24">
        <v>918.99</v>
      </c>
      <c r="H69" s="24">
        <v>2.6999999999999997</v>
      </c>
      <c r="I69" s="31"/>
      <c r="J69" s="31"/>
      <c r="K69" s="35"/>
    </row>
    <row r="70" spans="1:54" x14ac:dyDescent="0.25">
      <c r="C70" s="58" t="s">
        <v>39</v>
      </c>
      <c r="D70" s="54"/>
      <c r="E70" s="6"/>
      <c r="F70" s="19"/>
      <c r="G70" s="25">
        <v>918.99</v>
      </c>
      <c r="H70" s="25">
        <v>2.6999999999999997</v>
      </c>
      <c r="I70" s="31"/>
      <c r="J70" s="31"/>
      <c r="K70" s="35"/>
    </row>
    <row r="71" spans="1:54" x14ac:dyDescent="0.25">
      <c r="C71" s="57"/>
      <c r="D71" s="54"/>
      <c r="E71" s="6"/>
      <c r="F71" s="19"/>
      <c r="G71" s="24"/>
      <c r="H71" s="24"/>
      <c r="I71" s="31"/>
      <c r="J71" s="31"/>
      <c r="K71" s="35"/>
    </row>
    <row r="72" spans="1:54" x14ac:dyDescent="0.25">
      <c r="C72" s="60" t="s">
        <v>41</v>
      </c>
      <c r="D72" s="55"/>
      <c r="E72" s="5"/>
      <c r="F72" s="20"/>
      <c r="G72" s="26">
        <v>34138.39</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5" t="s">
        <v>4843</v>
      </c>
      <c r="E82" s="85" t="s">
        <v>4844</v>
      </c>
      <c r="F82" s="86"/>
    </row>
    <row r="83" spans="3:6" x14ac:dyDescent="0.25">
      <c r="E83" s="2" t="s">
        <v>4894</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3098</v>
      </c>
      <c r="J2" s="38" t="s">
        <v>4586</v>
      </c>
    </row>
    <row r="3" spans="1:54" ht="16.5" x14ac:dyDescent="0.3">
      <c r="C3" s="1" t="s">
        <v>26</v>
      </c>
      <c r="D3" s="21" t="s">
        <v>3099</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3100</v>
      </c>
      <c r="C26" s="57" t="s">
        <v>3101</v>
      </c>
      <c r="D26" s="54" t="s">
        <v>3102</v>
      </c>
      <c r="E26" s="6" t="s">
        <v>640</v>
      </c>
      <c r="F26" s="19">
        <v>2499900</v>
      </c>
      <c r="G26" s="24">
        <v>2507.4</v>
      </c>
      <c r="H26" s="24">
        <v>23.63</v>
      </c>
      <c r="I26" s="31">
        <v>7.3997124999999997</v>
      </c>
      <c r="J26" s="31"/>
      <c r="K26" s="35"/>
    </row>
    <row r="27" spans="1:11" x14ac:dyDescent="0.25">
      <c r="B27" s="8" t="s">
        <v>3103</v>
      </c>
      <c r="C27" s="57" t="s">
        <v>3104</v>
      </c>
      <c r="D27" s="54" t="s">
        <v>3105</v>
      </c>
      <c r="E27" s="6" t="s">
        <v>640</v>
      </c>
      <c r="F27" s="19">
        <v>2000000</v>
      </c>
      <c r="G27" s="24">
        <v>2005.83</v>
      </c>
      <c r="H27" s="24">
        <v>18.899999999999999</v>
      </c>
      <c r="I27" s="31">
        <v>7.4132056000000004</v>
      </c>
      <c r="J27" s="31"/>
      <c r="K27" s="35"/>
    </row>
    <row r="28" spans="1:11" x14ac:dyDescent="0.25">
      <c r="B28" s="8" t="s">
        <v>3106</v>
      </c>
      <c r="C28" s="57" t="s">
        <v>3107</v>
      </c>
      <c r="D28" s="54" t="s">
        <v>3108</v>
      </c>
      <c r="E28" s="6" t="s">
        <v>640</v>
      </c>
      <c r="F28" s="19">
        <v>1500000</v>
      </c>
      <c r="G28" s="24">
        <v>1504.56</v>
      </c>
      <c r="H28" s="24">
        <v>14.18</v>
      </c>
      <c r="I28" s="31">
        <v>7.3878417000000001</v>
      </c>
      <c r="J28" s="31"/>
      <c r="K28" s="35"/>
    </row>
    <row r="29" spans="1:11" x14ac:dyDescent="0.25">
      <c r="B29" s="8" t="s">
        <v>3109</v>
      </c>
      <c r="C29" s="57" t="s">
        <v>3110</v>
      </c>
      <c r="D29" s="54" t="s">
        <v>3111</v>
      </c>
      <c r="E29" s="6" t="s">
        <v>640</v>
      </c>
      <c r="F29" s="19">
        <v>500000</v>
      </c>
      <c r="G29" s="24">
        <v>504.71</v>
      </c>
      <c r="H29" s="24">
        <v>4.76</v>
      </c>
      <c r="I29" s="31">
        <v>7.4033917000000002</v>
      </c>
      <c r="J29" s="31"/>
      <c r="K29" s="35"/>
    </row>
    <row r="30" spans="1:11" x14ac:dyDescent="0.25">
      <c r="B30" s="8" t="s">
        <v>3090</v>
      </c>
      <c r="C30" s="57" t="s">
        <v>3091</v>
      </c>
      <c r="D30" s="54" t="s">
        <v>3092</v>
      </c>
      <c r="E30" s="6" t="s">
        <v>640</v>
      </c>
      <c r="F30" s="19">
        <v>225000</v>
      </c>
      <c r="G30" s="24">
        <v>218.85</v>
      </c>
      <c r="H30" s="24">
        <v>2.06</v>
      </c>
      <c r="I30" s="31">
        <v>7.3647133</v>
      </c>
      <c r="J30" s="31"/>
      <c r="K30" s="35"/>
    </row>
    <row r="31" spans="1:11" x14ac:dyDescent="0.25">
      <c r="C31" s="58" t="s">
        <v>39</v>
      </c>
      <c r="D31" s="54"/>
      <c r="E31" s="6"/>
      <c r="F31" s="19"/>
      <c r="G31" s="25">
        <v>6741.35</v>
      </c>
      <c r="H31" s="25">
        <v>63.53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716</v>
      </c>
      <c r="C43" s="57" t="s">
        <v>717</v>
      </c>
      <c r="D43" s="54" t="s">
        <v>718</v>
      </c>
      <c r="E43" s="6" t="s">
        <v>640</v>
      </c>
      <c r="F43" s="19">
        <v>3035000</v>
      </c>
      <c r="G43" s="24">
        <v>2435.12</v>
      </c>
      <c r="H43" s="24">
        <v>22.95</v>
      </c>
      <c r="I43" s="31">
        <v>7.2612209999999999</v>
      </c>
      <c r="J43" s="31"/>
      <c r="K43" s="35"/>
    </row>
    <row r="44" spans="1:11" x14ac:dyDescent="0.25">
      <c r="B44" s="8" t="s">
        <v>3014</v>
      </c>
      <c r="C44" s="57" t="s">
        <v>3015</v>
      </c>
      <c r="D44" s="54" t="s">
        <v>3016</v>
      </c>
      <c r="E44" s="6" t="s">
        <v>640</v>
      </c>
      <c r="F44" s="19">
        <v>806300</v>
      </c>
      <c r="G44" s="24">
        <v>656.02</v>
      </c>
      <c r="H44" s="24">
        <v>6.18</v>
      </c>
      <c r="I44" s="31">
        <v>7.2497246000000004</v>
      </c>
      <c r="J44" s="31"/>
      <c r="K44" s="35"/>
    </row>
    <row r="45" spans="1:11" x14ac:dyDescent="0.25">
      <c r="B45" s="8" t="s">
        <v>3002</v>
      </c>
      <c r="C45" s="57" t="s">
        <v>3003</v>
      </c>
      <c r="D45" s="54" t="s">
        <v>3004</v>
      </c>
      <c r="E45" s="6" t="s">
        <v>640</v>
      </c>
      <c r="F45" s="19">
        <v>325000</v>
      </c>
      <c r="G45" s="24">
        <v>264.27</v>
      </c>
      <c r="H45" s="24">
        <v>2.4900000000000002</v>
      </c>
      <c r="I45" s="31">
        <v>7.2499833999999996</v>
      </c>
      <c r="J45" s="31"/>
      <c r="K45" s="35"/>
    </row>
    <row r="46" spans="1:11" x14ac:dyDescent="0.25">
      <c r="B46" s="8" t="s">
        <v>3112</v>
      </c>
      <c r="C46" s="57" t="s">
        <v>3113</v>
      </c>
      <c r="D46" s="54" t="s">
        <v>3114</v>
      </c>
      <c r="E46" s="6" t="s">
        <v>640</v>
      </c>
      <c r="F46" s="19">
        <v>250000</v>
      </c>
      <c r="G46" s="24">
        <v>199.57</v>
      </c>
      <c r="H46" s="24">
        <v>1.88</v>
      </c>
      <c r="I46" s="31">
        <v>7.2553669000000003</v>
      </c>
      <c r="J46" s="31"/>
      <c r="K46" s="35"/>
    </row>
    <row r="47" spans="1:11" x14ac:dyDescent="0.25">
      <c r="B47" s="8" t="s">
        <v>3011</v>
      </c>
      <c r="C47" s="57" t="s">
        <v>3012</v>
      </c>
      <c r="D47" s="54" t="s">
        <v>3013</v>
      </c>
      <c r="E47" s="6" t="s">
        <v>640</v>
      </c>
      <c r="F47" s="19">
        <v>100000</v>
      </c>
      <c r="G47" s="24">
        <v>81.28</v>
      </c>
      <c r="H47" s="24">
        <v>0.77</v>
      </c>
      <c r="I47" s="31">
        <v>7.2501905000000004</v>
      </c>
      <c r="J47" s="31"/>
      <c r="K47" s="35"/>
    </row>
    <row r="48" spans="1:11" x14ac:dyDescent="0.25">
      <c r="C48" s="58" t="s">
        <v>39</v>
      </c>
      <c r="D48" s="54"/>
      <c r="E48" s="6"/>
      <c r="F48" s="19"/>
      <c r="G48" s="25">
        <v>3636.26</v>
      </c>
      <c r="H48" s="25">
        <v>34.270000000000003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68.42</v>
      </c>
      <c r="H60" s="24">
        <v>0.64</v>
      </c>
      <c r="I60" s="31"/>
      <c r="J60" s="31"/>
      <c r="K60" s="35"/>
    </row>
    <row r="61" spans="1:54" x14ac:dyDescent="0.25">
      <c r="C61" s="58" t="s">
        <v>39</v>
      </c>
      <c r="D61" s="54"/>
      <c r="E61" s="6"/>
      <c r="F61" s="19"/>
      <c r="G61" s="25">
        <v>68.42</v>
      </c>
      <c r="H61" s="25">
        <v>0.64</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166.29</v>
      </c>
      <c r="H65" s="24">
        <v>1.56</v>
      </c>
      <c r="I65" s="31"/>
      <c r="J65" s="31"/>
      <c r="K65" s="35"/>
    </row>
    <row r="66" spans="2:11" x14ac:dyDescent="0.25">
      <c r="C66" s="58" t="s">
        <v>39</v>
      </c>
      <c r="D66" s="54"/>
      <c r="E66" s="6"/>
      <c r="F66" s="19"/>
      <c r="G66" s="25">
        <v>166.29</v>
      </c>
      <c r="H66" s="25">
        <v>1.56</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10612.32</v>
      </c>
      <c r="H68" s="26">
        <v>100.00000000000001</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4894</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3038</v>
      </c>
      <c r="J2" s="38" t="s">
        <v>4586</v>
      </c>
    </row>
    <row r="3" spans="1:54" ht="16.5" x14ac:dyDescent="0.3">
      <c r="C3" s="1" t="s">
        <v>26</v>
      </c>
      <c r="D3" s="21" t="s">
        <v>3115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3116</v>
      </c>
      <c r="C26" s="57" t="s">
        <v>3117</v>
      </c>
      <c r="D26" s="54" t="s">
        <v>3118</v>
      </c>
      <c r="E26" s="6" t="s">
        <v>640</v>
      </c>
      <c r="F26" s="19">
        <v>5000000</v>
      </c>
      <c r="G26" s="24">
        <v>4979.9399999999996</v>
      </c>
      <c r="H26" s="24">
        <v>19.149999999999999</v>
      </c>
      <c r="I26" s="31">
        <v>7.4287020000000004</v>
      </c>
      <c r="J26" s="31"/>
      <c r="K26" s="35"/>
    </row>
    <row r="27" spans="1:11" x14ac:dyDescent="0.25">
      <c r="B27" s="8" t="s">
        <v>2305</v>
      </c>
      <c r="C27" s="57" t="s">
        <v>2306</v>
      </c>
      <c r="D27" s="54" t="s">
        <v>2307</v>
      </c>
      <c r="E27" s="6" t="s">
        <v>640</v>
      </c>
      <c r="F27" s="19">
        <v>3100000</v>
      </c>
      <c r="G27" s="24">
        <v>3110.95</v>
      </c>
      <c r="H27" s="24">
        <v>11.96</v>
      </c>
      <c r="I27" s="31">
        <v>7.3699133000000003</v>
      </c>
      <c r="J27" s="31"/>
      <c r="K27" s="35"/>
    </row>
    <row r="28" spans="1:11" x14ac:dyDescent="0.25">
      <c r="B28" s="8" t="s">
        <v>3119</v>
      </c>
      <c r="C28" s="57" t="s">
        <v>3120</v>
      </c>
      <c r="D28" s="54" t="s">
        <v>3121</v>
      </c>
      <c r="E28" s="6" t="s">
        <v>640</v>
      </c>
      <c r="F28" s="19">
        <v>2500000</v>
      </c>
      <c r="G28" s="24">
        <v>2522.92</v>
      </c>
      <c r="H28" s="24">
        <v>9.6999999999999993</v>
      </c>
      <c r="I28" s="31">
        <v>7.3927171999999999</v>
      </c>
      <c r="J28" s="31"/>
      <c r="K28" s="35"/>
    </row>
    <row r="29" spans="1:11" x14ac:dyDescent="0.25">
      <c r="B29" s="8" t="s">
        <v>3122</v>
      </c>
      <c r="C29" s="57" t="s">
        <v>3123</v>
      </c>
      <c r="D29" s="54" t="s">
        <v>3124</v>
      </c>
      <c r="E29" s="6" t="s">
        <v>640</v>
      </c>
      <c r="F29" s="19">
        <v>2500000</v>
      </c>
      <c r="G29" s="24">
        <v>2522.4</v>
      </c>
      <c r="H29" s="24">
        <v>9.6999999999999993</v>
      </c>
      <c r="I29" s="31">
        <v>7.4211004999999997</v>
      </c>
      <c r="J29" s="31"/>
      <c r="K29" s="35"/>
    </row>
    <row r="30" spans="1:11" x14ac:dyDescent="0.25">
      <c r="B30" s="8" t="s">
        <v>2319</v>
      </c>
      <c r="C30" s="57" t="s">
        <v>2320</v>
      </c>
      <c r="D30" s="54" t="s">
        <v>2321</v>
      </c>
      <c r="E30" s="6" t="s">
        <v>640</v>
      </c>
      <c r="F30" s="19">
        <v>2000000</v>
      </c>
      <c r="G30" s="24">
        <v>2006.87</v>
      </c>
      <c r="H30" s="24">
        <v>7.72</v>
      </c>
      <c r="I30" s="31">
        <v>7.3940280999999999</v>
      </c>
      <c r="J30" s="31"/>
      <c r="K30" s="35"/>
    </row>
    <row r="31" spans="1:11" x14ac:dyDescent="0.25">
      <c r="B31" s="8" t="s">
        <v>3106</v>
      </c>
      <c r="C31" s="57" t="s">
        <v>3107</v>
      </c>
      <c r="D31" s="54" t="s">
        <v>3108</v>
      </c>
      <c r="E31" s="6" t="s">
        <v>640</v>
      </c>
      <c r="F31" s="19">
        <v>1500000</v>
      </c>
      <c r="G31" s="24">
        <v>1504.56</v>
      </c>
      <c r="H31" s="24">
        <v>5.78</v>
      </c>
      <c r="I31" s="31">
        <v>7.3878417000000001</v>
      </c>
      <c r="J31" s="31"/>
      <c r="K31" s="35"/>
    </row>
    <row r="32" spans="1:11" x14ac:dyDescent="0.25">
      <c r="B32" s="8" t="s">
        <v>3125</v>
      </c>
      <c r="C32" s="57" t="s">
        <v>3126</v>
      </c>
      <c r="D32" s="54" t="s">
        <v>3127</v>
      </c>
      <c r="E32" s="6" t="s">
        <v>640</v>
      </c>
      <c r="F32" s="19">
        <v>500000</v>
      </c>
      <c r="G32" s="24">
        <v>498.8</v>
      </c>
      <c r="H32" s="24">
        <v>1.92</v>
      </c>
      <c r="I32" s="31">
        <v>7.3699133000000003</v>
      </c>
      <c r="J32" s="31"/>
      <c r="K32" s="35"/>
    </row>
    <row r="33" spans="1:11" x14ac:dyDescent="0.25">
      <c r="B33" s="8" t="s">
        <v>3128</v>
      </c>
      <c r="C33" s="57" t="s">
        <v>3129</v>
      </c>
      <c r="D33" s="54" t="s">
        <v>3130</v>
      </c>
      <c r="E33" s="6" t="s">
        <v>640</v>
      </c>
      <c r="F33" s="19">
        <v>411200</v>
      </c>
      <c r="G33" s="24">
        <v>400.46</v>
      </c>
      <c r="H33" s="24">
        <v>1.54</v>
      </c>
      <c r="I33" s="31">
        <v>7.3945125000000003</v>
      </c>
      <c r="J33" s="31"/>
      <c r="K33" s="35"/>
    </row>
    <row r="34" spans="1:11" x14ac:dyDescent="0.25">
      <c r="B34" s="8" t="s">
        <v>3090</v>
      </c>
      <c r="C34" s="57" t="s">
        <v>3091</v>
      </c>
      <c r="D34" s="54" t="s">
        <v>3092</v>
      </c>
      <c r="E34" s="6" t="s">
        <v>640</v>
      </c>
      <c r="F34" s="19">
        <v>400000</v>
      </c>
      <c r="G34" s="24">
        <v>389.06</v>
      </c>
      <c r="H34" s="24">
        <v>1.5</v>
      </c>
      <c r="I34" s="31">
        <v>7.3647133</v>
      </c>
      <c r="J34" s="31"/>
      <c r="K34" s="35"/>
    </row>
    <row r="35" spans="1:11" x14ac:dyDescent="0.25">
      <c r="B35" s="8" t="s">
        <v>3044</v>
      </c>
      <c r="C35" s="57" t="s">
        <v>3045</v>
      </c>
      <c r="D35" s="54" t="s">
        <v>3046</v>
      </c>
      <c r="E35" s="6" t="s">
        <v>640</v>
      </c>
      <c r="F35" s="19">
        <v>200000</v>
      </c>
      <c r="G35" s="24">
        <v>202.88</v>
      </c>
      <c r="H35" s="24">
        <v>0.78</v>
      </c>
      <c r="I35" s="31">
        <v>7.4534779999999996</v>
      </c>
      <c r="J35" s="31"/>
      <c r="K35" s="35"/>
    </row>
    <row r="36" spans="1:11" x14ac:dyDescent="0.25">
      <c r="B36" s="8" t="s">
        <v>3131</v>
      </c>
      <c r="C36" s="57" t="s">
        <v>3132</v>
      </c>
      <c r="D36" s="54" t="s">
        <v>3133</v>
      </c>
      <c r="E36" s="6" t="s">
        <v>640</v>
      </c>
      <c r="F36" s="19">
        <v>200000</v>
      </c>
      <c r="G36" s="24">
        <v>202.35</v>
      </c>
      <c r="H36" s="24">
        <v>0.78</v>
      </c>
      <c r="I36" s="31">
        <v>7.3854632999999996</v>
      </c>
      <c r="J36" s="31"/>
      <c r="K36" s="35"/>
    </row>
    <row r="37" spans="1:11" x14ac:dyDescent="0.25">
      <c r="C37" s="58" t="s">
        <v>39</v>
      </c>
      <c r="D37" s="54"/>
      <c r="E37" s="6"/>
      <c r="F37" s="19"/>
      <c r="G37" s="25">
        <v>18341.189999999999</v>
      </c>
      <c r="H37" s="25">
        <v>70.53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716</v>
      </c>
      <c r="C49" s="57" t="s">
        <v>717</v>
      </c>
      <c r="D49" s="54" t="s">
        <v>718</v>
      </c>
      <c r="E49" s="6" t="s">
        <v>640</v>
      </c>
      <c r="F49" s="19">
        <v>4035000</v>
      </c>
      <c r="G49" s="24">
        <v>3237.46</v>
      </c>
      <c r="H49" s="24">
        <v>12.45</v>
      </c>
      <c r="I49" s="31">
        <v>7.2612209999999999</v>
      </c>
      <c r="J49" s="31"/>
      <c r="K49" s="35"/>
    </row>
    <row r="50" spans="1:11" x14ac:dyDescent="0.25">
      <c r="B50" s="8" t="s">
        <v>3134</v>
      </c>
      <c r="C50" s="57" t="s">
        <v>3135</v>
      </c>
      <c r="D50" s="54" t="s">
        <v>3136</v>
      </c>
      <c r="E50" s="6" t="s">
        <v>640</v>
      </c>
      <c r="F50" s="19">
        <v>2500000</v>
      </c>
      <c r="G50" s="24">
        <v>2025.63</v>
      </c>
      <c r="H50" s="24">
        <v>7.79</v>
      </c>
      <c r="I50" s="31">
        <v>7.2587362999999998</v>
      </c>
      <c r="J50" s="31"/>
      <c r="K50" s="35"/>
    </row>
    <row r="51" spans="1:11" x14ac:dyDescent="0.25">
      <c r="B51" s="8" t="s">
        <v>3112</v>
      </c>
      <c r="C51" s="57" t="s">
        <v>3113</v>
      </c>
      <c r="D51" s="54" t="s">
        <v>3114</v>
      </c>
      <c r="E51" s="6" t="s">
        <v>640</v>
      </c>
      <c r="F51" s="19">
        <v>850000</v>
      </c>
      <c r="G51" s="24">
        <v>678.54</v>
      </c>
      <c r="H51" s="24">
        <v>2.61</v>
      </c>
      <c r="I51" s="31">
        <v>7.2553669000000003</v>
      </c>
      <c r="J51" s="31"/>
      <c r="K51" s="35"/>
    </row>
    <row r="52" spans="1:11" x14ac:dyDescent="0.25">
      <c r="B52" s="8" t="s">
        <v>3002</v>
      </c>
      <c r="C52" s="57" t="s">
        <v>3003</v>
      </c>
      <c r="D52" s="54" t="s">
        <v>3004</v>
      </c>
      <c r="E52" s="6" t="s">
        <v>640</v>
      </c>
      <c r="F52" s="19">
        <v>650000</v>
      </c>
      <c r="G52" s="24">
        <v>528.54</v>
      </c>
      <c r="H52" s="24">
        <v>2.0299999999999998</v>
      </c>
      <c r="I52" s="31">
        <v>7.2499833999999996</v>
      </c>
      <c r="J52" s="31"/>
      <c r="K52" s="35"/>
    </row>
    <row r="53" spans="1:11" x14ac:dyDescent="0.25">
      <c r="B53" s="8" t="s">
        <v>3011</v>
      </c>
      <c r="C53" s="57" t="s">
        <v>3012</v>
      </c>
      <c r="D53" s="54" t="s">
        <v>3013</v>
      </c>
      <c r="E53" s="6" t="s">
        <v>640</v>
      </c>
      <c r="F53" s="19">
        <v>400500</v>
      </c>
      <c r="G53" s="24">
        <v>325.52999999999997</v>
      </c>
      <c r="H53" s="24">
        <v>1.25</v>
      </c>
      <c r="I53" s="31">
        <v>7.2501905000000004</v>
      </c>
      <c r="J53" s="31"/>
      <c r="K53" s="35"/>
    </row>
    <row r="54" spans="1:11" x14ac:dyDescent="0.25">
      <c r="B54" s="8" t="s">
        <v>3137</v>
      </c>
      <c r="C54" s="57" t="s">
        <v>3138</v>
      </c>
      <c r="D54" s="54" t="s">
        <v>3139</v>
      </c>
      <c r="E54" s="6" t="s">
        <v>640</v>
      </c>
      <c r="F54" s="19">
        <v>275000</v>
      </c>
      <c r="G54" s="24">
        <v>219.7</v>
      </c>
      <c r="H54" s="24">
        <v>0.84</v>
      </c>
      <c r="I54" s="31">
        <v>7.2551598000000004</v>
      </c>
      <c r="J54" s="31"/>
      <c r="K54" s="35"/>
    </row>
    <row r="55" spans="1:11" x14ac:dyDescent="0.25">
      <c r="B55" s="8" t="s">
        <v>3140</v>
      </c>
      <c r="C55" s="57" t="s">
        <v>3141</v>
      </c>
      <c r="D55" s="54" t="s">
        <v>3142</v>
      </c>
      <c r="E55" s="6" t="s">
        <v>640</v>
      </c>
      <c r="F55" s="19">
        <v>200000</v>
      </c>
      <c r="G55" s="24">
        <v>159.87</v>
      </c>
      <c r="H55" s="24">
        <v>0.61</v>
      </c>
      <c r="I55" s="31">
        <v>7.2550045000000001</v>
      </c>
      <c r="J55" s="31"/>
      <c r="K55" s="35"/>
    </row>
    <row r="56" spans="1:11" x14ac:dyDescent="0.25">
      <c r="C56" s="58" t="s">
        <v>39</v>
      </c>
      <c r="D56" s="54"/>
      <c r="E56" s="6"/>
      <c r="F56" s="19"/>
      <c r="G56" s="25">
        <v>7175.27</v>
      </c>
      <c r="H56" s="25">
        <v>27.58</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46.01</v>
      </c>
      <c r="H68" s="24">
        <v>0.18</v>
      </c>
      <c r="I68" s="31"/>
      <c r="J68" s="31"/>
      <c r="K68" s="35"/>
    </row>
    <row r="69" spans="1:54" x14ac:dyDescent="0.25">
      <c r="C69" s="58" t="s">
        <v>39</v>
      </c>
      <c r="D69" s="54"/>
      <c r="E69" s="6"/>
      <c r="F69" s="19"/>
      <c r="G69" s="25">
        <v>46.01</v>
      </c>
      <c r="H69" s="25">
        <v>0.18</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4772</v>
      </c>
      <c r="D72" s="54"/>
      <c r="E72" s="6"/>
      <c r="F72" s="19"/>
      <c r="G72" s="24" t="s">
        <v>2</v>
      </c>
      <c r="H72" s="24" t="s">
        <v>2</v>
      </c>
      <c r="I72" s="31"/>
      <c r="J72" s="31"/>
      <c r="K72" s="35"/>
      <c r="L72" s="3"/>
      <c r="AI72" s="3"/>
      <c r="AV72" s="3"/>
      <c r="AX72" s="3"/>
      <c r="BB72" s="3"/>
    </row>
    <row r="73" spans="1:54" x14ac:dyDescent="0.25">
      <c r="B73" s="8"/>
      <c r="C73" s="57" t="s">
        <v>40</v>
      </c>
      <c r="D73" s="54"/>
      <c r="E73" s="6"/>
      <c r="F73" s="19"/>
      <c r="G73" s="24">
        <v>445.7</v>
      </c>
      <c r="H73" s="24">
        <v>1.71</v>
      </c>
      <c r="I73" s="31"/>
      <c r="J73" s="31"/>
      <c r="K73" s="35"/>
    </row>
    <row r="74" spans="1:54" x14ac:dyDescent="0.25">
      <c r="C74" s="58" t="s">
        <v>39</v>
      </c>
      <c r="D74" s="54"/>
      <c r="E74" s="6"/>
      <c r="F74" s="19"/>
      <c r="G74" s="25">
        <v>445.7</v>
      </c>
      <c r="H74" s="25">
        <v>1.71</v>
      </c>
      <c r="I74" s="31"/>
      <c r="J74" s="31"/>
      <c r="K74" s="35"/>
    </row>
    <row r="75" spans="1:54" x14ac:dyDescent="0.25">
      <c r="C75" s="57"/>
      <c r="D75" s="54"/>
      <c r="E75" s="6"/>
      <c r="F75" s="19"/>
      <c r="G75" s="24"/>
      <c r="H75" s="24"/>
      <c r="I75" s="31"/>
      <c r="J75" s="31"/>
      <c r="K75" s="35"/>
    </row>
    <row r="76" spans="1:54" x14ac:dyDescent="0.25">
      <c r="C76" s="60" t="s">
        <v>41</v>
      </c>
      <c r="D76" s="55"/>
      <c r="E76" s="5"/>
      <c r="F76" s="20"/>
      <c r="G76" s="26">
        <v>26008.17</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5" t="s">
        <v>4843</v>
      </c>
      <c r="E86" s="85" t="s">
        <v>4844</v>
      </c>
      <c r="F86" s="86"/>
    </row>
    <row r="87" spans="3:6" x14ac:dyDescent="0.25">
      <c r="E87" s="2" t="s">
        <v>4894</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3143</v>
      </c>
      <c r="J2" s="38" t="s">
        <v>4586</v>
      </c>
    </row>
    <row r="3" spans="1:54" ht="16.5" x14ac:dyDescent="0.3">
      <c r="C3" s="1" t="s">
        <v>26</v>
      </c>
      <c r="D3" s="21" t="s">
        <v>3144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3145</v>
      </c>
      <c r="C26" s="57" t="s">
        <v>3146</v>
      </c>
      <c r="D26" s="54" t="s">
        <v>3147</v>
      </c>
      <c r="E26" s="6" t="s">
        <v>640</v>
      </c>
      <c r="F26" s="19">
        <v>5000000</v>
      </c>
      <c r="G26" s="24">
        <v>5202.09</v>
      </c>
      <c r="H26" s="24">
        <v>43.58</v>
      </c>
      <c r="I26" s="31">
        <v>7.4137417000000001</v>
      </c>
      <c r="J26" s="31"/>
      <c r="K26" s="35"/>
    </row>
    <row r="27" spans="1:11" x14ac:dyDescent="0.25">
      <c r="B27" s="8" t="s">
        <v>3044</v>
      </c>
      <c r="C27" s="57" t="s">
        <v>3045</v>
      </c>
      <c r="D27" s="54" t="s">
        <v>3046</v>
      </c>
      <c r="E27" s="6" t="s">
        <v>640</v>
      </c>
      <c r="F27" s="19">
        <v>3800000</v>
      </c>
      <c r="G27" s="24">
        <v>3854.8</v>
      </c>
      <c r="H27" s="24">
        <v>32.299999999999997</v>
      </c>
      <c r="I27" s="31">
        <v>7.4534779999999996</v>
      </c>
      <c r="J27" s="31"/>
      <c r="K27" s="35"/>
    </row>
    <row r="28" spans="1:11" x14ac:dyDescent="0.25">
      <c r="B28" s="8" t="s">
        <v>3148</v>
      </c>
      <c r="C28" s="57" t="s">
        <v>3149</v>
      </c>
      <c r="D28" s="54" t="s">
        <v>3150</v>
      </c>
      <c r="E28" s="6" t="s">
        <v>640</v>
      </c>
      <c r="F28" s="19">
        <v>500000</v>
      </c>
      <c r="G28" s="24">
        <v>498.29</v>
      </c>
      <c r="H28" s="24">
        <v>4.17</v>
      </c>
      <c r="I28" s="31">
        <v>7.4379280000000003</v>
      </c>
      <c r="J28" s="31"/>
      <c r="K28" s="35"/>
    </row>
    <row r="29" spans="1:11" x14ac:dyDescent="0.25">
      <c r="B29" s="8" t="s">
        <v>3090</v>
      </c>
      <c r="C29" s="57" t="s">
        <v>3091</v>
      </c>
      <c r="D29" s="54" t="s">
        <v>3092</v>
      </c>
      <c r="E29" s="6" t="s">
        <v>640</v>
      </c>
      <c r="F29" s="19">
        <v>225000</v>
      </c>
      <c r="G29" s="24">
        <v>218.85</v>
      </c>
      <c r="H29" s="24">
        <v>1.83</v>
      </c>
      <c r="I29" s="31">
        <v>7.3647133</v>
      </c>
      <c r="J29" s="31"/>
      <c r="K29" s="35"/>
    </row>
    <row r="30" spans="1:11" x14ac:dyDescent="0.25">
      <c r="B30" s="8" t="s">
        <v>3151</v>
      </c>
      <c r="C30" s="57" t="s">
        <v>3152</v>
      </c>
      <c r="D30" s="54" t="s">
        <v>3153</v>
      </c>
      <c r="E30" s="6" t="s">
        <v>640</v>
      </c>
      <c r="F30" s="19">
        <v>200000</v>
      </c>
      <c r="G30" s="24">
        <v>201.99</v>
      </c>
      <c r="H30" s="24">
        <v>1.69</v>
      </c>
      <c r="I30" s="31">
        <v>7.4534779999999996</v>
      </c>
      <c r="J30" s="31"/>
      <c r="K30" s="35"/>
    </row>
    <row r="31" spans="1:11" x14ac:dyDescent="0.25">
      <c r="C31" s="58" t="s">
        <v>39</v>
      </c>
      <c r="D31" s="54"/>
      <c r="E31" s="6"/>
      <c r="F31" s="19"/>
      <c r="G31" s="25">
        <v>9976.02</v>
      </c>
      <c r="H31" s="25">
        <v>83.57</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3011</v>
      </c>
      <c r="C43" s="57" t="s">
        <v>3012</v>
      </c>
      <c r="D43" s="54" t="s">
        <v>3013</v>
      </c>
      <c r="E43" s="6" t="s">
        <v>640</v>
      </c>
      <c r="F43" s="19">
        <v>600000</v>
      </c>
      <c r="G43" s="24">
        <v>487.69</v>
      </c>
      <c r="H43" s="24">
        <v>4.09</v>
      </c>
      <c r="I43" s="31">
        <v>7.2501905000000004</v>
      </c>
      <c r="J43" s="31"/>
      <c r="K43" s="35"/>
    </row>
    <row r="44" spans="1:11" x14ac:dyDescent="0.25">
      <c r="B44" s="8" t="s">
        <v>3112</v>
      </c>
      <c r="C44" s="57" t="s">
        <v>3113</v>
      </c>
      <c r="D44" s="54" t="s">
        <v>3114</v>
      </c>
      <c r="E44" s="6" t="s">
        <v>640</v>
      </c>
      <c r="F44" s="19">
        <v>461000</v>
      </c>
      <c r="G44" s="24">
        <v>368.01</v>
      </c>
      <c r="H44" s="24">
        <v>3.08</v>
      </c>
      <c r="I44" s="31">
        <v>7.2553669000000003</v>
      </c>
      <c r="J44" s="31"/>
      <c r="K44" s="35"/>
    </row>
    <row r="45" spans="1:11" x14ac:dyDescent="0.25">
      <c r="B45" s="8" t="s">
        <v>716</v>
      </c>
      <c r="C45" s="57" t="s">
        <v>717</v>
      </c>
      <c r="D45" s="54" t="s">
        <v>718</v>
      </c>
      <c r="E45" s="6" t="s">
        <v>640</v>
      </c>
      <c r="F45" s="19">
        <v>250000</v>
      </c>
      <c r="G45" s="24">
        <v>200.59</v>
      </c>
      <c r="H45" s="24">
        <v>1.68</v>
      </c>
      <c r="I45" s="31">
        <v>7.2612209999999999</v>
      </c>
      <c r="J45" s="31"/>
      <c r="K45" s="35"/>
    </row>
    <row r="46" spans="1:11" x14ac:dyDescent="0.25">
      <c r="B46" s="8" t="s">
        <v>2673</v>
      </c>
      <c r="C46" s="57" t="s">
        <v>2674</v>
      </c>
      <c r="D46" s="54" t="s">
        <v>2675</v>
      </c>
      <c r="E46" s="6" t="s">
        <v>640</v>
      </c>
      <c r="F46" s="19">
        <v>200000</v>
      </c>
      <c r="G46" s="24">
        <v>176.76</v>
      </c>
      <c r="H46" s="24">
        <v>1.48</v>
      </c>
      <c r="I46" s="31">
        <v>7.1823207</v>
      </c>
      <c r="J46" s="31"/>
      <c r="K46" s="35"/>
    </row>
    <row r="47" spans="1:11" x14ac:dyDescent="0.25">
      <c r="B47" s="8" t="s">
        <v>3002</v>
      </c>
      <c r="C47" s="57" t="s">
        <v>3003</v>
      </c>
      <c r="D47" s="54" t="s">
        <v>3004</v>
      </c>
      <c r="E47" s="6" t="s">
        <v>640</v>
      </c>
      <c r="F47" s="19">
        <v>200000</v>
      </c>
      <c r="G47" s="24">
        <v>162.63</v>
      </c>
      <c r="H47" s="24">
        <v>1.36</v>
      </c>
      <c r="I47" s="31">
        <v>7.2499833999999996</v>
      </c>
      <c r="J47" s="31"/>
      <c r="K47" s="35"/>
    </row>
    <row r="48" spans="1:11" x14ac:dyDescent="0.25">
      <c r="B48" s="8" t="s">
        <v>3137</v>
      </c>
      <c r="C48" s="57" t="s">
        <v>3138</v>
      </c>
      <c r="D48" s="54" t="s">
        <v>3139</v>
      </c>
      <c r="E48" s="6" t="s">
        <v>640</v>
      </c>
      <c r="F48" s="19">
        <v>130000</v>
      </c>
      <c r="G48" s="24">
        <v>103.86</v>
      </c>
      <c r="H48" s="24">
        <v>0.87</v>
      </c>
      <c r="I48" s="31">
        <v>7.2551598000000004</v>
      </c>
      <c r="J48" s="31"/>
      <c r="K48" s="35"/>
    </row>
    <row r="49" spans="1:11" x14ac:dyDescent="0.25">
      <c r="B49" s="8" t="s">
        <v>2929</v>
      </c>
      <c r="C49" s="57" t="s">
        <v>2930</v>
      </c>
      <c r="D49" s="54" t="s">
        <v>2931</v>
      </c>
      <c r="E49" s="6" t="s">
        <v>640</v>
      </c>
      <c r="F49" s="19">
        <v>100000</v>
      </c>
      <c r="G49" s="24">
        <v>83.14</v>
      </c>
      <c r="H49" s="24">
        <v>0.7</v>
      </c>
      <c r="I49" s="31">
        <v>7.2401296000000004</v>
      </c>
      <c r="J49" s="31"/>
      <c r="K49" s="35"/>
    </row>
    <row r="50" spans="1:11" x14ac:dyDescent="0.25">
      <c r="C50" s="58" t="s">
        <v>39</v>
      </c>
      <c r="D50" s="54"/>
      <c r="E50" s="6"/>
      <c r="F50" s="19"/>
      <c r="G50" s="25">
        <v>1582.68</v>
      </c>
      <c r="H50" s="25">
        <v>13.26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78.53</v>
      </c>
      <c r="H62" s="24">
        <v>0.66</v>
      </c>
      <c r="I62" s="31"/>
      <c r="J62" s="31"/>
      <c r="K62" s="35"/>
    </row>
    <row r="63" spans="1:11" x14ac:dyDescent="0.25">
      <c r="C63" s="58" t="s">
        <v>39</v>
      </c>
      <c r="D63" s="54"/>
      <c r="E63" s="6"/>
      <c r="F63" s="19"/>
      <c r="G63" s="25">
        <v>78.53</v>
      </c>
      <c r="H63" s="25">
        <v>0.66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4772</v>
      </c>
      <c r="D66" s="54"/>
      <c r="E66" s="6"/>
      <c r="F66" s="19"/>
      <c r="G66" s="24" t="s">
        <v>2</v>
      </c>
      <c r="H66" s="24" t="s">
        <v>2</v>
      </c>
      <c r="I66" s="31"/>
      <c r="J66" s="31"/>
      <c r="K66" s="35"/>
      <c r="L66" s="3"/>
      <c r="AI66" s="3"/>
      <c r="AV66" s="3"/>
      <c r="AX66" s="3"/>
      <c r="BB66" s="3"/>
    </row>
    <row r="67" spans="1:54" x14ac:dyDescent="0.25">
      <c r="B67" s="8"/>
      <c r="C67" s="57" t="s">
        <v>40</v>
      </c>
      <c r="D67" s="54"/>
      <c r="E67" s="6"/>
      <c r="F67" s="19"/>
      <c r="G67" s="24">
        <v>298.73</v>
      </c>
      <c r="H67" s="24">
        <v>2.5099999999999998</v>
      </c>
      <c r="I67" s="31"/>
      <c r="J67" s="31"/>
      <c r="K67" s="35"/>
    </row>
    <row r="68" spans="1:54" x14ac:dyDescent="0.25">
      <c r="C68" s="58" t="s">
        <v>39</v>
      </c>
      <c r="D68" s="54"/>
      <c r="E68" s="6"/>
      <c r="F68" s="19"/>
      <c r="G68" s="25">
        <v>298.73</v>
      </c>
      <c r="H68" s="25">
        <v>2.5099999999999998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11935.96</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5" t="s">
        <v>4843</v>
      </c>
      <c r="E80" s="85" t="s">
        <v>4844</v>
      </c>
      <c r="F80" s="86"/>
    </row>
    <row r="81" spans="5:5" x14ac:dyDescent="0.25">
      <c r="E81" s="2" t="s">
        <v>4894</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800</v>
      </c>
      <c r="J2" s="38" t="s">
        <v>4586</v>
      </c>
    </row>
    <row r="3" spans="1:54" ht="16.5" x14ac:dyDescent="0.3">
      <c r="C3" s="1" t="s">
        <v>26</v>
      </c>
      <c r="D3" s="21" t="s">
        <v>801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5700000</v>
      </c>
      <c r="G10" s="24">
        <v>76123.5</v>
      </c>
      <c r="H10" s="24">
        <v>25.2</v>
      </c>
      <c r="I10" s="31"/>
      <c r="J10" s="31"/>
      <c r="K10" s="35"/>
    </row>
    <row r="11" spans="1:54" x14ac:dyDescent="0.25">
      <c r="B11" s="8" t="s">
        <v>50</v>
      </c>
      <c r="C11" s="57" t="s">
        <v>51</v>
      </c>
      <c r="D11" s="54" t="s">
        <v>52</v>
      </c>
      <c r="E11" s="6" t="s">
        <v>53</v>
      </c>
      <c r="F11" s="19">
        <v>1280000</v>
      </c>
      <c r="G11" s="24">
        <v>42268.800000000003</v>
      </c>
      <c r="H11" s="24">
        <v>13.99</v>
      </c>
      <c r="I11" s="31"/>
      <c r="J11" s="31"/>
      <c r="K11" s="35"/>
    </row>
    <row r="12" spans="1:54" x14ac:dyDescent="0.25">
      <c r="B12" s="8" t="s">
        <v>229</v>
      </c>
      <c r="C12" s="57" t="s">
        <v>230</v>
      </c>
      <c r="D12" s="54" t="s">
        <v>231</v>
      </c>
      <c r="E12" s="6" t="s">
        <v>232</v>
      </c>
      <c r="F12" s="19">
        <v>3500000</v>
      </c>
      <c r="G12" s="24">
        <v>30756.25</v>
      </c>
      <c r="H12" s="24">
        <v>10.18</v>
      </c>
      <c r="I12" s="31"/>
      <c r="J12" s="31"/>
      <c r="K12" s="35"/>
    </row>
    <row r="13" spans="1:54" x14ac:dyDescent="0.25">
      <c r="B13" s="8" t="s">
        <v>163</v>
      </c>
      <c r="C13" s="57" t="s">
        <v>164</v>
      </c>
      <c r="D13" s="54" t="s">
        <v>165</v>
      </c>
      <c r="E13" s="6" t="s">
        <v>53</v>
      </c>
      <c r="F13" s="19">
        <v>1980000</v>
      </c>
      <c r="G13" s="24">
        <v>22390.83</v>
      </c>
      <c r="H13" s="24">
        <v>7.41</v>
      </c>
      <c r="I13" s="31"/>
      <c r="J13" s="31"/>
      <c r="K13" s="35"/>
    </row>
    <row r="14" spans="1:54" x14ac:dyDescent="0.25">
      <c r="B14" s="8" t="s">
        <v>333</v>
      </c>
      <c r="C14" s="57" t="s">
        <v>334</v>
      </c>
      <c r="D14" s="54" t="s">
        <v>335</v>
      </c>
      <c r="E14" s="6" t="s">
        <v>53</v>
      </c>
      <c r="F14" s="19">
        <v>1100000</v>
      </c>
      <c r="G14" s="24">
        <v>13067.45</v>
      </c>
      <c r="H14" s="24">
        <v>4.33</v>
      </c>
      <c r="I14" s="31"/>
      <c r="J14" s="31"/>
      <c r="K14" s="35"/>
    </row>
    <row r="15" spans="1:54" x14ac:dyDescent="0.25">
      <c r="B15" s="8" t="s">
        <v>427</v>
      </c>
      <c r="C15" s="57" t="s">
        <v>428</v>
      </c>
      <c r="D15" s="54" t="s">
        <v>429</v>
      </c>
      <c r="E15" s="6" t="s">
        <v>53</v>
      </c>
      <c r="F15" s="19">
        <v>2947197</v>
      </c>
      <c r="G15" s="24">
        <v>11469.02</v>
      </c>
      <c r="H15" s="24">
        <v>3.8</v>
      </c>
      <c r="I15" s="31"/>
      <c r="J15" s="31"/>
      <c r="K15" s="35"/>
    </row>
    <row r="16" spans="1:54" x14ac:dyDescent="0.25">
      <c r="B16" s="8" t="s">
        <v>802</v>
      </c>
      <c r="C16" s="57" t="s">
        <v>803</v>
      </c>
      <c r="D16" s="54" t="s">
        <v>804</v>
      </c>
      <c r="E16" s="6" t="s">
        <v>805</v>
      </c>
      <c r="F16" s="19">
        <v>8300000</v>
      </c>
      <c r="G16" s="24">
        <v>10565.9</v>
      </c>
      <c r="H16" s="24">
        <v>3.5</v>
      </c>
      <c r="I16" s="31"/>
      <c r="J16" s="31"/>
      <c r="K16" s="35"/>
    </row>
    <row r="17" spans="2:11" x14ac:dyDescent="0.25">
      <c r="B17" s="8" t="s">
        <v>806</v>
      </c>
      <c r="C17" s="57" t="s">
        <v>807</v>
      </c>
      <c r="D17" s="54" t="s">
        <v>808</v>
      </c>
      <c r="E17" s="6" t="s">
        <v>53</v>
      </c>
      <c r="F17" s="19">
        <v>200000</v>
      </c>
      <c r="G17" s="24">
        <v>10022.1</v>
      </c>
      <c r="H17" s="24">
        <v>3.32</v>
      </c>
      <c r="I17" s="31"/>
      <c r="J17" s="31"/>
      <c r="K17" s="35"/>
    </row>
    <row r="18" spans="2:11" x14ac:dyDescent="0.25">
      <c r="B18" s="8" t="s">
        <v>169</v>
      </c>
      <c r="C18" s="57" t="s">
        <v>170</v>
      </c>
      <c r="D18" s="54" t="s">
        <v>171</v>
      </c>
      <c r="E18" s="6" t="s">
        <v>172</v>
      </c>
      <c r="F18" s="19">
        <v>722000</v>
      </c>
      <c r="G18" s="24">
        <v>9916.31</v>
      </c>
      <c r="H18" s="24">
        <v>3.28</v>
      </c>
      <c r="I18" s="31"/>
      <c r="J18" s="31"/>
      <c r="K18" s="35"/>
    </row>
    <row r="19" spans="2:11" x14ac:dyDescent="0.25">
      <c r="B19" s="8" t="s">
        <v>149</v>
      </c>
      <c r="C19" s="57" t="s">
        <v>150</v>
      </c>
      <c r="D19" s="54" t="s">
        <v>151</v>
      </c>
      <c r="E19" s="6" t="s">
        <v>152</v>
      </c>
      <c r="F19" s="19">
        <v>6320000</v>
      </c>
      <c r="G19" s="24">
        <v>9391.52</v>
      </c>
      <c r="H19" s="24">
        <v>3.11</v>
      </c>
      <c r="I19" s="31"/>
      <c r="J19" s="31"/>
      <c r="K19" s="35"/>
    </row>
    <row r="20" spans="2:11" x14ac:dyDescent="0.25">
      <c r="B20" s="8" t="s">
        <v>282</v>
      </c>
      <c r="C20" s="57" t="s">
        <v>283</v>
      </c>
      <c r="D20" s="54" t="s">
        <v>284</v>
      </c>
      <c r="E20" s="6" t="s">
        <v>179</v>
      </c>
      <c r="F20" s="19">
        <v>2000000</v>
      </c>
      <c r="G20" s="24">
        <v>7621</v>
      </c>
      <c r="H20" s="24">
        <v>2.52</v>
      </c>
      <c r="I20" s="31"/>
      <c r="J20" s="31"/>
      <c r="K20" s="35"/>
    </row>
    <row r="21" spans="2:11" x14ac:dyDescent="0.25">
      <c r="B21" s="8" t="s">
        <v>809</v>
      </c>
      <c r="C21" s="57" t="s">
        <v>810</v>
      </c>
      <c r="D21" s="54" t="s">
        <v>811</v>
      </c>
      <c r="E21" s="6" t="s">
        <v>53</v>
      </c>
      <c r="F21" s="19">
        <v>142000</v>
      </c>
      <c r="G21" s="24">
        <v>5479.28</v>
      </c>
      <c r="H21" s="24">
        <v>1.81</v>
      </c>
      <c r="I21" s="31"/>
      <c r="J21" s="31"/>
      <c r="K21" s="35"/>
    </row>
    <row r="22" spans="2:11" x14ac:dyDescent="0.25">
      <c r="B22" s="8" t="s">
        <v>812</v>
      </c>
      <c r="C22" s="57" t="s">
        <v>813</v>
      </c>
      <c r="D22" s="54" t="s">
        <v>814</v>
      </c>
      <c r="E22" s="6" t="s">
        <v>144</v>
      </c>
      <c r="F22" s="19">
        <v>995289</v>
      </c>
      <c r="G22" s="24">
        <v>4278.25</v>
      </c>
      <c r="H22" s="24">
        <v>1.42</v>
      </c>
      <c r="I22" s="31"/>
      <c r="J22" s="31"/>
      <c r="K22" s="35"/>
    </row>
    <row r="23" spans="2:11" x14ac:dyDescent="0.25">
      <c r="B23" s="8" t="s">
        <v>815</v>
      </c>
      <c r="C23" s="57" t="s">
        <v>816</v>
      </c>
      <c r="D23" s="54" t="s">
        <v>817</v>
      </c>
      <c r="E23" s="6" t="s">
        <v>53</v>
      </c>
      <c r="F23" s="19">
        <v>187768</v>
      </c>
      <c r="G23" s="24">
        <v>1274.3800000000001</v>
      </c>
      <c r="H23" s="24">
        <v>0.42</v>
      </c>
      <c r="I23" s="31"/>
      <c r="J23" s="31"/>
      <c r="K23" s="35"/>
    </row>
    <row r="24" spans="2:11" x14ac:dyDescent="0.25">
      <c r="C24" s="58" t="s">
        <v>39</v>
      </c>
      <c r="D24" s="54"/>
      <c r="E24" s="6"/>
      <c r="F24" s="19"/>
      <c r="G24" s="25">
        <v>254624.59</v>
      </c>
      <c r="H24" s="25">
        <v>84.29</v>
      </c>
      <c r="I24" s="31"/>
      <c r="J24" s="31"/>
      <c r="K24" s="35"/>
    </row>
    <row r="25" spans="2:11" x14ac:dyDescent="0.25">
      <c r="C25" s="57"/>
      <c r="D25" s="54"/>
      <c r="E25" s="6"/>
      <c r="F25" s="19"/>
      <c r="G25" s="24"/>
      <c r="H25" s="24"/>
      <c r="I25" s="31"/>
      <c r="J25" s="31"/>
      <c r="K25" s="35"/>
    </row>
    <row r="26" spans="2:11" x14ac:dyDescent="0.25">
      <c r="C26" s="59" t="s">
        <v>3</v>
      </c>
      <c r="D26" s="54"/>
      <c r="E26" s="6"/>
      <c r="F26" s="19"/>
      <c r="G26" s="24"/>
      <c r="H26" s="24"/>
      <c r="I26" s="31"/>
      <c r="J26" s="31"/>
      <c r="K26" s="35"/>
    </row>
    <row r="27" spans="2:11" x14ac:dyDescent="0.25">
      <c r="B27" s="8" t="s">
        <v>818</v>
      </c>
      <c r="C27" s="57" t="s">
        <v>819</v>
      </c>
      <c r="D27" s="54" t="s">
        <v>820</v>
      </c>
      <c r="E27" s="6" t="s">
        <v>53</v>
      </c>
      <c r="F27" s="19">
        <v>100000</v>
      </c>
      <c r="G27" s="61">
        <v>0</v>
      </c>
      <c r="H27" s="24" t="s">
        <v>4773</v>
      </c>
      <c r="I27" s="31"/>
      <c r="J27" s="31"/>
      <c r="K27" s="35" t="s">
        <v>4812</v>
      </c>
    </row>
    <row r="28" spans="2:11" x14ac:dyDescent="0.25">
      <c r="B28" s="8" t="s">
        <v>821</v>
      </c>
      <c r="C28" s="57" t="s">
        <v>822</v>
      </c>
      <c r="D28" s="54" t="s">
        <v>823</v>
      </c>
      <c r="E28" s="6" t="s">
        <v>53</v>
      </c>
      <c r="F28" s="19">
        <v>35014</v>
      </c>
      <c r="G28" s="61">
        <v>0</v>
      </c>
      <c r="H28" s="24" t="s">
        <v>4773</v>
      </c>
      <c r="I28" s="31"/>
      <c r="J28" s="31"/>
      <c r="K28" s="35" t="s">
        <v>4812</v>
      </c>
    </row>
    <row r="29" spans="2:11" x14ac:dyDescent="0.25">
      <c r="C29" s="58" t="s">
        <v>39</v>
      </c>
      <c r="D29" s="54"/>
      <c r="E29" s="6"/>
      <c r="F29" s="19"/>
      <c r="G29" s="62">
        <v>0</v>
      </c>
      <c r="H29" s="25" t="s">
        <v>4773</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824</v>
      </c>
      <c r="C32" s="57" t="s">
        <v>825</v>
      </c>
      <c r="D32" s="54" t="s">
        <v>826</v>
      </c>
      <c r="E32" s="6" t="s">
        <v>172</v>
      </c>
      <c r="F32" s="19">
        <v>38000</v>
      </c>
      <c r="G32" s="24">
        <v>13350.92</v>
      </c>
      <c r="H32" s="24">
        <v>4.42</v>
      </c>
      <c r="I32" s="31"/>
      <c r="J32" s="31"/>
      <c r="K32" s="35"/>
    </row>
    <row r="33" spans="2:11" x14ac:dyDescent="0.25">
      <c r="B33" s="8" t="s">
        <v>187</v>
      </c>
      <c r="C33" s="57" t="s">
        <v>188</v>
      </c>
      <c r="D33" s="54" t="s">
        <v>189</v>
      </c>
      <c r="E33" s="6" t="s">
        <v>53</v>
      </c>
      <c r="F33" s="19">
        <v>38000</v>
      </c>
      <c r="G33" s="24">
        <v>10445.61</v>
      </c>
      <c r="H33" s="24">
        <v>3.46</v>
      </c>
      <c r="I33" s="31"/>
      <c r="J33" s="31"/>
      <c r="K33" s="35"/>
    </row>
    <row r="34" spans="2:11" x14ac:dyDescent="0.25">
      <c r="C34" s="58" t="s">
        <v>39</v>
      </c>
      <c r="D34" s="54"/>
      <c r="E34" s="6"/>
      <c r="F34" s="19"/>
      <c r="G34" s="25">
        <v>23796.53</v>
      </c>
      <c r="H34" s="25">
        <v>7.88</v>
      </c>
      <c r="I34" s="31"/>
      <c r="J34" s="31"/>
      <c r="K34" s="35"/>
    </row>
    <row r="35" spans="2:11" x14ac:dyDescent="0.25">
      <c r="C35" s="57"/>
      <c r="D35" s="54"/>
      <c r="E35" s="6"/>
      <c r="F35" s="19"/>
      <c r="G35" s="24"/>
      <c r="H35" s="24"/>
      <c r="I35" s="31"/>
      <c r="J35" s="31"/>
      <c r="K35" s="35"/>
    </row>
    <row r="36" spans="2:11" x14ac:dyDescent="0.25">
      <c r="C36" s="58" t="s">
        <v>5</v>
      </c>
      <c r="D36" s="54"/>
      <c r="E36" s="6"/>
      <c r="F36" s="19"/>
      <c r="G36" s="24"/>
      <c r="H36" s="24"/>
      <c r="I36" s="31"/>
      <c r="J36" s="31"/>
      <c r="K36" s="35"/>
    </row>
    <row r="37" spans="2:11" x14ac:dyDescent="0.25">
      <c r="C37" s="57"/>
      <c r="D37" s="54"/>
      <c r="E37" s="6"/>
      <c r="F37" s="19"/>
      <c r="G37" s="24"/>
      <c r="H37" s="24"/>
      <c r="I37" s="31"/>
      <c r="J37" s="31"/>
      <c r="K37" s="35"/>
    </row>
    <row r="38" spans="2:11" x14ac:dyDescent="0.25">
      <c r="C38" s="58" t="s">
        <v>6</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7</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8</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9</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10</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18888.98</v>
      </c>
      <c r="H70" s="24">
        <v>6.25</v>
      </c>
      <c r="I70" s="31"/>
      <c r="J70" s="31"/>
      <c r="K70" s="35"/>
    </row>
    <row r="71" spans="1:54" x14ac:dyDescent="0.25">
      <c r="C71" s="58" t="s">
        <v>39</v>
      </c>
      <c r="D71" s="54"/>
      <c r="E71" s="6"/>
      <c r="F71" s="19"/>
      <c r="G71" s="25">
        <v>18888.98</v>
      </c>
      <c r="H71" s="25">
        <v>6.25</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4772</v>
      </c>
      <c r="D74" s="54"/>
      <c r="E74" s="6"/>
      <c r="F74" s="19"/>
      <c r="G74" s="24">
        <v>4000</v>
      </c>
      <c r="H74" s="24">
        <v>1.32</v>
      </c>
      <c r="I74" s="31"/>
      <c r="J74" s="31"/>
      <c r="K74" s="35"/>
      <c r="L74" s="3"/>
      <c r="AI74" s="3"/>
      <c r="AV74" s="3"/>
      <c r="AX74" s="3"/>
      <c r="BB74" s="3"/>
    </row>
    <row r="75" spans="1:54" x14ac:dyDescent="0.25">
      <c r="B75" s="8"/>
      <c r="C75" s="57" t="s">
        <v>40</v>
      </c>
      <c r="D75" s="54"/>
      <c r="E75" s="6"/>
      <c r="F75" s="19"/>
      <c r="G75" s="24">
        <v>804.96</v>
      </c>
      <c r="H75" s="24">
        <v>0.26</v>
      </c>
      <c r="I75" s="31"/>
      <c r="J75" s="31"/>
      <c r="K75" s="35"/>
    </row>
    <row r="76" spans="1:54" x14ac:dyDescent="0.25">
      <c r="C76" s="58" t="s">
        <v>39</v>
      </c>
      <c r="D76" s="54"/>
      <c r="E76" s="6"/>
      <c r="F76" s="19"/>
      <c r="G76" s="25">
        <v>4804.96</v>
      </c>
      <c r="H76" s="25">
        <v>1.58</v>
      </c>
      <c r="I76" s="31"/>
      <c r="J76" s="31"/>
      <c r="K76" s="35"/>
    </row>
    <row r="77" spans="1:54" x14ac:dyDescent="0.25">
      <c r="C77" s="57"/>
      <c r="D77" s="54"/>
      <c r="E77" s="6"/>
      <c r="F77" s="19"/>
      <c r="G77" s="24"/>
      <c r="H77" s="24"/>
      <c r="I77" s="31"/>
      <c r="J77" s="31"/>
      <c r="K77" s="35"/>
    </row>
    <row r="78" spans="1:54" x14ac:dyDescent="0.25">
      <c r="C78" s="60" t="s">
        <v>41</v>
      </c>
      <c r="D78" s="55"/>
      <c r="E78" s="5"/>
      <c r="F78" s="20"/>
      <c r="G78" s="26">
        <v>302115.06</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85" t="s">
        <v>4843</v>
      </c>
      <c r="E88" s="85" t="s">
        <v>4844</v>
      </c>
      <c r="F88" s="86"/>
    </row>
    <row r="89" spans="3:11" x14ac:dyDescent="0.25">
      <c r="E89" s="2" t="s">
        <v>4852</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3154</v>
      </c>
      <c r="J2" s="38" t="s">
        <v>4586</v>
      </c>
    </row>
    <row r="3" spans="1:54" ht="16.5" x14ac:dyDescent="0.3">
      <c r="C3" s="1" t="s">
        <v>26</v>
      </c>
      <c r="D3" s="21" t="s">
        <v>3155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3156</v>
      </c>
      <c r="C26" s="57" t="s">
        <v>3157</v>
      </c>
      <c r="D26" s="54" t="s">
        <v>3158</v>
      </c>
      <c r="E26" s="6" t="s">
        <v>640</v>
      </c>
      <c r="F26" s="19">
        <v>13000000</v>
      </c>
      <c r="G26" s="24">
        <v>13040.6</v>
      </c>
      <c r="H26" s="24">
        <v>48.5</v>
      </c>
      <c r="I26" s="31">
        <v>7.4055505000000004</v>
      </c>
      <c r="J26" s="31"/>
      <c r="K26" s="35"/>
    </row>
    <row r="27" spans="1:11" x14ac:dyDescent="0.25">
      <c r="B27" s="8" t="s">
        <v>3159</v>
      </c>
      <c r="C27" s="57" t="s">
        <v>3160</v>
      </c>
      <c r="D27" s="54" t="s">
        <v>3161</v>
      </c>
      <c r="E27" s="6" t="s">
        <v>640</v>
      </c>
      <c r="F27" s="19">
        <v>4000000</v>
      </c>
      <c r="G27" s="24">
        <v>3993.07</v>
      </c>
      <c r="H27" s="24">
        <v>14.85</v>
      </c>
      <c r="I27" s="31">
        <v>7.4379280000000003</v>
      </c>
      <c r="J27" s="31"/>
      <c r="K27" s="35"/>
    </row>
    <row r="28" spans="1:11" x14ac:dyDescent="0.25">
      <c r="B28" s="8" t="s">
        <v>3162</v>
      </c>
      <c r="C28" s="57" t="s">
        <v>3163</v>
      </c>
      <c r="D28" s="54" t="s">
        <v>3164</v>
      </c>
      <c r="E28" s="6" t="s">
        <v>640</v>
      </c>
      <c r="F28" s="19">
        <v>2500000</v>
      </c>
      <c r="G28" s="24">
        <v>2489.15</v>
      </c>
      <c r="H28" s="24">
        <v>9.26</v>
      </c>
      <c r="I28" s="31">
        <v>7.4287020000000004</v>
      </c>
      <c r="J28" s="31"/>
      <c r="K28" s="35"/>
    </row>
    <row r="29" spans="1:11" x14ac:dyDescent="0.25">
      <c r="B29" s="8" t="s">
        <v>3165</v>
      </c>
      <c r="C29" s="57" t="s">
        <v>3166</v>
      </c>
      <c r="D29" s="54" t="s">
        <v>3167</v>
      </c>
      <c r="E29" s="6" t="s">
        <v>640</v>
      </c>
      <c r="F29" s="19">
        <v>1068700</v>
      </c>
      <c r="G29" s="24">
        <v>1067.73</v>
      </c>
      <c r="H29" s="24">
        <v>3.97</v>
      </c>
      <c r="I29" s="31">
        <v>7.3878417000000001</v>
      </c>
      <c r="J29" s="31"/>
      <c r="K29" s="35"/>
    </row>
    <row r="30" spans="1:11" x14ac:dyDescent="0.25">
      <c r="B30" s="8" t="s">
        <v>3168</v>
      </c>
      <c r="C30" s="57" t="s">
        <v>3169</v>
      </c>
      <c r="D30" s="54" t="s">
        <v>3170</v>
      </c>
      <c r="E30" s="6" t="s">
        <v>640</v>
      </c>
      <c r="F30" s="19">
        <v>1000000</v>
      </c>
      <c r="G30" s="24">
        <v>997.32</v>
      </c>
      <c r="H30" s="24">
        <v>3.71</v>
      </c>
      <c r="I30" s="31">
        <v>7.3894161</v>
      </c>
      <c r="J30" s="31"/>
      <c r="K30" s="35"/>
    </row>
    <row r="31" spans="1:11" x14ac:dyDescent="0.25">
      <c r="B31" s="8" t="s">
        <v>3171</v>
      </c>
      <c r="C31" s="57" t="s">
        <v>3172</v>
      </c>
      <c r="D31" s="54" t="s">
        <v>3173</v>
      </c>
      <c r="E31" s="6" t="s">
        <v>640</v>
      </c>
      <c r="F31" s="19">
        <v>500000</v>
      </c>
      <c r="G31" s="24">
        <v>498.64</v>
      </c>
      <c r="H31" s="24">
        <v>1.85</v>
      </c>
      <c r="I31" s="31">
        <v>7.3699133000000003</v>
      </c>
      <c r="J31" s="31"/>
      <c r="K31" s="35"/>
    </row>
    <row r="32" spans="1:11" x14ac:dyDescent="0.25">
      <c r="B32" s="8" t="s">
        <v>3090</v>
      </c>
      <c r="C32" s="57" t="s">
        <v>3091</v>
      </c>
      <c r="D32" s="54" t="s">
        <v>3092</v>
      </c>
      <c r="E32" s="6" t="s">
        <v>640</v>
      </c>
      <c r="F32" s="19">
        <v>450000</v>
      </c>
      <c r="G32" s="24">
        <v>437.69</v>
      </c>
      <c r="H32" s="24">
        <v>1.63</v>
      </c>
      <c r="I32" s="31">
        <v>7.3647133</v>
      </c>
      <c r="J32" s="31"/>
      <c r="K32" s="35"/>
    </row>
    <row r="33" spans="1:11" x14ac:dyDescent="0.25">
      <c r="B33" s="8" t="s">
        <v>3174</v>
      </c>
      <c r="C33" s="57" t="s">
        <v>3175</v>
      </c>
      <c r="D33" s="54" t="s">
        <v>3176</v>
      </c>
      <c r="E33" s="6" t="s">
        <v>640</v>
      </c>
      <c r="F33" s="19">
        <v>294200</v>
      </c>
      <c r="G33" s="24">
        <v>293.86</v>
      </c>
      <c r="H33" s="24">
        <v>1.0900000000000001</v>
      </c>
      <c r="I33" s="31">
        <v>7.4178015999999998</v>
      </c>
      <c r="J33" s="31"/>
      <c r="K33" s="35"/>
    </row>
    <row r="34" spans="1:11" x14ac:dyDescent="0.25">
      <c r="B34" s="8" t="s">
        <v>3177</v>
      </c>
      <c r="C34" s="57" t="s">
        <v>3178</v>
      </c>
      <c r="D34" s="54" t="s">
        <v>3179</v>
      </c>
      <c r="E34" s="6" t="s">
        <v>640</v>
      </c>
      <c r="F34" s="19">
        <v>260000</v>
      </c>
      <c r="G34" s="24">
        <v>259.08999999999997</v>
      </c>
      <c r="H34" s="24">
        <v>0.96</v>
      </c>
      <c r="I34" s="31">
        <v>7.3878417000000001</v>
      </c>
      <c r="J34" s="31"/>
      <c r="K34" s="35"/>
    </row>
    <row r="35" spans="1:11" x14ac:dyDescent="0.25">
      <c r="C35" s="58" t="s">
        <v>39</v>
      </c>
      <c r="D35" s="54"/>
      <c r="E35" s="6"/>
      <c r="F35" s="19"/>
      <c r="G35" s="25">
        <v>23077.15</v>
      </c>
      <c r="H35" s="25">
        <v>85.82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716</v>
      </c>
      <c r="C47" s="57" t="s">
        <v>717</v>
      </c>
      <c r="D47" s="54" t="s">
        <v>718</v>
      </c>
      <c r="E47" s="6" t="s">
        <v>640</v>
      </c>
      <c r="F47" s="19">
        <v>1521000</v>
      </c>
      <c r="G47" s="24">
        <v>1220.3699999999999</v>
      </c>
      <c r="H47" s="24">
        <v>4.54</v>
      </c>
      <c r="I47" s="31">
        <v>7.2612209999999999</v>
      </c>
      <c r="J47" s="31"/>
      <c r="K47" s="35"/>
    </row>
    <row r="48" spans="1:11" x14ac:dyDescent="0.25">
      <c r="B48" s="8" t="s">
        <v>3112</v>
      </c>
      <c r="C48" s="57" t="s">
        <v>3113</v>
      </c>
      <c r="D48" s="54" t="s">
        <v>3114</v>
      </c>
      <c r="E48" s="6" t="s">
        <v>640</v>
      </c>
      <c r="F48" s="19">
        <v>742500</v>
      </c>
      <c r="G48" s="24">
        <v>592.72</v>
      </c>
      <c r="H48" s="24">
        <v>2.2000000000000002</v>
      </c>
      <c r="I48" s="31">
        <v>7.2553669000000003</v>
      </c>
      <c r="J48" s="31"/>
      <c r="K48" s="35"/>
    </row>
    <row r="49" spans="1:11" x14ac:dyDescent="0.25">
      <c r="B49" s="8" t="s">
        <v>3002</v>
      </c>
      <c r="C49" s="57" t="s">
        <v>3003</v>
      </c>
      <c r="D49" s="54" t="s">
        <v>3004</v>
      </c>
      <c r="E49" s="6" t="s">
        <v>640</v>
      </c>
      <c r="F49" s="19">
        <v>600000</v>
      </c>
      <c r="G49" s="24">
        <v>487.88</v>
      </c>
      <c r="H49" s="24">
        <v>1.81</v>
      </c>
      <c r="I49" s="31">
        <v>7.2499833999999996</v>
      </c>
      <c r="J49" s="31"/>
      <c r="K49" s="35"/>
    </row>
    <row r="50" spans="1:11" x14ac:dyDescent="0.25">
      <c r="B50" s="8" t="s">
        <v>3140</v>
      </c>
      <c r="C50" s="57" t="s">
        <v>3141</v>
      </c>
      <c r="D50" s="54" t="s">
        <v>3142</v>
      </c>
      <c r="E50" s="6" t="s">
        <v>640</v>
      </c>
      <c r="F50" s="19">
        <v>588000</v>
      </c>
      <c r="G50" s="24">
        <v>470.03</v>
      </c>
      <c r="H50" s="24">
        <v>1.75</v>
      </c>
      <c r="I50" s="31">
        <v>7.2550045000000001</v>
      </c>
      <c r="J50" s="31"/>
      <c r="K50" s="35"/>
    </row>
    <row r="51" spans="1:11" x14ac:dyDescent="0.25">
      <c r="B51" s="8" t="s">
        <v>3137</v>
      </c>
      <c r="C51" s="57" t="s">
        <v>3138</v>
      </c>
      <c r="D51" s="54" t="s">
        <v>3139</v>
      </c>
      <c r="E51" s="6" t="s">
        <v>640</v>
      </c>
      <c r="F51" s="19">
        <v>475000</v>
      </c>
      <c r="G51" s="24">
        <v>379.48</v>
      </c>
      <c r="H51" s="24">
        <v>1.41</v>
      </c>
      <c r="I51" s="31">
        <v>7.2551598000000004</v>
      </c>
      <c r="J51" s="31"/>
      <c r="K51" s="35"/>
    </row>
    <row r="52" spans="1:11" x14ac:dyDescent="0.25">
      <c r="B52" s="8" t="s">
        <v>3180</v>
      </c>
      <c r="C52" s="57" t="s">
        <v>3181</v>
      </c>
      <c r="D52" s="54" t="s">
        <v>3182</v>
      </c>
      <c r="E52" s="6" t="s">
        <v>640</v>
      </c>
      <c r="F52" s="19">
        <v>150000</v>
      </c>
      <c r="G52" s="24">
        <v>118.85</v>
      </c>
      <c r="H52" s="24">
        <v>0.44</v>
      </c>
      <c r="I52" s="31">
        <v>7.2630268999999998</v>
      </c>
      <c r="J52" s="31"/>
      <c r="K52" s="35"/>
    </row>
    <row r="53" spans="1:11" x14ac:dyDescent="0.25">
      <c r="C53" s="58" t="s">
        <v>39</v>
      </c>
      <c r="D53" s="54"/>
      <c r="E53" s="6"/>
      <c r="F53" s="19"/>
      <c r="G53" s="25">
        <v>3269.33</v>
      </c>
      <c r="H53" s="25">
        <v>12.15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89.2</v>
      </c>
      <c r="H65" s="24">
        <v>0.33</v>
      </c>
      <c r="I65" s="31"/>
      <c r="J65" s="31"/>
      <c r="K65" s="35"/>
    </row>
    <row r="66" spans="1:54" x14ac:dyDescent="0.25">
      <c r="C66" s="58" t="s">
        <v>39</v>
      </c>
      <c r="D66" s="54"/>
      <c r="E66" s="6"/>
      <c r="F66" s="19"/>
      <c r="G66" s="25">
        <v>89.2</v>
      </c>
      <c r="H66" s="25">
        <v>0.33</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4772</v>
      </c>
      <c r="D69" s="54"/>
      <c r="E69" s="6"/>
      <c r="F69" s="19"/>
      <c r="G69" s="24" t="s">
        <v>2</v>
      </c>
      <c r="H69" s="24" t="s">
        <v>2</v>
      </c>
      <c r="I69" s="31"/>
      <c r="J69" s="31"/>
      <c r="K69" s="35"/>
      <c r="L69" s="3"/>
      <c r="AI69" s="3"/>
      <c r="AV69" s="3"/>
      <c r="AX69" s="3"/>
      <c r="BB69" s="3"/>
    </row>
    <row r="70" spans="1:54" x14ac:dyDescent="0.25">
      <c r="B70" s="8"/>
      <c r="C70" s="57" t="s">
        <v>40</v>
      </c>
      <c r="D70" s="54"/>
      <c r="E70" s="6"/>
      <c r="F70" s="19"/>
      <c r="G70" s="24">
        <v>452.25</v>
      </c>
      <c r="H70" s="24">
        <v>1.7</v>
      </c>
      <c r="I70" s="31"/>
      <c r="J70" s="31"/>
      <c r="K70" s="35"/>
    </row>
    <row r="71" spans="1:54" x14ac:dyDescent="0.25">
      <c r="C71" s="58" t="s">
        <v>39</v>
      </c>
      <c r="D71" s="54"/>
      <c r="E71" s="6"/>
      <c r="F71" s="19"/>
      <c r="G71" s="25">
        <v>452.25</v>
      </c>
      <c r="H71" s="25">
        <v>1.7</v>
      </c>
      <c r="I71" s="31"/>
      <c r="J71" s="31"/>
      <c r="K71" s="35"/>
    </row>
    <row r="72" spans="1:54" x14ac:dyDescent="0.25">
      <c r="C72" s="57"/>
      <c r="D72" s="54"/>
      <c r="E72" s="6"/>
      <c r="F72" s="19"/>
      <c r="G72" s="24"/>
      <c r="H72" s="24"/>
      <c r="I72" s="31"/>
      <c r="J72" s="31"/>
      <c r="K72" s="35"/>
    </row>
    <row r="73" spans="1:54" x14ac:dyDescent="0.25">
      <c r="C73" s="60" t="s">
        <v>41</v>
      </c>
      <c r="D73" s="55"/>
      <c r="E73" s="5"/>
      <c r="F73" s="20"/>
      <c r="G73" s="26">
        <v>26887.93</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85" t="s">
        <v>4843</v>
      </c>
      <c r="E83" s="85" t="s">
        <v>4844</v>
      </c>
      <c r="F83" s="86"/>
    </row>
    <row r="84" spans="3:6" x14ac:dyDescent="0.25">
      <c r="E84" s="2" t="s">
        <v>4894</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3183</v>
      </c>
      <c r="J2" s="38" t="s">
        <v>4586</v>
      </c>
    </row>
    <row r="3" spans="1:54" ht="16.5" x14ac:dyDescent="0.3">
      <c r="C3" s="1" t="s">
        <v>26</v>
      </c>
      <c r="D3" s="21" t="s">
        <v>3184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3185</v>
      </c>
      <c r="C26" s="57" t="s">
        <v>3186</v>
      </c>
      <c r="D26" s="54" t="s">
        <v>3187</v>
      </c>
      <c r="E26" s="6" t="s">
        <v>640</v>
      </c>
      <c r="F26" s="19">
        <v>2500000</v>
      </c>
      <c r="G26" s="24">
        <v>2510.4899999999998</v>
      </c>
      <c r="H26" s="24">
        <v>76.599999999999994</v>
      </c>
      <c r="I26" s="31">
        <v>7.3940280999999999</v>
      </c>
      <c r="J26" s="31"/>
      <c r="K26" s="35"/>
    </row>
    <row r="27" spans="1:11" x14ac:dyDescent="0.25">
      <c r="B27" s="8" t="s">
        <v>3188</v>
      </c>
      <c r="C27" s="57" t="s">
        <v>3189</v>
      </c>
      <c r="D27" s="54" t="s">
        <v>3190</v>
      </c>
      <c r="E27" s="6" t="s">
        <v>640</v>
      </c>
      <c r="F27" s="19">
        <v>275000</v>
      </c>
      <c r="G27" s="24">
        <v>273.29000000000002</v>
      </c>
      <c r="H27" s="24">
        <v>8.34</v>
      </c>
      <c r="I27" s="31">
        <v>7.3878417000000001</v>
      </c>
      <c r="J27" s="31"/>
      <c r="K27" s="35"/>
    </row>
    <row r="28" spans="1:11" x14ac:dyDescent="0.25">
      <c r="B28" s="8" t="s">
        <v>3191</v>
      </c>
      <c r="C28" s="57" t="s">
        <v>3192</v>
      </c>
      <c r="D28" s="54" t="s">
        <v>3193</v>
      </c>
      <c r="E28" s="6" t="s">
        <v>640</v>
      </c>
      <c r="F28" s="19">
        <v>100000</v>
      </c>
      <c r="G28" s="24">
        <v>100.43</v>
      </c>
      <c r="H28" s="24">
        <v>3.06</v>
      </c>
      <c r="I28" s="31">
        <v>7.3699133000000003</v>
      </c>
      <c r="J28" s="31"/>
      <c r="K28" s="35"/>
    </row>
    <row r="29" spans="1:11" x14ac:dyDescent="0.25">
      <c r="C29" s="58" t="s">
        <v>39</v>
      </c>
      <c r="D29" s="54"/>
      <c r="E29" s="6"/>
      <c r="F29" s="19"/>
      <c r="G29" s="25">
        <v>2884.21</v>
      </c>
      <c r="H29" s="25">
        <v>88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3112</v>
      </c>
      <c r="C41" s="57" t="s">
        <v>3113</v>
      </c>
      <c r="D41" s="54" t="s">
        <v>3114</v>
      </c>
      <c r="E41" s="6" t="s">
        <v>640</v>
      </c>
      <c r="F41" s="19">
        <v>305000</v>
      </c>
      <c r="G41" s="24">
        <v>243.47</v>
      </c>
      <c r="H41" s="24">
        <v>7.43</v>
      </c>
      <c r="I41" s="31">
        <v>7.2553669000000003</v>
      </c>
      <c r="J41" s="31"/>
      <c r="K41" s="35"/>
    </row>
    <row r="42" spans="1:11" x14ac:dyDescent="0.25">
      <c r="B42" s="8" t="s">
        <v>3137</v>
      </c>
      <c r="C42" s="57" t="s">
        <v>3138</v>
      </c>
      <c r="D42" s="54" t="s">
        <v>3139</v>
      </c>
      <c r="E42" s="6" t="s">
        <v>640</v>
      </c>
      <c r="F42" s="19">
        <v>100000</v>
      </c>
      <c r="G42" s="24">
        <v>79.89</v>
      </c>
      <c r="H42" s="24">
        <v>2.44</v>
      </c>
      <c r="I42" s="31">
        <v>7.2551598000000004</v>
      </c>
      <c r="J42" s="31"/>
      <c r="K42" s="35"/>
    </row>
    <row r="43" spans="1:11" x14ac:dyDescent="0.25">
      <c r="C43" s="58" t="s">
        <v>39</v>
      </c>
      <c r="D43" s="54"/>
      <c r="E43" s="6"/>
      <c r="F43" s="19"/>
      <c r="G43" s="25">
        <v>323.36</v>
      </c>
      <c r="H43" s="25">
        <v>9.8699999999999992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29.89</v>
      </c>
      <c r="H55" s="24">
        <v>0.91</v>
      </c>
      <c r="I55" s="31"/>
      <c r="J55" s="31"/>
      <c r="K55" s="35"/>
    </row>
    <row r="56" spans="1:54" x14ac:dyDescent="0.25">
      <c r="C56" s="58" t="s">
        <v>39</v>
      </c>
      <c r="D56" s="54"/>
      <c r="E56" s="6"/>
      <c r="F56" s="19"/>
      <c r="G56" s="25">
        <v>29.89</v>
      </c>
      <c r="H56" s="25">
        <v>0.91</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4772</v>
      </c>
      <c r="D59" s="54"/>
      <c r="E59" s="6"/>
      <c r="F59" s="19"/>
      <c r="G59" s="24" t="s">
        <v>2</v>
      </c>
      <c r="H59" s="24" t="s">
        <v>2</v>
      </c>
      <c r="I59" s="31"/>
      <c r="J59" s="31"/>
      <c r="K59" s="35"/>
      <c r="L59" s="3"/>
      <c r="AI59" s="3"/>
      <c r="AV59" s="3"/>
      <c r="AX59" s="3"/>
      <c r="BB59" s="3"/>
    </row>
    <row r="60" spans="1:54" x14ac:dyDescent="0.25">
      <c r="B60" s="8"/>
      <c r="C60" s="57" t="s">
        <v>40</v>
      </c>
      <c r="D60" s="54"/>
      <c r="E60" s="6"/>
      <c r="F60" s="19"/>
      <c r="G60" s="24">
        <v>39.950000000000003</v>
      </c>
      <c r="H60" s="24">
        <v>1.22</v>
      </c>
      <c r="I60" s="31"/>
      <c r="J60" s="31"/>
      <c r="K60" s="35"/>
    </row>
    <row r="61" spans="1:54" x14ac:dyDescent="0.25">
      <c r="C61" s="58" t="s">
        <v>39</v>
      </c>
      <c r="D61" s="54"/>
      <c r="E61" s="6"/>
      <c r="F61" s="19"/>
      <c r="G61" s="25">
        <v>39.950000000000003</v>
      </c>
      <c r="H61" s="25">
        <v>1.22</v>
      </c>
      <c r="I61" s="31"/>
      <c r="J61" s="31"/>
      <c r="K61" s="35"/>
    </row>
    <row r="62" spans="1:54" x14ac:dyDescent="0.25">
      <c r="C62" s="57"/>
      <c r="D62" s="54"/>
      <c r="E62" s="6"/>
      <c r="F62" s="19"/>
      <c r="G62" s="24"/>
      <c r="H62" s="24"/>
      <c r="I62" s="31"/>
      <c r="J62" s="31"/>
      <c r="K62" s="35"/>
    </row>
    <row r="63" spans="1:54" x14ac:dyDescent="0.25">
      <c r="C63" s="60" t="s">
        <v>41</v>
      </c>
      <c r="D63" s="55"/>
      <c r="E63" s="5"/>
      <c r="F63" s="20"/>
      <c r="G63" s="26">
        <v>3277.41</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85" t="s">
        <v>4843</v>
      </c>
      <c r="E73" s="85" t="s">
        <v>4844</v>
      </c>
      <c r="F73" s="86"/>
    </row>
    <row r="74" spans="3:11" x14ac:dyDescent="0.25">
      <c r="E74" s="2" t="s">
        <v>4894</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3194</v>
      </c>
      <c r="J2" s="38" t="s">
        <v>4586</v>
      </c>
    </row>
    <row r="3" spans="1:54" ht="16.5" x14ac:dyDescent="0.3">
      <c r="C3" s="1" t="s">
        <v>26</v>
      </c>
      <c r="D3" s="21" t="s">
        <v>3195</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3196</v>
      </c>
      <c r="C26" s="57" t="s">
        <v>3197</v>
      </c>
      <c r="D26" s="54" t="s">
        <v>3198</v>
      </c>
      <c r="E26" s="6" t="s">
        <v>640</v>
      </c>
      <c r="F26" s="19">
        <v>5000000</v>
      </c>
      <c r="G26" s="24">
        <v>5020.87</v>
      </c>
      <c r="H26" s="24">
        <v>22.72</v>
      </c>
      <c r="I26" s="31">
        <v>7.3742343000000004</v>
      </c>
      <c r="J26" s="31"/>
      <c r="K26" s="35"/>
    </row>
    <row r="27" spans="1:11" x14ac:dyDescent="0.25">
      <c r="B27" s="8" t="s">
        <v>3199</v>
      </c>
      <c r="C27" s="57" t="s">
        <v>3200</v>
      </c>
      <c r="D27" s="54" t="s">
        <v>3201</v>
      </c>
      <c r="E27" s="6" t="s">
        <v>640</v>
      </c>
      <c r="F27" s="19">
        <v>5000000</v>
      </c>
      <c r="G27" s="24">
        <v>4984</v>
      </c>
      <c r="H27" s="24">
        <v>22.56</v>
      </c>
      <c r="I27" s="31">
        <v>7.3771671999999997</v>
      </c>
      <c r="J27" s="31"/>
      <c r="K27" s="35"/>
    </row>
    <row r="28" spans="1:11" x14ac:dyDescent="0.25">
      <c r="B28" s="8" t="s">
        <v>3202</v>
      </c>
      <c r="C28" s="57" t="s">
        <v>3203</v>
      </c>
      <c r="D28" s="54" t="s">
        <v>3204</v>
      </c>
      <c r="E28" s="6" t="s">
        <v>640</v>
      </c>
      <c r="F28" s="19">
        <v>4000000</v>
      </c>
      <c r="G28" s="24">
        <v>4015.79</v>
      </c>
      <c r="H28" s="24">
        <v>18.170000000000002</v>
      </c>
      <c r="I28" s="31">
        <v>7.4132056000000004</v>
      </c>
      <c r="J28" s="31"/>
      <c r="K28" s="35"/>
    </row>
    <row r="29" spans="1:11" x14ac:dyDescent="0.25">
      <c r="B29" s="8" t="s">
        <v>3205</v>
      </c>
      <c r="C29" s="57" t="s">
        <v>3206</v>
      </c>
      <c r="D29" s="54" t="s">
        <v>3207</v>
      </c>
      <c r="E29" s="6" t="s">
        <v>640</v>
      </c>
      <c r="F29" s="19">
        <v>2500000</v>
      </c>
      <c r="G29" s="24">
        <v>2469.3000000000002</v>
      </c>
      <c r="H29" s="24">
        <v>11.18</v>
      </c>
      <c r="I29" s="31">
        <v>7.3826416999999998</v>
      </c>
      <c r="J29" s="31"/>
      <c r="K29" s="35"/>
    </row>
    <row r="30" spans="1:11" x14ac:dyDescent="0.25">
      <c r="B30" s="8" t="s">
        <v>3208</v>
      </c>
      <c r="C30" s="57" t="s">
        <v>3209</v>
      </c>
      <c r="D30" s="54" t="s">
        <v>3210</v>
      </c>
      <c r="E30" s="6" t="s">
        <v>640</v>
      </c>
      <c r="F30" s="19">
        <v>2500000</v>
      </c>
      <c r="G30" s="24">
        <v>2466.98</v>
      </c>
      <c r="H30" s="24">
        <v>11.16</v>
      </c>
      <c r="I30" s="31">
        <v>7.3945125000000003</v>
      </c>
      <c r="J30" s="31"/>
      <c r="K30" s="35"/>
    </row>
    <row r="31" spans="1:11" x14ac:dyDescent="0.25">
      <c r="B31" s="8" t="s">
        <v>3211</v>
      </c>
      <c r="C31" s="57" t="s">
        <v>3212</v>
      </c>
      <c r="D31" s="54" t="s">
        <v>3213</v>
      </c>
      <c r="E31" s="6" t="s">
        <v>640</v>
      </c>
      <c r="F31" s="19">
        <v>500000</v>
      </c>
      <c r="G31" s="24">
        <v>497.03</v>
      </c>
      <c r="H31" s="24">
        <v>2.25</v>
      </c>
      <c r="I31" s="31">
        <v>7.3771671999999997</v>
      </c>
      <c r="J31" s="31"/>
      <c r="K31" s="35"/>
    </row>
    <row r="32" spans="1:11" x14ac:dyDescent="0.25">
      <c r="B32" s="8" t="s">
        <v>3214</v>
      </c>
      <c r="C32" s="57" t="s">
        <v>3215</v>
      </c>
      <c r="D32" s="54" t="s">
        <v>3216</v>
      </c>
      <c r="E32" s="6" t="s">
        <v>640</v>
      </c>
      <c r="F32" s="19">
        <v>105100</v>
      </c>
      <c r="G32" s="24">
        <v>104.45</v>
      </c>
      <c r="H32" s="24">
        <v>0.47</v>
      </c>
      <c r="I32" s="31">
        <v>7.4379280000000003</v>
      </c>
      <c r="J32" s="31"/>
      <c r="K32" s="35"/>
    </row>
    <row r="33" spans="1:11" x14ac:dyDescent="0.25">
      <c r="C33" s="58" t="s">
        <v>39</v>
      </c>
      <c r="D33" s="54"/>
      <c r="E33" s="6"/>
      <c r="F33" s="19"/>
      <c r="G33" s="25">
        <v>19558.419999999998</v>
      </c>
      <c r="H33" s="25">
        <v>88.51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3112</v>
      </c>
      <c r="C45" s="57" t="s">
        <v>3113</v>
      </c>
      <c r="D45" s="54" t="s">
        <v>3114</v>
      </c>
      <c r="E45" s="6" t="s">
        <v>640</v>
      </c>
      <c r="F45" s="19">
        <v>1068000</v>
      </c>
      <c r="G45" s="24">
        <v>852.56</v>
      </c>
      <c r="H45" s="24">
        <v>3.86</v>
      </c>
      <c r="I45" s="31">
        <v>7.2553669000000003</v>
      </c>
      <c r="J45" s="31"/>
      <c r="K45" s="35"/>
    </row>
    <row r="46" spans="1:11" x14ac:dyDescent="0.25">
      <c r="B46" s="8" t="s">
        <v>3217</v>
      </c>
      <c r="C46" s="57" t="s">
        <v>3218</v>
      </c>
      <c r="D46" s="54" t="s">
        <v>3219</v>
      </c>
      <c r="E46" s="6" t="s">
        <v>640</v>
      </c>
      <c r="F46" s="19">
        <v>620000</v>
      </c>
      <c r="G46" s="24">
        <v>486.56</v>
      </c>
      <c r="H46" s="24">
        <v>2.2000000000000002</v>
      </c>
      <c r="I46" s="31">
        <v>7.2654598999999997</v>
      </c>
      <c r="J46" s="31"/>
      <c r="K46" s="35"/>
    </row>
    <row r="47" spans="1:11" x14ac:dyDescent="0.25">
      <c r="B47" s="8" t="s">
        <v>3137</v>
      </c>
      <c r="C47" s="57" t="s">
        <v>3138</v>
      </c>
      <c r="D47" s="54" t="s">
        <v>3139</v>
      </c>
      <c r="E47" s="6" t="s">
        <v>640</v>
      </c>
      <c r="F47" s="19">
        <v>559900</v>
      </c>
      <c r="G47" s="24">
        <v>447.31</v>
      </c>
      <c r="H47" s="24">
        <v>2.02</v>
      </c>
      <c r="I47" s="31">
        <v>7.2551598000000004</v>
      </c>
      <c r="J47" s="31"/>
      <c r="K47" s="35"/>
    </row>
    <row r="48" spans="1:11" x14ac:dyDescent="0.25">
      <c r="B48" s="8" t="s">
        <v>3140</v>
      </c>
      <c r="C48" s="57" t="s">
        <v>3141</v>
      </c>
      <c r="D48" s="54" t="s">
        <v>3142</v>
      </c>
      <c r="E48" s="6" t="s">
        <v>640</v>
      </c>
      <c r="F48" s="19">
        <v>275000</v>
      </c>
      <c r="G48" s="24">
        <v>219.83</v>
      </c>
      <c r="H48" s="24">
        <v>0.99</v>
      </c>
      <c r="I48" s="31">
        <v>7.2550045000000001</v>
      </c>
      <c r="J48" s="31"/>
      <c r="K48" s="35"/>
    </row>
    <row r="49" spans="1:11" x14ac:dyDescent="0.25">
      <c r="B49" s="8" t="s">
        <v>3180</v>
      </c>
      <c r="C49" s="57" t="s">
        <v>3181</v>
      </c>
      <c r="D49" s="54" t="s">
        <v>3182</v>
      </c>
      <c r="E49" s="6" t="s">
        <v>640</v>
      </c>
      <c r="F49" s="19">
        <v>235000</v>
      </c>
      <c r="G49" s="24">
        <v>186.21</v>
      </c>
      <c r="H49" s="24">
        <v>0.84</v>
      </c>
      <c r="I49" s="31">
        <v>7.2630268999999998</v>
      </c>
      <c r="J49" s="31"/>
      <c r="K49" s="35"/>
    </row>
    <row r="50" spans="1:11" x14ac:dyDescent="0.25">
      <c r="B50" s="8" t="s">
        <v>3220</v>
      </c>
      <c r="C50" s="57" t="s">
        <v>3221</v>
      </c>
      <c r="D50" s="54" t="s">
        <v>3222</v>
      </c>
      <c r="E50" s="6" t="s">
        <v>640</v>
      </c>
      <c r="F50" s="19">
        <v>100000</v>
      </c>
      <c r="G50" s="24">
        <v>78.69</v>
      </c>
      <c r="H50" s="24">
        <v>0.36</v>
      </c>
      <c r="I50" s="31">
        <v>7.2647351999999996</v>
      </c>
      <c r="J50" s="31"/>
      <c r="K50" s="35"/>
    </row>
    <row r="51" spans="1:11" x14ac:dyDescent="0.25">
      <c r="C51" s="58" t="s">
        <v>39</v>
      </c>
      <c r="D51" s="54"/>
      <c r="E51" s="6"/>
      <c r="F51" s="19"/>
      <c r="G51" s="25">
        <v>2271.16</v>
      </c>
      <c r="H51" s="25">
        <v>10.27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40.94</v>
      </c>
      <c r="H63" s="24">
        <v>0.19</v>
      </c>
      <c r="I63" s="31"/>
      <c r="J63" s="31"/>
      <c r="K63" s="35"/>
    </row>
    <row r="64" spans="1:11" x14ac:dyDescent="0.25">
      <c r="C64" s="58" t="s">
        <v>39</v>
      </c>
      <c r="D64" s="54"/>
      <c r="E64" s="6"/>
      <c r="F64" s="19"/>
      <c r="G64" s="25">
        <v>40.94</v>
      </c>
      <c r="H64" s="25">
        <v>0.19</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4772</v>
      </c>
      <c r="D67" s="54"/>
      <c r="E67" s="6"/>
      <c r="F67" s="19"/>
      <c r="G67" s="24" t="s">
        <v>2</v>
      </c>
      <c r="H67" s="24" t="s">
        <v>2</v>
      </c>
      <c r="I67" s="31"/>
      <c r="J67" s="31"/>
      <c r="K67" s="35"/>
      <c r="L67" s="3"/>
      <c r="AI67" s="3"/>
      <c r="AV67" s="3"/>
      <c r="AX67" s="3"/>
      <c r="BB67" s="3"/>
    </row>
    <row r="68" spans="1:54" x14ac:dyDescent="0.25">
      <c r="B68" s="8"/>
      <c r="C68" s="57" t="s">
        <v>40</v>
      </c>
      <c r="D68" s="54"/>
      <c r="E68" s="6"/>
      <c r="F68" s="19"/>
      <c r="G68" s="24">
        <v>225.73</v>
      </c>
      <c r="H68" s="24">
        <v>1.03</v>
      </c>
      <c r="I68" s="31"/>
      <c r="J68" s="31"/>
      <c r="K68" s="35"/>
    </row>
    <row r="69" spans="1:54" x14ac:dyDescent="0.25">
      <c r="C69" s="58" t="s">
        <v>39</v>
      </c>
      <c r="D69" s="54"/>
      <c r="E69" s="6"/>
      <c r="F69" s="19"/>
      <c r="G69" s="25">
        <v>225.73</v>
      </c>
      <c r="H69" s="25">
        <v>1.03</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22096.25</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5" t="s">
        <v>4843</v>
      </c>
      <c r="E81" s="85" t="s">
        <v>4844</v>
      </c>
      <c r="F81" s="86"/>
    </row>
    <row r="82" spans="3:6" x14ac:dyDescent="0.25">
      <c r="E82" s="2" t="s">
        <v>4894</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3223</v>
      </c>
      <c r="J2" s="38" t="s">
        <v>4586</v>
      </c>
    </row>
    <row r="3" spans="1:54" ht="16.5" x14ac:dyDescent="0.3">
      <c r="C3" s="1" t="s">
        <v>26</v>
      </c>
      <c r="D3" s="21" t="s">
        <v>3224</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3225</v>
      </c>
      <c r="C26" s="57" t="s">
        <v>3226</v>
      </c>
      <c r="D26" s="54" t="s">
        <v>3227</v>
      </c>
      <c r="E26" s="6" t="s">
        <v>640</v>
      </c>
      <c r="F26" s="19">
        <v>20084400</v>
      </c>
      <c r="G26" s="24">
        <v>19651.16</v>
      </c>
      <c r="H26" s="24">
        <v>77.62</v>
      </c>
      <c r="I26" s="31">
        <v>7.3824006999999998</v>
      </c>
      <c r="J26" s="31"/>
      <c r="K26" s="35"/>
    </row>
    <row r="27" spans="1:11" x14ac:dyDescent="0.25">
      <c r="B27" s="8" t="s">
        <v>3228</v>
      </c>
      <c r="C27" s="57" t="s">
        <v>3229</v>
      </c>
      <c r="D27" s="54" t="s">
        <v>3230</v>
      </c>
      <c r="E27" s="6" t="s">
        <v>640</v>
      </c>
      <c r="F27" s="19">
        <v>3000000</v>
      </c>
      <c r="G27" s="24">
        <v>3041.48</v>
      </c>
      <c r="H27" s="24">
        <v>12.01</v>
      </c>
      <c r="I27" s="31">
        <v>7.3906780000000003</v>
      </c>
      <c r="J27" s="31"/>
      <c r="K27" s="35"/>
    </row>
    <row r="28" spans="1:11" x14ac:dyDescent="0.25">
      <c r="B28" s="8" t="s">
        <v>2870</v>
      </c>
      <c r="C28" s="57" t="s">
        <v>2871</v>
      </c>
      <c r="D28" s="54" t="s">
        <v>2872</v>
      </c>
      <c r="E28" s="6" t="s">
        <v>640</v>
      </c>
      <c r="F28" s="19">
        <v>500000</v>
      </c>
      <c r="G28" s="24">
        <v>506.14</v>
      </c>
      <c r="H28" s="24">
        <v>2</v>
      </c>
      <c r="I28" s="31">
        <v>7.371022</v>
      </c>
      <c r="J28" s="31"/>
      <c r="K28" s="35"/>
    </row>
    <row r="29" spans="1:11" x14ac:dyDescent="0.25">
      <c r="C29" s="58" t="s">
        <v>39</v>
      </c>
      <c r="D29" s="54"/>
      <c r="E29" s="6"/>
      <c r="F29" s="19"/>
      <c r="G29" s="25">
        <v>23198.78</v>
      </c>
      <c r="H29" s="25">
        <v>91.63</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2879</v>
      </c>
      <c r="C41" s="57" t="s">
        <v>2880</v>
      </c>
      <c r="D41" s="54" t="s">
        <v>2881</v>
      </c>
      <c r="E41" s="6" t="s">
        <v>640</v>
      </c>
      <c r="F41" s="19">
        <v>1358000</v>
      </c>
      <c r="G41" s="24">
        <v>1205.6500000000001</v>
      </c>
      <c r="H41" s="24">
        <v>4.76</v>
      </c>
      <c r="I41" s="31">
        <v>7.1777160000000002</v>
      </c>
      <c r="J41" s="31"/>
      <c r="K41" s="35"/>
    </row>
    <row r="42" spans="1:11" x14ac:dyDescent="0.25">
      <c r="B42" s="8" t="s">
        <v>2882</v>
      </c>
      <c r="C42" s="57" t="s">
        <v>2883</v>
      </c>
      <c r="D42" s="54" t="s">
        <v>2884</v>
      </c>
      <c r="E42" s="6" t="s">
        <v>640</v>
      </c>
      <c r="F42" s="19">
        <v>310000</v>
      </c>
      <c r="G42" s="24">
        <v>280.33999999999997</v>
      </c>
      <c r="H42" s="24">
        <v>1.1100000000000001</v>
      </c>
      <c r="I42" s="31">
        <v>7.1396404000000002</v>
      </c>
      <c r="J42" s="31"/>
      <c r="K42" s="35"/>
    </row>
    <row r="43" spans="1:11" x14ac:dyDescent="0.25">
      <c r="B43" s="8" t="s">
        <v>2873</v>
      </c>
      <c r="C43" s="57" t="s">
        <v>2874</v>
      </c>
      <c r="D43" s="54" t="s">
        <v>2875</v>
      </c>
      <c r="E43" s="6" t="s">
        <v>640</v>
      </c>
      <c r="F43" s="19">
        <v>300000</v>
      </c>
      <c r="G43" s="24">
        <v>266.70999999999998</v>
      </c>
      <c r="H43" s="24">
        <v>1.05</v>
      </c>
      <c r="I43" s="31">
        <v>7.1763190999999997</v>
      </c>
      <c r="J43" s="31"/>
      <c r="K43" s="35"/>
    </row>
    <row r="44" spans="1:11" x14ac:dyDescent="0.25">
      <c r="C44" s="58" t="s">
        <v>39</v>
      </c>
      <c r="D44" s="54"/>
      <c r="E44" s="6"/>
      <c r="F44" s="19"/>
      <c r="G44" s="25">
        <v>1752.7</v>
      </c>
      <c r="H44" s="25">
        <v>6.92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29.36</v>
      </c>
      <c r="H56" s="24">
        <v>0.12</v>
      </c>
      <c r="I56" s="31"/>
      <c r="J56" s="31"/>
      <c r="K56" s="35"/>
    </row>
    <row r="57" spans="1:54" x14ac:dyDescent="0.25">
      <c r="C57" s="58" t="s">
        <v>39</v>
      </c>
      <c r="D57" s="54"/>
      <c r="E57" s="6"/>
      <c r="F57" s="19"/>
      <c r="G57" s="25">
        <v>29.36</v>
      </c>
      <c r="H57" s="25">
        <v>0.12</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4772</v>
      </c>
      <c r="D60" s="54"/>
      <c r="E60" s="6"/>
      <c r="F60" s="19"/>
      <c r="G60" s="24" t="s">
        <v>2</v>
      </c>
      <c r="H60" s="24" t="s">
        <v>2</v>
      </c>
      <c r="I60" s="31"/>
      <c r="J60" s="31"/>
      <c r="K60" s="35"/>
      <c r="L60" s="3"/>
      <c r="AI60" s="3"/>
      <c r="AV60" s="3"/>
      <c r="AX60" s="3"/>
      <c r="BB60" s="3"/>
    </row>
    <row r="61" spans="1:54" x14ac:dyDescent="0.25">
      <c r="B61" s="8"/>
      <c r="C61" s="57" t="s">
        <v>40</v>
      </c>
      <c r="D61" s="54"/>
      <c r="E61" s="6"/>
      <c r="F61" s="19"/>
      <c r="G61" s="24">
        <v>335.18</v>
      </c>
      <c r="H61" s="24">
        <v>1.33</v>
      </c>
      <c r="I61" s="31"/>
      <c r="J61" s="31"/>
      <c r="K61" s="35"/>
    </row>
    <row r="62" spans="1:54" x14ac:dyDescent="0.25">
      <c r="C62" s="58" t="s">
        <v>39</v>
      </c>
      <c r="D62" s="54"/>
      <c r="E62" s="6"/>
      <c r="F62" s="19"/>
      <c r="G62" s="25">
        <v>335.18</v>
      </c>
      <c r="H62" s="25">
        <v>1.33</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25316.02</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5" t="s">
        <v>4843</v>
      </c>
      <c r="E74" s="85" t="s">
        <v>4844</v>
      </c>
      <c r="F74" s="86"/>
    </row>
    <row r="75" spans="3:11" x14ac:dyDescent="0.25">
      <c r="E75" s="2" t="s">
        <v>4885</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3231</v>
      </c>
      <c r="J2" s="38" t="s">
        <v>4586</v>
      </c>
    </row>
    <row r="3" spans="1:54" ht="16.5" x14ac:dyDescent="0.3">
      <c r="C3" s="1" t="s">
        <v>26</v>
      </c>
      <c r="D3" s="21" t="s">
        <v>3232</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3202</v>
      </c>
      <c r="C26" s="57" t="s">
        <v>3203</v>
      </c>
      <c r="D26" s="54" t="s">
        <v>3204</v>
      </c>
      <c r="E26" s="6" t="s">
        <v>640</v>
      </c>
      <c r="F26" s="19">
        <v>12500000</v>
      </c>
      <c r="G26" s="24">
        <v>12549.34</v>
      </c>
      <c r="H26" s="24">
        <v>56.15</v>
      </c>
      <c r="I26" s="31">
        <v>7.4132056000000004</v>
      </c>
      <c r="J26" s="31"/>
      <c r="K26" s="35"/>
    </row>
    <row r="27" spans="1:11" x14ac:dyDescent="0.25">
      <c r="B27" s="8" t="s">
        <v>3233</v>
      </c>
      <c r="C27" s="57" t="s">
        <v>3234</v>
      </c>
      <c r="D27" s="54" t="s">
        <v>3235</v>
      </c>
      <c r="E27" s="6" t="s">
        <v>640</v>
      </c>
      <c r="F27" s="19">
        <v>1000000</v>
      </c>
      <c r="G27" s="24">
        <v>994.35</v>
      </c>
      <c r="H27" s="24">
        <v>4.45</v>
      </c>
      <c r="I27" s="31">
        <v>7.3878417000000001</v>
      </c>
      <c r="J27" s="31"/>
      <c r="K27" s="35"/>
    </row>
    <row r="28" spans="1:11" x14ac:dyDescent="0.25">
      <c r="B28" s="8" t="s">
        <v>3236</v>
      </c>
      <c r="C28" s="57" t="s">
        <v>3237</v>
      </c>
      <c r="D28" s="54" t="s">
        <v>3238</v>
      </c>
      <c r="E28" s="6" t="s">
        <v>640</v>
      </c>
      <c r="F28" s="19">
        <v>1000000</v>
      </c>
      <c r="G28" s="24">
        <v>988.7</v>
      </c>
      <c r="H28" s="24">
        <v>4.42</v>
      </c>
      <c r="I28" s="31">
        <v>7.3690842999999999</v>
      </c>
      <c r="J28" s="31"/>
      <c r="K28" s="35"/>
    </row>
    <row r="29" spans="1:11" x14ac:dyDescent="0.25">
      <c r="B29" s="8" t="s">
        <v>3239</v>
      </c>
      <c r="C29" s="57" t="s">
        <v>3240</v>
      </c>
      <c r="D29" s="54" t="s">
        <v>3241</v>
      </c>
      <c r="E29" s="6" t="s">
        <v>640</v>
      </c>
      <c r="F29" s="19">
        <v>500000</v>
      </c>
      <c r="G29" s="24">
        <v>497.48</v>
      </c>
      <c r="H29" s="24">
        <v>2.23</v>
      </c>
      <c r="I29" s="31">
        <v>7.3771671999999997</v>
      </c>
      <c r="J29" s="31"/>
      <c r="K29" s="35"/>
    </row>
    <row r="30" spans="1:11" x14ac:dyDescent="0.25">
      <c r="C30" s="58" t="s">
        <v>39</v>
      </c>
      <c r="D30" s="54"/>
      <c r="E30" s="6"/>
      <c r="F30" s="19"/>
      <c r="G30" s="25">
        <v>15029.87</v>
      </c>
      <c r="H30" s="25">
        <v>67.25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3242</v>
      </c>
      <c r="C42" s="57" t="s">
        <v>3243</v>
      </c>
      <c r="D42" s="54" t="s">
        <v>3244</v>
      </c>
      <c r="E42" s="6" t="s">
        <v>640</v>
      </c>
      <c r="F42" s="19">
        <v>4551500</v>
      </c>
      <c r="G42" s="24">
        <v>3570.51</v>
      </c>
      <c r="H42" s="24">
        <v>15.97</v>
      </c>
      <c r="I42" s="31">
        <v>7.2655117000000002</v>
      </c>
      <c r="J42" s="31"/>
      <c r="K42" s="35"/>
    </row>
    <row r="43" spans="1:11" x14ac:dyDescent="0.25">
      <c r="B43" s="8" t="s">
        <v>3217</v>
      </c>
      <c r="C43" s="57" t="s">
        <v>3218</v>
      </c>
      <c r="D43" s="54" t="s">
        <v>3219</v>
      </c>
      <c r="E43" s="6" t="s">
        <v>640</v>
      </c>
      <c r="F43" s="19">
        <v>2500000</v>
      </c>
      <c r="G43" s="24">
        <v>1961.94</v>
      </c>
      <c r="H43" s="24">
        <v>8.7799999999999994</v>
      </c>
      <c r="I43" s="31">
        <v>7.2654598999999997</v>
      </c>
      <c r="J43" s="31"/>
      <c r="K43" s="35"/>
    </row>
    <row r="44" spans="1:11" x14ac:dyDescent="0.25">
      <c r="B44" s="8" t="s">
        <v>3112</v>
      </c>
      <c r="C44" s="57" t="s">
        <v>3113</v>
      </c>
      <c r="D44" s="54" t="s">
        <v>3114</v>
      </c>
      <c r="E44" s="6" t="s">
        <v>640</v>
      </c>
      <c r="F44" s="19">
        <v>720000</v>
      </c>
      <c r="G44" s="24">
        <v>574.76</v>
      </c>
      <c r="H44" s="24">
        <v>2.57</v>
      </c>
      <c r="I44" s="31">
        <v>7.2553669000000003</v>
      </c>
      <c r="J44" s="31"/>
      <c r="K44" s="35"/>
    </row>
    <row r="45" spans="1:11" x14ac:dyDescent="0.25">
      <c r="B45" s="8" t="s">
        <v>3220</v>
      </c>
      <c r="C45" s="57" t="s">
        <v>3221</v>
      </c>
      <c r="D45" s="54" t="s">
        <v>3222</v>
      </c>
      <c r="E45" s="6" t="s">
        <v>640</v>
      </c>
      <c r="F45" s="19">
        <v>407100</v>
      </c>
      <c r="G45" s="24">
        <v>320.36</v>
      </c>
      <c r="H45" s="24">
        <v>1.43</v>
      </c>
      <c r="I45" s="31">
        <v>7.2647351999999996</v>
      </c>
      <c r="J45" s="31"/>
      <c r="K45" s="35"/>
    </row>
    <row r="46" spans="1:11" x14ac:dyDescent="0.25">
      <c r="B46" s="8" t="s">
        <v>2932</v>
      </c>
      <c r="C46" s="57" t="s">
        <v>2933</v>
      </c>
      <c r="D46" s="54" t="s">
        <v>2934</v>
      </c>
      <c r="E46" s="6" t="s">
        <v>640</v>
      </c>
      <c r="F46" s="19">
        <v>362000</v>
      </c>
      <c r="G46" s="24">
        <v>299.77999999999997</v>
      </c>
      <c r="H46" s="24">
        <v>1.34</v>
      </c>
      <c r="I46" s="31">
        <v>7.2419928999999996</v>
      </c>
      <c r="J46" s="31"/>
      <c r="K46" s="35"/>
    </row>
    <row r="47" spans="1:11" x14ac:dyDescent="0.25">
      <c r="B47" s="8" t="s">
        <v>3140</v>
      </c>
      <c r="C47" s="57" t="s">
        <v>3141</v>
      </c>
      <c r="D47" s="54" t="s">
        <v>3142</v>
      </c>
      <c r="E47" s="6" t="s">
        <v>640</v>
      </c>
      <c r="F47" s="19">
        <v>277000</v>
      </c>
      <c r="G47" s="24">
        <v>221.43</v>
      </c>
      <c r="H47" s="24">
        <v>0.99</v>
      </c>
      <c r="I47" s="31">
        <v>7.2550045000000001</v>
      </c>
      <c r="J47" s="31"/>
      <c r="K47" s="35"/>
    </row>
    <row r="48" spans="1:11" x14ac:dyDescent="0.25">
      <c r="B48" s="8" t="s">
        <v>3137</v>
      </c>
      <c r="C48" s="57" t="s">
        <v>3138</v>
      </c>
      <c r="D48" s="54" t="s">
        <v>3139</v>
      </c>
      <c r="E48" s="6" t="s">
        <v>640</v>
      </c>
      <c r="F48" s="19">
        <v>100000</v>
      </c>
      <c r="G48" s="24">
        <v>79.89</v>
      </c>
      <c r="H48" s="24">
        <v>0.36</v>
      </c>
      <c r="I48" s="31">
        <v>7.2551598000000004</v>
      </c>
      <c r="J48" s="31"/>
      <c r="K48" s="35"/>
    </row>
    <row r="49" spans="1:11" x14ac:dyDescent="0.25">
      <c r="B49" s="8" t="s">
        <v>1026</v>
      </c>
      <c r="C49" s="57" t="s">
        <v>1027</v>
      </c>
      <c r="D49" s="54" t="s">
        <v>1028</v>
      </c>
      <c r="E49" s="6" t="s">
        <v>640</v>
      </c>
      <c r="F49" s="19">
        <v>100000</v>
      </c>
      <c r="G49" s="24">
        <v>78.459999999999994</v>
      </c>
      <c r="H49" s="24">
        <v>0.35</v>
      </c>
      <c r="I49" s="31">
        <v>7.2655117000000002</v>
      </c>
      <c r="J49" s="31"/>
      <c r="K49" s="35"/>
    </row>
    <row r="50" spans="1:11" x14ac:dyDescent="0.25">
      <c r="C50" s="58" t="s">
        <v>39</v>
      </c>
      <c r="D50" s="54"/>
      <c r="E50" s="6"/>
      <c r="F50" s="19"/>
      <c r="G50" s="25">
        <v>7107.13</v>
      </c>
      <c r="H50" s="25">
        <v>31.79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48.67</v>
      </c>
      <c r="H62" s="24">
        <v>0.22</v>
      </c>
      <c r="I62" s="31"/>
      <c r="J62" s="31"/>
      <c r="K62" s="35"/>
    </row>
    <row r="63" spans="1:11" x14ac:dyDescent="0.25">
      <c r="C63" s="58" t="s">
        <v>39</v>
      </c>
      <c r="D63" s="54"/>
      <c r="E63" s="6"/>
      <c r="F63" s="19"/>
      <c r="G63" s="25">
        <v>48.67</v>
      </c>
      <c r="H63" s="25">
        <v>0.22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4772</v>
      </c>
      <c r="D66" s="54"/>
      <c r="E66" s="6"/>
      <c r="F66" s="19"/>
      <c r="G66" s="24" t="s">
        <v>2</v>
      </c>
      <c r="H66" s="24" t="s">
        <v>2</v>
      </c>
      <c r="I66" s="31"/>
      <c r="J66" s="31"/>
      <c r="K66" s="35"/>
      <c r="L66" s="3"/>
      <c r="AI66" s="3"/>
      <c r="AV66" s="3"/>
      <c r="AX66" s="3"/>
      <c r="BB66" s="3"/>
    </row>
    <row r="67" spans="1:54" x14ac:dyDescent="0.25">
      <c r="B67" s="8"/>
      <c r="C67" s="57" t="s">
        <v>40</v>
      </c>
      <c r="D67" s="54"/>
      <c r="E67" s="6"/>
      <c r="F67" s="19"/>
      <c r="G67" s="24">
        <v>165.49</v>
      </c>
      <c r="H67" s="24">
        <v>0.74</v>
      </c>
      <c r="I67" s="31"/>
      <c r="J67" s="31"/>
      <c r="K67" s="35"/>
    </row>
    <row r="68" spans="1:54" x14ac:dyDescent="0.25">
      <c r="C68" s="58" t="s">
        <v>39</v>
      </c>
      <c r="D68" s="54"/>
      <c r="E68" s="6"/>
      <c r="F68" s="19"/>
      <c r="G68" s="25">
        <v>165.49</v>
      </c>
      <c r="H68" s="25">
        <v>0.74</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22351.16</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5" t="s">
        <v>4843</v>
      </c>
      <c r="E80" s="85" t="s">
        <v>4844</v>
      </c>
      <c r="F80" s="86"/>
    </row>
    <row r="81" spans="5:5" x14ac:dyDescent="0.25">
      <c r="E81" s="2" t="s">
        <v>4894</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3245</v>
      </c>
      <c r="J2" s="38" t="s">
        <v>4586</v>
      </c>
    </row>
    <row r="3" spans="1:54" ht="16.5" x14ac:dyDescent="0.3">
      <c r="C3" s="1" t="s">
        <v>26</v>
      </c>
      <c r="D3" s="21" t="s">
        <v>3246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3247</v>
      </c>
      <c r="C26" s="57" t="s">
        <v>3248</v>
      </c>
      <c r="D26" s="54" t="s">
        <v>3249</v>
      </c>
      <c r="E26" s="6" t="s">
        <v>640</v>
      </c>
      <c r="F26" s="19">
        <v>5000000</v>
      </c>
      <c r="G26" s="24">
        <v>4985.74</v>
      </c>
      <c r="H26" s="24">
        <v>22.82</v>
      </c>
      <c r="I26" s="31">
        <v>7.3834755999999997</v>
      </c>
      <c r="J26" s="31"/>
      <c r="K26" s="35"/>
    </row>
    <row r="27" spans="1:11" x14ac:dyDescent="0.25">
      <c r="B27" s="8" t="s">
        <v>3250</v>
      </c>
      <c r="C27" s="57" t="s">
        <v>3251</v>
      </c>
      <c r="D27" s="54" t="s">
        <v>3252</v>
      </c>
      <c r="E27" s="6" t="s">
        <v>640</v>
      </c>
      <c r="F27" s="19">
        <v>4000000</v>
      </c>
      <c r="G27" s="24">
        <v>3989.55</v>
      </c>
      <c r="H27" s="24">
        <v>18.260000000000002</v>
      </c>
      <c r="I27" s="31">
        <v>7.3649798000000004</v>
      </c>
      <c r="J27" s="31"/>
      <c r="K27" s="35"/>
    </row>
    <row r="28" spans="1:11" x14ac:dyDescent="0.25">
      <c r="B28" s="8" t="s">
        <v>3253</v>
      </c>
      <c r="C28" s="57" t="s">
        <v>3254</v>
      </c>
      <c r="D28" s="54" t="s">
        <v>3255</v>
      </c>
      <c r="E28" s="6" t="s">
        <v>640</v>
      </c>
      <c r="F28" s="19">
        <v>4000000</v>
      </c>
      <c r="G28" s="24">
        <v>3986.23</v>
      </c>
      <c r="H28" s="24">
        <v>18.239999999999998</v>
      </c>
      <c r="I28" s="31">
        <v>7.3826983999999998</v>
      </c>
      <c r="J28" s="31"/>
      <c r="K28" s="35"/>
    </row>
    <row r="29" spans="1:11" x14ac:dyDescent="0.25">
      <c r="B29" s="8" t="s">
        <v>3256</v>
      </c>
      <c r="C29" s="57" t="s">
        <v>3257</v>
      </c>
      <c r="D29" s="54" t="s">
        <v>3258</v>
      </c>
      <c r="E29" s="6" t="s">
        <v>640</v>
      </c>
      <c r="F29" s="19">
        <v>2500000</v>
      </c>
      <c r="G29" s="24">
        <v>2492.46</v>
      </c>
      <c r="H29" s="24">
        <v>11.41</v>
      </c>
      <c r="I29" s="31">
        <v>7.3994016</v>
      </c>
      <c r="J29" s="31"/>
      <c r="K29" s="35"/>
    </row>
    <row r="30" spans="1:11" x14ac:dyDescent="0.25">
      <c r="B30" s="8" t="s">
        <v>3259</v>
      </c>
      <c r="C30" s="57" t="s">
        <v>3260</v>
      </c>
      <c r="D30" s="54" t="s">
        <v>3261</v>
      </c>
      <c r="E30" s="6" t="s">
        <v>640</v>
      </c>
      <c r="F30" s="19">
        <v>2500000</v>
      </c>
      <c r="G30" s="24">
        <v>2492.0300000000002</v>
      </c>
      <c r="H30" s="24">
        <v>11.4</v>
      </c>
      <c r="I30" s="31">
        <v>7.3845707000000003</v>
      </c>
      <c r="J30" s="31"/>
      <c r="K30" s="35"/>
    </row>
    <row r="31" spans="1:11" x14ac:dyDescent="0.25">
      <c r="B31" s="8" t="s">
        <v>3262</v>
      </c>
      <c r="C31" s="57" t="s">
        <v>3263</v>
      </c>
      <c r="D31" s="54" t="s">
        <v>3264</v>
      </c>
      <c r="E31" s="6" t="s">
        <v>640</v>
      </c>
      <c r="F31" s="19">
        <v>221100</v>
      </c>
      <c r="G31" s="24">
        <v>220.39</v>
      </c>
      <c r="H31" s="24">
        <v>1.01</v>
      </c>
      <c r="I31" s="31">
        <v>7.3857622000000003</v>
      </c>
      <c r="J31" s="31"/>
      <c r="K31" s="35"/>
    </row>
    <row r="32" spans="1:11" x14ac:dyDescent="0.25">
      <c r="C32" s="58" t="s">
        <v>39</v>
      </c>
      <c r="D32" s="54"/>
      <c r="E32" s="6"/>
      <c r="F32" s="19"/>
      <c r="G32" s="25">
        <v>18166.400000000001</v>
      </c>
      <c r="H32" s="25">
        <v>83.14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1026</v>
      </c>
      <c r="C44" s="57" t="s">
        <v>1027</v>
      </c>
      <c r="D44" s="54" t="s">
        <v>1028</v>
      </c>
      <c r="E44" s="6" t="s">
        <v>640</v>
      </c>
      <c r="F44" s="19">
        <v>1503200</v>
      </c>
      <c r="G44" s="24">
        <v>1179.44</v>
      </c>
      <c r="H44" s="24">
        <v>5.4</v>
      </c>
      <c r="I44" s="31">
        <v>7.2655117000000002</v>
      </c>
      <c r="J44" s="31"/>
      <c r="K44" s="35"/>
    </row>
    <row r="45" spans="1:11" x14ac:dyDescent="0.25">
      <c r="B45" s="8" t="s">
        <v>3217</v>
      </c>
      <c r="C45" s="57" t="s">
        <v>3218</v>
      </c>
      <c r="D45" s="54" t="s">
        <v>3219</v>
      </c>
      <c r="E45" s="6" t="s">
        <v>640</v>
      </c>
      <c r="F45" s="19">
        <v>1148500</v>
      </c>
      <c r="G45" s="24">
        <v>901.32</v>
      </c>
      <c r="H45" s="24">
        <v>4.12</v>
      </c>
      <c r="I45" s="31">
        <v>7.2654598999999997</v>
      </c>
      <c r="J45" s="31"/>
      <c r="K45" s="35"/>
    </row>
    <row r="46" spans="1:11" x14ac:dyDescent="0.25">
      <c r="B46" s="8" t="s">
        <v>3242</v>
      </c>
      <c r="C46" s="57" t="s">
        <v>3243</v>
      </c>
      <c r="D46" s="54" t="s">
        <v>3244</v>
      </c>
      <c r="E46" s="6" t="s">
        <v>640</v>
      </c>
      <c r="F46" s="19">
        <v>725000</v>
      </c>
      <c r="G46" s="24">
        <v>568.74</v>
      </c>
      <c r="H46" s="24">
        <v>2.6</v>
      </c>
      <c r="I46" s="31">
        <v>7.2655117000000002</v>
      </c>
      <c r="J46" s="31"/>
      <c r="K46" s="35"/>
    </row>
    <row r="47" spans="1:11" x14ac:dyDescent="0.25">
      <c r="B47" s="8" t="s">
        <v>3220</v>
      </c>
      <c r="C47" s="57" t="s">
        <v>3221</v>
      </c>
      <c r="D47" s="54" t="s">
        <v>3222</v>
      </c>
      <c r="E47" s="6" t="s">
        <v>640</v>
      </c>
      <c r="F47" s="19">
        <v>500000</v>
      </c>
      <c r="G47" s="24">
        <v>393.47</v>
      </c>
      <c r="H47" s="24">
        <v>1.8</v>
      </c>
      <c r="I47" s="31">
        <v>7.2647351999999996</v>
      </c>
      <c r="J47" s="31"/>
      <c r="K47" s="35"/>
    </row>
    <row r="48" spans="1:11" x14ac:dyDescent="0.25">
      <c r="C48" s="58" t="s">
        <v>39</v>
      </c>
      <c r="D48" s="54"/>
      <c r="E48" s="6"/>
      <c r="F48" s="19"/>
      <c r="G48" s="25">
        <v>3042.97</v>
      </c>
      <c r="H48" s="25">
        <v>13.92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19.95</v>
      </c>
      <c r="H60" s="24">
        <v>0.09</v>
      </c>
      <c r="I60" s="31"/>
      <c r="J60" s="31"/>
      <c r="K60" s="35"/>
    </row>
    <row r="61" spans="1:54" x14ac:dyDescent="0.25">
      <c r="C61" s="58" t="s">
        <v>39</v>
      </c>
      <c r="D61" s="54"/>
      <c r="E61" s="6"/>
      <c r="F61" s="19"/>
      <c r="G61" s="25">
        <v>19.95</v>
      </c>
      <c r="H61" s="25">
        <v>0.09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4772</v>
      </c>
      <c r="D64" s="54"/>
      <c r="E64" s="6"/>
      <c r="F64" s="19"/>
      <c r="G64" s="24" t="s">
        <v>2</v>
      </c>
      <c r="H64" s="24" t="s">
        <v>2</v>
      </c>
      <c r="I64" s="31"/>
      <c r="J64" s="31"/>
      <c r="K64" s="35"/>
      <c r="L64" s="3"/>
      <c r="AI64" s="3"/>
      <c r="AV64" s="3"/>
      <c r="AX64" s="3"/>
      <c r="BB64" s="3"/>
    </row>
    <row r="65" spans="2:11" x14ac:dyDescent="0.25">
      <c r="B65" s="8"/>
      <c r="C65" s="57" t="s">
        <v>40</v>
      </c>
      <c r="D65" s="54"/>
      <c r="E65" s="6"/>
      <c r="F65" s="19"/>
      <c r="G65" s="24">
        <v>622.79</v>
      </c>
      <c r="H65" s="24">
        <v>2.85</v>
      </c>
      <c r="I65" s="31"/>
      <c r="J65" s="31"/>
      <c r="K65" s="35"/>
    </row>
    <row r="66" spans="2:11" x14ac:dyDescent="0.25">
      <c r="C66" s="58" t="s">
        <v>39</v>
      </c>
      <c r="D66" s="54"/>
      <c r="E66" s="6"/>
      <c r="F66" s="19"/>
      <c r="G66" s="25">
        <v>622.79</v>
      </c>
      <c r="H66" s="25">
        <v>2.85</v>
      </c>
      <c r="I66" s="31"/>
      <c r="J66" s="31"/>
      <c r="K66" s="35"/>
    </row>
    <row r="67" spans="2:11" x14ac:dyDescent="0.25">
      <c r="C67" s="57"/>
      <c r="D67" s="54"/>
      <c r="E67" s="6"/>
      <c r="F67" s="19"/>
      <c r="G67" s="24"/>
      <c r="H67" s="24"/>
      <c r="I67" s="31"/>
      <c r="J67" s="31"/>
      <c r="K67" s="35"/>
    </row>
    <row r="68" spans="2:11" x14ac:dyDescent="0.25">
      <c r="C68" s="60" t="s">
        <v>41</v>
      </c>
      <c r="D68" s="55"/>
      <c r="E68" s="5"/>
      <c r="F68" s="20"/>
      <c r="G68" s="26">
        <v>21852.11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5" t="s">
        <v>4843</v>
      </c>
      <c r="E78" s="85" t="s">
        <v>4844</v>
      </c>
      <c r="F78" s="86"/>
    </row>
    <row r="79" spans="2:11" x14ac:dyDescent="0.25">
      <c r="E79" s="2" t="s">
        <v>4894</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1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3265</v>
      </c>
      <c r="J2" s="38" t="s">
        <v>4586</v>
      </c>
    </row>
    <row r="3" spans="1:54" ht="16.5" x14ac:dyDescent="0.3">
      <c r="C3" s="1" t="s">
        <v>26</v>
      </c>
      <c r="D3" s="21" t="s">
        <v>3266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2401</v>
      </c>
      <c r="C18" s="57" t="s">
        <v>604</v>
      </c>
      <c r="D18" s="54" t="s">
        <v>2402</v>
      </c>
      <c r="E18" s="6" t="s">
        <v>566</v>
      </c>
      <c r="F18" s="19">
        <v>108450</v>
      </c>
      <c r="G18" s="24">
        <v>108794.87</v>
      </c>
      <c r="H18" s="24">
        <v>9.6300000000000008</v>
      </c>
      <c r="I18" s="31">
        <v>7.4375</v>
      </c>
      <c r="J18" s="31"/>
      <c r="K18" s="35" t="s">
        <v>567</v>
      </c>
    </row>
    <row r="19" spans="2:11" x14ac:dyDescent="0.25">
      <c r="B19" s="8" t="s">
        <v>3267</v>
      </c>
      <c r="C19" s="57" t="s">
        <v>1171</v>
      </c>
      <c r="D19" s="54" t="s">
        <v>3268</v>
      </c>
      <c r="E19" s="6" t="s">
        <v>566</v>
      </c>
      <c r="F19" s="19">
        <v>5000</v>
      </c>
      <c r="G19" s="24">
        <v>49786.95</v>
      </c>
      <c r="H19" s="24">
        <v>4.41</v>
      </c>
      <c r="I19" s="31">
        <v>7.4798999999999998</v>
      </c>
      <c r="J19" s="31"/>
      <c r="K19" s="35" t="s">
        <v>567</v>
      </c>
    </row>
    <row r="20" spans="2:11" x14ac:dyDescent="0.25">
      <c r="B20" s="8" t="s">
        <v>603</v>
      </c>
      <c r="C20" s="57" t="s">
        <v>604</v>
      </c>
      <c r="D20" s="54" t="s">
        <v>605</v>
      </c>
      <c r="E20" s="6" t="s">
        <v>566</v>
      </c>
      <c r="F20" s="19">
        <v>48500</v>
      </c>
      <c r="G20" s="24">
        <v>48550.29</v>
      </c>
      <c r="H20" s="24">
        <v>4.3</v>
      </c>
      <c r="I20" s="31">
        <v>7.4749999999999996</v>
      </c>
      <c r="J20" s="31"/>
      <c r="K20" s="35" t="s">
        <v>567</v>
      </c>
    </row>
    <row r="21" spans="2:11" x14ac:dyDescent="0.25">
      <c r="B21" s="8" t="s">
        <v>2399</v>
      </c>
      <c r="C21" s="57" t="s">
        <v>1150</v>
      </c>
      <c r="D21" s="54" t="s">
        <v>2400</v>
      </c>
      <c r="E21" s="6" t="s">
        <v>566</v>
      </c>
      <c r="F21" s="19">
        <v>4050</v>
      </c>
      <c r="G21" s="24">
        <v>40070.42</v>
      </c>
      <c r="H21" s="24">
        <v>3.55</v>
      </c>
      <c r="I21" s="31">
        <v>7.5288000000000004</v>
      </c>
      <c r="J21" s="31"/>
      <c r="K21" s="35" t="s">
        <v>567</v>
      </c>
    </row>
    <row r="22" spans="2:11" x14ac:dyDescent="0.25">
      <c r="B22" s="8" t="s">
        <v>3269</v>
      </c>
      <c r="C22" s="57" t="s">
        <v>1150</v>
      </c>
      <c r="D22" s="54" t="s">
        <v>3270</v>
      </c>
      <c r="E22" s="6" t="s">
        <v>566</v>
      </c>
      <c r="F22" s="19">
        <v>3300</v>
      </c>
      <c r="G22" s="24">
        <v>31699.07</v>
      </c>
      <c r="H22" s="24">
        <v>2.81</v>
      </c>
      <c r="I22" s="31">
        <v>7.5288000000000004</v>
      </c>
      <c r="J22" s="31"/>
      <c r="K22" s="35" t="s">
        <v>567</v>
      </c>
    </row>
    <row r="23" spans="2:11" x14ac:dyDescent="0.25">
      <c r="B23" s="8" t="s">
        <v>3271</v>
      </c>
      <c r="C23" s="57" t="s">
        <v>1150</v>
      </c>
      <c r="D23" s="54" t="s">
        <v>3272</v>
      </c>
      <c r="E23" s="6" t="s">
        <v>566</v>
      </c>
      <c r="F23" s="19">
        <v>3050</v>
      </c>
      <c r="G23" s="24">
        <v>30865.73</v>
      </c>
      <c r="H23" s="24">
        <v>2.73</v>
      </c>
      <c r="I23" s="31">
        <v>7.5288000000000004</v>
      </c>
      <c r="J23" s="31"/>
      <c r="K23" s="35" t="s">
        <v>567</v>
      </c>
    </row>
    <row r="24" spans="2:11" x14ac:dyDescent="0.25">
      <c r="B24" s="8" t="s">
        <v>2397</v>
      </c>
      <c r="C24" s="57" t="s">
        <v>1550</v>
      </c>
      <c r="D24" s="54" t="s">
        <v>2398</v>
      </c>
      <c r="E24" s="6" t="s">
        <v>566</v>
      </c>
      <c r="F24" s="19">
        <v>29400</v>
      </c>
      <c r="G24" s="24">
        <v>29397.09</v>
      </c>
      <c r="H24" s="24">
        <v>2.6</v>
      </c>
      <c r="I24" s="31">
        <v>7.42</v>
      </c>
      <c r="J24" s="31"/>
      <c r="K24" s="35" t="s">
        <v>567</v>
      </c>
    </row>
    <row r="25" spans="2:11" x14ac:dyDescent="0.25">
      <c r="B25" s="8" t="s">
        <v>2214</v>
      </c>
      <c r="C25" s="57" t="s">
        <v>1550</v>
      </c>
      <c r="D25" s="54" t="s">
        <v>2215</v>
      </c>
      <c r="E25" s="6" t="s">
        <v>566</v>
      </c>
      <c r="F25" s="19">
        <v>17500</v>
      </c>
      <c r="G25" s="24">
        <v>17549.650000000001</v>
      </c>
      <c r="H25" s="24">
        <v>1.55</v>
      </c>
      <c r="I25" s="31">
        <v>7.42</v>
      </c>
      <c r="J25" s="31"/>
      <c r="K25" s="35" t="s">
        <v>567</v>
      </c>
    </row>
    <row r="26" spans="2:11" x14ac:dyDescent="0.25">
      <c r="B26" s="8" t="s">
        <v>3273</v>
      </c>
      <c r="C26" s="57" t="s">
        <v>1171</v>
      </c>
      <c r="D26" s="54" t="s">
        <v>3274</v>
      </c>
      <c r="E26" s="6" t="s">
        <v>566</v>
      </c>
      <c r="F26" s="19">
        <v>1600</v>
      </c>
      <c r="G26" s="24">
        <v>15859.63</v>
      </c>
      <c r="H26" s="24">
        <v>1.4</v>
      </c>
      <c r="I26" s="31">
        <v>7.48</v>
      </c>
      <c r="J26" s="31"/>
      <c r="K26" s="35" t="s">
        <v>567</v>
      </c>
    </row>
    <row r="27" spans="2:11" x14ac:dyDescent="0.25">
      <c r="B27" s="8" t="s">
        <v>2209</v>
      </c>
      <c r="C27" s="57" t="s">
        <v>1150</v>
      </c>
      <c r="D27" s="54" t="s">
        <v>2210</v>
      </c>
      <c r="E27" s="6" t="s">
        <v>566</v>
      </c>
      <c r="F27" s="19">
        <v>15000</v>
      </c>
      <c r="G27" s="24">
        <v>15093.89</v>
      </c>
      <c r="H27" s="24">
        <v>1.34</v>
      </c>
      <c r="I27" s="31">
        <v>7.5288000000000004</v>
      </c>
      <c r="J27" s="31"/>
      <c r="K27" s="35" t="s">
        <v>567</v>
      </c>
    </row>
    <row r="28" spans="2:11" x14ac:dyDescent="0.25">
      <c r="B28" s="8" t="s">
        <v>2580</v>
      </c>
      <c r="C28" s="57" t="s">
        <v>1150</v>
      </c>
      <c r="D28" s="54" t="s">
        <v>2581</v>
      </c>
      <c r="E28" s="6" t="s">
        <v>566</v>
      </c>
      <c r="F28" s="19">
        <v>15000</v>
      </c>
      <c r="G28" s="24">
        <v>15071.3</v>
      </c>
      <c r="H28" s="24">
        <v>1.33</v>
      </c>
      <c r="I28" s="31">
        <v>7.5288000000000004</v>
      </c>
      <c r="J28" s="31"/>
      <c r="K28" s="35" t="s">
        <v>567</v>
      </c>
    </row>
    <row r="29" spans="2:11" x14ac:dyDescent="0.25">
      <c r="B29" s="8" t="s">
        <v>2218</v>
      </c>
      <c r="C29" s="57" t="s">
        <v>398</v>
      </c>
      <c r="D29" s="54" t="s">
        <v>2219</v>
      </c>
      <c r="E29" s="6" t="s">
        <v>566</v>
      </c>
      <c r="F29" s="19">
        <v>13500</v>
      </c>
      <c r="G29" s="24">
        <v>13470</v>
      </c>
      <c r="H29" s="24">
        <v>1.19</v>
      </c>
      <c r="I29" s="31">
        <v>7.4234999999999998</v>
      </c>
      <c r="J29" s="31"/>
      <c r="K29" s="35" t="s">
        <v>567</v>
      </c>
    </row>
    <row r="30" spans="2:11" x14ac:dyDescent="0.25">
      <c r="B30" s="8" t="s">
        <v>3275</v>
      </c>
      <c r="C30" s="57" t="s">
        <v>398</v>
      </c>
      <c r="D30" s="54" t="s">
        <v>3276</v>
      </c>
      <c r="E30" s="6" t="s">
        <v>566</v>
      </c>
      <c r="F30" s="19">
        <v>1200</v>
      </c>
      <c r="G30" s="24">
        <v>12046.98</v>
      </c>
      <c r="H30" s="24">
        <v>1.07</v>
      </c>
      <c r="I30" s="31">
        <v>7.4236000000000004</v>
      </c>
      <c r="J30" s="31"/>
      <c r="K30" s="35" t="s">
        <v>567</v>
      </c>
    </row>
    <row r="31" spans="2:11" x14ac:dyDescent="0.25">
      <c r="B31" s="8" t="s">
        <v>2429</v>
      </c>
      <c r="C31" s="57" t="s">
        <v>398</v>
      </c>
      <c r="D31" s="54" t="s">
        <v>2430</v>
      </c>
      <c r="E31" s="6" t="s">
        <v>566</v>
      </c>
      <c r="F31" s="19">
        <v>750</v>
      </c>
      <c r="G31" s="24">
        <v>7613.9</v>
      </c>
      <c r="H31" s="24">
        <v>0.67</v>
      </c>
      <c r="I31" s="31">
        <v>7.4236000000000004</v>
      </c>
      <c r="J31" s="31"/>
      <c r="K31" s="35" t="s">
        <v>567</v>
      </c>
    </row>
    <row r="32" spans="2:11" x14ac:dyDescent="0.25">
      <c r="B32" s="8" t="s">
        <v>3277</v>
      </c>
      <c r="C32" s="57" t="s">
        <v>1150</v>
      </c>
      <c r="D32" s="54" t="s">
        <v>3278</v>
      </c>
      <c r="E32" s="6" t="s">
        <v>566</v>
      </c>
      <c r="F32" s="19">
        <v>1875</v>
      </c>
      <c r="G32" s="24">
        <v>7270.36</v>
      </c>
      <c r="H32" s="24">
        <v>0.64</v>
      </c>
      <c r="I32" s="31">
        <v>7.5288000000000004</v>
      </c>
      <c r="J32" s="31"/>
      <c r="K32" s="35" t="s">
        <v>567</v>
      </c>
    </row>
    <row r="33" spans="2:11" x14ac:dyDescent="0.25">
      <c r="B33" s="8" t="s">
        <v>3279</v>
      </c>
      <c r="C33" s="57" t="s">
        <v>1550</v>
      </c>
      <c r="D33" s="54" t="s">
        <v>3280</v>
      </c>
      <c r="E33" s="6" t="s">
        <v>566</v>
      </c>
      <c r="F33" s="19">
        <v>620</v>
      </c>
      <c r="G33" s="24">
        <v>6471.76</v>
      </c>
      <c r="H33" s="24">
        <v>0.56999999999999995</v>
      </c>
      <c r="I33" s="31">
        <v>7.4249000000000001</v>
      </c>
      <c r="J33" s="31"/>
      <c r="K33" s="35" t="s">
        <v>567</v>
      </c>
    </row>
    <row r="34" spans="2:11" x14ac:dyDescent="0.25">
      <c r="B34" s="8" t="s">
        <v>3281</v>
      </c>
      <c r="C34" s="57" t="s">
        <v>1150</v>
      </c>
      <c r="D34" s="54" t="s">
        <v>3282</v>
      </c>
      <c r="E34" s="6" t="s">
        <v>566</v>
      </c>
      <c r="F34" s="19">
        <v>600</v>
      </c>
      <c r="G34" s="24">
        <v>5935.22</v>
      </c>
      <c r="H34" s="24">
        <v>0.53</v>
      </c>
      <c r="I34" s="31">
        <v>7.5286999999999997</v>
      </c>
      <c r="J34" s="31"/>
      <c r="K34" s="35" t="s">
        <v>567</v>
      </c>
    </row>
    <row r="35" spans="2:11" x14ac:dyDescent="0.25">
      <c r="B35" s="8" t="s">
        <v>3283</v>
      </c>
      <c r="C35" s="57" t="s">
        <v>1150</v>
      </c>
      <c r="D35" s="54" t="s">
        <v>3284</v>
      </c>
      <c r="E35" s="6" t="s">
        <v>566</v>
      </c>
      <c r="F35" s="19">
        <v>520</v>
      </c>
      <c r="G35" s="24">
        <v>5462.63</v>
      </c>
      <c r="H35" s="24">
        <v>0.48</v>
      </c>
      <c r="I35" s="31">
        <v>7.5537000000000001</v>
      </c>
      <c r="J35" s="31"/>
      <c r="K35" s="35" t="s">
        <v>567</v>
      </c>
    </row>
    <row r="36" spans="2:11" x14ac:dyDescent="0.25">
      <c r="B36" s="8" t="s">
        <v>1653</v>
      </c>
      <c r="C36" s="57" t="s">
        <v>604</v>
      </c>
      <c r="D36" s="54" t="s">
        <v>1654</v>
      </c>
      <c r="E36" s="6" t="s">
        <v>566</v>
      </c>
      <c r="F36" s="19">
        <v>4500</v>
      </c>
      <c r="G36" s="24">
        <v>4500.3999999999996</v>
      </c>
      <c r="H36" s="24">
        <v>0.4</v>
      </c>
      <c r="I36" s="31">
        <v>7.4387999999999996</v>
      </c>
      <c r="J36" s="31"/>
      <c r="K36" s="35"/>
    </row>
    <row r="37" spans="2:11" x14ac:dyDescent="0.25">
      <c r="B37" s="8" t="s">
        <v>2447</v>
      </c>
      <c r="C37" s="57" t="s">
        <v>398</v>
      </c>
      <c r="D37" s="54" t="s">
        <v>2448</v>
      </c>
      <c r="E37" s="6" t="s">
        <v>566</v>
      </c>
      <c r="F37" s="19">
        <v>350</v>
      </c>
      <c r="G37" s="24">
        <v>3559.12</v>
      </c>
      <c r="H37" s="24">
        <v>0.32</v>
      </c>
      <c r="I37" s="31">
        <v>7.4225000000000003</v>
      </c>
      <c r="J37" s="31"/>
      <c r="K37" s="35" t="s">
        <v>567</v>
      </c>
    </row>
    <row r="38" spans="2:11" x14ac:dyDescent="0.25">
      <c r="B38" s="8" t="s">
        <v>3285</v>
      </c>
      <c r="C38" s="57" t="s">
        <v>1550</v>
      </c>
      <c r="D38" s="54" t="s">
        <v>3286</v>
      </c>
      <c r="E38" s="6" t="s">
        <v>566</v>
      </c>
      <c r="F38" s="19">
        <v>300</v>
      </c>
      <c r="G38" s="24">
        <v>3131.72</v>
      </c>
      <c r="H38" s="24">
        <v>0.28000000000000003</v>
      </c>
      <c r="I38" s="31">
        <v>7.4248000000000003</v>
      </c>
      <c r="J38" s="31"/>
      <c r="K38" s="35" t="s">
        <v>567</v>
      </c>
    </row>
    <row r="39" spans="2:11" x14ac:dyDescent="0.25">
      <c r="B39" s="8" t="s">
        <v>3287</v>
      </c>
      <c r="C39" s="57" t="s">
        <v>882</v>
      </c>
      <c r="D39" s="54" t="s">
        <v>3288</v>
      </c>
      <c r="E39" s="6" t="s">
        <v>1482</v>
      </c>
      <c r="F39" s="19">
        <v>250</v>
      </c>
      <c r="G39" s="24">
        <v>2496.15</v>
      </c>
      <c r="H39" s="24">
        <v>0.22</v>
      </c>
      <c r="I39" s="31">
        <v>7.39</v>
      </c>
      <c r="J39" s="31"/>
      <c r="K39" s="35" t="s">
        <v>567</v>
      </c>
    </row>
    <row r="40" spans="2:11" x14ac:dyDescent="0.25">
      <c r="B40" s="8" t="s">
        <v>2407</v>
      </c>
      <c r="C40" s="57" t="s">
        <v>1171</v>
      </c>
      <c r="D40" s="54" t="s">
        <v>2408</v>
      </c>
      <c r="E40" s="6" t="s">
        <v>566</v>
      </c>
      <c r="F40" s="19">
        <v>215</v>
      </c>
      <c r="G40" s="24">
        <v>2157.39</v>
      </c>
      <c r="H40" s="24">
        <v>0.19</v>
      </c>
      <c r="I40" s="31">
        <v>7.4798999999999998</v>
      </c>
      <c r="J40" s="31"/>
      <c r="K40" s="35" t="s">
        <v>567</v>
      </c>
    </row>
    <row r="41" spans="2:11" x14ac:dyDescent="0.25">
      <c r="B41" s="8" t="s">
        <v>3289</v>
      </c>
      <c r="C41" s="57" t="s">
        <v>1150</v>
      </c>
      <c r="D41" s="54" t="s">
        <v>3290</v>
      </c>
      <c r="E41" s="6" t="s">
        <v>566</v>
      </c>
      <c r="F41" s="19">
        <v>204</v>
      </c>
      <c r="G41" s="24">
        <v>2144.56</v>
      </c>
      <c r="H41" s="24">
        <v>0.19</v>
      </c>
      <c r="I41" s="31">
        <v>7.5537000000000001</v>
      </c>
      <c r="J41" s="31"/>
      <c r="K41" s="35" t="s">
        <v>567</v>
      </c>
    </row>
    <row r="42" spans="2:11" x14ac:dyDescent="0.25">
      <c r="B42" s="8" t="s">
        <v>3291</v>
      </c>
      <c r="C42" s="57" t="s">
        <v>1480</v>
      </c>
      <c r="D42" s="54" t="s">
        <v>3292</v>
      </c>
      <c r="E42" s="6" t="s">
        <v>566</v>
      </c>
      <c r="F42" s="19">
        <v>150</v>
      </c>
      <c r="G42" s="24">
        <v>1528.77</v>
      </c>
      <c r="H42" s="24">
        <v>0.14000000000000001</v>
      </c>
      <c r="I42" s="31">
        <v>7.4817</v>
      </c>
      <c r="J42" s="31"/>
      <c r="K42" s="35" t="s">
        <v>567</v>
      </c>
    </row>
    <row r="43" spans="2:11" x14ac:dyDescent="0.25">
      <c r="B43" s="8" t="s">
        <v>3293</v>
      </c>
      <c r="C43" s="57" t="s">
        <v>543</v>
      </c>
      <c r="D43" s="54" t="s">
        <v>3294</v>
      </c>
      <c r="E43" s="6" t="s">
        <v>566</v>
      </c>
      <c r="F43" s="19">
        <v>80</v>
      </c>
      <c r="G43" s="24">
        <v>1048.68</v>
      </c>
      <c r="H43" s="24">
        <v>0.09</v>
      </c>
      <c r="I43" s="31">
        <v>7.4249999999999998</v>
      </c>
      <c r="J43" s="31"/>
      <c r="K43" s="35" t="s">
        <v>567</v>
      </c>
    </row>
    <row r="44" spans="2:11" x14ac:dyDescent="0.25">
      <c r="B44" s="8" t="s">
        <v>3295</v>
      </c>
      <c r="C44" s="57" t="s">
        <v>882</v>
      </c>
      <c r="D44" s="54" t="s">
        <v>3296</v>
      </c>
      <c r="E44" s="6" t="s">
        <v>616</v>
      </c>
      <c r="F44" s="19">
        <v>1000</v>
      </c>
      <c r="G44" s="24">
        <v>1029.1300000000001</v>
      </c>
      <c r="H44" s="24">
        <v>0.09</v>
      </c>
      <c r="I44" s="31">
        <v>7.39</v>
      </c>
      <c r="J44" s="31"/>
      <c r="K44" s="35" t="s">
        <v>567</v>
      </c>
    </row>
    <row r="45" spans="2:11" x14ac:dyDescent="0.25">
      <c r="B45" s="8" t="s">
        <v>3297</v>
      </c>
      <c r="C45" s="57" t="s">
        <v>1150</v>
      </c>
      <c r="D45" s="54" t="s">
        <v>3298</v>
      </c>
      <c r="E45" s="6" t="s">
        <v>566</v>
      </c>
      <c r="F45" s="19">
        <v>60</v>
      </c>
      <c r="G45" s="24">
        <v>601.46</v>
      </c>
      <c r="H45" s="24">
        <v>0.05</v>
      </c>
      <c r="I45" s="31">
        <v>7.5286999999999997</v>
      </c>
      <c r="J45" s="31"/>
      <c r="K45" s="35" t="s">
        <v>567</v>
      </c>
    </row>
    <row r="46" spans="2:11" x14ac:dyDescent="0.25">
      <c r="B46" s="8" t="s">
        <v>3299</v>
      </c>
      <c r="C46" s="57" t="s">
        <v>543</v>
      </c>
      <c r="D46" s="54" t="s">
        <v>3300</v>
      </c>
      <c r="E46" s="6" t="s">
        <v>566</v>
      </c>
      <c r="F46" s="19">
        <v>50</v>
      </c>
      <c r="G46" s="24">
        <v>512.20000000000005</v>
      </c>
      <c r="H46" s="24">
        <v>0.05</v>
      </c>
      <c r="I46" s="31">
        <v>7.4249999999999998</v>
      </c>
      <c r="J46" s="31"/>
      <c r="K46" s="35" t="s">
        <v>567</v>
      </c>
    </row>
    <row r="47" spans="2:11" x14ac:dyDescent="0.25">
      <c r="B47" s="8" t="s">
        <v>3301</v>
      </c>
      <c r="C47" s="57" t="s">
        <v>882</v>
      </c>
      <c r="D47" s="54" t="s">
        <v>3302</v>
      </c>
      <c r="E47" s="6" t="s">
        <v>616</v>
      </c>
      <c r="F47" s="19">
        <v>250</v>
      </c>
      <c r="G47" s="24">
        <v>492.56</v>
      </c>
      <c r="H47" s="24">
        <v>0.04</v>
      </c>
      <c r="I47" s="31">
        <v>7.39</v>
      </c>
      <c r="J47" s="31"/>
      <c r="K47" s="35" t="s">
        <v>567</v>
      </c>
    </row>
    <row r="48" spans="2:11" x14ac:dyDescent="0.25">
      <c r="C48" s="58" t="s">
        <v>39</v>
      </c>
      <c r="D48" s="54"/>
      <c r="E48" s="6"/>
      <c r="F48" s="19"/>
      <c r="G48" s="25">
        <v>484211.88</v>
      </c>
      <c r="H48" s="25">
        <v>42.86</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659</v>
      </c>
      <c r="C55" s="57" t="s">
        <v>660</v>
      </c>
      <c r="D55" s="54" t="s">
        <v>661</v>
      </c>
      <c r="E55" s="6" t="s">
        <v>640</v>
      </c>
      <c r="F55" s="19">
        <v>29500000</v>
      </c>
      <c r="G55" s="24">
        <v>28458.21</v>
      </c>
      <c r="H55" s="24">
        <v>2.52</v>
      </c>
      <c r="I55" s="31">
        <v>7.1700058999999996</v>
      </c>
      <c r="J55" s="31"/>
      <c r="K55" s="35"/>
    </row>
    <row r="56" spans="2:11" x14ac:dyDescent="0.25">
      <c r="B56" s="8" t="s">
        <v>3303</v>
      </c>
      <c r="C56" s="57" t="s">
        <v>3304</v>
      </c>
      <c r="D56" s="54" t="s">
        <v>3305</v>
      </c>
      <c r="E56" s="6" t="s">
        <v>640</v>
      </c>
      <c r="F56" s="19">
        <v>102100</v>
      </c>
      <c r="G56" s="24">
        <v>102.61</v>
      </c>
      <c r="H56" s="24">
        <v>0.01</v>
      </c>
      <c r="I56" s="31">
        <v>7.1875039000000003</v>
      </c>
      <c r="J56" s="31"/>
      <c r="K56" s="35"/>
    </row>
    <row r="57" spans="2:11" x14ac:dyDescent="0.25">
      <c r="C57" s="58" t="s">
        <v>39</v>
      </c>
      <c r="D57" s="54"/>
      <c r="E57" s="6"/>
      <c r="F57" s="19"/>
      <c r="G57" s="25">
        <v>28560.82</v>
      </c>
      <c r="H57" s="25">
        <v>2.5299999999999998</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3090</v>
      </c>
      <c r="C60" s="57" t="s">
        <v>3091</v>
      </c>
      <c r="D60" s="54" t="s">
        <v>3092</v>
      </c>
      <c r="E60" s="6" t="s">
        <v>640</v>
      </c>
      <c r="F60" s="19">
        <v>35500000</v>
      </c>
      <c r="G60" s="24">
        <v>34529.15</v>
      </c>
      <c r="H60" s="24">
        <v>3.06</v>
      </c>
      <c r="I60" s="31">
        <v>7.3647133</v>
      </c>
      <c r="J60" s="31"/>
      <c r="K60" s="35"/>
    </row>
    <row r="61" spans="2:11" x14ac:dyDescent="0.25">
      <c r="B61" s="8" t="s">
        <v>3030</v>
      </c>
      <c r="C61" s="57" t="s">
        <v>3031</v>
      </c>
      <c r="D61" s="54" t="s">
        <v>3032</v>
      </c>
      <c r="E61" s="6" t="s">
        <v>640</v>
      </c>
      <c r="F61" s="19">
        <v>33203300</v>
      </c>
      <c r="G61" s="24">
        <v>33896.980000000003</v>
      </c>
      <c r="H61" s="24">
        <v>3</v>
      </c>
      <c r="I61" s="31">
        <v>7.4118943000000002</v>
      </c>
      <c r="J61" s="31"/>
      <c r="K61" s="35"/>
    </row>
    <row r="62" spans="2:11" x14ac:dyDescent="0.25">
      <c r="B62" s="8" t="s">
        <v>3306</v>
      </c>
      <c r="C62" s="57" t="s">
        <v>3307</v>
      </c>
      <c r="D62" s="54" t="s">
        <v>3308</v>
      </c>
      <c r="E62" s="6" t="s">
        <v>640</v>
      </c>
      <c r="F62" s="19">
        <v>32833500</v>
      </c>
      <c r="G62" s="24">
        <v>33347.74</v>
      </c>
      <c r="H62" s="24">
        <v>2.95</v>
      </c>
      <c r="I62" s="31">
        <v>7.3854632999999996</v>
      </c>
      <c r="J62" s="31"/>
      <c r="K62" s="35"/>
    </row>
    <row r="63" spans="2:11" x14ac:dyDescent="0.25">
      <c r="B63" s="8" t="s">
        <v>3081</v>
      </c>
      <c r="C63" s="57" t="s">
        <v>3082</v>
      </c>
      <c r="D63" s="54" t="s">
        <v>3083</v>
      </c>
      <c r="E63" s="6" t="s">
        <v>640</v>
      </c>
      <c r="F63" s="19">
        <v>28000000</v>
      </c>
      <c r="G63" s="24">
        <v>28524.47</v>
      </c>
      <c r="H63" s="24">
        <v>2.52</v>
      </c>
      <c r="I63" s="31">
        <v>7.4045570999999999</v>
      </c>
      <c r="J63" s="31"/>
      <c r="K63" s="35"/>
    </row>
    <row r="64" spans="2:11" x14ac:dyDescent="0.25">
      <c r="B64" s="8" t="s">
        <v>3309</v>
      </c>
      <c r="C64" s="57" t="s">
        <v>3034</v>
      </c>
      <c r="D64" s="54" t="s">
        <v>3310</v>
      </c>
      <c r="E64" s="6" t="s">
        <v>640</v>
      </c>
      <c r="F64" s="19">
        <v>28043000</v>
      </c>
      <c r="G64" s="24">
        <v>28523.38</v>
      </c>
      <c r="H64" s="24">
        <v>2.52</v>
      </c>
      <c r="I64" s="31">
        <v>7.4334034999999998</v>
      </c>
      <c r="J64" s="31"/>
      <c r="K64" s="35"/>
    </row>
    <row r="65" spans="2:11" x14ac:dyDescent="0.25">
      <c r="B65" s="8" t="s">
        <v>3311</v>
      </c>
      <c r="C65" s="57" t="s">
        <v>3312</v>
      </c>
      <c r="D65" s="54" t="s">
        <v>3313</v>
      </c>
      <c r="E65" s="6" t="s">
        <v>640</v>
      </c>
      <c r="F65" s="19">
        <v>27500000</v>
      </c>
      <c r="G65" s="24">
        <v>27988.21</v>
      </c>
      <c r="H65" s="24">
        <v>2.48</v>
      </c>
      <c r="I65" s="31">
        <v>7.4082672000000001</v>
      </c>
      <c r="J65" s="31"/>
      <c r="K65" s="35"/>
    </row>
    <row r="66" spans="2:11" x14ac:dyDescent="0.25">
      <c r="B66" s="8" t="s">
        <v>2296</v>
      </c>
      <c r="C66" s="57" t="s">
        <v>2297</v>
      </c>
      <c r="D66" s="54" t="s">
        <v>2298</v>
      </c>
      <c r="E66" s="6" t="s">
        <v>640</v>
      </c>
      <c r="F66" s="19">
        <v>26000000</v>
      </c>
      <c r="G66" s="24">
        <v>26176.15</v>
      </c>
      <c r="H66" s="24">
        <v>2.3199999999999998</v>
      </c>
      <c r="I66" s="31">
        <v>7.3771671999999997</v>
      </c>
      <c r="J66" s="31"/>
      <c r="K66" s="35"/>
    </row>
    <row r="67" spans="2:11" x14ac:dyDescent="0.25">
      <c r="B67" s="8" t="s">
        <v>3044</v>
      </c>
      <c r="C67" s="57" t="s">
        <v>3045</v>
      </c>
      <c r="D67" s="54" t="s">
        <v>3046</v>
      </c>
      <c r="E67" s="6" t="s">
        <v>640</v>
      </c>
      <c r="F67" s="19">
        <v>24787600</v>
      </c>
      <c r="G67" s="24">
        <v>25145.09</v>
      </c>
      <c r="H67" s="24">
        <v>2.23</v>
      </c>
      <c r="I67" s="31">
        <v>7.4534779999999996</v>
      </c>
      <c r="J67" s="31"/>
      <c r="K67" s="35"/>
    </row>
    <row r="68" spans="2:11" x14ac:dyDescent="0.25">
      <c r="B68" s="8" t="s">
        <v>3314</v>
      </c>
      <c r="C68" s="57" t="s">
        <v>3315</v>
      </c>
      <c r="D68" s="54" t="s">
        <v>3316</v>
      </c>
      <c r="E68" s="6" t="s">
        <v>640</v>
      </c>
      <c r="F68" s="19">
        <v>20326000</v>
      </c>
      <c r="G68" s="24">
        <v>20496.189999999999</v>
      </c>
      <c r="H68" s="24">
        <v>1.81</v>
      </c>
      <c r="I68" s="31">
        <v>7.4534779999999996</v>
      </c>
      <c r="J68" s="31"/>
      <c r="K68" s="35"/>
    </row>
    <row r="69" spans="2:11" x14ac:dyDescent="0.25">
      <c r="B69" s="8" t="s">
        <v>2990</v>
      </c>
      <c r="C69" s="57" t="s">
        <v>2991</v>
      </c>
      <c r="D69" s="54" t="s">
        <v>2992</v>
      </c>
      <c r="E69" s="6" t="s">
        <v>640</v>
      </c>
      <c r="F69" s="19">
        <v>17500000</v>
      </c>
      <c r="G69" s="24">
        <v>17861.03</v>
      </c>
      <c r="H69" s="24">
        <v>1.58</v>
      </c>
      <c r="I69" s="31">
        <v>7.4118943000000002</v>
      </c>
      <c r="J69" s="31"/>
      <c r="K69" s="35"/>
    </row>
    <row r="70" spans="2:11" x14ac:dyDescent="0.25">
      <c r="B70" s="8" t="s">
        <v>3317</v>
      </c>
      <c r="C70" s="57" t="s">
        <v>3318</v>
      </c>
      <c r="D70" s="54" t="s">
        <v>3319</v>
      </c>
      <c r="E70" s="6" t="s">
        <v>640</v>
      </c>
      <c r="F70" s="19">
        <v>16000000</v>
      </c>
      <c r="G70" s="24">
        <v>16518.11</v>
      </c>
      <c r="H70" s="24">
        <v>1.46</v>
      </c>
      <c r="I70" s="31">
        <v>7.4289807999999997</v>
      </c>
      <c r="J70" s="31"/>
      <c r="K70" s="35"/>
    </row>
    <row r="71" spans="2:11" x14ac:dyDescent="0.25">
      <c r="B71" s="8" t="s">
        <v>3320</v>
      </c>
      <c r="C71" s="57" t="s">
        <v>3321</v>
      </c>
      <c r="D71" s="54" t="s">
        <v>3322</v>
      </c>
      <c r="E71" s="6" t="s">
        <v>640</v>
      </c>
      <c r="F71" s="19">
        <v>15500000</v>
      </c>
      <c r="G71" s="24">
        <v>15771.44</v>
      </c>
      <c r="H71" s="24">
        <v>1.4</v>
      </c>
      <c r="I71" s="31">
        <v>7.4482249999999999</v>
      </c>
      <c r="J71" s="31"/>
      <c r="K71" s="35"/>
    </row>
    <row r="72" spans="2:11" x14ac:dyDescent="0.25">
      <c r="B72" s="8" t="s">
        <v>3047</v>
      </c>
      <c r="C72" s="57" t="s">
        <v>3048</v>
      </c>
      <c r="D72" s="54" t="s">
        <v>3049</v>
      </c>
      <c r="E72" s="6" t="s">
        <v>640</v>
      </c>
      <c r="F72" s="19">
        <v>15000000</v>
      </c>
      <c r="G72" s="24">
        <v>15228.08</v>
      </c>
      <c r="H72" s="24">
        <v>1.35</v>
      </c>
      <c r="I72" s="31">
        <v>7.3927171999999999</v>
      </c>
      <c r="J72" s="31"/>
      <c r="K72" s="35"/>
    </row>
    <row r="73" spans="2:11" x14ac:dyDescent="0.25">
      <c r="B73" s="8" t="s">
        <v>3323</v>
      </c>
      <c r="C73" s="57" t="s">
        <v>3324</v>
      </c>
      <c r="D73" s="54" t="s">
        <v>3325</v>
      </c>
      <c r="E73" s="6" t="s">
        <v>640</v>
      </c>
      <c r="F73" s="19">
        <v>14654600</v>
      </c>
      <c r="G73" s="24">
        <v>14918.57</v>
      </c>
      <c r="H73" s="24">
        <v>1.32</v>
      </c>
      <c r="I73" s="31">
        <v>7.4118943000000002</v>
      </c>
      <c r="J73" s="31"/>
      <c r="K73" s="35"/>
    </row>
    <row r="74" spans="2:11" x14ac:dyDescent="0.25">
      <c r="B74" s="8" t="s">
        <v>3326</v>
      </c>
      <c r="C74" s="57" t="s">
        <v>3327</v>
      </c>
      <c r="D74" s="54" t="s">
        <v>3328</v>
      </c>
      <c r="E74" s="6" t="s">
        <v>640</v>
      </c>
      <c r="F74" s="19">
        <v>13500000</v>
      </c>
      <c r="G74" s="24">
        <v>13413.44</v>
      </c>
      <c r="H74" s="24">
        <v>1.19</v>
      </c>
      <c r="I74" s="31">
        <v>7.3771671999999997</v>
      </c>
      <c r="J74" s="31"/>
      <c r="K74" s="35"/>
    </row>
    <row r="75" spans="2:11" x14ac:dyDescent="0.25">
      <c r="B75" s="8" t="s">
        <v>3329</v>
      </c>
      <c r="C75" s="57" t="s">
        <v>3330</v>
      </c>
      <c r="D75" s="54" t="s">
        <v>3331</v>
      </c>
      <c r="E75" s="6" t="s">
        <v>640</v>
      </c>
      <c r="F75" s="19">
        <v>13000000</v>
      </c>
      <c r="G75" s="24">
        <v>12974.6</v>
      </c>
      <c r="H75" s="24">
        <v>1.1499999999999999</v>
      </c>
      <c r="I75" s="31">
        <v>7.3742343000000004</v>
      </c>
      <c r="J75" s="31"/>
      <c r="K75" s="35"/>
    </row>
    <row r="76" spans="2:11" x14ac:dyDescent="0.25">
      <c r="B76" s="8" t="s">
        <v>3332</v>
      </c>
      <c r="C76" s="57" t="s">
        <v>3333</v>
      </c>
      <c r="D76" s="54" t="s">
        <v>3334</v>
      </c>
      <c r="E76" s="6" t="s">
        <v>640</v>
      </c>
      <c r="F76" s="19">
        <v>12117400</v>
      </c>
      <c r="G76" s="24">
        <v>12338.35</v>
      </c>
      <c r="H76" s="24">
        <v>1.0900000000000001</v>
      </c>
      <c r="I76" s="31">
        <v>7.4147644000000001</v>
      </c>
      <c r="J76" s="31"/>
      <c r="K76" s="35"/>
    </row>
    <row r="77" spans="2:11" x14ac:dyDescent="0.25">
      <c r="B77" s="8" t="s">
        <v>2305</v>
      </c>
      <c r="C77" s="57" t="s">
        <v>2306</v>
      </c>
      <c r="D77" s="54" t="s">
        <v>2307</v>
      </c>
      <c r="E77" s="6" t="s">
        <v>640</v>
      </c>
      <c r="F77" s="19">
        <v>11592400</v>
      </c>
      <c r="G77" s="24">
        <v>11633.33</v>
      </c>
      <c r="H77" s="24">
        <v>1.03</v>
      </c>
      <c r="I77" s="31">
        <v>7.3699133000000003</v>
      </c>
      <c r="J77" s="31"/>
      <c r="K77" s="35"/>
    </row>
    <row r="78" spans="2:11" x14ac:dyDescent="0.25">
      <c r="B78" s="8" t="s">
        <v>3119</v>
      </c>
      <c r="C78" s="57" t="s">
        <v>3120</v>
      </c>
      <c r="D78" s="54" t="s">
        <v>3121</v>
      </c>
      <c r="E78" s="6" t="s">
        <v>640</v>
      </c>
      <c r="F78" s="19">
        <v>10102100</v>
      </c>
      <c r="G78" s="24">
        <v>10194.700000000001</v>
      </c>
      <c r="H78" s="24">
        <v>0.9</v>
      </c>
      <c r="I78" s="31">
        <v>7.3927171999999999</v>
      </c>
      <c r="J78" s="31"/>
      <c r="K78" s="35"/>
    </row>
    <row r="79" spans="2:11" x14ac:dyDescent="0.25">
      <c r="B79" s="8" t="s">
        <v>3024</v>
      </c>
      <c r="C79" s="57" t="s">
        <v>3025</v>
      </c>
      <c r="D79" s="54" t="s">
        <v>3026</v>
      </c>
      <c r="E79" s="6" t="s">
        <v>640</v>
      </c>
      <c r="F79" s="19">
        <v>10000000</v>
      </c>
      <c r="G79" s="24">
        <v>10188.61</v>
      </c>
      <c r="H79" s="24">
        <v>0.9</v>
      </c>
      <c r="I79" s="31">
        <v>7.4147644000000001</v>
      </c>
      <c r="J79" s="31"/>
      <c r="K79" s="35"/>
    </row>
    <row r="80" spans="2:11" x14ac:dyDescent="0.25">
      <c r="B80" s="8" t="s">
        <v>3335</v>
      </c>
      <c r="C80" s="57" t="s">
        <v>3336</v>
      </c>
      <c r="D80" s="54" t="s">
        <v>3337</v>
      </c>
      <c r="E80" s="6" t="s">
        <v>640</v>
      </c>
      <c r="F80" s="19">
        <v>10000000</v>
      </c>
      <c r="G80" s="24">
        <v>10151.94</v>
      </c>
      <c r="H80" s="24">
        <v>0.9</v>
      </c>
      <c r="I80" s="31">
        <v>7.4033917000000002</v>
      </c>
      <c r="J80" s="31"/>
      <c r="K80" s="35"/>
    </row>
    <row r="81" spans="2:11" x14ac:dyDescent="0.25">
      <c r="B81" s="8" t="s">
        <v>3338</v>
      </c>
      <c r="C81" s="57" t="s">
        <v>3339</v>
      </c>
      <c r="D81" s="54" t="s">
        <v>3340</v>
      </c>
      <c r="E81" s="6" t="s">
        <v>640</v>
      </c>
      <c r="F81" s="19">
        <v>9137600</v>
      </c>
      <c r="G81" s="24">
        <v>9213.84</v>
      </c>
      <c r="H81" s="24">
        <v>0.82</v>
      </c>
      <c r="I81" s="31">
        <v>7.4442519999999996</v>
      </c>
      <c r="J81" s="31"/>
      <c r="K81" s="35"/>
    </row>
    <row r="82" spans="2:11" x14ac:dyDescent="0.25">
      <c r="B82" s="8" t="s">
        <v>3341</v>
      </c>
      <c r="C82" s="57" t="s">
        <v>3342</v>
      </c>
      <c r="D82" s="54" t="s">
        <v>3343</v>
      </c>
      <c r="E82" s="6" t="s">
        <v>640</v>
      </c>
      <c r="F82" s="19">
        <v>8346100</v>
      </c>
      <c r="G82" s="24">
        <v>8502.44</v>
      </c>
      <c r="H82" s="24">
        <v>0.75</v>
      </c>
      <c r="I82" s="31">
        <v>7.4147644000000001</v>
      </c>
      <c r="J82" s="31"/>
      <c r="K82" s="35"/>
    </row>
    <row r="83" spans="2:11" x14ac:dyDescent="0.25">
      <c r="B83" s="8" t="s">
        <v>3021</v>
      </c>
      <c r="C83" s="57" t="s">
        <v>3022</v>
      </c>
      <c r="D83" s="54" t="s">
        <v>3023</v>
      </c>
      <c r="E83" s="6" t="s">
        <v>640</v>
      </c>
      <c r="F83" s="19">
        <v>8281300</v>
      </c>
      <c r="G83" s="24">
        <v>8433.8799999999992</v>
      </c>
      <c r="H83" s="24">
        <v>0.75</v>
      </c>
      <c r="I83" s="31">
        <v>7.4118943000000002</v>
      </c>
      <c r="J83" s="31"/>
      <c r="K83" s="35"/>
    </row>
    <row r="84" spans="2:11" x14ac:dyDescent="0.25">
      <c r="B84" s="8" t="s">
        <v>3125</v>
      </c>
      <c r="C84" s="57" t="s">
        <v>3126</v>
      </c>
      <c r="D84" s="54" t="s">
        <v>3127</v>
      </c>
      <c r="E84" s="6" t="s">
        <v>640</v>
      </c>
      <c r="F84" s="19">
        <v>7500000</v>
      </c>
      <c r="G84" s="24">
        <v>7481.98</v>
      </c>
      <c r="H84" s="24">
        <v>0.66</v>
      </c>
      <c r="I84" s="31">
        <v>7.3699133000000003</v>
      </c>
      <c r="J84" s="31"/>
      <c r="K84" s="35"/>
    </row>
    <row r="85" spans="2:11" x14ac:dyDescent="0.25">
      <c r="B85" s="8" t="s">
        <v>3344</v>
      </c>
      <c r="C85" s="57" t="s">
        <v>3345</v>
      </c>
      <c r="D85" s="54" t="s">
        <v>3346</v>
      </c>
      <c r="E85" s="6" t="s">
        <v>640</v>
      </c>
      <c r="F85" s="19">
        <v>7200000</v>
      </c>
      <c r="G85" s="24">
        <v>7184.07</v>
      </c>
      <c r="H85" s="24">
        <v>0.64</v>
      </c>
      <c r="I85" s="31">
        <v>7.3940280999999999</v>
      </c>
      <c r="J85" s="31"/>
      <c r="K85" s="35"/>
    </row>
    <row r="86" spans="2:11" x14ac:dyDescent="0.25">
      <c r="B86" s="8" t="s">
        <v>3347</v>
      </c>
      <c r="C86" s="57" t="s">
        <v>3333</v>
      </c>
      <c r="D86" s="54" t="s">
        <v>3348</v>
      </c>
      <c r="E86" s="6" t="s">
        <v>640</v>
      </c>
      <c r="F86" s="19">
        <v>6013700</v>
      </c>
      <c r="G86" s="24">
        <v>6127.15</v>
      </c>
      <c r="H86" s="24">
        <v>0.54</v>
      </c>
      <c r="I86" s="31">
        <v>7.4147644000000001</v>
      </c>
      <c r="J86" s="31"/>
      <c r="K86" s="35"/>
    </row>
    <row r="87" spans="2:11" x14ac:dyDescent="0.25">
      <c r="B87" s="8" t="s">
        <v>2902</v>
      </c>
      <c r="C87" s="57" t="s">
        <v>2903</v>
      </c>
      <c r="D87" s="54" t="s">
        <v>2904</v>
      </c>
      <c r="E87" s="6" t="s">
        <v>640</v>
      </c>
      <c r="F87" s="19">
        <v>6000000</v>
      </c>
      <c r="G87" s="24">
        <v>6085.6</v>
      </c>
      <c r="H87" s="24">
        <v>0.54</v>
      </c>
      <c r="I87" s="31">
        <v>7.4482249999999999</v>
      </c>
      <c r="J87" s="31"/>
      <c r="K87" s="35"/>
    </row>
    <row r="88" spans="2:11" x14ac:dyDescent="0.25">
      <c r="B88" s="8" t="s">
        <v>2987</v>
      </c>
      <c r="C88" s="57" t="s">
        <v>2988</v>
      </c>
      <c r="D88" s="54" t="s">
        <v>2989</v>
      </c>
      <c r="E88" s="6" t="s">
        <v>640</v>
      </c>
      <c r="F88" s="19">
        <v>5952700</v>
      </c>
      <c r="G88" s="24">
        <v>6076.58</v>
      </c>
      <c r="H88" s="24">
        <v>0.54</v>
      </c>
      <c r="I88" s="31">
        <v>7.4252883000000001</v>
      </c>
      <c r="J88" s="31"/>
      <c r="K88" s="35"/>
    </row>
    <row r="89" spans="2:11" x14ac:dyDescent="0.25">
      <c r="B89" s="8" t="s">
        <v>3349</v>
      </c>
      <c r="C89" s="57" t="s">
        <v>3350</v>
      </c>
      <c r="D89" s="54" t="s">
        <v>3351</v>
      </c>
      <c r="E89" s="6" t="s">
        <v>640</v>
      </c>
      <c r="F89" s="19">
        <v>5000000</v>
      </c>
      <c r="G89" s="24">
        <v>5139.88</v>
      </c>
      <c r="H89" s="24">
        <v>0.45</v>
      </c>
      <c r="I89" s="31">
        <v>7.4202234999999996</v>
      </c>
      <c r="J89" s="31"/>
      <c r="K89" s="35"/>
    </row>
    <row r="90" spans="2:11" x14ac:dyDescent="0.25">
      <c r="B90" s="8" t="s">
        <v>3148</v>
      </c>
      <c r="C90" s="57" t="s">
        <v>3149</v>
      </c>
      <c r="D90" s="54" t="s">
        <v>3150</v>
      </c>
      <c r="E90" s="6" t="s">
        <v>640</v>
      </c>
      <c r="F90" s="19">
        <v>5000000</v>
      </c>
      <c r="G90" s="24">
        <v>4982.93</v>
      </c>
      <c r="H90" s="24">
        <v>0.44</v>
      </c>
      <c r="I90" s="31">
        <v>7.4379280000000003</v>
      </c>
      <c r="J90" s="31"/>
      <c r="K90" s="35"/>
    </row>
    <row r="91" spans="2:11" x14ac:dyDescent="0.25">
      <c r="B91" s="8" t="s">
        <v>3352</v>
      </c>
      <c r="C91" s="57" t="s">
        <v>3353</v>
      </c>
      <c r="D91" s="54" t="s">
        <v>3354</v>
      </c>
      <c r="E91" s="6" t="s">
        <v>640</v>
      </c>
      <c r="F91" s="19">
        <v>5000000</v>
      </c>
      <c r="G91" s="24">
        <v>4971.37</v>
      </c>
      <c r="H91" s="24">
        <v>0.44</v>
      </c>
      <c r="I91" s="31">
        <v>7.3771671999999997</v>
      </c>
      <c r="J91" s="31"/>
      <c r="K91" s="35"/>
    </row>
    <row r="92" spans="2:11" x14ac:dyDescent="0.25">
      <c r="B92" s="8" t="s">
        <v>3355</v>
      </c>
      <c r="C92" s="57" t="s">
        <v>3356</v>
      </c>
      <c r="D92" s="54" t="s">
        <v>3357</v>
      </c>
      <c r="E92" s="6" t="s">
        <v>640</v>
      </c>
      <c r="F92" s="19">
        <v>4875400</v>
      </c>
      <c r="G92" s="24">
        <v>4918.74</v>
      </c>
      <c r="H92" s="24">
        <v>0.44</v>
      </c>
      <c r="I92" s="31">
        <v>7.3854632999999996</v>
      </c>
      <c r="J92" s="31"/>
      <c r="K92" s="35"/>
    </row>
    <row r="93" spans="2:11" x14ac:dyDescent="0.25">
      <c r="B93" s="8" t="s">
        <v>3093</v>
      </c>
      <c r="C93" s="57" t="s">
        <v>2994</v>
      </c>
      <c r="D93" s="54" t="s">
        <v>3094</v>
      </c>
      <c r="E93" s="6" t="s">
        <v>640</v>
      </c>
      <c r="F93" s="19">
        <v>4826300</v>
      </c>
      <c r="G93" s="24">
        <v>4916.01</v>
      </c>
      <c r="H93" s="24">
        <v>0.44</v>
      </c>
      <c r="I93" s="31">
        <v>7.4258198000000002</v>
      </c>
      <c r="J93" s="31"/>
      <c r="K93" s="35"/>
    </row>
    <row r="94" spans="2:11" x14ac:dyDescent="0.25">
      <c r="B94" s="8" t="s">
        <v>3358</v>
      </c>
      <c r="C94" s="57" t="s">
        <v>3359</v>
      </c>
      <c r="D94" s="54" t="s">
        <v>3360</v>
      </c>
      <c r="E94" s="6" t="s">
        <v>640</v>
      </c>
      <c r="F94" s="19">
        <v>4561000</v>
      </c>
      <c r="G94" s="24">
        <v>4598.59</v>
      </c>
      <c r="H94" s="24">
        <v>0.41</v>
      </c>
      <c r="I94" s="31">
        <v>7.4095781000000001</v>
      </c>
      <c r="J94" s="31"/>
      <c r="K94" s="35"/>
    </row>
    <row r="95" spans="2:11" x14ac:dyDescent="0.25">
      <c r="B95" s="8" t="s">
        <v>2984</v>
      </c>
      <c r="C95" s="57" t="s">
        <v>2985</v>
      </c>
      <c r="D95" s="54" t="s">
        <v>2986</v>
      </c>
      <c r="E95" s="6" t="s">
        <v>640</v>
      </c>
      <c r="F95" s="19">
        <v>4050000</v>
      </c>
      <c r="G95" s="24">
        <v>4129.79</v>
      </c>
      <c r="H95" s="24">
        <v>0.37</v>
      </c>
      <c r="I95" s="31">
        <v>7.4482249999999999</v>
      </c>
      <c r="J95" s="31"/>
      <c r="K95" s="35"/>
    </row>
    <row r="96" spans="2:11" x14ac:dyDescent="0.25">
      <c r="B96" s="8" t="s">
        <v>2999</v>
      </c>
      <c r="C96" s="57" t="s">
        <v>3000</v>
      </c>
      <c r="D96" s="54" t="s">
        <v>3001</v>
      </c>
      <c r="E96" s="6" t="s">
        <v>640</v>
      </c>
      <c r="F96" s="19">
        <v>4038000</v>
      </c>
      <c r="G96" s="24">
        <v>4119.57</v>
      </c>
      <c r="H96" s="24">
        <v>0.36</v>
      </c>
      <c r="I96" s="31">
        <v>7.4082672000000001</v>
      </c>
      <c r="J96" s="31"/>
      <c r="K96" s="35"/>
    </row>
    <row r="97" spans="2:11" x14ac:dyDescent="0.25">
      <c r="B97" s="8" t="s">
        <v>3041</v>
      </c>
      <c r="C97" s="57" t="s">
        <v>3042</v>
      </c>
      <c r="D97" s="54" t="s">
        <v>3043</v>
      </c>
      <c r="E97" s="6" t="s">
        <v>640</v>
      </c>
      <c r="F97" s="19">
        <v>4000000</v>
      </c>
      <c r="G97" s="24">
        <v>4060</v>
      </c>
      <c r="H97" s="24">
        <v>0.36</v>
      </c>
      <c r="I97" s="31">
        <v>7.4211004999999997</v>
      </c>
      <c r="J97" s="31"/>
      <c r="K97" s="35"/>
    </row>
    <row r="98" spans="2:11" x14ac:dyDescent="0.25">
      <c r="B98" s="8" t="s">
        <v>3361</v>
      </c>
      <c r="C98" s="57" t="s">
        <v>3362</v>
      </c>
      <c r="D98" s="54" t="s">
        <v>3363</v>
      </c>
      <c r="E98" s="6" t="s">
        <v>640</v>
      </c>
      <c r="F98" s="19">
        <v>3461000</v>
      </c>
      <c r="G98" s="24">
        <v>3533.05</v>
      </c>
      <c r="H98" s="24">
        <v>0.31</v>
      </c>
      <c r="I98" s="31">
        <v>7.4147644000000001</v>
      </c>
      <c r="J98" s="31"/>
      <c r="K98" s="35"/>
    </row>
    <row r="99" spans="2:11" x14ac:dyDescent="0.25">
      <c r="B99" s="8" t="s">
        <v>3084</v>
      </c>
      <c r="C99" s="57" t="s">
        <v>3085</v>
      </c>
      <c r="D99" s="54" t="s">
        <v>3086</v>
      </c>
      <c r="E99" s="6" t="s">
        <v>640</v>
      </c>
      <c r="F99" s="19">
        <v>3500000</v>
      </c>
      <c r="G99" s="24">
        <v>3528.47</v>
      </c>
      <c r="H99" s="24">
        <v>0.31</v>
      </c>
      <c r="I99" s="31">
        <v>7.4418487999999998</v>
      </c>
      <c r="J99" s="31"/>
      <c r="K99" s="35"/>
    </row>
    <row r="100" spans="2:11" x14ac:dyDescent="0.25">
      <c r="B100" s="8" t="s">
        <v>3364</v>
      </c>
      <c r="C100" s="57" t="s">
        <v>3365</v>
      </c>
      <c r="D100" s="54" t="s">
        <v>3366</v>
      </c>
      <c r="E100" s="6" t="s">
        <v>640</v>
      </c>
      <c r="F100" s="19">
        <v>3558500</v>
      </c>
      <c r="G100" s="24">
        <v>3476.41</v>
      </c>
      <c r="H100" s="24">
        <v>0.31</v>
      </c>
      <c r="I100" s="31">
        <v>7.4196645999999999</v>
      </c>
      <c r="J100" s="31"/>
      <c r="K100" s="35"/>
    </row>
    <row r="101" spans="2:11" x14ac:dyDescent="0.25">
      <c r="B101" s="8" t="s">
        <v>3367</v>
      </c>
      <c r="C101" s="57" t="s">
        <v>3368</v>
      </c>
      <c r="D101" s="54" t="s">
        <v>3369</v>
      </c>
      <c r="E101" s="6" t="s">
        <v>640</v>
      </c>
      <c r="F101" s="19">
        <v>3000000</v>
      </c>
      <c r="G101" s="24">
        <v>3105.86</v>
      </c>
      <c r="H101" s="24">
        <v>0.27</v>
      </c>
      <c r="I101" s="31">
        <v>7.4565390000000003</v>
      </c>
      <c r="J101" s="31"/>
      <c r="K101" s="35"/>
    </row>
    <row r="102" spans="2:11" x14ac:dyDescent="0.25">
      <c r="B102" s="8" t="s">
        <v>2993</v>
      </c>
      <c r="C102" s="57" t="s">
        <v>2994</v>
      </c>
      <c r="D102" s="54" t="s">
        <v>2995</v>
      </c>
      <c r="E102" s="6" t="s">
        <v>640</v>
      </c>
      <c r="F102" s="19">
        <v>3000000</v>
      </c>
      <c r="G102" s="24">
        <v>3055</v>
      </c>
      <c r="H102" s="24">
        <v>0.27</v>
      </c>
      <c r="I102" s="31">
        <v>7.4258198000000002</v>
      </c>
      <c r="J102" s="31"/>
      <c r="K102" s="35"/>
    </row>
    <row r="103" spans="2:11" x14ac:dyDescent="0.25">
      <c r="B103" s="8" t="s">
        <v>3370</v>
      </c>
      <c r="C103" s="57" t="s">
        <v>3371</v>
      </c>
      <c r="D103" s="54" t="s">
        <v>3372</v>
      </c>
      <c r="E103" s="6" t="s">
        <v>640</v>
      </c>
      <c r="F103" s="19">
        <v>3000000</v>
      </c>
      <c r="G103" s="24">
        <v>3053.73</v>
      </c>
      <c r="H103" s="24">
        <v>0.27</v>
      </c>
      <c r="I103" s="31">
        <v>7.4118943000000002</v>
      </c>
      <c r="J103" s="31"/>
      <c r="K103" s="35"/>
    </row>
    <row r="104" spans="2:11" x14ac:dyDescent="0.25">
      <c r="B104" s="8" t="s">
        <v>3131</v>
      </c>
      <c r="C104" s="57" t="s">
        <v>3132</v>
      </c>
      <c r="D104" s="54" t="s">
        <v>3133</v>
      </c>
      <c r="E104" s="6" t="s">
        <v>640</v>
      </c>
      <c r="F104" s="19">
        <v>3000000</v>
      </c>
      <c r="G104" s="24">
        <v>3035.21</v>
      </c>
      <c r="H104" s="24">
        <v>0.27</v>
      </c>
      <c r="I104" s="31">
        <v>7.3854632999999996</v>
      </c>
      <c r="J104" s="31"/>
      <c r="K104" s="35"/>
    </row>
    <row r="105" spans="2:11" x14ac:dyDescent="0.25">
      <c r="B105" s="8" t="s">
        <v>3373</v>
      </c>
      <c r="C105" s="57" t="s">
        <v>3374</v>
      </c>
      <c r="D105" s="54" t="s">
        <v>3375</v>
      </c>
      <c r="E105" s="6" t="s">
        <v>640</v>
      </c>
      <c r="F105" s="19">
        <v>3000000</v>
      </c>
      <c r="G105" s="24">
        <v>2991.2</v>
      </c>
      <c r="H105" s="24">
        <v>0.26</v>
      </c>
      <c r="I105" s="31">
        <v>7.3997124999999997</v>
      </c>
      <c r="J105" s="31"/>
      <c r="K105" s="35"/>
    </row>
    <row r="106" spans="2:11" x14ac:dyDescent="0.25">
      <c r="B106" s="8" t="s">
        <v>3116</v>
      </c>
      <c r="C106" s="57" t="s">
        <v>3117</v>
      </c>
      <c r="D106" s="54" t="s">
        <v>3118</v>
      </c>
      <c r="E106" s="6" t="s">
        <v>640</v>
      </c>
      <c r="F106" s="19">
        <v>3000000</v>
      </c>
      <c r="G106" s="24">
        <v>2987.96</v>
      </c>
      <c r="H106" s="24">
        <v>0.26</v>
      </c>
      <c r="I106" s="31">
        <v>7.4287020000000004</v>
      </c>
      <c r="J106" s="31"/>
      <c r="K106" s="35"/>
    </row>
    <row r="107" spans="2:11" x14ac:dyDescent="0.25">
      <c r="B107" s="8" t="s">
        <v>3376</v>
      </c>
      <c r="C107" s="57" t="s">
        <v>3377</v>
      </c>
      <c r="D107" s="54" t="s">
        <v>3378</v>
      </c>
      <c r="E107" s="6" t="s">
        <v>640</v>
      </c>
      <c r="F107" s="19">
        <v>2500000</v>
      </c>
      <c r="G107" s="24">
        <v>2591.6999999999998</v>
      </c>
      <c r="H107" s="24">
        <v>0.23</v>
      </c>
      <c r="I107" s="31">
        <v>7.4577114</v>
      </c>
      <c r="J107" s="31"/>
      <c r="K107" s="35"/>
    </row>
    <row r="108" spans="2:11" x14ac:dyDescent="0.25">
      <c r="B108" s="8" t="s">
        <v>3087</v>
      </c>
      <c r="C108" s="57" t="s">
        <v>3088</v>
      </c>
      <c r="D108" s="54" t="s">
        <v>3089</v>
      </c>
      <c r="E108" s="6" t="s">
        <v>640</v>
      </c>
      <c r="F108" s="19">
        <v>2500000</v>
      </c>
      <c r="G108" s="24">
        <v>2550.1999999999998</v>
      </c>
      <c r="H108" s="24">
        <v>0.23</v>
      </c>
      <c r="I108" s="31">
        <v>7.4334034999999998</v>
      </c>
      <c r="J108" s="31"/>
      <c r="K108" s="35"/>
    </row>
    <row r="109" spans="2:11" x14ac:dyDescent="0.25">
      <c r="B109" s="8" t="s">
        <v>3156</v>
      </c>
      <c r="C109" s="57" t="s">
        <v>3157</v>
      </c>
      <c r="D109" s="54" t="s">
        <v>3158</v>
      </c>
      <c r="E109" s="6" t="s">
        <v>640</v>
      </c>
      <c r="F109" s="19">
        <v>2500000</v>
      </c>
      <c r="G109" s="24">
        <v>2507.81</v>
      </c>
      <c r="H109" s="24">
        <v>0.22</v>
      </c>
      <c r="I109" s="31">
        <v>7.4055505000000004</v>
      </c>
      <c r="J109" s="31"/>
      <c r="K109" s="35"/>
    </row>
    <row r="110" spans="2:11" x14ac:dyDescent="0.25">
      <c r="B110" s="8" t="s">
        <v>3379</v>
      </c>
      <c r="C110" s="57" t="s">
        <v>3380</v>
      </c>
      <c r="D110" s="54" t="s">
        <v>3381</v>
      </c>
      <c r="E110" s="6" t="s">
        <v>640</v>
      </c>
      <c r="F110" s="19">
        <v>2219500</v>
      </c>
      <c r="G110" s="24">
        <v>2259.2199999999998</v>
      </c>
      <c r="H110" s="24">
        <v>0.2</v>
      </c>
      <c r="I110" s="31">
        <v>7.4082672000000001</v>
      </c>
      <c r="J110" s="31"/>
      <c r="K110" s="35"/>
    </row>
    <row r="111" spans="2:11" x14ac:dyDescent="0.25">
      <c r="B111" s="8" t="s">
        <v>3382</v>
      </c>
      <c r="C111" s="57" t="s">
        <v>3383</v>
      </c>
      <c r="D111" s="54" t="s">
        <v>3384</v>
      </c>
      <c r="E111" s="6" t="s">
        <v>640</v>
      </c>
      <c r="F111" s="19">
        <v>2000000</v>
      </c>
      <c r="G111" s="24">
        <v>2016.82</v>
      </c>
      <c r="H111" s="24">
        <v>0.18</v>
      </c>
      <c r="I111" s="31">
        <v>7.4033917000000002</v>
      </c>
      <c r="J111" s="31"/>
      <c r="K111" s="35"/>
    </row>
    <row r="112" spans="2:11" x14ac:dyDescent="0.25">
      <c r="B112" s="8" t="s">
        <v>3145</v>
      </c>
      <c r="C112" s="57" t="s">
        <v>3146</v>
      </c>
      <c r="D112" s="54" t="s">
        <v>3147</v>
      </c>
      <c r="E112" s="6" t="s">
        <v>640</v>
      </c>
      <c r="F112" s="19">
        <v>1500000</v>
      </c>
      <c r="G112" s="24">
        <v>1560.63</v>
      </c>
      <c r="H112" s="24">
        <v>0.14000000000000001</v>
      </c>
      <c r="I112" s="31">
        <v>7.4137417000000001</v>
      </c>
      <c r="J112" s="31"/>
      <c r="K112" s="35"/>
    </row>
    <row r="113" spans="2:11" x14ac:dyDescent="0.25">
      <c r="B113" s="8" t="s">
        <v>3385</v>
      </c>
      <c r="C113" s="57" t="s">
        <v>3022</v>
      </c>
      <c r="D113" s="54" t="s">
        <v>3386</v>
      </c>
      <c r="E113" s="6" t="s">
        <v>640</v>
      </c>
      <c r="F113" s="19">
        <v>1500000</v>
      </c>
      <c r="G113" s="24">
        <v>1527.08</v>
      </c>
      <c r="H113" s="24">
        <v>0.14000000000000001</v>
      </c>
      <c r="I113" s="31">
        <v>7.4118943000000002</v>
      </c>
      <c r="J113" s="31"/>
      <c r="K113" s="35"/>
    </row>
    <row r="114" spans="2:11" x14ac:dyDescent="0.25">
      <c r="B114" s="8" t="s">
        <v>3387</v>
      </c>
      <c r="C114" s="57" t="s">
        <v>3312</v>
      </c>
      <c r="D114" s="54" t="s">
        <v>3388</v>
      </c>
      <c r="E114" s="6" t="s">
        <v>640</v>
      </c>
      <c r="F114" s="19">
        <v>1500000</v>
      </c>
      <c r="G114" s="24">
        <v>1527</v>
      </c>
      <c r="H114" s="24">
        <v>0.14000000000000001</v>
      </c>
      <c r="I114" s="31">
        <v>7.4082672000000001</v>
      </c>
      <c r="J114" s="31"/>
      <c r="K114" s="35"/>
    </row>
    <row r="115" spans="2:11" x14ac:dyDescent="0.25">
      <c r="B115" s="8" t="s">
        <v>3389</v>
      </c>
      <c r="C115" s="57" t="s">
        <v>3390</v>
      </c>
      <c r="D115" s="54" t="s">
        <v>3391</v>
      </c>
      <c r="E115" s="6" t="s">
        <v>640</v>
      </c>
      <c r="F115" s="19">
        <v>1356600</v>
      </c>
      <c r="G115" s="24">
        <v>1359.6</v>
      </c>
      <c r="H115" s="24">
        <v>0.12</v>
      </c>
      <c r="I115" s="31">
        <v>7.4287020000000004</v>
      </c>
      <c r="J115" s="31"/>
      <c r="K115" s="35"/>
    </row>
    <row r="116" spans="2:11" x14ac:dyDescent="0.25">
      <c r="B116" s="8" t="s">
        <v>3392</v>
      </c>
      <c r="C116" s="57" t="s">
        <v>3393</v>
      </c>
      <c r="D116" s="54" t="s">
        <v>3394</v>
      </c>
      <c r="E116" s="6" t="s">
        <v>640</v>
      </c>
      <c r="F116" s="19">
        <v>1000000</v>
      </c>
      <c r="G116" s="24">
        <v>1022.69</v>
      </c>
      <c r="H116" s="24">
        <v>0.09</v>
      </c>
      <c r="I116" s="31">
        <v>7.4341672000000001</v>
      </c>
      <c r="J116" s="31"/>
      <c r="K116" s="35"/>
    </row>
    <row r="117" spans="2:11" x14ac:dyDescent="0.25">
      <c r="B117" s="8" t="s">
        <v>3395</v>
      </c>
      <c r="C117" s="57" t="s">
        <v>3396</v>
      </c>
      <c r="D117" s="54" t="s">
        <v>3397</v>
      </c>
      <c r="E117" s="6" t="s">
        <v>640</v>
      </c>
      <c r="F117" s="19">
        <v>1000000</v>
      </c>
      <c r="G117" s="24">
        <v>1011.1</v>
      </c>
      <c r="H117" s="24">
        <v>0.09</v>
      </c>
      <c r="I117" s="31">
        <v>7.4095781000000001</v>
      </c>
      <c r="J117" s="31"/>
      <c r="K117" s="35"/>
    </row>
    <row r="118" spans="2:11" x14ac:dyDescent="0.25">
      <c r="B118" s="8" t="s">
        <v>3398</v>
      </c>
      <c r="C118" s="57" t="s">
        <v>3399</v>
      </c>
      <c r="D118" s="54" t="s">
        <v>3400</v>
      </c>
      <c r="E118" s="6" t="s">
        <v>640</v>
      </c>
      <c r="F118" s="19">
        <v>1000000</v>
      </c>
      <c r="G118" s="24">
        <v>1009.54</v>
      </c>
      <c r="H118" s="24">
        <v>0.09</v>
      </c>
      <c r="I118" s="31">
        <v>7.4095781000000001</v>
      </c>
      <c r="J118" s="31"/>
      <c r="K118" s="35"/>
    </row>
    <row r="119" spans="2:11" x14ac:dyDescent="0.25">
      <c r="B119" s="8" t="s">
        <v>3122</v>
      </c>
      <c r="C119" s="57" t="s">
        <v>3123</v>
      </c>
      <c r="D119" s="54" t="s">
        <v>3124</v>
      </c>
      <c r="E119" s="6" t="s">
        <v>640</v>
      </c>
      <c r="F119" s="19">
        <v>1000000</v>
      </c>
      <c r="G119" s="24">
        <v>1008.96</v>
      </c>
      <c r="H119" s="24">
        <v>0.09</v>
      </c>
      <c r="I119" s="31">
        <v>7.4211004999999997</v>
      </c>
      <c r="J119" s="31"/>
      <c r="K119" s="35"/>
    </row>
    <row r="120" spans="2:11" x14ac:dyDescent="0.25">
      <c r="B120" s="8" t="s">
        <v>3401</v>
      </c>
      <c r="C120" s="57" t="s">
        <v>3402</v>
      </c>
      <c r="D120" s="54" t="s">
        <v>3403</v>
      </c>
      <c r="E120" s="6" t="s">
        <v>640</v>
      </c>
      <c r="F120" s="19">
        <v>1000000</v>
      </c>
      <c r="G120" s="24">
        <v>1007.65</v>
      </c>
      <c r="H120" s="24">
        <v>0.09</v>
      </c>
      <c r="I120" s="31">
        <v>7.4418487999999998</v>
      </c>
      <c r="J120" s="31"/>
      <c r="K120" s="35"/>
    </row>
    <row r="121" spans="2:11" x14ac:dyDescent="0.25">
      <c r="B121" s="8" t="s">
        <v>3100</v>
      </c>
      <c r="C121" s="57" t="s">
        <v>3101</v>
      </c>
      <c r="D121" s="54" t="s">
        <v>3102</v>
      </c>
      <c r="E121" s="6" t="s">
        <v>640</v>
      </c>
      <c r="F121" s="19">
        <v>1000000</v>
      </c>
      <c r="G121" s="24">
        <v>1003</v>
      </c>
      <c r="H121" s="24">
        <v>0.09</v>
      </c>
      <c r="I121" s="31">
        <v>7.3997124999999997</v>
      </c>
      <c r="J121" s="31"/>
      <c r="K121" s="35"/>
    </row>
    <row r="122" spans="2:11" x14ac:dyDescent="0.25">
      <c r="B122" s="8" t="s">
        <v>3404</v>
      </c>
      <c r="C122" s="57" t="s">
        <v>3405</v>
      </c>
      <c r="D122" s="54" t="s">
        <v>3406</v>
      </c>
      <c r="E122" s="6" t="s">
        <v>640</v>
      </c>
      <c r="F122" s="19">
        <v>1000000</v>
      </c>
      <c r="G122" s="24">
        <v>974.26</v>
      </c>
      <c r="H122" s="24">
        <v>0.09</v>
      </c>
      <c r="I122" s="31">
        <v>7.3838571000000002</v>
      </c>
      <c r="J122" s="31"/>
      <c r="K122" s="35"/>
    </row>
    <row r="123" spans="2:11" x14ac:dyDescent="0.25">
      <c r="B123" s="8" t="s">
        <v>3128</v>
      </c>
      <c r="C123" s="57" t="s">
        <v>3129</v>
      </c>
      <c r="D123" s="54" t="s">
        <v>3130</v>
      </c>
      <c r="E123" s="6" t="s">
        <v>640</v>
      </c>
      <c r="F123" s="19">
        <v>1000000</v>
      </c>
      <c r="G123" s="24">
        <v>973.88</v>
      </c>
      <c r="H123" s="24">
        <v>0.09</v>
      </c>
      <c r="I123" s="31">
        <v>7.3945125000000003</v>
      </c>
      <c r="J123" s="31"/>
      <c r="K123" s="35"/>
    </row>
    <row r="124" spans="2:11" x14ac:dyDescent="0.25">
      <c r="B124" s="8" t="s">
        <v>3407</v>
      </c>
      <c r="C124" s="57" t="s">
        <v>3408</v>
      </c>
      <c r="D124" s="54" t="s">
        <v>3409</v>
      </c>
      <c r="E124" s="6" t="s">
        <v>640</v>
      </c>
      <c r="F124" s="19">
        <v>838700</v>
      </c>
      <c r="G124" s="24">
        <v>846.82</v>
      </c>
      <c r="H124" s="24">
        <v>7.0000000000000007E-2</v>
      </c>
      <c r="I124" s="31">
        <v>7.4039815999999998</v>
      </c>
      <c r="J124" s="31"/>
      <c r="K124" s="35"/>
    </row>
    <row r="125" spans="2:11" x14ac:dyDescent="0.25">
      <c r="B125" s="8" t="s">
        <v>3410</v>
      </c>
      <c r="C125" s="57" t="s">
        <v>3411</v>
      </c>
      <c r="D125" s="54" t="s">
        <v>3412</v>
      </c>
      <c r="E125" s="6" t="s">
        <v>640</v>
      </c>
      <c r="F125" s="19">
        <v>560000</v>
      </c>
      <c r="G125" s="24">
        <v>574.09</v>
      </c>
      <c r="H125" s="24">
        <v>0.05</v>
      </c>
      <c r="I125" s="31">
        <v>7.4285842999999998</v>
      </c>
      <c r="J125" s="31"/>
      <c r="K125" s="35"/>
    </row>
    <row r="126" spans="2:11" x14ac:dyDescent="0.25">
      <c r="B126" s="8" t="s">
        <v>3413</v>
      </c>
      <c r="C126" s="57" t="s">
        <v>3414</v>
      </c>
      <c r="D126" s="54" t="s">
        <v>3415</v>
      </c>
      <c r="E126" s="6" t="s">
        <v>640</v>
      </c>
      <c r="F126" s="19">
        <v>500000</v>
      </c>
      <c r="G126" s="24">
        <v>517.65</v>
      </c>
      <c r="H126" s="24">
        <v>0.05</v>
      </c>
      <c r="I126" s="31">
        <v>7.4562461000000004</v>
      </c>
      <c r="J126" s="31"/>
      <c r="K126" s="35"/>
    </row>
    <row r="127" spans="2:11" x14ac:dyDescent="0.25">
      <c r="B127" s="8" t="s">
        <v>3416</v>
      </c>
      <c r="C127" s="57" t="s">
        <v>3417</v>
      </c>
      <c r="D127" s="54" t="s">
        <v>3418</v>
      </c>
      <c r="E127" s="6" t="s">
        <v>640</v>
      </c>
      <c r="F127" s="19">
        <v>500000</v>
      </c>
      <c r="G127" s="24">
        <v>517.29999999999995</v>
      </c>
      <c r="H127" s="24">
        <v>0.05</v>
      </c>
      <c r="I127" s="31">
        <v>7.4251643999999999</v>
      </c>
      <c r="J127" s="31"/>
      <c r="K127" s="35"/>
    </row>
    <row r="128" spans="2:11" x14ac:dyDescent="0.25">
      <c r="B128" s="8" t="s">
        <v>3419</v>
      </c>
      <c r="C128" s="57" t="s">
        <v>3420</v>
      </c>
      <c r="D128" s="54" t="s">
        <v>3421</v>
      </c>
      <c r="E128" s="6" t="s">
        <v>640</v>
      </c>
      <c r="F128" s="19">
        <v>500000</v>
      </c>
      <c r="G128" s="24">
        <v>514.91</v>
      </c>
      <c r="H128" s="24">
        <v>0.05</v>
      </c>
      <c r="I128" s="31">
        <v>7.4341672000000001</v>
      </c>
      <c r="J128" s="31"/>
      <c r="K128" s="35"/>
    </row>
    <row r="129" spans="2:11" x14ac:dyDescent="0.25">
      <c r="B129" s="8" t="s">
        <v>2923</v>
      </c>
      <c r="C129" s="57" t="s">
        <v>2924</v>
      </c>
      <c r="D129" s="54" t="s">
        <v>2925</v>
      </c>
      <c r="E129" s="6" t="s">
        <v>640</v>
      </c>
      <c r="F129" s="19">
        <v>500000</v>
      </c>
      <c r="G129" s="24">
        <v>514.16</v>
      </c>
      <c r="H129" s="24">
        <v>0.05</v>
      </c>
      <c r="I129" s="31">
        <v>7.4251643999999999</v>
      </c>
      <c r="J129" s="31"/>
      <c r="K129" s="35"/>
    </row>
    <row r="130" spans="2:11" x14ac:dyDescent="0.25">
      <c r="B130" s="8" t="s">
        <v>3422</v>
      </c>
      <c r="C130" s="57" t="s">
        <v>3423</v>
      </c>
      <c r="D130" s="54" t="s">
        <v>3424</v>
      </c>
      <c r="E130" s="6" t="s">
        <v>640</v>
      </c>
      <c r="F130" s="19">
        <v>500000</v>
      </c>
      <c r="G130" s="24">
        <v>511.44</v>
      </c>
      <c r="H130" s="24">
        <v>0.05</v>
      </c>
      <c r="I130" s="31">
        <v>7.4251643999999999</v>
      </c>
      <c r="J130" s="31"/>
      <c r="K130" s="35"/>
    </row>
    <row r="131" spans="2:11" x14ac:dyDescent="0.25">
      <c r="B131" s="8" t="s">
        <v>2896</v>
      </c>
      <c r="C131" s="57" t="s">
        <v>2897</v>
      </c>
      <c r="D131" s="54" t="s">
        <v>2898</v>
      </c>
      <c r="E131" s="6" t="s">
        <v>640</v>
      </c>
      <c r="F131" s="19">
        <v>500000</v>
      </c>
      <c r="G131" s="24">
        <v>511.06</v>
      </c>
      <c r="H131" s="24">
        <v>0.05</v>
      </c>
      <c r="I131" s="31">
        <v>7.4289807999999997</v>
      </c>
      <c r="J131" s="31"/>
      <c r="K131" s="35"/>
    </row>
    <row r="132" spans="2:11" x14ac:dyDescent="0.25">
      <c r="B132" s="8" t="s">
        <v>3425</v>
      </c>
      <c r="C132" s="57" t="s">
        <v>3034</v>
      </c>
      <c r="D132" s="54" t="s">
        <v>3426</v>
      </c>
      <c r="E132" s="6" t="s">
        <v>640</v>
      </c>
      <c r="F132" s="19">
        <v>500000</v>
      </c>
      <c r="G132" s="24">
        <v>508.39</v>
      </c>
      <c r="H132" s="24">
        <v>0.04</v>
      </c>
      <c r="I132" s="31">
        <v>7.4334034999999998</v>
      </c>
      <c r="J132" s="31"/>
      <c r="K132" s="35"/>
    </row>
    <row r="133" spans="2:11" x14ac:dyDescent="0.25">
      <c r="B133" s="8" t="s">
        <v>3078</v>
      </c>
      <c r="C133" s="57" t="s">
        <v>3079</v>
      </c>
      <c r="D133" s="54" t="s">
        <v>3080</v>
      </c>
      <c r="E133" s="6" t="s">
        <v>640</v>
      </c>
      <c r="F133" s="19">
        <v>500000</v>
      </c>
      <c r="G133" s="24">
        <v>507.78</v>
      </c>
      <c r="H133" s="24">
        <v>0.04</v>
      </c>
      <c r="I133" s="31">
        <v>7.4095781000000001</v>
      </c>
      <c r="J133" s="31"/>
      <c r="K133" s="35"/>
    </row>
    <row r="134" spans="2:11" x14ac:dyDescent="0.25">
      <c r="B134" s="8" t="s">
        <v>3427</v>
      </c>
      <c r="C134" s="57" t="s">
        <v>3428</v>
      </c>
      <c r="D134" s="54" t="s">
        <v>3429</v>
      </c>
      <c r="E134" s="6" t="s">
        <v>640</v>
      </c>
      <c r="F134" s="19">
        <v>500000</v>
      </c>
      <c r="G134" s="24">
        <v>505.4</v>
      </c>
      <c r="H134" s="24">
        <v>0.04</v>
      </c>
      <c r="I134" s="31">
        <v>7.4211004999999997</v>
      </c>
      <c r="J134" s="31"/>
      <c r="K134" s="35"/>
    </row>
    <row r="135" spans="2:11" x14ac:dyDescent="0.25">
      <c r="B135" s="8" t="s">
        <v>3430</v>
      </c>
      <c r="C135" s="57" t="s">
        <v>3431</v>
      </c>
      <c r="D135" s="54" t="s">
        <v>3432</v>
      </c>
      <c r="E135" s="6" t="s">
        <v>640</v>
      </c>
      <c r="F135" s="19">
        <v>500000</v>
      </c>
      <c r="G135" s="24">
        <v>505.13</v>
      </c>
      <c r="H135" s="24">
        <v>0.04</v>
      </c>
      <c r="I135" s="31">
        <v>7.4418487999999998</v>
      </c>
      <c r="J135" s="31"/>
      <c r="K135" s="35"/>
    </row>
    <row r="136" spans="2:11" x14ac:dyDescent="0.25">
      <c r="B136" s="8" t="s">
        <v>3109</v>
      </c>
      <c r="C136" s="57" t="s">
        <v>3110</v>
      </c>
      <c r="D136" s="54" t="s">
        <v>3111</v>
      </c>
      <c r="E136" s="6" t="s">
        <v>640</v>
      </c>
      <c r="F136" s="19">
        <v>500000</v>
      </c>
      <c r="G136" s="24">
        <v>504.71</v>
      </c>
      <c r="H136" s="24">
        <v>0.04</v>
      </c>
      <c r="I136" s="31">
        <v>7.4033917000000002</v>
      </c>
      <c r="J136" s="31"/>
      <c r="K136" s="35"/>
    </row>
    <row r="137" spans="2:11" x14ac:dyDescent="0.25">
      <c r="B137" s="8" t="s">
        <v>2917</v>
      </c>
      <c r="C137" s="57" t="s">
        <v>2918</v>
      </c>
      <c r="D137" s="54" t="s">
        <v>2919</v>
      </c>
      <c r="E137" s="6" t="s">
        <v>640</v>
      </c>
      <c r="F137" s="19">
        <v>500000</v>
      </c>
      <c r="G137" s="24">
        <v>486.7</v>
      </c>
      <c r="H137" s="24">
        <v>0.04</v>
      </c>
      <c r="I137" s="31">
        <v>7.3917660999999999</v>
      </c>
      <c r="J137" s="31"/>
      <c r="K137" s="35"/>
    </row>
    <row r="138" spans="2:11" x14ac:dyDescent="0.25">
      <c r="B138" s="8" t="s">
        <v>3433</v>
      </c>
      <c r="C138" s="57" t="s">
        <v>3434</v>
      </c>
      <c r="D138" s="54" t="s">
        <v>3435</v>
      </c>
      <c r="E138" s="6" t="s">
        <v>640</v>
      </c>
      <c r="F138" s="19">
        <v>276000</v>
      </c>
      <c r="G138" s="24">
        <v>281.23</v>
      </c>
      <c r="H138" s="24">
        <v>0.02</v>
      </c>
      <c r="I138" s="31">
        <v>7.4473114000000002</v>
      </c>
      <c r="J138" s="31"/>
      <c r="K138" s="35"/>
    </row>
    <row r="139" spans="2:11" x14ac:dyDescent="0.25">
      <c r="B139" s="8" t="s">
        <v>3436</v>
      </c>
      <c r="C139" s="57" t="s">
        <v>3437</v>
      </c>
      <c r="D139" s="54" t="s">
        <v>3438</v>
      </c>
      <c r="E139" s="6" t="s">
        <v>640</v>
      </c>
      <c r="F139" s="19">
        <v>249800</v>
      </c>
      <c r="G139" s="24">
        <v>254.61</v>
      </c>
      <c r="H139" s="24">
        <v>0.02</v>
      </c>
      <c r="I139" s="31">
        <v>7.4238172000000002</v>
      </c>
      <c r="J139" s="31"/>
      <c r="K139" s="35"/>
    </row>
    <row r="140" spans="2:11" x14ac:dyDescent="0.25">
      <c r="B140" s="8" t="s">
        <v>3439</v>
      </c>
      <c r="C140" s="57" t="s">
        <v>2997</v>
      </c>
      <c r="D140" s="54" t="s">
        <v>3440</v>
      </c>
      <c r="E140" s="6" t="s">
        <v>640</v>
      </c>
      <c r="F140" s="19">
        <v>206300</v>
      </c>
      <c r="G140" s="24">
        <v>210.3</v>
      </c>
      <c r="H140" s="24">
        <v>0.02</v>
      </c>
      <c r="I140" s="31">
        <v>7.4182879000000002</v>
      </c>
      <c r="J140" s="31"/>
      <c r="K140" s="35"/>
    </row>
    <row r="141" spans="2:11" x14ac:dyDescent="0.25">
      <c r="C141" s="58" t="s">
        <v>39</v>
      </c>
      <c r="D141" s="54"/>
      <c r="E141" s="6"/>
      <c r="F141" s="19"/>
      <c r="G141" s="25">
        <v>583711.68999999994</v>
      </c>
      <c r="H141" s="25">
        <v>51.68</v>
      </c>
      <c r="I141" s="31"/>
      <c r="J141" s="31"/>
      <c r="K141" s="35"/>
    </row>
    <row r="142" spans="2:11" x14ac:dyDescent="0.25">
      <c r="C142" s="57"/>
      <c r="D142" s="54"/>
      <c r="E142" s="6"/>
      <c r="F142" s="19"/>
      <c r="G142" s="24"/>
      <c r="H142" s="24"/>
      <c r="I142" s="31"/>
      <c r="J142" s="31"/>
      <c r="K142" s="35"/>
    </row>
    <row r="143" spans="2:11" x14ac:dyDescent="0.25">
      <c r="C143" s="58" t="s">
        <v>11</v>
      </c>
      <c r="D143" s="54"/>
      <c r="E143" s="6"/>
      <c r="F143" s="19"/>
      <c r="G143" s="24"/>
      <c r="H143" s="24"/>
      <c r="I143" s="31"/>
      <c r="J143" s="31"/>
      <c r="K143" s="35"/>
    </row>
    <row r="144" spans="2:11" x14ac:dyDescent="0.25">
      <c r="C144" s="57"/>
      <c r="D144" s="54"/>
      <c r="E144" s="6"/>
      <c r="F144" s="19"/>
      <c r="G144" s="24"/>
      <c r="H144" s="24"/>
      <c r="I144" s="31"/>
      <c r="J144" s="31"/>
      <c r="K144" s="35"/>
    </row>
    <row r="145" spans="1:11" x14ac:dyDescent="0.25">
      <c r="C145" s="58" t="s">
        <v>13</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14</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15</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C151" s="58" t="s">
        <v>16</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C153" s="58" t="s">
        <v>17</v>
      </c>
      <c r="D153" s="54"/>
      <c r="E153" s="6"/>
      <c r="F153" s="19"/>
      <c r="G153" s="24" t="s">
        <v>2</v>
      </c>
      <c r="H153" s="24" t="s">
        <v>2</v>
      </c>
      <c r="I153" s="31"/>
      <c r="J153" s="31"/>
      <c r="K153" s="35"/>
    </row>
    <row r="154" spans="1:11" x14ac:dyDescent="0.25">
      <c r="C154" s="57"/>
      <c r="D154" s="54"/>
      <c r="E154" s="6"/>
      <c r="F154" s="19"/>
      <c r="G154" s="24"/>
      <c r="H154" s="24"/>
      <c r="I154" s="31"/>
      <c r="J154" s="31"/>
      <c r="K154" s="35"/>
    </row>
    <row r="155" spans="1:11" x14ac:dyDescent="0.25">
      <c r="A155" s="10"/>
      <c r="B155" s="28"/>
      <c r="C155" s="58" t="s">
        <v>18</v>
      </c>
      <c r="D155" s="54"/>
      <c r="E155" s="6"/>
      <c r="F155" s="19"/>
      <c r="G155" s="24"/>
      <c r="H155" s="24"/>
      <c r="I155" s="31"/>
      <c r="J155" s="31"/>
      <c r="K155" s="35"/>
    </row>
    <row r="156" spans="1:11" x14ac:dyDescent="0.25">
      <c r="A156" s="28"/>
      <c r="B156" s="28"/>
      <c r="C156" s="58" t="s">
        <v>19</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20</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A160" s="28"/>
      <c r="B160" s="28"/>
      <c r="C160" s="58" t="s">
        <v>21</v>
      </c>
      <c r="D160" s="54"/>
      <c r="E160" s="6"/>
      <c r="F160" s="19"/>
      <c r="G160" s="24" t="s">
        <v>2</v>
      </c>
      <c r="H160" s="24" t="s">
        <v>2</v>
      </c>
      <c r="I160" s="31"/>
      <c r="J160" s="31"/>
      <c r="K160" s="35"/>
    </row>
    <row r="161" spans="1:54" x14ac:dyDescent="0.25">
      <c r="A161" s="28"/>
      <c r="B161" s="28"/>
      <c r="C161" s="58"/>
      <c r="D161" s="54"/>
      <c r="E161" s="6"/>
      <c r="F161" s="19"/>
      <c r="G161" s="24"/>
      <c r="H161" s="24"/>
      <c r="I161" s="31"/>
      <c r="J161" s="31"/>
      <c r="K161" s="35"/>
    </row>
    <row r="162" spans="1:54" x14ac:dyDescent="0.25">
      <c r="A162" s="28"/>
      <c r="B162" s="28"/>
      <c r="C162" s="58" t="s">
        <v>22</v>
      </c>
      <c r="D162" s="54"/>
      <c r="E162" s="6"/>
      <c r="F162" s="19"/>
      <c r="G162" s="24" t="s">
        <v>2</v>
      </c>
      <c r="H162" s="24" t="s">
        <v>2</v>
      </c>
      <c r="I162" s="31"/>
      <c r="J162" s="31"/>
      <c r="K162" s="35"/>
    </row>
    <row r="163" spans="1:54" x14ac:dyDescent="0.25">
      <c r="A163" s="28"/>
      <c r="B163" s="28"/>
      <c r="C163" s="58"/>
      <c r="D163" s="54"/>
      <c r="E163" s="6"/>
      <c r="F163" s="19"/>
      <c r="G163" s="24"/>
      <c r="H163" s="24"/>
      <c r="I163" s="31"/>
      <c r="J163" s="31"/>
      <c r="K163" s="35"/>
    </row>
    <row r="164" spans="1:54" x14ac:dyDescent="0.25">
      <c r="C164" s="59" t="s">
        <v>23</v>
      </c>
      <c r="D164" s="54"/>
      <c r="E164" s="6"/>
      <c r="F164" s="19"/>
      <c r="G164" s="24"/>
      <c r="H164" s="24"/>
      <c r="I164" s="31"/>
      <c r="J164" s="31"/>
      <c r="K164" s="35"/>
    </row>
    <row r="165" spans="1:54" x14ac:dyDescent="0.25">
      <c r="B165" s="8" t="s">
        <v>37</v>
      </c>
      <c r="C165" s="57" t="s">
        <v>38</v>
      </c>
      <c r="D165" s="54"/>
      <c r="E165" s="6"/>
      <c r="F165" s="19"/>
      <c r="G165" s="24">
        <v>11157.03</v>
      </c>
      <c r="H165" s="24">
        <v>0.99</v>
      </c>
      <c r="I165" s="31"/>
      <c r="J165" s="31"/>
      <c r="K165" s="35"/>
    </row>
    <row r="166" spans="1:54" x14ac:dyDescent="0.25">
      <c r="C166" s="58" t="s">
        <v>39</v>
      </c>
      <c r="D166" s="54"/>
      <c r="E166" s="6"/>
      <c r="F166" s="19"/>
      <c r="G166" s="25">
        <v>11157.03</v>
      </c>
      <c r="H166" s="25">
        <v>0.99</v>
      </c>
      <c r="I166" s="31"/>
      <c r="J166" s="31"/>
      <c r="K166" s="35"/>
    </row>
    <row r="167" spans="1:54" x14ac:dyDescent="0.25">
      <c r="C167" s="57"/>
      <c r="D167" s="54"/>
      <c r="E167" s="6"/>
      <c r="F167" s="19"/>
      <c r="G167" s="24"/>
      <c r="H167" s="24"/>
      <c r="I167" s="31"/>
      <c r="J167" s="31"/>
      <c r="K167" s="35"/>
    </row>
    <row r="168" spans="1:54" x14ac:dyDescent="0.25">
      <c r="A168" s="10"/>
      <c r="B168" s="28"/>
      <c r="C168" s="58" t="s">
        <v>24</v>
      </c>
      <c r="D168" s="54"/>
      <c r="E168" s="6"/>
      <c r="F168" s="19"/>
      <c r="G168" s="24"/>
      <c r="H168" s="24"/>
      <c r="I168" s="31"/>
      <c r="J168" s="31"/>
      <c r="K168" s="35"/>
    </row>
    <row r="169" spans="1:54" s="2" customFormat="1" ht="13.5" x14ac:dyDescent="0.25">
      <c r="A169" s="28"/>
      <c r="B169" s="28"/>
      <c r="C169" s="57" t="s">
        <v>4772</v>
      </c>
      <c r="D169" s="54"/>
      <c r="E169" s="6"/>
      <c r="F169" s="19"/>
      <c r="G169" s="24" t="s">
        <v>2</v>
      </c>
      <c r="H169" s="24" t="s">
        <v>2</v>
      </c>
      <c r="I169" s="31"/>
      <c r="J169" s="31"/>
      <c r="K169" s="35"/>
      <c r="L169" s="3"/>
      <c r="AI169" s="3"/>
      <c r="AV169" s="3"/>
      <c r="AX169" s="3"/>
      <c r="BB169" s="3"/>
    </row>
    <row r="170" spans="1:54" x14ac:dyDescent="0.25">
      <c r="B170" s="8"/>
      <c r="C170" s="57" t="s">
        <v>40</v>
      </c>
      <c r="D170" s="54"/>
      <c r="E170" s="6"/>
      <c r="F170" s="19"/>
      <c r="G170" s="24">
        <v>22143.4</v>
      </c>
      <c r="H170" s="24">
        <v>1.94</v>
      </c>
      <c r="I170" s="31"/>
      <c r="J170" s="31"/>
      <c r="K170" s="35"/>
    </row>
    <row r="171" spans="1:54" x14ac:dyDescent="0.25">
      <c r="C171" s="58" t="s">
        <v>39</v>
      </c>
      <c r="D171" s="54"/>
      <c r="E171" s="6"/>
      <c r="F171" s="19"/>
      <c r="G171" s="25">
        <v>22143.4</v>
      </c>
      <c r="H171" s="25">
        <v>1.94</v>
      </c>
      <c r="I171" s="31"/>
      <c r="J171" s="31"/>
      <c r="K171" s="35"/>
    </row>
    <row r="172" spans="1:54" x14ac:dyDescent="0.25">
      <c r="C172" s="57"/>
      <c r="D172" s="54"/>
      <c r="E172" s="6"/>
      <c r="F172" s="19"/>
      <c r="G172" s="24"/>
      <c r="H172" s="24"/>
      <c r="I172" s="31"/>
      <c r="J172" s="31"/>
      <c r="K172" s="35"/>
    </row>
    <row r="173" spans="1:54" x14ac:dyDescent="0.25">
      <c r="C173" s="60" t="s">
        <v>41</v>
      </c>
      <c r="D173" s="55"/>
      <c r="E173" s="5"/>
      <c r="F173" s="20"/>
      <c r="G173" s="26">
        <v>1129784.82</v>
      </c>
      <c r="H173" s="26">
        <v>99.999999999999986</v>
      </c>
      <c r="I173" s="32"/>
      <c r="J173" s="32"/>
      <c r="K173" s="36"/>
    </row>
    <row r="176" spans="1:54" x14ac:dyDescent="0.25">
      <c r="C176" s="1" t="s">
        <v>42</v>
      </c>
    </row>
    <row r="177" spans="3:11" x14ac:dyDescent="0.25">
      <c r="C177" s="37" t="s">
        <v>43</v>
      </c>
      <c r="D177" s="37"/>
      <c r="E177" s="37"/>
      <c r="F177" s="37"/>
      <c r="G177" s="37"/>
      <c r="H177" s="37"/>
      <c r="I177" s="37"/>
      <c r="J177" s="37"/>
      <c r="K177" s="37"/>
    </row>
    <row r="178" spans="3:11" x14ac:dyDescent="0.25">
      <c r="C178" s="2" t="s">
        <v>44</v>
      </c>
    </row>
    <row r="179" spans="3:11" x14ac:dyDescent="0.25">
      <c r="C179" s="2" t="s">
        <v>45</v>
      </c>
    </row>
    <row r="180" spans="3:11" x14ac:dyDescent="0.25">
      <c r="C180" s="2" t="s">
        <v>46</v>
      </c>
    </row>
    <row r="181" spans="3:11" x14ac:dyDescent="0.25">
      <c r="C181" s="2" t="s">
        <v>47</v>
      </c>
    </row>
    <row r="183" spans="3:11" x14ac:dyDescent="0.25">
      <c r="C183" s="85" t="s">
        <v>4843</v>
      </c>
      <c r="E183" s="85" t="s">
        <v>4844</v>
      </c>
      <c r="F183" s="86"/>
    </row>
    <row r="184" spans="3:11" x14ac:dyDescent="0.25">
      <c r="E184" s="2" t="s">
        <v>4896</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1467</v>
      </c>
      <c r="J2" s="38" t="s">
        <v>4586</v>
      </c>
    </row>
    <row r="3" spans="1:54" ht="16.5" x14ac:dyDescent="0.3">
      <c r="C3" s="1" t="s">
        <v>26</v>
      </c>
      <c r="D3" s="21" t="s">
        <v>3441</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3002</v>
      </c>
      <c r="C38" s="57" t="s">
        <v>3003</v>
      </c>
      <c r="D38" s="54" t="s">
        <v>3004</v>
      </c>
      <c r="E38" s="6" t="s">
        <v>640</v>
      </c>
      <c r="F38" s="19">
        <v>2097000</v>
      </c>
      <c r="G38" s="24">
        <v>1705.14</v>
      </c>
      <c r="H38" s="24">
        <v>69.709999999999994</v>
      </c>
      <c r="I38" s="31">
        <v>7.2499833999999996</v>
      </c>
      <c r="J38" s="31"/>
      <c r="K38" s="35"/>
    </row>
    <row r="39" spans="1:11" x14ac:dyDescent="0.25">
      <c r="B39" s="8" t="s">
        <v>3011</v>
      </c>
      <c r="C39" s="57" t="s">
        <v>3012</v>
      </c>
      <c r="D39" s="54" t="s">
        <v>3013</v>
      </c>
      <c r="E39" s="6" t="s">
        <v>640</v>
      </c>
      <c r="F39" s="19">
        <v>567200</v>
      </c>
      <c r="G39" s="24">
        <v>461.03</v>
      </c>
      <c r="H39" s="24">
        <v>18.850000000000001</v>
      </c>
      <c r="I39" s="31">
        <v>7.2501905000000004</v>
      </c>
      <c r="J39" s="31"/>
      <c r="K39" s="35"/>
    </row>
    <row r="40" spans="1:11" x14ac:dyDescent="0.25">
      <c r="B40" s="8" t="s">
        <v>2935</v>
      </c>
      <c r="C40" s="57" t="s">
        <v>2936</v>
      </c>
      <c r="D40" s="54" t="s">
        <v>2937</v>
      </c>
      <c r="E40" s="6" t="s">
        <v>640</v>
      </c>
      <c r="F40" s="19">
        <v>309900</v>
      </c>
      <c r="G40" s="24">
        <v>256.49</v>
      </c>
      <c r="H40" s="24">
        <v>10.49</v>
      </c>
      <c r="I40" s="31">
        <v>7.2422516999999997</v>
      </c>
      <c r="J40" s="31"/>
      <c r="K40" s="35"/>
    </row>
    <row r="41" spans="1:11" x14ac:dyDescent="0.25">
      <c r="C41" s="58" t="s">
        <v>39</v>
      </c>
      <c r="D41" s="54"/>
      <c r="E41" s="6"/>
      <c r="F41" s="19"/>
      <c r="G41" s="25">
        <v>2422.66</v>
      </c>
      <c r="H41" s="25">
        <v>99.05</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13.53</v>
      </c>
      <c r="H53" s="24">
        <v>0.55000000000000004</v>
      </c>
      <c r="I53" s="31"/>
      <c r="J53" s="31"/>
      <c r="K53" s="35"/>
    </row>
    <row r="54" spans="1:54" x14ac:dyDescent="0.25">
      <c r="C54" s="58" t="s">
        <v>39</v>
      </c>
      <c r="D54" s="54"/>
      <c r="E54" s="6"/>
      <c r="F54" s="19"/>
      <c r="G54" s="25">
        <v>13.53</v>
      </c>
      <c r="H54" s="25">
        <v>0.55000000000000004</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4772</v>
      </c>
      <c r="D57" s="54"/>
      <c r="E57" s="6"/>
      <c r="F57" s="19"/>
      <c r="G57" s="24" t="s">
        <v>2</v>
      </c>
      <c r="H57" s="24" t="s">
        <v>2</v>
      </c>
      <c r="I57" s="31"/>
      <c r="J57" s="31"/>
      <c r="K57" s="35"/>
      <c r="L57" s="3"/>
      <c r="AI57" s="3"/>
      <c r="AV57" s="3"/>
      <c r="AX57" s="3"/>
      <c r="BB57" s="3"/>
    </row>
    <row r="58" spans="1:54" x14ac:dyDescent="0.25">
      <c r="B58" s="8"/>
      <c r="C58" s="57" t="s">
        <v>40</v>
      </c>
      <c r="D58" s="54"/>
      <c r="E58" s="6"/>
      <c r="F58" s="19"/>
      <c r="G58" s="24">
        <v>9.8800000000000008</v>
      </c>
      <c r="H58" s="24">
        <v>0.4</v>
      </c>
      <c r="I58" s="31"/>
      <c r="J58" s="31"/>
      <c r="K58" s="35"/>
    </row>
    <row r="59" spans="1:54" x14ac:dyDescent="0.25">
      <c r="C59" s="58" t="s">
        <v>39</v>
      </c>
      <c r="D59" s="54"/>
      <c r="E59" s="6"/>
      <c r="F59" s="19"/>
      <c r="G59" s="25">
        <v>9.8800000000000008</v>
      </c>
      <c r="H59" s="25">
        <v>0.4</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2446.0700000000002</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5" t="s">
        <v>4843</v>
      </c>
      <c r="E71" s="85" t="s">
        <v>4844</v>
      </c>
      <c r="F71" s="86"/>
    </row>
    <row r="72" spans="3:11" x14ac:dyDescent="0.25">
      <c r="E72" s="2" t="s">
        <v>4894</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3442</v>
      </c>
      <c r="J2" s="38" t="s">
        <v>4586</v>
      </c>
    </row>
    <row r="3" spans="1:54" ht="16.5" x14ac:dyDescent="0.3">
      <c r="C3" s="1" t="s">
        <v>26</v>
      </c>
      <c r="D3" s="21" t="s">
        <v>3443</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3444</v>
      </c>
      <c r="C26" s="57" t="s">
        <v>3445</v>
      </c>
      <c r="D26" s="54" t="s">
        <v>3446</v>
      </c>
      <c r="E26" s="6" t="s">
        <v>640</v>
      </c>
      <c r="F26" s="19">
        <v>7500000</v>
      </c>
      <c r="G26" s="24">
        <v>7647.74</v>
      </c>
      <c r="H26" s="24">
        <v>35.56</v>
      </c>
      <c r="I26" s="31">
        <v>7.3701797999999998</v>
      </c>
      <c r="J26" s="31"/>
      <c r="K26" s="35"/>
    </row>
    <row r="27" spans="1:11" x14ac:dyDescent="0.25">
      <c r="B27" s="8" t="s">
        <v>3447</v>
      </c>
      <c r="C27" s="57" t="s">
        <v>3448</v>
      </c>
      <c r="D27" s="54" t="s">
        <v>3449</v>
      </c>
      <c r="E27" s="6" t="s">
        <v>640</v>
      </c>
      <c r="F27" s="19">
        <v>5000000</v>
      </c>
      <c r="G27" s="24">
        <v>5099.97</v>
      </c>
      <c r="H27" s="24">
        <v>23.71</v>
      </c>
      <c r="I27" s="31">
        <v>7.3811321000000003</v>
      </c>
      <c r="J27" s="31"/>
      <c r="K27" s="35"/>
    </row>
    <row r="28" spans="1:11" x14ac:dyDescent="0.25">
      <c r="B28" s="8" t="s">
        <v>3450</v>
      </c>
      <c r="C28" s="57" t="s">
        <v>3451</v>
      </c>
      <c r="D28" s="54" t="s">
        <v>3452</v>
      </c>
      <c r="E28" s="6" t="s">
        <v>640</v>
      </c>
      <c r="F28" s="19">
        <v>2000000</v>
      </c>
      <c r="G28" s="24">
        <v>2023.57</v>
      </c>
      <c r="H28" s="24">
        <v>9.41</v>
      </c>
      <c r="I28" s="31">
        <v>7.3811321000000003</v>
      </c>
      <c r="J28" s="31"/>
      <c r="K28" s="35"/>
    </row>
    <row r="29" spans="1:11" x14ac:dyDescent="0.25">
      <c r="B29" s="8" t="s">
        <v>3453</v>
      </c>
      <c r="C29" s="57" t="s">
        <v>3454</v>
      </c>
      <c r="D29" s="54" t="s">
        <v>3455</v>
      </c>
      <c r="E29" s="6" t="s">
        <v>640</v>
      </c>
      <c r="F29" s="19">
        <v>1000000</v>
      </c>
      <c r="G29" s="24">
        <v>1011.55</v>
      </c>
      <c r="H29" s="24">
        <v>4.7</v>
      </c>
      <c r="I29" s="31">
        <v>7.3886756</v>
      </c>
      <c r="J29" s="31"/>
      <c r="K29" s="35"/>
    </row>
    <row r="30" spans="1:11" x14ac:dyDescent="0.25">
      <c r="B30" s="8" t="s">
        <v>3456</v>
      </c>
      <c r="C30" s="57" t="s">
        <v>3457</v>
      </c>
      <c r="D30" s="54" t="s">
        <v>3458</v>
      </c>
      <c r="E30" s="6" t="s">
        <v>640</v>
      </c>
      <c r="F30" s="19">
        <v>1000000</v>
      </c>
      <c r="G30" s="24">
        <v>1011.16</v>
      </c>
      <c r="H30" s="24">
        <v>4.7</v>
      </c>
      <c r="I30" s="31">
        <v>7.3909621999999997</v>
      </c>
      <c r="J30" s="31"/>
      <c r="K30" s="35"/>
    </row>
    <row r="31" spans="1:11" x14ac:dyDescent="0.25">
      <c r="C31" s="58" t="s">
        <v>39</v>
      </c>
      <c r="D31" s="54"/>
      <c r="E31" s="6"/>
      <c r="F31" s="19"/>
      <c r="G31" s="25">
        <v>16793.990000000002</v>
      </c>
      <c r="H31" s="25">
        <v>78.08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3217</v>
      </c>
      <c r="C43" s="57" t="s">
        <v>3218</v>
      </c>
      <c r="D43" s="54" t="s">
        <v>3219</v>
      </c>
      <c r="E43" s="6" t="s">
        <v>640</v>
      </c>
      <c r="F43" s="19">
        <v>2097000</v>
      </c>
      <c r="G43" s="24">
        <v>1645.68</v>
      </c>
      <c r="H43" s="24">
        <v>7.65</v>
      </c>
      <c r="I43" s="31">
        <v>7.2654598999999997</v>
      </c>
      <c r="J43" s="31"/>
      <c r="K43" s="35"/>
    </row>
    <row r="44" spans="1:11" x14ac:dyDescent="0.25">
      <c r="B44" s="8" t="s">
        <v>3459</v>
      </c>
      <c r="C44" s="57" t="s">
        <v>3460</v>
      </c>
      <c r="D44" s="54" t="s">
        <v>3461</v>
      </c>
      <c r="E44" s="6" t="s">
        <v>640</v>
      </c>
      <c r="F44" s="19">
        <v>1521000</v>
      </c>
      <c r="G44" s="24">
        <v>1175.54</v>
      </c>
      <c r="H44" s="24">
        <v>5.47</v>
      </c>
      <c r="I44" s="31">
        <v>7.3314712999999996</v>
      </c>
      <c r="J44" s="31"/>
      <c r="K44" s="35"/>
    </row>
    <row r="45" spans="1:11" x14ac:dyDescent="0.25">
      <c r="B45" s="8" t="s">
        <v>3462</v>
      </c>
      <c r="C45" s="57" t="s">
        <v>3463</v>
      </c>
      <c r="D45" s="54" t="s">
        <v>3464</v>
      </c>
      <c r="E45" s="6" t="s">
        <v>640</v>
      </c>
      <c r="F45" s="19">
        <v>1241000</v>
      </c>
      <c r="G45" s="24">
        <v>954.02</v>
      </c>
      <c r="H45" s="24">
        <v>4.4400000000000004</v>
      </c>
      <c r="I45" s="31">
        <v>7.3327654999999998</v>
      </c>
      <c r="J45" s="31"/>
      <c r="K45" s="35"/>
    </row>
    <row r="46" spans="1:11" x14ac:dyDescent="0.25">
      <c r="B46" s="8" t="s">
        <v>2673</v>
      </c>
      <c r="C46" s="57" t="s">
        <v>2674</v>
      </c>
      <c r="D46" s="54" t="s">
        <v>2675</v>
      </c>
      <c r="E46" s="6" t="s">
        <v>640</v>
      </c>
      <c r="F46" s="19">
        <v>306700</v>
      </c>
      <c r="G46" s="24">
        <v>271.07</v>
      </c>
      <c r="H46" s="24">
        <v>1.26</v>
      </c>
      <c r="I46" s="31">
        <v>7.1823207</v>
      </c>
      <c r="J46" s="31"/>
      <c r="K46" s="35"/>
    </row>
    <row r="47" spans="1:11" x14ac:dyDescent="0.25">
      <c r="B47" s="8" t="s">
        <v>1026</v>
      </c>
      <c r="C47" s="57" t="s">
        <v>1027</v>
      </c>
      <c r="D47" s="54" t="s">
        <v>1028</v>
      </c>
      <c r="E47" s="6" t="s">
        <v>640</v>
      </c>
      <c r="F47" s="19">
        <v>171900</v>
      </c>
      <c r="G47" s="24">
        <v>134.88</v>
      </c>
      <c r="H47" s="24">
        <v>0.63</v>
      </c>
      <c r="I47" s="31">
        <v>7.2655117000000002</v>
      </c>
      <c r="J47" s="31"/>
      <c r="K47" s="35"/>
    </row>
    <row r="48" spans="1:11" x14ac:dyDescent="0.25">
      <c r="B48" s="8" t="s">
        <v>2676</v>
      </c>
      <c r="C48" s="57" t="s">
        <v>2677</v>
      </c>
      <c r="D48" s="54" t="s">
        <v>2678</v>
      </c>
      <c r="E48" s="6" t="s">
        <v>640</v>
      </c>
      <c r="F48" s="19">
        <v>170000</v>
      </c>
      <c r="G48" s="24">
        <v>130.87</v>
      </c>
      <c r="H48" s="24">
        <v>0.61</v>
      </c>
      <c r="I48" s="31">
        <v>7.3324549000000001</v>
      </c>
      <c r="J48" s="31"/>
      <c r="K48" s="35"/>
    </row>
    <row r="49" spans="1:11" x14ac:dyDescent="0.25">
      <c r="C49" s="58" t="s">
        <v>39</v>
      </c>
      <c r="D49" s="54"/>
      <c r="E49" s="6"/>
      <c r="F49" s="19"/>
      <c r="G49" s="25">
        <v>4312.0600000000004</v>
      </c>
      <c r="H49" s="25">
        <v>20.059999999999999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13.93</v>
      </c>
      <c r="H61" s="24">
        <v>0.06</v>
      </c>
      <c r="I61" s="31"/>
      <c r="J61" s="31"/>
      <c r="K61" s="35"/>
    </row>
    <row r="62" spans="1:11" x14ac:dyDescent="0.25">
      <c r="C62" s="58" t="s">
        <v>39</v>
      </c>
      <c r="D62" s="54"/>
      <c r="E62" s="6"/>
      <c r="F62" s="19"/>
      <c r="G62" s="25">
        <v>13.93</v>
      </c>
      <c r="H62" s="25">
        <v>0.06</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4772</v>
      </c>
      <c r="D65" s="54"/>
      <c r="E65" s="6"/>
      <c r="F65" s="19"/>
      <c r="G65" s="24" t="s">
        <v>2</v>
      </c>
      <c r="H65" s="24" t="s">
        <v>2</v>
      </c>
      <c r="I65" s="31"/>
      <c r="J65" s="31"/>
      <c r="K65" s="35"/>
      <c r="L65" s="3"/>
      <c r="AI65" s="3"/>
      <c r="AV65" s="3"/>
      <c r="AX65" s="3"/>
      <c r="BB65" s="3"/>
    </row>
    <row r="66" spans="1:54" x14ac:dyDescent="0.25">
      <c r="B66" s="8"/>
      <c r="C66" s="57" t="s">
        <v>40</v>
      </c>
      <c r="D66" s="54"/>
      <c r="E66" s="6"/>
      <c r="F66" s="19"/>
      <c r="G66" s="24">
        <v>386.72</v>
      </c>
      <c r="H66" s="24">
        <v>1.8</v>
      </c>
      <c r="I66" s="31"/>
      <c r="J66" s="31"/>
      <c r="K66" s="35"/>
    </row>
    <row r="67" spans="1:54" x14ac:dyDescent="0.25">
      <c r="C67" s="58" t="s">
        <v>39</v>
      </c>
      <c r="D67" s="54"/>
      <c r="E67" s="6"/>
      <c r="F67" s="19"/>
      <c r="G67" s="25">
        <v>386.72</v>
      </c>
      <c r="H67" s="25">
        <v>1.8</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21506.7</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85" t="s">
        <v>4843</v>
      </c>
      <c r="E79" s="85" t="s">
        <v>4844</v>
      </c>
      <c r="F79" s="86"/>
    </row>
    <row r="80" spans="1:54" x14ac:dyDescent="0.25">
      <c r="E80" s="2" t="s">
        <v>4894</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10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3465</v>
      </c>
      <c r="J2" s="38" t="s">
        <v>4586</v>
      </c>
    </row>
    <row r="3" spans="1:54" ht="16.5" x14ac:dyDescent="0.3">
      <c r="C3" s="1" t="s">
        <v>26</v>
      </c>
      <c r="D3" s="21" t="s">
        <v>3466</v>
      </c>
    </row>
    <row r="4" spans="1:54" ht="15.75" x14ac:dyDescent="0.3">
      <c r="C4" s="1" t="s">
        <v>27</v>
      </c>
      <c r="D4" s="22">
        <v>45107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84</v>
      </c>
      <c r="C10" s="57" t="s">
        <v>85</v>
      </c>
      <c r="D10" s="54" t="s">
        <v>86</v>
      </c>
      <c r="E10" s="6" t="s">
        <v>64</v>
      </c>
      <c r="F10" s="19">
        <v>15000000</v>
      </c>
      <c r="G10" s="24">
        <v>85927.5</v>
      </c>
      <c r="H10" s="24">
        <v>6.86</v>
      </c>
      <c r="I10" s="31"/>
      <c r="J10" s="31"/>
      <c r="K10" s="35"/>
    </row>
    <row r="11" spans="1:54" x14ac:dyDescent="0.25">
      <c r="B11" s="8" t="s">
        <v>87</v>
      </c>
      <c r="C11" s="57" t="s">
        <v>88</v>
      </c>
      <c r="D11" s="54" t="s">
        <v>89</v>
      </c>
      <c r="E11" s="6" t="s">
        <v>83</v>
      </c>
      <c r="F11" s="19">
        <v>5900000</v>
      </c>
      <c r="G11" s="24">
        <v>78213.350000000006</v>
      </c>
      <c r="H11" s="24">
        <v>6.25</v>
      </c>
      <c r="I11" s="31"/>
      <c r="J11" s="31"/>
      <c r="K11" s="35"/>
    </row>
    <row r="12" spans="1:54" x14ac:dyDescent="0.25">
      <c r="B12" s="8" t="s">
        <v>61</v>
      </c>
      <c r="C12" s="57" t="s">
        <v>62</v>
      </c>
      <c r="D12" s="54" t="s">
        <v>63</v>
      </c>
      <c r="E12" s="6" t="s">
        <v>64</v>
      </c>
      <c r="F12" s="19">
        <v>7000000</v>
      </c>
      <c r="G12" s="24">
        <v>65422</v>
      </c>
      <c r="H12" s="24">
        <v>5.23</v>
      </c>
      <c r="I12" s="31"/>
      <c r="J12" s="31"/>
      <c r="K12" s="35"/>
    </row>
    <row r="13" spans="1:54" x14ac:dyDescent="0.25">
      <c r="B13" s="8" t="s">
        <v>524</v>
      </c>
      <c r="C13" s="57" t="s">
        <v>525</v>
      </c>
      <c r="D13" s="54" t="s">
        <v>526</v>
      </c>
      <c r="E13" s="6" t="s">
        <v>60</v>
      </c>
      <c r="F13" s="19">
        <v>700000</v>
      </c>
      <c r="G13" s="24">
        <v>50124.2</v>
      </c>
      <c r="H13" s="24">
        <v>4</v>
      </c>
      <c r="I13" s="31"/>
      <c r="J13" s="31"/>
      <c r="K13" s="35"/>
    </row>
    <row r="14" spans="1:54" x14ac:dyDescent="0.25">
      <c r="B14" s="8" t="s">
        <v>176</v>
      </c>
      <c r="C14" s="57" t="s">
        <v>177</v>
      </c>
      <c r="D14" s="54" t="s">
        <v>178</v>
      </c>
      <c r="E14" s="6" t="s">
        <v>179</v>
      </c>
      <c r="F14" s="19">
        <v>1900000</v>
      </c>
      <c r="G14" s="24">
        <v>49911.1</v>
      </c>
      <c r="H14" s="24">
        <v>3.99</v>
      </c>
      <c r="I14" s="31"/>
      <c r="J14" s="31"/>
      <c r="K14" s="35"/>
    </row>
    <row r="15" spans="1:54" x14ac:dyDescent="0.25">
      <c r="B15" s="8" t="s">
        <v>890</v>
      </c>
      <c r="C15" s="57" t="s">
        <v>891</v>
      </c>
      <c r="D15" s="54" t="s">
        <v>892</v>
      </c>
      <c r="E15" s="6" t="s">
        <v>110</v>
      </c>
      <c r="F15" s="19">
        <v>7013709</v>
      </c>
      <c r="G15" s="24">
        <v>46613.11</v>
      </c>
      <c r="H15" s="24">
        <v>3.72</v>
      </c>
      <c r="I15" s="31"/>
      <c r="J15" s="31"/>
      <c r="K15" s="35"/>
    </row>
    <row r="16" spans="1:54" x14ac:dyDescent="0.25">
      <c r="B16" s="8" t="s">
        <v>126</v>
      </c>
      <c r="C16" s="57" t="s">
        <v>127</v>
      </c>
      <c r="D16" s="54" t="s">
        <v>128</v>
      </c>
      <c r="E16" s="6" t="s">
        <v>129</v>
      </c>
      <c r="F16" s="19">
        <v>1300000</v>
      </c>
      <c r="G16" s="24">
        <v>46586.8</v>
      </c>
      <c r="H16" s="24">
        <v>3.72</v>
      </c>
      <c r="I16" s="31"/>
      <c r="J16" s="31"/>
      <c r="K16" s="35"/>
    </row>
    <row r="17" spans="2:11" x14ac:dyDescent="0.25">
      <c r="B17" s="8" t="s">
        <v>884</v>
      </c>
      <c r="C17" s="57" t="s">
        <v>885</v>
      </c>
      <c r="D17" s="54" t="s">
        <v>886</v>
      </c>
      <c r="E17" s="6" t="s">
        <v>100</v>
      </c>
      <c r="F17" s="19">
        <v>3500000</v>
      </c>
      <c r="G17" s="24">
        <v>41926.5</v>
      </c>
      <c r="H17" s="24">
        <v>3.35</v>
      </c>
      <c r="I17" s="31"/>
      <c r="J17" s="31"/>
      <c r="K17" s="35"/>
    </row>
    <row r="18" spans="2:11" x14ac:dyDescent="0.25">
      <c r="B18" s="8" t="s">
        <v>134</v>
      </c>
      <c r="C18" s="57" t="s">
        <v>135</v>
      </c>
      <c r="D18" s="54" t="s">
        <v>136</v>
      </c>
      <c r="E18" s="6" t="s">
        <v>137</v>
      </c>
      <c r="F18" s="19">
        <v>9000000</v>
      </c>
      <c r="G18" s="24">
        <v>37885.5</v>
      </c>
      <c r="H18" s="24">
        <v>3.03</v>
      </c>
      <c r="I18" s="31"/>
      <c r="J18" s="31"/>
      <c r="K18" s="35"/>
    </row>
    <row r="19" spans="2:11" x14ac:dyDescent="0.25">
      <c r="B19" s="8" t="s">
        <v>832</v>
      </c>
      <c r="C19" s="57" t="s">
        <v>833</v>
      </c>
      <c r="D19" s="54" t="s">
        <v>834</v>
      </c>
      <c r="E19" s="6" t="s">
        <v>228</v>
      </c>
      <c r="F19" s="19">
        <v>2099642</v>
      </c>
      <c r="G19" s="24">
        <v>37531.1</v>
      </c>
      <c r="H19" s="24">
        <v>3</v>
      </c>
      <c r="I19" s="31"/>
      <c r="J19" s="31"/>
      <c r="K19" s="35"/>
    </row>
    <row r="20" spans="2:11" x14ac:dyDescent="0.25">
      <c r="B20" s="8" t="s">
        <v>784</v>
      </c>
      <c r="C20" s="57" t="s">
        <v>785</v>
      </c>
      <c r="D20" s="54" t="s">
        <v>786</v>
      </c>
      <c r="E20" s="6" t="s">
        <v>114</v>
      </c>
      <c r="F20" s="19">
        <v>4600000</v>
      </c>
      <c r="G20" s="24">
        <v>35286.6</v>
      </c>
      <c r="H20" s="24">
        <v>2.82</v>
      </c>
      <c r="I20" s="31"/>
      <c r="J20" s="31"/>
      <c r="K20" s="35"/>
    </row>
    <row r="21" spans="2:11" x14ac:dyDescent="0.25">
      <c r="B21" s="8" t="s">
        <v>775</v>
      </c>
      <c r="C21" s="57" t="s">
        <v>776</v>
      </c>
      <c r="D21" s="54" t="s">
        <v>777</v>
      </c>
      <c r="E21" s="6" t="s">
        <v>114</v>
      </c>
      <c r="F21" s="19">
        <v>4576059</v>
      </c>
      <c r="G21" s="24">
        <v>34320.44</v>
      </c>
      <c r="H21" s="24">
        <v>2.74</v>
      </c>
      <c r="I21" s="31"/>
      <c r="J21" s="31"/>
      <c r="K21" s="35"/>
    </row>
    <row r="22" spans="2:11" x14ac:dyDescent="0.25">
      <c r="B22" s="8" t="s">
        <v>169</v>
      </c>
      <c r="C22" s="57" t="s">
        <v>170</v>
      </c>
      <c r="D22" s="54" t="s">
        <v>171</v>
      </c>
      <c r="E22" s="6" t="s">
        <v>172</v>
      </c>
      <c r="F22" s="19">
        <v>2470000</v>
      </c>
      <c r="G22" s="24">
        <v>33924.22</v>
      </c>
      <c r="H22" s="24">
        <v>2.71</v>
      </c>
      <c r="I22" s="31"/>
      <c r="J22" s="31"/>
      <c r="K22" s="35"/>
    </row>
    <row r="23" spans="2:11" x14ac:dyDescent="0.25">
      <c r="B23" s="8" t="s">
        <v>1751</v>
      </c>
      <c r="C23" s="57" t="s">
        <v>1752</v>
      </c>
      <c r="D23" s="54" t="s">
        <v>1753</v>
      </c>
      <c r="E23" s="6" t="s">
        <v>125</v>
      </c>
      <c r="F23" s="19">
        <v>2100000</v>
      </c>
      <c r="G23" s="24">
        <v>33169.5</v>
      </c>
      <c r="H23" s="24">
        <v>2.65</v>
      </c>
      <c r="I23" s="31"/>
      <c r="J23" s="31"/>
      <c r="K23" s="35"/>
    </row>
    <row r="24" spans="2:11" x14ac:dyDescent="0.25">
      <c r="B24" s="8" t="s">
        <v>3467</v>
      </c>
      <c r="C24" s="57" t="s">
        <v>3468</v>
      </c>
      <c r="D24" s="54" t="s">
        <v>3469</v>
      </c>
      <c r="E24" s="6" t="s">
        <v>304</v>
      </c>
      <c r="F24" s="19">
        <v>1400000</v>
      </c>
      <c r="G24" s="24">
        <v>30432.5</v>
      </c>
      <c r="H24" s="24">
        <v>2.4300000000000002</v>
      </c>
      <c r="I24" s="31"/>
      <c r="J24" s="31"/>
      <c r="K24" s="35"/>
    </row>
    <row r="25" spans="2:11" x14ac:dyDescent="0.25">
      <c r="B25" s="8" t="s">
        <v>1826</v>
      </c>
      <c r="C25" s="57" t="s">
        <v>1827</v>
      </c>
      <c r="D25" s="54" t="s">
        <v>1828</v>
      </c>
      <c r="E25" s="6" t="s">
        <v>433</v>
      </c>
      <c r="F25" s="19">
        <v>47668663</v>
      </c>
      <c r="G25" s="24">
        <v>30126.6</v>
      </c>
      <c r="H25" s="24">
        <v>2.41</v>
      </c>
      <c r="I25" s="31"/>
      <c r="J25" s="31"/>
      <c r="K25" s="35"/>
    </row>
    <row r="26" spans="2:11" x14ac:dyDescent="0.25">
      <c r="B26" s="8" t="s">
        <v>229</v>
      </c>
      <c r="C26" s="57" t="s">
        <v>230</v>
      </c>
      <c r="D26" s="54" t="s">
        <v>231</v>
      </c>
      <c r="E26" s="6" t="s">
        <v>232</v>
      </c>
      <c r="F26" s="19">
        <v>3300000</v>
      </c>
      <c r="G26" s="24">
        <v>28998.75</v>
      </c>
      <c r="H26" s="24">
        <v>2.3199999999999998</v>
      </c>
      <c r="I26" s="31"/>
      <c r="J26" s="31"/>
      <c r="K26" s="35"/>
    </row>
    <row r="27" spans="2:11" x14ac:dyDescent="0.25">
      <c r="B27" s="8" t="s">
        <v>107</v>
      </c>
      <c r="C27" s="57" t="s">
        <v>108</v>
      </c>
      <c r="D27" s="54" t="s">
        <v>109</v>
      </c>
      <c r="E27" s="6" t="s">
        <v>110</v>
      </c>
      <c r="F27" s="19">
        <v>77000</v>
      </c>
      <c r="G27" s="24">
        <v>28988.34</v>
      </c>
      <c r="H27" s="24">
        <v>2.3199999999999998</v>
      </c>
      <c r="I27" s="31"/>
      <c r="J27" s="31"/>
      <c r="K27" s="35"/>
    </row>
    <row r="28" spans="2:11" x14ac:dyDescent="0.25">
      <c r="B28" s="8" t="s">
        <v>766</v>
      </c>
      <c r="C28" s="57" t="s">
        <v>767</v>
      </c>
      <c r="D28" s="54" t="s">
        <v>768</v>
      </c>
      <c r="E28" s="6" t="s">
        <v>118</v>
      </c>
      <c r="F28" s="19">
        <v>3500000</v>
      </c>
      <c r="G28" s="24">
        <v>28243.25</v>
      </c>
      <c r="H28" s="24">
        <v>2.2599999999999998</v>
      </c>
      <c r="I28" s="31"/>
      <c r="J28" s="31"/>
      <c r="K28" s="35"/>
    </row>
    <row r="29" spans="2:11" x14ac:dyDescent="0.25">
      <c r="B29" s="8" t="s">
        <v>54</v>
      </c>
      <c r="C29" s="57" t="s">
        <v>55</v>
      </c>
      <c r="D29" s="54" t="s">
        <v>56</v>
      </c>
      <c r="E29" s="6" t="s">
        <v>53</v>
      </c>
      <c r="F29" s="19">
        <v>2100000</v>
      </c>
      <c r="G29" s="24">
        <v>28045.5</v>
      </c>
      <c r="H29" s="24">
        <v>2.2400000000000002</v>
      </c>
      <c r="I29" s="31"/>
      <c r="J29" s="31"/>
      <c r="K29" s="35"/>
    </row>
    <row r="30" spans="2:11" x14ac:dyDescent="0.25">
      <c r="B30" s="8" t="s">
        <v>1932</v>
      </c>
      <c r="C30" s="57" t="s">
        <v>1933</v>
      </c>
      <c r="D30" s="54" t="s">
        <v>1934</v>
      </c>
      <c r="E30" s="6" t="s">
        <v>304</v>
      </c>
      <c r="F30" s="19">
        <v>608488</v>
      </c>
      <c r="G30" s="24">
        <v>27394.13</v>
      </c>
      <c r="H30" s="24">
        <v>2.19</v>
      </c>
      <c r="I30" s="31"/>
      <c r="J30" s="31"/>
      <c r="K30" s="35"/>
    </row>
    <row r="31" spans="2:11" x14ac:dyDescent="0.25">
      <c r="B31" s="8" t="s">
        <v>122</v>
      </c>
      <c r="C31" s="57" t="s">
        <v>123</v>
      </c>
      <c r="D31" s="54" t="s">
        <v>124</v>
      </c>
      <c r="E31" s="6" t="s">
        <v>125</v>
      </c>
      <c r="F31" s="19">
        <v>5000000</v>
      </c>
      <c r="G31" s="24">
        <v>25792.5</v>
      </c>
      <c r="H31" s="24">
        <v>2.06</v>
      </c>
      <c r="I31" s="31"/>
      <c r="J31" s="31"/>
      <c r="K31" s="35"/>
    </row>
    <row r="32" spans="2:11" x14ac:dyDescent="0.25">
      <c r="B32" s="8" t="s">
        <v>787</v>
      </c>
      <c r="C32" s="57" t="s">
        <v>788</v>
      </c>
      <c r="D32" s="54" t="s">
        <v>789</v>
      </c>
      <c r="E32" s="6" t="s">
        <v>114</v>
      </c>
      <c r="F32" s="19">
        <v>9099775</v>
      </c>
      <c r="G32" s="24">
        <v>25706.86</v>
      </c>
      <c r="H32" s="24">
        <v>2.0499999999999998</v>
      </c>
      <c r="I32" s="31"/>
      <c r="J32" s="31"/>
      <c r="K32" s="35"/>
    </row>
    <row r="33" spans="2:11" x14ac:dyDescent="0.25">
      <c r="B33" s="8" t="s">
        <v>772</v>
      </c>
      <c r="C33" s="57" t="s">
        <v>773</v>
      </c>
      <c r="D33" s="54" t="s">
        <v>774</v>
      </c>
      <c r="E33" s="6" t="s">
        <v>152</v>
      </c>
      <c r="F33" s="19">
        <v>2175000</v>
      </c>
      <c r="G33" s="24">
        <v>24727.58</v>
      </c>
      <c r="H33" s="24">
        <v>1.98</v>
      </c>
      <c r="I33" s="31"/>
      <c r="J33" s="31"/>
      <c r="K33" s="35"/>
    </row>
    <row r="34" spans="2:11" x14ac:dyDescent="0.25">
      <c r="B34" s="8" t="s">
        <v>269</v>
      </c>
      <c r="C34" s="57" t="s">
        <v>270</v>
      </c>
      <c r="D34" s="54" t="s">
        <v>271</v>
      </c>
      <c r="E34" s="6" t="s">
        <v>71</v>
      </c>
      <c r="F34" s="19">
        <v>1900000</v>
      </c>
      <c r="G34" s="24">
        <v>24346.6</v>
      </c>
      <c r="H34" s="24">
        <v>1.94</v>
      </c>
      <c r="I34" s="31"/>
      <c r="J34" s="31"/>
      <c r="K34" s="35"/>
    </row>
    <row r="35" spans="2:11" x14ac:dyDescent="0.25">
      <c r="B35" s="8" t="s">
        <v>545</v>
      </c>
      <c r="C35" s="57" t="s">
        <v>546</v>
      </c>
      <c r="D35" s="54" t="s">
        <v>547</v>
      </c>
      <c r="E35" s="6" t="s">
        <v>281</v>
      </c>
      <c r="F35" s="19">
        <v>3726345</v>
      </c>
      <c r="G35" s="24">
        <v>23559.82</v>
      </c>
      <c r="H35" s="24">
        <v>1.88</v>
      </c>
      <c r="I35" s="31"/>
      <c r="J35" s="31"/>
      <c r="K35" s="35"/>
    </row>
    <row r="36" spans="2:11" x14ac:dyDescent="0.25">
      <c r="B36" s="8" t="s">
        <v>1861</v>
      </c>
      <c r="C36" s="57" t="s">
        <v>1862</v>
      </c>
      <c r="D36" s="54" t="s">
        <v>1863</v>
      </c>
      <c r="E36" s="6" t="s">
        <v>152</v>
      </c>
      <c r="F36" s="19">
        <v>1000000</v>
      </c>
      <c r="G36" s="24">
        <v>22118.5</v>
      </c>
      <c r="H36" s="24">
        <v>1.77</v>
      </c>
      <c r="I36" s="31"/>
      <c r="J36" s="31"/>
      <c r="K36" s="35"/>
    </row>
    <row r="37" spans="2:11" x14ac:dyDescent="0.25">
      <c r="B37" s="8" t="s">
        <v>994</v>
      </c>
      <c r="C37" s="57" t="s">
        <v>995</v>
      </c>
      <c r="D37" s="54" t="s">
        <v>996</v>
      </c>
      <c r="E37" s="6" t="s">
        <v>304</v>
      </c>
      <c r="F37" s="19">
        <v>4094476</v>
      </c>
      <c r="G37" s="24">
        <v>21956.63</v>
      </c>
      <c r="H37" s="24">
        <v>1.75</v>
      </c>
      <c r="I37" s="31"/>
      <c r="J37" s="31"/>
      <c r="K37" s="35"/>
    </row>
    <row r="38" spans="2:11" x14ac:dyDescent="0.25">
      <c r="B38" s="8" t="s">
        <v>539</v>
      </c>
      <c r="C38" s="57" t="s">
        <v>540</v>
      </c>
      <c r="D38" s="54" t="s">
        <v>541</v>
      </c>
      <c r="E38" s="6" t="s">
        <v>152</v>
      </c>
      <c r="F38" s="19">
        <v>1575472</v>
      </c>
      <c r="G38" s="24">
        <v>19520.099999999999</v>
      </c>
      <c r="H38" s="24">
        <v>1.56</v>
      </c>
      <c r="I38" s="31"/>
      <c r="J38" s="31"/>
      <c r="K38" s="35"/>
    </row>
    <row r="39" spans="2:11" x14ac:dyDescent="0.25">
      <c r="B39" s="8" t="s">
        <v>320</v>
      </c>
      <c r="C39" s="57" t="s">
        <v>321</v>
      </c>
      <c r="D39" s="54" t="s">
        <v>322</v>
      </c>
      <c r="E39" s="6" t="s">
        <v>323</v>
      </c>
      <c r="F39" s="19">
        <v>1200000</v>
      </c>
      <c r="G39" s="24">
        <v>18143.400000000001</v>
      </c>
      <c r="H39" s="24">
        <v>1.45</v>
      </c>
      <c r="I39" s="31"/>
      <c r="J39" s="31"/>
      <c r="K39" s="35"/>
    </row>
    <row r="40" spans="2:11" x14ac:dyDescent="0.25">
      <c r="B40" s="8" t="s">
        <v>497</v>
      </c>
      <c r="C40" s="57" t="s">
        <v>498</v>
      </c>
      <c r="D40" s="54" t="s">
        <v>499</v>
      </c>
      <c r="E40" s="6" t="s">
        <v>304</v>
      </c>
      <c r="F40" s="19">
        <v>1590220</v>
      </c>
      <c r="G40" s="24">
        <v>16981.96</v>
      </c>
      <c r="H40" s="24">
        <v>1.36</v>
      </c>
      <c r="I40" s="31"/>
      <c r="J40" s="31"/>
      <c r="K40" s="35"/>
    </row>
    <row r="41" spans="2:11" x14ac:dyDescent="0.25">
      <c r="B41" s="8" t="s">
        <v>914</v>
      </c>
      <c r="C41" s="57" t="s">
        <v>915</v>
      </c>
      <c r="D41" s="54" t="s">
        <v>916</v>
      </c>
      <c r="E41" s="6" t="s">
        <v>71</v>
      </c>
      <c r="F41" s="19">
        <v>2900000</v>
      </c>
      <c r="G41" s="24">
        <v>15559.95</v>
      </c>
      <c r="H41" s="24">
        <v>1.24</v>
      </c>
      <c r="I41" s="31"/>
      <c r="J41" s="31"/>
      <c r="K41" s="35"/>
    </row>
    <row r="42" spans="2:11" x14ac:dyDescent="0.25">
      <c r="B42" s="8" t="s">
        <v>285</v>
      </c>
      <c r="C42" s="57" t="s">
        <v>286</v>
      </c>
      <c r="D42" s="54" t="s">
        <v>287</v>
      </c>
      <c r="E42" s="6" t="s">
        <v>114</v>
      </c>
      <c r="F42" s="19">
        <v>1621704</v>
      </c>
      <c r="G42" s="24">
        <v>14741.29</v>
      </c>
      <c r="H42" s="24">
        <v>1.18</v>
      </c>
      <c r="I42" s="31"/>
      <c r="J42" s="31"/>
      <c r="K42" s="35"/>
    </row>
    <row r="43" spans="2:11" x14ac:dyDescent="0.25">
      <c r="B43" s="8" t="s">
        <v>881</v>
      </c>
      <c r="C43" s="57" t="s">
        <v>882</v>
      </c>
      <c r="D43" s="54" t="s">
        <v>883</v>
      </c>
      <c r="E43" s="6" t="s">
        <v>294</v>
      </c>
      <c r="F43" s="19">
        <v>30000000</v>
      </c>
      <c r="G43" s="24">
        <v>13785</v>
      </c>
      <c r="H43" s="24">
        <v>1.1000000000000001</v>
      </c>
      <c r="I43" s="31"/>
      <c r="J43" s="31"/>
      <c r="K43" s="35"/>
    </row>
    <row r="44" spans="2:11" x14ac:dyDescent="0.25">
      <c r="B44" s="8" t="s">
        <v>225</v>
      </c>
      <c r="C44" s="57" t="s">
        <v>226</v>
      </c>
      <c r="D44" s="54" t="s">
        <v>227</v>
      </c>
      <c r="E44" s="6" t="s">
        <v>228</v>
      </c>
      <c r="F44" s="19">
        <v>1252247</v>
      </c>
      <c r="G44" s="24">
        <v>7506.59</v>
      </c>
      <c r="H44" s="24">
        <v>0.6</v>
      </c>
      <c r="I44" s="31"/>
      <c r="J44" s="31"/>
      <c r="K44" s="35"/>
    </row>
    <row r="45" spans="2:11" x14ac:dyDescent="0.25">
      <c r="B45" s="8" t="s">
        <v>829</v>
      </c>
      <c r="C45" s="57" t="s">
        <v>830</v>
      </c>
      <c r="D45" s="54" t="s">
        <v>831</v>
      </c>
      <c r="E45" s="6" t="s">
        <v>129</v>
      </c>
      <c r="F45" s="19">
        <v>333879</v>
      </c>
      <c r="G45" s="24">
        <v>5698.65</v>
      </c>
      <c r="H45" s="24">
        <v>0.46</v>
      </c>
      <c r="I45" s="31"/>
      <c r="J45" s="31"/>
      <c r="K45" s="35"/>
    </row>
    <row r="46" spans="2:11" x14ac:dyDescent="0.25">
      <c r="C46" s="58" t="s">
        <v>39</v>
      </c>
      <c r="D46" s="54"/>
      <c r="E46" s="6"/>
      <c r="F46" s="19"/>
      <c r="G46" s="25">
        <v>1159216.42</v>
      </c>
      <c r="H46" s="25">
        <v>92.62</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653</v>
      </c>
      <c r="C60" s="57" t="s">
        <v>654</v>
      </c>
      <c r="D60" s="54" t="s">
        <v>655</v>
      </c>
      <c r="E60" s="6" t="s">
        <v>640</v>
      </c>
      <c r="F60" s="19">
        <v>10000000</v>
      </c>
      <c r="G60" s="24">
        <v>10102.530000000001</v>
      </c>
      <c r="H60" s="24">
        <v>0.81</v>
      </c>
      <c r="I60" s="31">
        <v>7.2034244000000003</v>
      </c>
      <c r="J60" s="31"/>
      <c r="K60" s="35"/>
    </row>
    <row r="61" spans="1:11" x14ac:dyDescent="0.25">
      <c r="C61" s="58" t="s">
        <v>39</v>
      </c>
      <c r="D61" s="54"/>
      <c r="E61" s="6"/>
      <c r="F61" s="19"/>
      <c r="G61" s="25">
        <v>10102.530000000001</v>
      </c>
      <c r="H61" s="25">
        <v>0.81</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1801</v>
      </c>
      <c r="C71" s="57" t="s">
        <v>1802</v>
      </c>
      <c r="D71" s="54" t="s">
        <v>1803</v>
      </c>
      <c r="E71" s="6" t="s">
        <v>640</v>
      </c>
      <c r="F71" s="19">
        <v>10000000</v>
      </c>
      <c r="G71" s="24">
        <v>9978.51</v>
      </c>
      <c r="H71" s="24">
        <v>0.8</v>
      </c>
      <c r="I71" s="31">
        <v>6.5506000000000002</v>
      </c>
      <c r="J71" s="31"/>
      <c r="K71" s="35"/>
    </row>
    <row r="72" spans="1:11" x14ac:dyDescent="0.25">
      <c r="C72" s="58" t="s">
        <v>39</v>
      </c>
      <c r="D72" s="54"/>
      <c r="E72" s="6"/>
      <c r="F72" s="19"/>
      <c r="G72" s="25">
        <v>9978.51</v>
      </c>
      <c r="H72" s="25">
        <v>0.8</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74229.61</v>
      </c>
      <c r="H88" s="24">
        <v>5.93</v>
      </c>
      <c r="I88" s="31"/>
      <c r="J88" s="31"/>
      <c r="K88" s="35"/>
    </row>
    <row r="89" spans="1:54" x14ac:dyDescent="0.25">
      <c r="C89" s="58" t="s">
        <v>39</v>
      </c>
      <c r="D89" s="54"/>
      <c r="E89" s="6"/>
      <c r="F89" s="19"/>
      <c r="G89" s="25">
        <v>74229.61</v>
      </c>
      <c r="H89" s="25">
        <v>5.93</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4772</v>
      </c>
      <c r="D92" s="54"/>
      <c r="E92" s="6"/>
      <c r="F92" s="19"/>
      <c r="G92" s="24">
        <v>600</v>
      </c>
      <c r="H92" s="24">
        <v>0.05</v>
      </c>
      <c r="I92" s="31"/>
      <c r="J92" s="31"/>
      <c r="K92" s="35"/>
      <c r="L92" s="3"/>
      <c r="AI92" s="3"/>
      <c r="AV92" s="3"/>
      <c r="AX92" s="3"/>
      <c r="BB92" s="3"/>
    </row>
    <row r="93" spans="1:54" x14ac:dyDescent="0.25">
      <c r="B93" s="8"/>
      <c r="C93" s="57" t="s">
        <v>40</v>
      </c>
      <c r="D93" s="54"/>
      <c r="E93" s="6"/>
      <c r="F93" s="19"/>
      <c r="G93" s="24">
        <v>-2260.84</v>
      </c>
      <c r="H93" s="24">
        <v>-0.21</v>
      </c>
      <c r="I93" s="31"/>
      <c r="J93" s="31"/>
      <c r="K93" s="35"/>
    </row>
    <row r="94" spans="1:54" x14ac:dyDescent="0.25">
      <c r="C94" s="58" t="s">
        <v>39</v>
      </c>
      <c r="D94" s="54"/>
      <c r="E94" s="6"/>
      <c r="F94" s="19"/>
      <c r="G94" s="25">
        <v>-1660.84</v>
      </c>
      <c r="H94" s="25">
        <v>-0.16</v>
      </c>
      <c r="I94" s="31"/>
      <c r="J94" s="31"/>
      <c r="K94" s="35"/>
    </row>
    <row r="95" spans="1:54" x14ac:dyDescent="0.25">
      <c r="C95" s="57"/>
      <c r="D95" s="54"/>
      <c r="E95" s="6"/>
      <c r="F95" s="19"/>
      <c r="G95" s="24"/>
      <c r="H95" s="24"/>
      <c r="I95" s="31"/>
      <c r="J95" s="31"/>
      <c r="K95" s="35"/>
    </row>
    <row r="96" spans="1:54" x14ac:dyDescent="0.25">
      <c r="C96" s="60" t="s">
        <v>41</v>
      </c>
      <c r="D96" s="55"/>
      <c r="E96" s="5"/>
      <c r="F96" s="20"/>
      <c r="G96" s="26">
        <v>1251866.23</v>
      </c>
      <c r="H96" s="26">
        <v>100</v>
      </c>
      <c r="I96" s="32"/>
      <c r="J96" s="32"/>
      <c r="K96" s="36"/>
    </row>
    <row r="99" spans="3:11" x14ac:dyDescent="0.25">
      <c r="C99" s="1" t="s">
        <v>42</v>
      </c>
    </row>
    <row r="100" spans="3:11" x14ac:dyDescent="0.25">
      <c r="C100" s="37" t="s">
        <v>43</v>
      </c>
      <c r="D100" s="37"/>
      <c r="E100" s="37"/>
      <c r="F100" s="37"/>
      <c r="G100" s="37"/>
      <c r="H100" s="37"/>
      <c r="I100" s="37"/>
      <c r="J100" s="37"/>
      <c r="K100" s="37"/>
    </row>
    <row r="101" spans="3:11" x14ac:dyDescent="0.25">
      <c r="C101" s="2" t="s">
        <v>44</v>
      </c>
    </row>
    <row r="102" spans="3:11" x14ac:dyDescent="0.25">
      <c r="C102" s="2" t="s">
        <v>45</v>
      </c>
    </row>
    <row r="103" spans="3:11" x14ac:dyDescent="0.25">
      <c r="C103" s="2" t="s">
        <v>46</v>
      </c>
    </row>
    <row r="104" spans="3:11" x14ac:dyDescent="0.25">
      <c r="C104" s="2" t="s">
        <v>47</v>
      </c>
    </row>
    <row r="106" spans="3:11" x14ac:dyDescent="0.25">
      <c r="C106" s="85" t="s">
        <v>4843</v>
      </c>
      <c r="E106" s="85" t="s">
        <v>4844</v>
      </c>
      <c r="F106" s="86"/>
    </row>
    <row r="107" spans="3:11" x14ac:dyDescent="0.25">
      <c r="E107" s="2" t="s">
        <v>4897</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6426</vt:i4>
      </vt:variant>
    </vt:vector>
  </HeadingPairs>
  <TitlesOfParts>
    <vt:vector size="6553"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SDFS-C-49</vt:lpstr>
      <vt:lpstr>SDFS-C-50</vt:lpstr>
      <vt:lpstr>SFMP- Series 1</vt:lpstr>
      <vt:lpstr>SFMP- Series 6</vt:lpstr>
      <vt:lpstr>SFMP- Series 14</vt:lpstr>
      <vt:lpstr>SCPOF-Series A (Plan 7)</vt:lpstr>
      <vt:lpstr>SCPOF-Series A (Plan 8)</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SFMP- Series 82</vt:lpstr>
      <vt:lpstr>SBI-BSE-SENSEX-IF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XDO_?CLASS_3?144?</vt:lpstr>
      <vt:lpstr>XDO_?CLASS_3?145?</vt:lpstr>
      <vt:lpstr>XDO_?CLASS_3?146?</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XDO_?FINAL_ISIN?62?</vt:lpstr>
      <vt:lpstr>XDO_?FINAL_ISIN?63?</vt:lpstr>
      <vt:lpstr>XDO_?FINAL_ISIN?64?</vt:lpstr>
      <vt:lpstr>XDO_?FINAL_ISIN?65?</vt:lpstr>
      <vt:lpstr>XDO_?FINAL_ISIN?73?</vt:lpstr>
      <vt:lpstr>XDO_?FINAL_ISIN?74?</vt:lpstr>
      <vt:lpstr>XDO_?FINAL_ISIN?75?</vt:lpstr>
      <vt:lpstr>XDO_?FINAL_ISIN?76?</vt:lpstr>
      <vt:lpstr>XDO_?FINAL_ISIN?77?</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XDO_?FINAL_MV?62?</vt:lpstr>
      <vt:lpstr>XDO_?FINAL_MV?63?</vt:lpstr>
      <vt:lpstr>XDO_?FINAL_MV?64?</vt:lpstr>
      <vt:lpstr>XDO_?FINAL_MV?65?</vt:lpstr>
      <vt:lpstr>XDO_?FINAL_MV?73?</vt:lpstr>
      <vt:lpstr>XDO_?FINAL_MV?74?</vt:lpstr>
      <vt:lpstr>XDO_?FINAL_MV?75?</vt:lpstr>
      <vt:lpstr>XDO_?FINAL_MV?76?</vt:lpstr>
      <vt:lpstr>XDO_?FINAL_MV?77?</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XDO_?FINAL_NAME?62?</vt:lpstr>
      <vt:lpstr>XDO_?FINAL_NAME?63?</vt:lpstr>
      <vt:lpstr>XDO_?FINAL_NAME?64?</vt:lpstr>
      <vt:lpstr>XDO_?FINAL_NAME?65?</vt:lpstr>
      <vt:lpstr>XDO_?FINAL_NAME?73?</vt:lpstr>
      <vt:lpstr>XDO_?FINAL_NAME?74?</vt:lpstr>
      <vt:lpstr>XDO_?FINAL_NAME?75?</vt:lpstr>
      <vt:lpstr>XDO_?FINAL_NAME?76?</vt:lpstr>
      <vt:lpstr>XDO_?FINAL_NAME?77?</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XDO_?FINAL_PER_NET?62?</vt:lpstr>
      <vt:lpstr>XDO_?FINAL_PER_NET?63?</vt:lpstr>
      <vt:lpstr>XDO_?FINAL_PER_NET?64?</vt:lpstr>
      <vt:lpstr>XDO_?FINAL_PER_NET?65?</vt:lpstr>
      <vt:lpstr>XDO_?FINAL_PER_NET?73?</vt:lpstr>
      <vt:lpstr>XDO_?FINAL_PER_NET?74?</vt:lpstr>
      <vt:lpstr>XDO_?FINAL_PER_NET?75?</vt:lpstr>
      <vt:lpstr>XDO_?FINAL_PER_NET?76?</vt:lpstr>
      <vt:lpstr>XDO_?FINAL_PER_NET?77?</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XDO_?FINAL_QUANTITE?62?</vt:lpstr>
      <vt:lpstr>XDO_?FINAL_QUANTITE?63?</vt:lpstr>
      <vt:lpstr>XDO_?FINAL_QUANTITE?64?</vt:lpstr>
      <vt:lpstr>XDO_?FINAL_QUANTITE?65?</vt:lpstr>
      <vt:lpstr>XDO_?FINAL_QUANTITE?73?</vt:lpstr>
      <vt:lpstr>XDO_?FINAL_QUANTITE?74?</vt:lpstr>
      <vt:lpstr>XDO_?FINAL_QUANTITE?75?</vt:lpstr>
      <vt:lpstr>XDO_?FINAL_QUANTITE?76?</vt:lpstr>
      <vt:lpstr>XDO_?FINAL_QUANTITE?77?</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XDO_?NAMCNAME?144?</vt:lpstr>
      <vt:lpstr>XDO_?NAMCNAME?145?</vt:lpstr>
      <vt:lpstr>XDO_?NAMCNAME?146?</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XDO_?NOVAL?62?</vt:lpstr>
      <vt:lpstr>XDO_?NOVAL?63?</vt:lpstr>
      <vt:lpstr>XDO_?NOVAL?64?</vt:lpstr>
      <vt:lpstr>XDO_?NOVAL?65?</vt:lpstr>
      <vt:lpstr>XDO_?NOVAL?73?</vt:lpstr>
      <vt:lpstr>XDO_?NOVAL?74?</vt:lpstr>
      <vt:lpstr>XDO_?NOVAL?75?</vt:lpstr>
      <vt:lpstr>XDO_?NOVAL?76?</vt:lpstr>
      <vt:lpstr>XDO_?NOVAL?77?</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XDO_?NPTF?144?</vt:lpstr>
      <vt:lpstr>XDO_?NPTF?145?</vt:lpstr>
      <vt:lpstr>XDO_?NPTF?146?</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XDO_?RATING?62?</vt:lpstr>
      <vt:lpstr>XDO_?RATING?63?</vt:lpstr>
      <vt:lpstr>XDO_?RATING?64?</vt:lpstr>
      <vt:lpstr>XDO_?RATING?65?</vt:lpstr>
      <vt:lpstr>XDO_?RATING?73?</vt:lpstr>
      <vt:lpstr>XDO_?RATING?74?</vt:lpstr>
      <vt:lpstr>XDO_?RATING?75?</vt:lpstr>
      <vt:lpstr>XDO_?RATING?76?</vt:lpstr>
      <vt:lpstr>XDO_?RATING?77?</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XDO_?REMARKS?62?</vt:lpstr>
      <vt:lpstr>XDO_?REMARKS?63?</vt:lpstr>
      <vt:lpstr>XDO_?REMARKS?64?</vt:lpstr>
      <vt:lpstr>XDO_?REMARKS?65?</vt:lpstr>
      <vt:lpstr>XDO_?REMARKS?73?</vt:lpstr>
      <vt:lpstr>XDO_?REMARKS?74?</vt:lpstr>
      <vt:lpstr>XDO_?REMARKS?75?</vt:lpstr>
      <vt:lpstr>XDO_?REMARKS?76?</vt:lpstr>
      <vt:lpstr>XDO_?REMARKS?77?</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XDO_?TITL?144?</vt:lpstr>
      <vt:lpstr>XDO_?TITL?145?</vt:lpstr>
      <vt:lpstr>XDO_?TITL?146?</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XDO_?YTM?62?</vt:lpstr>
      <vt:lpstr>XDO_?YTM?63?</vt:lpstr>
      <vt:lpstr>XDO_?YTM?64?</vt:lpstr>
      <vt:lpstr>XDO_?YTM?65?</vt:lpstr>
      <vt:lpstr>XDO_?YTM?73?</vt:lpstr>
      <vt:lpstr>XDO_?YTM?74?</vt:lpstr>
      <vt:lpstr>XDO_?YTM?75?</vt:lpstr>
      <vt:lpstr>XDO_?YTM?76?</vt:lpstr>
      <vt:lpstr>XDO_?YTM?77?</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XDO_GROUP_?G_2?144?</vt:lpstr>
      <vt:lpstr>XDO_GROUP_?G_2?145?</vt:lpstr>
      <vt:lpstr>XDO_GROUP_?G_2?146?</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XDO_GROUP_?G_3?144?</vt:lpstr>
      <vt:lpstr>XDO_GROUP_?G_3?145?</vt:lpstr>
      <vt:lpstr>XDO_GROUP_?G_3?146?</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XDO_GROUP_?G_4?62?</vt:lpstr>
      <vt:lpstr>XDO_GROUP_?G_4?63?</vt:lpstr>
      <vt:lpstr>XDO_GROUP_?G_4?64?</vt:lpstr>
      <vt:lpstr>XDO_GROUP_?G_4?65?</vt:lpstr>
      <vt:lpstr>XDO_GROUP_?G_4?73?</vt:lpstr>
      <vt:lpstr>XDO_GROUP_?G_4?74?</vt:lpstr>
      <vt:lpstr>XDO_GROUP_?G_4?75?</vt:lpstr>
      <vt:lpstr>XDO_GROUP_?G_4?76?</vt:lpstr>
      <vt:lpstr>XDO_GROUP_?G_4?77?</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Shadrach D. Darshi-SBIMF</cp:lastModifiedBy>
  <cp:lastPrinted>2013-11-30T11:49:41Z</cp:lastPrinted>
  <dcterms:created xsi:type="dcterms:W3CDTF">2010-04-14T16:02:20Z</dcterms:created>
  <dcterms:modified xsi:type="dcterms:W3CDTF">2023-08-17T11:22:11Z</dcterms:modified>
</cp:coreProperties>
</file>